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BFagan\ETF\Research\"/>
    </mc:Choice>
  </mc:AlternateContent>
  <bookViews>
    <workbookView xWindow="360" yWindow="255" windowWidth="20100" windowHeight="7500"/>
  </bookViews>
  <sheets>
    <sheet name="Data" sheetId="1" r:id="rId1"/>
    <sheet name="cumulative_return_chart" sheetId="5" r:id="rId2"/>
    <sheet name="Model" sheetId="2" r:id="rId3"/>
    <sheet name="Static Models" sheetId="3" r:id="rId4"/>
  </sheets>
  <calcPr calcId="162913"/>
</workbook>
</file>

<file path=xl/calcChain.xml><?xml version="1.0" encoding="utf-8"?>
<calcChain xmlns="http://schemas.openxmlformats.org/spreadsheetml/2006/main">
  <c r="DN9" i="2" l="1"/>
  <c r="CN8" i="2"/>
  <c r="DN8" i="2" s="1"/>
  <c r="BK1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10" i="2"/>
  <c r="CN10" i="2" s="1"/>
  <c r="CN11" i="2" s="1"/>
  <c r="DN11" i="2" s="1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9" i="2"/>
  <c r="DN10" i="2" l="1"/>
  <c r="CN12" i="2"/>
  <c r="BK4" i="2"/>
  <c r="BK5" i="2"/>
  <c r="BK2" i="2" l="1"/>
  <c r="CN13" i="2"/>
  <c r="DN12" i="2"/>
  <c r="BK3" i="2"/>
  <c r="CN14" i="2" l="1"/>
  <c r="DN13" i="2"/>
  <c r="CN15" i="2" l="1"/>
  <c r="DN14" i="2"/>
  <c r="CN16" i="2" l="1"/>
  <c r="DN15" i="2"/>
  <c r="CN17" i="2" l="1"/>
  <c r="DN16" i="2"/>
  <c r="CN18" i="2" l="1"/>
  <c r="DN17" i="2"/>
  <c r="CN19" i="2" l="1"/>
  <c r="DN18" i="2"/>
  <c r="CN20" i="2" l="1"/>
  <c r="DN19" i="2"/>
  <c r="CN21" i="2" l="1"/>
  <c r="DN20" i="2"/>
  <c r="CN22" i="2" l="1"/>
  <c r="DN21" i="2"/>
  <c r="CN23" i="2" l="1"/>
  <c r="DN22" i="2"/>
  <c r="CN24" i="2" l="1"/>
  <c r="DN23" i="2"/>
  <c r="CN25" i="2" l="1"/>
  <c r="DN24" i="2"/>
  <c r="CN26" i="2" l="1"/>
  <c r="DN25" i="2"/>
  <c r="CN27" i="2" l="1"/>
  <c r="DN26" i="2"/>
  <c r="CN28" i="2" l="1"/>
  <c r="DN27" i="2"/>
  <c r="CN29" i="2" l="1"/>
  <c r="DN28" i="2"/>
  <c r="CN30" i="2" l="1"/>
  <c r="DN29" i="2"/>
  <c r="CN31" i="2" l="1"/>
  <c r="DN30" i="2"/>
  <c r="CN32" i="2" l="1"/>
  <c r="DN31" i="2"/>
  <c r="CN33" i="2" l="1"/>
  <c r="DN32" i="2"/>
  <c r="CN34" i="2" l="1"/>
  <c r="DN33" i="2"/>
  <c r="CN35" i="2" l="1"/>
  <c r="DN34" i="2"/>
  <c r="CN36" i="2" l="1"/>
  <c r="DN35" i="2"/>
  <c r="CN37" i="2" l="1"/>
  <c r="DN36" i="2"/>
  <c r="CN38" i="2" l="1"/>
  <c r="DN37" i="2"/>
  <c r="CN39" i="2" l="1"/>
  <c r="DN38" i="2"/>
  <c r="CN40" i="2" l="1"/>
  <c r="DN39" i="2"/>
  <c r="CN41" i="2" l="1"/>
  <c r="DN40" i="2"/>
  <c r="CN42" i="2" l="1"/>
  <c r="DN41" i="2"/>
  <c r="CN43" i="2" l="1"/>
  <c r="DN42" i="2"/>
  <c r="CN44" i="2" l="1"/>
  <c r="DN43" i="2"/>
  <c r="CN45" i="2" l="1"/>
  <c r="DN44" i="2"/>
  <c r="CN46" i="2" l="1"/>
  <c r="DN45" i="2"/>
  <c r="CN47" i="2" l="1"/>
  <c r="DN46" i="2"/>
  <c r="CN48" i="2" l="1"/>
  <c r="DN47" i="2"/>
  <c r="CN49" i="2" l="1"/>
  <c r="DN48" i="2"/>
  <c r="CN50" i="2" l="1"/>
  <c r="DN49" i="2"/>
  <c r="CN51" i="2" l="1"/>
  <c r="DN50" i="2"/>
  <c r="CN52" i="2" l="1"/>
  <c r="DN51" i="2"/>
  <c r="CN53" i="2" l="1"/>
  <c r="DN52" i="2"/>
  <c r="CN54" i="2" l="1"/>
  <c r="DN53" i="2"/>
  <c r="CN55" i="2" l="1"/>
  <c r="DN54" i="2"/>
  <c r="CN56" i="2" l="1"/>
  <c r="DN55" i="2"/>
  <c r="CN57" i="2" l="1"/>
  <c r="DN56" i="2"/>
  <c r="CN58" i="2" l="1"/>
  <c r="DN57" i="2"/>
  <c r="CN59" i="2" l="1"/>
  <c r="DN58" i="2"/>
  <c r="CN60" i="2" l="1"/>
  <c r="DN59" i="2"/>
  <c r="CN61" i="2" l="1"/>
  <c r="DN60" i="2"/>
  <c r="CN62" i="2" l="1"/>
  <c r="DN61" i="2"/>
  <c r="CN63" i="2" l="1"/>
  <c r="DN62" i="2"/>
  <c r="CN64" i="2" l="1"/>
  <c r="DN63" i="2"/>
  <c r="CN65" i="2" l="1"/>
  <c r="DN64" i="2"/>
  <c r="CN66" i="2" l="1"/>
  <c r="DN65" i="2"/>
  <c r="CN67" i="2" l="1"/>
  <c r="DN66" i="2"/>
  <c r="CN68" i="2" l="1"/>
  <c r="DN67" i="2"/>
  <c r="CN69" i="2" l="1"/>
  <c r="DN68" i="2"/>
  <c r="CN70" i="2" l="1"/>
  <c r="DN69" i="2"/>
  <c r="CN71" i="2" l="1"/>
  <c r="DN70" i="2"/>
  <c r="CN72" i="2" l="1"/>
  <c r="DN71" i="2"/>
  <c r="CN73" i="2" l="1"/>
  <c r="DN72" i="2"/>
  <c r="CN74" i="2" l="1"/>
  <c r="DN73" i="2"/>
  <c r="CN75" i="2" l="1"/>
  <c r="DN74" i="2"/>
  <c r="CN76" i="2" l="1"/>
  <c r="DN75" i="2"/>
  <c r="CN77" i="2" l="1"/>
  <c r="DN76" i="2"/>
  <c r="CN78" i="2" l="1"/>
  <c r="DN77" i="2"/>
  <c r="CN79" i="2" l="1"/>
  <c r="DN78" i="2"/>
  <c r="CN80" i="2" l="1"/>
  <c r="DN79" i="2"/>
  <c r="CN81" i="2" l="1"/>
  <c r="DN80" i="2"/>
  <c r="CN82" i="2" l="1"/>
  <c r="DN81" i="2"/>
  <c r="CN83" i="2" l="1"/>
  <c r="DN82" i="2"/>
  <c r="CN84" i="2" l="1"/>
  <c r="DN83" i="2"/>
  <c r="CN85" i="2" l="1"/>
  <c r="DN84" i="2"/>
  <c r="CN86" i="2" l="1"/>
  <c r="DN85" i="2"/>
  <c r="CN87" i="2" l="1"/>
  <c r="DN86" i="2"/>
  <c r="CN88" i="2" l="1"/>
  <c r="DN87" i="2"/>
  <c r="CN89" i="2" l="1"/>
  <c r="DN88" i="2"/>
  <c r="CN90" i="2" l="1"/>
  <c r="DN89" i="2"/>
  <c r="CN91" i="2" l="1"/>
  <c r="DN90" i="2"/>
  <c r="CN92" i="2" l="1"/>
  <c r="DN91" i="2"/>
  <c r="CN93" i="2" l="1"/>
  <c r="DN92" i="2"/>
  <c r="CN94" i="2" l="1"/>
  <c r="DN93" i="2"/>
  <c r="CN95" i="2" l="1"/>
  <c r="DN94" i="2"/>
  <c r="CN96" i="2" l="1"/>
  <c r="DN95" i="2"/>
  <c r="CN97" i="2" l="1"/>
  <c r="DN96" i="2"/>
  <c r="CN98" i="2" l="1"/>
  <c r="DN97" i="2"/>
  <c r="CN99" i="2" l="1"/>
  <c r="DN98" i="2"/>
  <c r="CN100" i="2" l="1"/>
  <c r="DN99" i="2"/>
  <c r="CN101" i="2" l="1"/>
  <c r="DN100" i="2"/>
  <c r="CN102" i="2" l="1"/>
  <c r="DN101" i="2"/>
  <c r="CN103" i="2" l="1"/>
  <c r="DN102" i="2"/>
  <c r="CN104" i="2" l="1"/>
  <c r="DN103" i="2"/>
  <c r="CN105" i="2" l="1"/>
  <c r="DN104" i="2"/>
  <c r="CN106" i="2" l="1"/>
  <c r="DN105" i="2"/>
  <c r="CN107" i="2" l="1"/>
  <c r="DN106" i="2"/>
  <c r="CN108" i="2" l="1"/>
  <c r="DN107" i="2"/>
  <c r="CN109" i="2" l="1"/>
  <c r="DN108" i="2"/>
  <c r="CN110" i="2" l="1"/>
  <c r="DN109" i="2"/>
  <c r="CN111" i="2" l="1"/>
  <c r="DN110" i="2"/>
  <c r="CN112" i="2" l="1"/>
  <c r="DN111" i="2"/>
  <c r="CN113" i="2" l="1"/>
  <c r="DN112" i="2"/>
  <c r="CN114" i="2" l="1"/>
  <c r="DN113" i="2"/>
  <c r="CN115" i="2" l="1"/>
  <c r="DN114" i="2"/>
  <c r="CN116" i="2" l="1"/>
  <c r="DN115" i="2"/>
  <c r="CN117" i="2" l="1"/>
  <c r="DN116" i="2"/>
  <c r="CN118" i="2" l="1"/>
  <c r="DN117" i="2"/>
  <c r="CN119" i="2" l="1"/>
  <c r="DN118" i="2"/>
  <c r="CN120" i="2" l="1"/>
  <c r="DN119" i="2"/>
  <c r="CN121" i="2" l="1"/>
  <c r="DN120" i="2"/>
  <c r="CN122" i="2" l="1"/>
  <c r="DN121" i="2"/>
  <c r="CN123" i="2" l="1"/>
  <c r="DN122" i="2"/>
  <c r="CN124" i="2" l="1"/>
  <c r="DN123" i="2"/>
  <c r="CN125" i="2" l="1"/>
  <c r="DN124" i="2"/>
  <c r="CN126" i="2" l="1"/>
  <c r="DN125" i="2"/>
  <c r="CN127" i="2" l="1"/>
  <c r="DN126" i="2"/>
  <c r="CN128" i="2" l="1"/>
  <c r="DN127" i="2"/>
  <c r="CN129" i="2" l="1"/>
  <c r="DN128" i="2"/>
  <c r="CN130" i="2" l="1"/>
  <c r="DN129" i="2"/>
  <c r="CN131" i="2" l="1"/>
  <c r="DN130" i="2"/>
  <c r="CN132" i="2" l="1"/>
  <c r="DN131" i="2"/>
  <c r="CN133" i="2" l="1"/>
  <c r="DN132" i="2"/>
  <c r="CN134" i="2" l="1"/>
  <c r="DN133" i="2"/>
  <c r="CN135" i="2" l="1"/>
  <c r="DN134" i="2"/>
  <c r="CN136" i="2" l="1"/>
  <c r="DN135" i="2"/>
  <c r="CN137" i="2" l="1"/>
  <c r="DN136" i="2"/>
  <c r="CN138" i="2" l="1"/>
  <c r="DN137" i="2"/>
  <c r="CN139" i="2" l="1"/>
  <c r="DN138" i="2"/>
  <c r="CN140" i="2" l="1"/>
  <c r="DN139" i="2"/>
  <c r="CN141" i="2" l="1"/>
  <c r="DN140" i="2"/>
  <c r="CN142" i="2" l="1"/>
  <c r="DN141" i="2"/>
  <c r="CN143" i="2" l="1"/>
  <c r="DN142" i="2"/>
  <c r="CN144" i="2" l="1"/>
  <c r="DN143" i="2"/>
  <c r="CN145" i="2" l="1"/>
  <c r="DN144" i="2"/>
  <c r="CN146" i="2" l="1"/>
  <c r="DN145" i="2"/>
  <c r="CN147" i="2" l="1"/>
  <c r="DN146" i="2"/>
  <c r="CN148" i="2" l="1"/>
  <c r="DN147" i="2"/>
  <c r="CN149" i="2" l="1"/>
  <c r="DN148" i="2"/>
  <c r="CN150" i="2" l="1"/>
  <c r="DN149" i="2"/>
  <c r="CN151" i="2" l="1"/>
  <c r="DN150" i="2"/>
  <c r="CN152" i="2" l="1"/>
  <c r="DN151" i="2"/>
  <c r="CN153" i="2" l="1"/>
  <c r="DN152" i="2"/>
  <c r="CN154" i="2" l="1"/>
  <c r="DN153" i="2"/>
  <c r="CN155" i="2" l="1"/>
  <c r="DN154" i="2"/>
  <c r="CN156" i="2" l="1"/>
  <c r="DN155" i="2"/>
  <c r="CN157" i="2" l="1"/>
  <c r="DN156" i="2"/>
  <c r="CN158" i="2" l="1"/>
  <c r="DN157" i="2"/>
  <c r="CN159" i="2" l="1"/>
  <c r="DN158" i="2"/>
  <c r="CN160" i="2" l="1"/>
  <c r="DN159" i="2"/>
  <c r="CN161" i="2" l="1"/>
  <c r="DN160" i="2"/>
  <c r="CN162" i="2" l="1"/>
  <c r="DN161" i="2"/>
  <c r="CN163" i="2" l="1"/>
  <c r="DN162" i="2"/>
  <c r="CN164" i="2" l="1"/>
  <c r="DN163" i="2"/>
  <c r="CN165" i="2" l="1"/>
  <c r="DN164" i="2"/>
  <c r="CN166" i="2" l="1"/>
  <c r="DN165" i="2"/>
  <c r="CN167" i="2" l="1"/>
  <c r="DN166" i="2"/>
  <c r="CN168" i="2" l="1"/>
  <c r="DN167" i="2"/>
  <c r="CN169" i="2" l="1"/>
  <c r="DN168" i="2"/>
  <c r="CN170" i="2" l="1"/>
  <c r="DN169" i="2"/>
  <c r="CN171" i="2" l="1"/>
  <c r="DN170" i="2"/>
  <c r="CN172" i="2" l="1"/>
  <c r="DN171" i="2"/>
  <c r="CN173" i="2" l="1"/>
  <c r="DN172" i="2"/>
  <c r="CN174" i="2" l="1"/>
  <c r="DN173" i="2"/>
  <c r="CN175" i="2" l="1"/>
  <c r="DN174" i="2"/>
  <c r="CN176" i="2" l="1"/>
  <c r="DN175" i="2"/>
  <c r="CN177" i="2" l="1"/>
  <c r="DN176" i="2"/>
  <c r="CN178" i="2" l="1"/>
  <c r="DN177" i="2"/>
  <c r="CN179" i="2" l="1"/>
  <c r="DN178" i="2"/>
  <c r="CN180" i="2" l="1"/>
  <c r="DN179" i="2"/>
  <c r="CN181" i="2" l="1"/>
  <c r="DN180" i="2"/>
  <c r="CN182" i="2" l="1"/>
  <c r="DN181" i="2"/>
  <c r="CN183" i="2" l="1"/>
  <c r="DN182" i="2"/>
  <c r="CN184" i="2" l="1"/>
  <c r="DN183" i="2"/>
  <c r="CN185" i="2" l="1"/>
  <c r="DN184" i="2"/>
  <c r="CN186" i="2" l="1"/>
  <c r="DN185" i="2"/>
  <c r="CN187" i="2" l="1"/>
  <c r="DN186" i="2"/>
  <c r="CN188" i="2" l="1"/>
  <c r="DN187" i="2"/>
  <c r="CN189" i="2" l="1"/>
  <c r="DN188" i="2"/>
  <c r="CN190" i="2" l="1"/>
  <c r="DN189" i="2"/>
  <c r="CN191" i="2" l="1"/>
  <c r="DN190" i="2"/>
  <c r="CN192" i="2" l="1"/>
  <c r="DN191" i="2"/>
  <c r="CN193" i="2" l="1"/>
  <c r="DN192" i="2"/>
  <c r="CN194" i="2" l="1"/>
  <c r="DN193" i="2"/>
  <c r="CN195" i="2" l="1"/>
  <c r="DN194" i="2"/>
  <c r="CN196" i="2" l="1"/>
  <c r="DN195" i="2"/>
  <c r="CN197" i="2" l="1"/>
  <c r="DN196" i="2"/>
  <c r="CN198" i="2" l="1"/>
  <c r="DN197" i="2"/>
  <c r="CN199" i="2" l="1"/>
  <c r="DN198" i="2"/>
  <c r="CN200" i="2" l="1"/>
  <c r="DN199" i="2"/>
  <c r="CN201" i="2" l="1"/>
  <c r="DN200" i="2"/>
  <c r="CN202" i="2" l="1"/>
  <c r="DN201" i="2"/>
  <c r="CN203" i="2" l="1"/>
  <c r="DN202" i="2"/>
  <c r="CN204" i="2" l="1"/>
  <c r="DN203" i="2"/>
  <c r="CN205" i="2" l="1"/>
  <c r="DN204" i="2"/>
  <c r="CN206" i="2" l="1"/>
  <c r="DN205" i="2"/>
  <c r="CN207" i="2" l="1"/>
  <c r="DN206" i="2"/>
  <c r="CN208" i="2" l="1"/>
  <c r="DN207" i="2"/>
  <c r="CN209" i="2" l="1"/>
  <c r="DN208" i="2"/>
  <c r="CN210" i="2" l="1"/>
  <c r="DN209" i="2"/>
  <c r="CN211" i="2" l="1"/>
  <c r="DN210" i="2"/>
  <c r="CN212" i="2" l="1"/>
  <c r="DN211" i="2"/>
  <c r="CN213" i="2" l="1"/>
  <c r="DN212" i="2"/>
  <c r="CN214" i="2" l="1"/>
  <c r="DN213" i="2"/>
  <c r="CN215" i="2" l="1"/>
  <c r="DN214" i="2"/>
  <c r="CN216" i="2" l="1"/>
  <c r="DN215" i="2"/>
  <c r="CN217" i="2" l="1"/>
  <c r="DN216" i="2"/>
  <c r="CN218" i="2" l="1"/>
  <c r="DN217" i="2"/>
  <c r="CN219" i="2" l="1"/>
  <c r="DN218" i="2"/>
  <c r="CN220" i="2" l="1"/>
  <c r="DN219" i="2"/>
  <c r="CN221" i="2" l="1"/>
  <c r="DN220" i="2"/>
  <c r="CN222" i="2" l="1"/>
  <c r="DN221" i="2"/>
  <c r="CN223" i="2" l="1"/>
  <c r="DN222" i="2"/>
  <c r="CN224" i="2" l="1"/>
  <c r="DN223" i="2"/>
  <c r="CN225" i="2" l="1"/>
  <c r="DN224" i="2"/>
  <c r="CN226" i="2" l="1"/>
  <c r="DN225" i="2"/>
  <c r="CN227" i="2" l="1"/>
  <c r="DN226" i="2"/>
  <c r="CN228" i="2" l="1"/>
  <c r="DN227" i="2"/>
  <c r="CN229" i="2" l="1"/>
  <c r="DN228" i="2"/>
  <c r="CN230" i="2" l="1"/>
  <c r="DN229" i="2"/>
  <c r="CN231" i="2" l="1"/>
  <c r="DN230" i="2"/>
  <c r="CN232" i="2" l="1"/>
  <c r="DN231" i="2"/>
  <c r="CN233" i="2" l="1"/>
  <c r="DN232" i="2"/>
  <c r="CN234" i="2" l="1"/>
  <c r="DN233" i="2"/>
  <c r="CN235" i="2" l="1"/>
  <c r="DN234" i="2"/>
  <c r="CN236" i="2" l="1"/>
  <c r="DN235" i="2"/>
  <c r="CN237" i="2" l="1"/>
  <c r="DN236" i="2"/>
  <c r="CN238" i="2" l="1"/>
  <c r="DN237" i="2"/>
  <c r="CN239" i="2" l="1"/>
  <c r="DN238" i="2"/>
  <c r="CN240" i="2" l="1"/>
  <c r="DN239" i="2"/>
  <c r="CN241" i="2" l="1"/>
  <c r="DN240" i="2"/>
  <c r="CN242" i="2" l="1"/>
  <c r="DN241" i="2"/>
  <c r="CN243" i="2" l="1"/>
  <c r="DN242" i="2"/>
  <c r="CN244" i="2" l="1"/>
  <c r="DN243" i="2"/>
  <c r="CN245" i="2" l="1"/>
  <c r="DN244" i="2"/>
  <c r="CN246" i="2" l="1"/>
  <c r="DN245" i="2"/>
  <c r="CN247" i="2" l="1"/>
  <c r="DN246" i="2"/>
  <c r="CN248" i="2" l="1"/>
  <c r="DN247" i="2"/>
  <c r="CN249" i="2" l="1"/>
  <c r="DN248" i="2"/>
  <c r="CN250" i="2" l="1"/>
  <c r="DN249" i="2"/>
  <c r="CN251" i="2" l="1"/>
  <c r="DN250" i="2"/>
  <c r="CN252" i="2" l="1"/>
  <c r="DN251" i="2"/>
  <c r="CN253" i="2" l="1"/>
  <c r="DN252" i="2"/>
  <c r="CN254" i="2" l="1"/>
  <c r="DN253" i="2"/>
  <c r="CN255" i="2" l="1"/>
  <c r="DN254" i="2"/>
  <c r="CN256" i="2" l="1"/>
  <c r="DN255" i="2"/>
  <c r="CN257" i="2" l="1"/>
  <c r="DN256" i="2"/>
  <c r="CN258" i="2" l="1"/>
  <c r="DN257" i="2"/>
  <c r="CN259" i="2" l="1"/>
  <c r="DN258" i="2"/>
  <c r="CN260" i="2" l="1"/>
  <c r="DN259" i="2"/>
  <c r="CN261" i="2" l="1"/>
  <c r="DN260" i="2"/>
  <c r="CN262" i="2" l="1"/>
  <c r="DN261" i="2"/>
  <c r="CN263" i="2" l="1"/>
  <c r="DN262" i="2"/>
  <c r="CN264" i="2" l="1"/>
  <c r="DN263" i="2"/>
  <c r="CN265" i="2" l="1"/>
  <c r="DN264" i="2"/>
  <c r="CN266" i="2" l="1"/>
  <c r="DN265" i="2"/>
  <c r="CN267" i="2" l="1"/>
  <c r="DN266" i="2"/>
  <c r="CN268" i="2" l="1"/>
  <c r="DN267" i="2"/>
  <c r="CN269" i="2" l="1"/>
  <c r="DN268" i="2"/>
  <c r="CN270" i="2" l="1"/>
  <c r="DN269" i="2"/>
  <c r="CN271" i="2" l="1"/>
  <c r="DN270" i="2"/>
  <c r="CN272" i="2" l="1"/>
  <c r="DN271" i="2"/>
  <c r="CN273" i="2" l="1"/>
  <c r="DN272" i="2"/>
  <c r="CN274" i="2" l="1"/>
  <c r="DN273" i="2"/>
  <c r="CN275" i="2" l="1"/>
  <c r="DN274" i="2"/>
  <c r="CN276" i="2" l="1"/>
  <c r="DN275" i="2"/>
  <c r="CN277" i="2" l="1"/>
  <c r="DN276" i="2"/>
  <c r="CN278" i="2" l="1"/>
  <c r="DN277" i="2"/>
  <c r="CN279" i="2" l="1"/>
  <c r="DN278" i="2"/>
  <c r="CN280" i="2" l="1"/>
  <c r="DN279" i="2"/>
  <c r="CN281" i="2" l="1"/>
  <c r="DN280" i="2"/>
  <c r="CN282" i="2" l="1"/>
  <c r="DN281" i="2"/>
  <c r="CN283" i="2" l="1"/>
  <c r="DN282" i="2"/>
  <c r="CN284" i="2" l="1"/>
  <c r="DN283" i="2"/>
  <c r="CN285" i="2" l="1"/>
  <c r="DN284" i="2"/>
  <c r="CN286" i="2" l="1"/>
  <c r="DN285" i="2"/>
  <c r="CN287" i="2" l="1"/>
  <c r="DN286" i="2"/>
  <c r="CN288" i="2" l="1"/>
  <c r="DN287" i="2"/>
  <c r="CN289" i="2" l="1"/>
  <c r="DN288" i="2"/>
  <c r="DN2" i="2" s="1"/>
  <c r="CN290" i="2" l="1"/>
  <c r="DN289" i="2"/>
  <c r="CN291" i="2" l="1"/>
  <c r="DN290" i="2"/>
  <c r="CN292" i="2" l="1"/>
  <c r="DN291" i="2"/>
  <c r="CN293" i="2" l="1"/>
  <c r="DN292" i="2"/>
  <c r="CN294" i="2" l="1"/>
  <c r="DN293" i="2"/>
  <c r="CN295" i="2" l="1"/>
  <c r="DN294" i="2"/>
  <c r="CN296" i="2" l="1"/>
  <c r="DN295" i="2"/>
  <c r="CN297" i="2" l="1"/>
  <c r="DN296" i="2"/>
  <c r="CN298" i="2" l="1"/>
  <c r="DN298" i="2" s="1"/>
  <c r="DN297" i="2"/>
  <c r="AE8" i="2" l="1"/>
  <c r="AN8" i="2" s="1"/>
  <c r="AD8" i="2"/>
  <c r="AM8" i="2" s="1"/>
  <c r="L56" i="2" l="1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J11" i="2"/>
  <c r="J3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I33" i="2"/>
  <c r="I36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81" i="2"/>
  <c r="E19" i="2"/>
  <c r="E43" i="2"/>
  <c r="E53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1" i="2"/>
  <c r="E292" i="2"/>
  <c r="E293" i="2"/>
  <c r="E294" i="2"/>
  <c r="E295" i="2"/>
  <c r="E296" i="2"/>
  <c r="E297" i="2"/>
  <c r="E298" i="2"/>
  <c r="E290" i="2"/>
  <c r="BR7" i="1"/>
  <c r="L10" i="2" s="1"/>
  <c r="BR8" i="1"/>
  <c r="L11" i="2" s="1"/>
  <c r="BR9" i="1"/>
  <c r="L12" i="2" s="1"/>
  <c r="BR10" i="1"/>
  <c r="L13" i="2" s="1"/>
  <c r="BR11" i="1"/>
  <c r="L14" i="2" s="1"/>
  <c r="BR12" i="1"/>
  <c r="L15" i="2" s="1"/>
  <c r="BR13" i="1"/>
  <c r="L16" i="2" s="1"/>
  <c r="BR14" i="1"/>
  <c r="L17" i="2" s="1"/>
  <c r="BR15" i="1"/>
  <c r="L18" i="2" s="1"/>
  <c r="BR16" i="1"/>
  <c r="L19" i="2" s="1"/>
  <c r="BR17" i="1"/>
  <c r="L20" i="2" s="1"/>
  <c r="BR18" i="1"/>
  <c r="L21" i="2" s="1"/>
  <c r="BR19" i="1"/>
  <c r="L22" i="2" s="1"/>
  <c r="BR20" i="1"/>
  <c r="L23" i="2" s="1"/>
  <c r="BR21" i="1"/>
  <c r="L24" i="2" s="1"/>
  <c r="BR22" i="1"/>
  <c r="L25" i="2" s="1"/>
  <c r="BR23" i="1"/>
  <c r="L26" i="2" s="1"/>
  <c r="BR24" i="1"/>
  <c r="L27" i="2" s="1"/>
  <c r="BR25" i="1"/>
  <c r="L28" i="2" s="1"/>
  <c r="BR26" i="1"/>
  <c r="L29" i="2" s="1"/>
  <c r="BR27" i="1"/>
  <c r="L30" i="2" s="1"/>
  <c r="BR28" i="1"/>
  <c r="L31" i="2" s="1"/>
  <c r="BR29" i="1"/>
  <c r="L32" i="2" s="1"/>
  <c r="BR30" i="1"/>
  <c r="L33" i="2" s="1"/>
  <c r="BR31" i="1"/>
  <c r="L34" i="2" s="1"/>
  <c r="BR32" i="1"/>
  <c r="L35" i="2" s="1"/>
  <c r="BR33" i="1"/>
  <c r="L36" i="2" s="1"/>
  <c r="BR34" i="1"/>
  <c r="L37" i="2" s="1"/>
  <c r="BR35" i="1"/>
  <c r="L38" i="2" s="1"/>
  <c r="BR36" i="1"/>
  <c r="L39" i="2" s="1"/>
  <c r="BR37" i="1"/>
  <c r="L40" i="2" s="1"/>
  <c r="BR38" i="1"/>
  <c r="L41" i="2" s="1"/>
  <c r="BR39" i="1"/>
  <c r="L42" i="2" s="1"/>
  <c r="BR40" i="1"/>
  <c r="L43" i="2" s="1"/>
  <c r="BR41" i="1"/>
  <c r="L44" i="2" s="1"/>
  <c r="BR42" i="1"/>
  <c r="L45" i="2" s="1"/>
  <c r="BR43" i="1"/>
  <c r="L46" i="2" s="1"/>
  <c r="BR44" i="1"/>
  <c r="L47" i="2" s="1"/>
  <c r="BR45" i="1"/>
  <c r="L48" i="2" s="1"/>
  <c r="BR46" i="1"/>
  <c r="L49" i="2" s="1"/>
  <c r="BR47" i="1"/>
  <c r="L50" i="2" s="1"/>
  <c r="BR48" i="1"/>
  <c r="L51" i="2" s="1"/>
  <c r="BR49" i="1"/>
  <c r="L52" i="2" s="1"/>
  <c r="BR50" i="1"/>
  <c r="L53" i="2" s="1"/>
  <c r="BR51" i="1"/>
  <c r="L54" i="2" s="1"/>
  <c r="BR52" i="1"/>
  <c r="L55" i="2" s="1"/>
  <c r="BR6" i="1"/>
  <c r="L9" i="2" s="1"/>
  <c r="BJ7" i="1"/>
  <c r="I10" i="2" s="1"/>
  <c r="BJ8" i="1"/>
  <c r="I11" i="2" s="1"/>
  <c r="BJ9" i="1"/>
  <c r="I12" i="2" s="1"/>
  <c r="BJ10" i="1"/>
  <c r="I13" i="2" s="1"/>
  <c r="BJ11" i="1"/>
  <c r="I14" i="2" s="1"/>
  <c r="BJ12" i="1"/>
  <c r="I15" i="2" s="1"/>
  <c r="BJ13" i="1"/>
  <c r="I16" i="2" s="1"/>
  <c r="BJ14" i="1"/>
  <c r="I17" i="2" s="1"/>
  <c r="BJ15" i="1"/>
  <c r="I18" i="2" s="1"/>
  <c r="BJ16" i="1"/>
  <c r="I19" i="2" s="1"/>
  <c r="BJ17" i="1"/>
  <c r="I20" i="2" s="1"/>
  <c r="BJ18" i="1"/>
  <c r="I21" i="2" s="1"/>
  <c r="BJ19" i="1"/>
  <c r="I22" i="2" s="1"/>
  <c r="BJ20" i="1"/>
  <c r="I23" i="2" s="1"/>
  <c r="BJ21" i="1"/>
  <c r="I24" i="2" s="1"/>
  <c r="BJ22" i="1"/>
  <c r="I25" i="2" s="1"/>
  <c r="BJ23" i="1"/>
  <c r="I26" i="2" s="1"/>
  <c r="BJ24" i="1"/>
  <c r="I27" i="2" s="1"/>
  <c r="BJ25" i="1"/>
  <c r="I28" i="2" s="1"/>
  <c r="BJ26" i="1"/>
  <c r="I29" i="2" s="1"/>
  <c r="BJ27" i="1"/>
  <c r="I30" i="2" s="1"/>
  <c r="BJ28" i="1"/>
  <c r="I31" i="2" s="1"/>
  <c r="BJ29" i="1"/>
  <c r="I32" i="2" s="1"/>
  <c r="BJ30" i="1"/>
  <c r="BJ31" i="1"/>
  <c r="I34" i="2" s="1"/>
  <c r="BJ32" i="1"/>
  <c r="I35" i="2" s="1"/>
  <c r="BJ33" i="1"/>
  <c r="BJ34" i="1"/>
  <c r="I37" i="2" s="1"/>
  <c r="BJ35" i="1"/>
  <c r="I38" i="2" s="1"/>
  <c r="BJ36" i="1"/>
  <c r="I39" i="2" s="1"/>
  <c r="BJ37" i="1"/>
  <c r="I40" i="2" s="1"/>
  <c r="BJ38" i="1"/>
  <c r="I41" i="2" s="1"/>
  <c r="BJ39" i="1"/>
  <c r="I42" i="2" s="1"/>
  <c r="BJ40" i="1"/>
  <c r="I43" i="2" s="1"/>
  <c r="BJ41" i="1"/>
  <c r="I44" i="2" s="1"/>
  <c r="BJ42" i="1"/>
  <c r="I45" i="2" s="1"/>
  <c r="BJ43" i="1"/>
  <c r="I46" i="2" s="1"/>
  <c r="BJ44" i="1"/>
  <c r="I47" i="2" s="1"/>
  <c r="BJ45" i="1"/>
  <c r="I48" i="2" s="1"/>
  <c r="BJ46" i="1"/>
  <c r="I49" i="2" s="1"/>
  <c r="BJ47" i="1"/>
  <c r="I50" i="2" s="1"/>
  <c r="BJ48" i="1"/>
  <c r="I51" i="2" s="1"/>
  <c r="BJ49" i="1"/>
  <c r="I52" i="2" s="1"/>
  <c r="BJ50" i="1"/>
  <c r="I53" i="2" s="1"/>
  <c r="BJ51" i="1"/>
  <c r="I54" i="2" s="1"/>
  <c r="BJ52" i="1"/>
  <c r="I55" i="2" s="1"/>
  <c r="BJ6" i="1"/>
  <c r="I9" i="2" s="1"/>
  <c r="X7" i="1"/>
  <c r="H10" i="2" s="1"/>
  <c r="X8" i="1"/>
  <c r="H11" i="2" s="1"/>
  <c r="X9" i="1"/>
  <c r="H12" i="2" s="1"/>
  <c r="X10" i="1"/>
  <c r="H13" i="2" s="1"/>
  <c r="X11" i="1"/>
  <c r="H14" i="2" s="1"/>
  <c r="X12" i="1"/>
  <c r="H15" i="2" s="1"/>
  <c r="X13" i="1"/>
  <c r="H16" i="2" s="1"/>
  <c r="X14" i="1"/>
  <c r="H17" i="2" s="1"/>
  <c r="X15" i="1"/>
  <c r="H18" i="2" s="1"/>
  <c r="X16" i="1"/>
  <c r="H19" i="2" s="1"/>
  <c r="X17" i="1"/>
  <c r="H20" i="2" s="1"/>
  <c r="X18" i="1"/>
  <c r="H21" i="2" s="1"/>
  <c r="X19" i="1"/>
  <c r="H22" i="2" s="1"/>
  <c r="X20" i="1"/>
  <c r="H23" i="2" s="1"/>
  <c r="X21" i="1"/>
  <c r="H24" i="2" s="1"/>
  <c r="X22" i="1"/>
  <c r="H25" i="2" s="1"/>
  <c r="X23" i="1"/>
  <c r="H26" i="2" s="1"/>
  <c r="X24" i="1"/>
  <c r="H27" i="2" s="1"/>
  <c r="X25" i="1"/>
  <c r="H28" i="2" s="1"/>
  <c r="X26" i="1"/>
  <c r="H29" i="2" s="1"/>
  <c r="X27" i="1"/>
  <c r="H30" i="2" s="1"/>
  <c r="X28" i="1"/>
  <c r="H31" i="2" s="1"/>
  <c r="X29" i="1"/>
  <c r="H32" i="2" s="1"/>
  <c r="X30" i="1"/>
  <c r="H33" i="2" s="1"/>
  <c r="X31" i="1"/>
  <c r="H34" i="2" s="1"/>
  <c r="X32" i="1"/>
  <c r="H35" i="2" s="1"/>
  <c r="X33" i="1"/>
  <c r="H36" i="2" s="1"/>
  <c r="X34" i="1"/>
  <c r="H37" i="2" s="1"/>
  <c r="X35" i="1"/>
  <c r="H38" i="2" s="1"/>
  <c r="X36" i="1"/>
  <c r="H39" i="2" s="1"/>
  <c r="X37" i="1"/>
  <c r="H40" i="2" s="1"/>
  <c r="X38" i="1"/>
  <c r="H41" i="2" s="1"/>
  <c r="X39" i="1"/>
  <c r="H42" i="2" s="1"/>
  <c r="X40" i="1"/>
  <c r="H43" i="2" s="1"/>
  <c r="X41" i="1"/>
  <c r="H44" i="2" s="1"/>
  <c r="X42" i="1"/>
  <c r="H45" i="2" s="1"/>
  <c r="X43" i="1"/>
  <c r="H46" i="2" s="1"/>
  <c r="X44" i="1"/>
  <c r="H47" i="2" s="1"/>
  <c r="X45" i="1"/>
  <c r="H48" i="2" s="1"/>
  <c r="X46" i="1"/>
  <c r="H49" i="2" s="1"/>
  <c r="X47" i="1"/>
  <c r="H50" i="2" s="1"/>
  <c r="X48" i="1"/>
  <c r="H51" i="2" s="1"/>
  <c r="X49" i="1"/>
  <c r="H52" i="2" s="1"/>
  <c r="X50" i="1"/>
  <c r="H53" i="2" s="1"/>
  <c r="X51" i="1"/>
  <c r="H54" i="2" s="1"/>
  <c r="X52" i="1"/>
  <c r="H55" i="2" s="1"/>
  <c r="X6" i="1"/>
  <c r="H9" i="2" s="1"/>
  <c r="AF7" i="1"/>
  <c r="J10" i="2" s="1"/>
  <c r="AF8" i="1"/>
  <c r="AF9" i="1"/>
  <c r="J12" i="2" s="1"/>
  <c r="AF10" i="1"/>
  <c r="J13" i="2" s="1"/>
  <c r="AF11" i="1"/>
  <c r="J14" i="2" s="1"/>
  <c r="AF12" i="1"/>
  <c r="J15" i="2" s="1"/>
  <c r="AF13" i="1"/>
  <c r="J16" i="2" s="1"/>
  <c r="AF14" i="1"/>
  <c r="J17" i="2" s="1"/>
  <c r="AF15" i="1"/>
  <c r="J18" i="2" s="1"/>
  <c r="AF16" i="1"/>
  <c r="J19" i="2" s="1"/>
  <c r="AF17" i="1"/>
  <c r="J20" i="2" s="1"/>
  <c r="AF18" i="1"/>
  <c r="J21" i="2" s="1"/>
  <c r="AF19" i="1"/>
  <c r="J22" i="2" s="1"/>
  <c r="AF20" i="1"/>
  <c r="J23" i="2" s="1"/>
  <c r="AF21" i="1"/>
  <c r="J24" i="2" s="1"/>
  <c r="AF22" i="1"/>
  <c r="J25" i="2" s="1"/>
  <c r="AF23" i="1"/>
  <c r="J26" i="2" s="1"/>
  <c r="AF24" i="1"/>
  <c r="J27" i="2" s="1"/>
  <c r="AF25" i="1"/>
  <c r="J28" i="2" s="1"/>
  <c r="AF26" i="1"/>
  <c r="J29" i="2" s="1"/>
  <c r="AF27" i="1"/>
  <c r="J30" i="2" s="1"/>
  <c r="AF28" i="1"/>
  <c r="J31" i="2" s="1"/>
  <c r="AF29" i="1"/>
  <c r="J32" i="2" s="1"/>
  <c r="AF30" i="1"/>
  <c r="J33" i="2" s="1"/>
  <c r="AF31" i="1"/>
  <c r="J34" i="2" s="1"/>
  <c r="AF32" i="1"/>
  <c r="AF33" i="1"/>
  <c r="J36" i="2" s="1"/>
  <c r="AF34" i="1"/>
  <c r="J37" i="2" s="1"/>
  <c r="AF35" i="1"/>
  <c r="J38" i="2" s="1"/>
  <c r="AF36" i="1"/>
  <c r="J39" i="2" s="1"/>
  <c r="AF37" i="1"/>
  <c r="J40" i="2" s="1"/>
  <c r="AF38" i="1"/>
  <c r="J41" i="2" s="1"/>
  <c r="AF39" i="1"/>
  <c r="J42" i="2" s="1"/>
  <c r="AF40" i="1"/>
  <c r="J43" i="2" s="1"/>
  <c r="AF41" i="1"/>
  <c r="J44" i="2" s="1"/>
  <c r="AF42" i="1"/>
  <c r="J45" i="2" s="1"/>
  <c r="AF43" i="1"/>
  <c r="J46" i="2" s="1"/>
  <c r="AF44" i="1"/>
  <c r="J47" i="2" s="1"/>
  <c r="AF45" i="1"/>
  <c r="J48" i="2" s="1"/>
  <c r="AF46" i="1"/>
  <c r="J49" i="2" s="1"/>
  <c r="AF47" i="1"/>
  <c r="J50" i="2" s="1"/>
  <c r="AF48" i="1"/>
  <c r="J51" i="2" s="1"/>
  <c r="AF49" i="1"/>
  <c r="J52" i="2" s="1"/>
  <c r="AF50" i="1"/>
  <c r="J53" i="2" s="1"/>
  <c r="AF51" i="1"/>
  <c r="J54" i="2" s="1"/>
  <c r="AF52" i="1"/>
  <c r="J55" i="2" s="1"/>
  <c r="AF6" i="1"/>
  <c r="J9" i="2" s="1"/>
  <c r="AN6" i="1"/>
  <c r="E9" i="2" s="1"/>
  <c r="AN7" i="1"/>
  <c r="E10" i="2" s="1"/>
  <c r="AN8" i="1"/>
  <c r="E11" i="2" s="1"/>
  <c r="AN9" i="1"/>
  <c r="E12" i="2" s="1"/>
  <c r="AN10" i="1"/>
  <c r="E13" i="2" s="1"/>
  <c r="AN11" i="1"/>
  <c r="E14" i="2" s="1"/>
  <c r="AN12" i="1"/>
  <c r="E15" i="2" s="1"/>
  <c r="AN13" i="1"/>
  <c r="E16" i="2" s="1"/>
  <c r="AN14" i="1"/>
  <c r="E17" i="2" s="1"/>
  <c r="AN15" i="1"/>
  <c r="E18" i="2" s="1"/>
  <c r="AN16" i="1"/>
  <c r="AN17" i="1"/>
  <c r="E20" i="2" s="1"/>
  <c r="AN18" i="1"/>
  <c r="E21" i="2" s="1"/>
  <c r="AN19" i="1"/>
  <c r="E22" i="2" s="1"/>
  <c r="AN20" i="1"/>
  <c r="E23" i="2" s="1"/>
  <c r="AN21" i="1"/>
  <c r="E24" i="2" s="1"/>
  <c r="AN22" i="1"/>
  <c r="E25" i="2" s="1"/>
  <c r="AN23" i="1"/>
  <c r="E26" i="2" s="1"/>
  <c r="AN24" i="1"/>
  <c r="E27" i="2" s="1"/>
  <c r="AN25" i="1"/>
  <c r="E28" i="2" s="1"/>
  <c r="AN26" i="1"/>
  <c r="E29" i="2" s="1"/>
  <c r="AN27" i="1"/>
  <c r="E30" i="2" s="1"/>
  <c r="AN28" i="1"/>
  <c r="E31" i="2" s="1"/>
  <c r="AN29" i="1"/>
  <c r="E32" i="2" s="1"/>
  <c r="AN30" i="1"/>
  <c r="E33" i="2" s="1"/>
  <c r="AN31" i="1"/>
  <c r="E34" i="2" s="1"/>
  <c r="AN32" i="1"/>
  <c r="E35" i="2" s="1"/>
  <c r="AN33" i="1"/>
  <c r="E36" i="2" s="1"/>
  <c r="AN34" i="1"/>
  <c r="E37" i="2" s="1"/>
  <c r="AN35" i="1"/>
  <c r="E38" i="2" s="1"/>
  <c r="AN36" i="1"/>
  <c r="E39" i="2" s="1"/>
  <c r="AN37" i="1"/>
  <c r="E40" i="2" s="1"/>
  <c r="AN38" i="1"/>
  <c r="E41" i="2" s="1"/>
  <c r="AN39" i="1"/>
  <c r="E42" i="2" s="1"/>
  <c r="AN40" i="1"/>
  <c r="AN41" i="1"/>
  <c r="E44" i="2" s="1"/>
  <c r="AN42" i="1"/>
  <c r="E45" i="2" s="1"/>
  <c r="AN43" i="1"/>
  <c r="E46" i="2" s="1"/>
  <c r="AN44" i="1"/>
  <c r="E47" i="2" s="1"/>
  <c r="AN45" i="1"/>
  <c r="E48" i="2" s="1"/>
  <c r="AN46" i="1"/>
  <c r="E49" i="2" s="1"/>
  <c r="AN47" i="1"/>
  <c r="E50" i="2" s="1"/>
  <c r="AN48" i="1"/>
  <c r="E51" i="2" s="1"/>
  <c r="AN49" i="1"/>
  <c r="E52" i="2" s="1"/>
  <c r="AN50" i="1"/>
  <c r="AN51" i="1"/>
  <c r="E54" i="2" s="1"/>
  <c r="AN52" i="1"/>
  <c r="E55" i="2" s="1"/>
  <c r="A297" i="2"/>
  <c r="Q297" i="2" s="1"/>
  <c r="AV297" i="2" s="1"/>
  <c r="BZ297" i="2" s="1"/>
  <c r="B297" i="2"/>
  <c r="D297" i="2"/>
  <c r="F297" i="2"/>
  <c r="G297" i="2"/>
  <c r="K297" i="2"/>
  <c r="M297" i="2"/>
  <c r="N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EN297" i="2"/>
  <c r="ET297" i="2" s="1"/>
  <c r="A298" i="2"/>
  <c r="Q298" i="2" s="1"/>
  <c r="AV298" i="2" s="1"/>
  <c r="BZ298" i="2" s="1"/>
  <c r="B298" i="2"/>
  <c r="D298" i="2"/>
  <c r="F298" i="2"/>
  <c r="P298" i="2" s="1"/>
  <c r="G298" i="2"/>
  <c r="K298" i="2"/>
  <c r="M298" i="2"/>
  <c r="N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EN298" i="2"/>
  <c r="ET298" i="2" s="1"/>
  <c r="A290" i="2"/>
  <c r="Q290" i="2" s="1"/>
  <c r="AV290" i="2" s="1"/>
  <c r="BZ290" i="2" s="1"/>
  <c r="CZ290" i="2" s="1"/>
  <c r="DZ290" i="2" s="1"/>
  <c r="EJ290" i="2" s="1"/>
  <c r="B290" i="2"/>
  <c r="D290" i="2"/>
  <c r="F290" i="2"/>
  <c r="G290" i="2"/>
  <c r="K290" i="2"/>
  <c r="M290" i="2"/>
  <c r="N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EN290" i="2"/>
  <c r="ET290" i="2" s="1"/>
  <c r="A291" i="2"/>
  <c r="Q291" i="2" s="1"/>
  <c r="AV291" i="2" s="1"/>
  <c r="BZ291" i="2" s="1"/>
  <c r="CZ291" i="2" s="1"/>
  <c r="DZ291" i="2" s="1"/>
  <c r="EJ291" i="2" s="1"/>
  <c r="B291" i="2"/>
  <c r="D291" i="2"/>
  <c r="F291" i="2"/>
  <c r="P291" i="2" s="1"/>
  <c r="G291" i="2"/>
  <c r="K291" i="2"/>
  <c r="M291" i="2"/>
  <c r="N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EN291" i="2"/>
  <c r="ET291" i="2" s="1"/>
  <c r="A292" i="2"/>
  <c r="Q292" i="2" s="1"/>
  <c r="AV292" i="2" s="1"/>
  <c r="BZ292" i="2" s="1"/>
  <c r="B292" i="2"/>
  <c r="D292" i="2"/>
  <c r="F292" i="2"/>
  <c r="G292" i="2"/>
  <c r="K292" i="2"/>
  <c r="M292" i="2"/>
  <c r="N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EN292" i="2"/>
  <c r="ET292" i="2" s="1"/>
  <c r="A293" i="2"/>
  <c r="Q293" i="2" s="1"/>
  <c r="AV293" i="2" s="1"/>
  <c r="BZ293" i="2" s="1"/>
  <c r="B293" i="2"/>
  <c r="D293" i="2"/>
  <c r="F293" i="2"/>
  <c r="P293" i="2" s="1"/>
  <c r="G293" i="2"/>
  <c r="K293" i="2"/>
  <c r="M293" i="2"/>
  <c r="N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EN293" i="2"/>
  <c r="ET293" i="2" s="1"/>
  <c r="A294" i="2"/>
  <c r="Q294" i="2" s="1"/>
  <c r="AV294" i="2" s="1"/>
  <c r="BZ294" i="2" s="1"/>
  <c r="B294" i="2"/>
  <c r="D294" i="2"/>
  <c r="F294" i="2"/>
  <c r="G294" i="2"/>
  <c r="K294" i="2"/>
  <c r="M294" i="2"/>
  <c r="N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EN294" i="2"/>
  <c r="ET294" i="2" s="1"/>
  <c r="A295" i="2"/>
  <c r="Q295" i="2" s="1"/>
  <c r="AV295" i="2" s="1"/>
  <c r="BZ295" i="2" s="1"/>
  <c r="BX295" i="2" s="1"/>
  <c r="B295" i="2"/>
  <c r="D295" i="2"/>
  <c r="F295" i="2"/>
  <c r="P295" i="2" s="1"/>
  <c r="G295" i="2"/>
  <c r="K295" i="2"/>
  <c r="M295" i="2"/>
  <c r="N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EN295" i="2"/>
  <c r="ET295" i="2" s="1"/>
  <c r="A296" i="2"/>
  <c r="B296" i="2"/>
  <c r="D296" i="2"/>
  <c r="F296" i="2"/>
  <c r="G296" i="2"/>
  <c r="K296" i="2"/>
  <c r="M296" i="2"/>
  <c r="N296" i="2"/>
  <c r="Q296" i="2"/>
  <c r="AV296" i="2" s="1"/>
  <c r="BZ296" i="2" s="1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EN296" i="2"/>
  <c r="ET296" i="2" s="1"/>
  <c r="P296" i="2" l="1"/>
  <c r="P290" i="2"/>
  <c r="P292" i="2"/>
  <c r="P294" i="2"/>
  <c r="P297" i="2"/>
  <c r="EI293" i="2"/>
  <c r="AC293" i="2"/>
  <c r="AC294" i="2"/>
  <c r="AC298" i="2"/>
  <c r="EI290" i="2"/>
  <c r="AC290" i="2"/>
  <c r="AC291" i="2"/>
  <c r="AC297" i="2"/>
  <c r="EI295" i="2"/>
  <c r="AC295" i="2"/>
  <c r="EI296" i="2"/>
  <c r="AC296" i="2"/>
  <c r="EI292" i="2"/>
  <c r="AC292" i="2"/>
  <c r="BX293" i="2"/>
  <c r="CZ293" i="2"/>
  <c r="DZ293" i="2" s="1"/>
  <c r="EJ293" i="2" s="1"/>
  <c r="BX297" i="2"/>
  <c r="CZ297" i="2"/>
  <c r="DZ297" i="2" s="1"/>
  <c r="EJ297" i="2" s="1"/>
  <c r="CZ298" i="2"/>
  <c r="DZ298" i="2" s="1"/>
  <c r="EJ298" i="2" s="1"/>
  <c r="BX298" i="2"/>
  <c r="EI297" i="2"/>
  <c r="EI298" i="2"/>
  <c r="BX296" i="2"/>
  <c r="CZ296" i="2"/>
  <c r="DZ296" i="2" s="1"/>
  <c r="EJ296" i="2" s="1"/>
  <c r="BX292" i="2"/>
  <c r="CZ292" i="2"/>
  <c r="DZ292" i="2" s="1"/>
  <c r="EJ292" i="2" s="1"/>
  <c r="BX290" i="2"/>
  <c r="EI294" i="2"/>
  <c r="CZ295" i="2"/>
  <c r="DZ295" i="2" s="1"/>
  <c r="EJ295" i="2" s="1"/>
  <c r="BX294" i="2"/>
  <c r="CZ294" i="2"/>
  <c r="DZ294" i="2" s="1"/>
  <c r="EJ294" i="2" s="1"/>
  <c r="EI291" i="2"/>
  <c r="BX291" i="2"/>
  <c r="AZ289" i="2" l="1"/>
  <c r="DI8" i="1" l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7" i="1"/>
  <c r="AZ1" i="2" l="1"/>
  <c r="DW9" i="2" l="1"/>
  <c r="CW8" i="2"/>
  <c r="DW8" i="2" s="1"/>
  <c r="DX8" i="2"/>
  <c r="DX9" i="2"/>
  <c r="BU1" i="2"/>
  <c r="CX1" i="2" s="1"/>
  <c r="DC9" i="2" l="1"/>
  <c r="CC8" i="2"/>
  <c r="DC8" i="2" s="1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10" i="2"/>
  <c r="CC10" i="2" l="1"/>
  <c r="CC11" i="2" s="1"/>
  <c r="AZ4" i="2"/>
  <c r="AZ5" i="2"/>
  <c r="N289" i="2"/>
  <c r="D28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9" i="2"/>
  <c r="DC10" i="2" l="1"/>
  <c r="AZ2" i="2"/>
  <c r="AZ3" i="2"/>
  <c r="CC12" i="2"/>
  <c r="DC11" i="2"/>
  <c r="DV9" i="2"/>
  <c r="CV8" i="2"/>
  <c r="DV8" i="2" s="1"/>
  <c r="EH8" i="2" s="1"/>
  <c r="DU9" i="2"/>
  <c r="BS1" i="2"/>
  <c r="CV1" i="2" s="1"/>
  <c r="BJ1" i="2"/>
  <c r="DM9" i="2"/>
  <c r="CM8" i="2"/>
  <c r="DM8" i="2" s="1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10" i="2"/>
  <c r="Y4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AT297" i="2" l="1"/>
  <c r="AT296" i="2"/>
  <c r="AT293" i="2"/>
  <c r="AT292" i="2"/>
  <c r="AT298" i="2"/>
  <c r="AT291" i="2"/>
  <c r="AT295" i="2"/>
  <c r="AT290" i="2"/>
  <c r="AT294" i="2"/>
  <c r="CC13" i="2"/>
  <c r="DC12" i="2"/>
  <c r="AT207" i="2"/>
  <c r="AT211" i="2"/>
  <c r="AT189" i="2"/>
  <c r="AT275" i="2"/>
  <c r="AT137" i="2"/>
  <c r="AT108" i="2"/>
  <c r="AT254" i="2"/>
  <c r="AT106" i="2"/>
  <c r="AT253" i="2"/>
  <c r="AT65" i="2"/>
  <c r="AT271" i="2"/>
  <c r="AT251" i="2"/>
  <c r="AT57" i="2"/>
  <c r="AT289" i="2"/>
  <c r="AT190" i="2"/>
  <c r="AT233" i="2"/>
  <c r="AT187" i="2"/>
  <c r="AT25" i="2"/>
  <c r="AT231" i="2"/>
  <c r="AT167" i="2"/>
  <c r="AT22" i="2"/>
  <c r="AT276" i="2"/>
  <c r="AT229" i="2"/>
  <c r="AT165" i="2"/>
  <c r="AT14" i="2"/>
  <c r="AT212" i="2"/>
  <c r="AT142" i="2"/>
  <c r="AT286" i="2"/>
  <c r="AT265" i="2"/>
  <c r="AT244" i="2"/>
  <c r="AT222" i="2"/>
  <c r="AT201" i="2"/>
  <c r="AT180" i="2"/>
  <c r="AT158" i="2"/>
  <c r="AT132" i="2"/>
  <c r="AT93" i="2"/>
  <c r="AT48" i="2"/>
  <c r="AT285" i="2"/>
  <c r="AT263" i="2"/>
  <c r="AT243" i="2"/>
  <c r="AT221" i="2"/>
  <c r="AT199" i="2"/>
  <c r="AT179" i="2"/>
  <c r="AT155" i="2"/>
  <c r="AT125" i="2"/>
  <c r="AT90" i="2"/>
  <c r="AT41" i="2"/>
  <c r="AT270" i="2"/>
  <c r="AT249" i="2"/>
  <c r="AT228" i="2"/>
  <c r="AT206" i="2"/>
  <c r="AT185" i="2"/>
  <c r="AT164" i="2"/>
  <c r="AT133" i="2"/>
  <c r="AT98" i="2"/>
  <c r="AT56" i="2"/>
  <c r="AT283" i="2"/>
  <c r="AT261" i="2"/>
  <c r="AT239" i="2"/>
  <c r="AT219" i="2"/>
  <c r="AT197" i="2"/>
  <c r="AT175" i="2"/>
  <c r="AT153" i="2"/>
  <c r="AT122" i="2"/>
  <c r="AT81" i="2"/>
  <c r="AT40" i="2"/>
  <c r="AT281" i="2"/>
  <c r="AT260" i="2"/>
  <c r="AT238" i="2"/>
  <c r="AT217" i="2"/>
  <c r="AT196" i="2"/>
  <c r="AT174" i="2"/>
  <c r="AT148" i="2"/>
  <c r="AT120" i="2"/>
  <c r="AT77" i="2"/>
  <c r="AT30" i="2"/>
  <c r="AT169" i="2"/>
  <c r="AT143" i="2"/>
  <c r="AT114" i="2"/>
  <c r="AT73" i="2"/>
  <c r="AT157" i="2"/>
  <c r="AT147" i="2"/>
  <c r="AT135" i="2"/>
  <c r="AT124" i="2"/>
  <c r="AT113" i="2"/>
  <c r="AT96" i="2"/>
  <c r="AT80" i="2"/>
  <c r="AT64" i="2"/>
  <c r="AT45" i="2"/>
  <c r="AT29" i="2"/>
  <c r="AT13" i="2"/>
  <c r="AT284" i="2"/>
  <c r="AT273" i="2"/>
  <c r="AT262" i="2"/>
  <c r="AT252" i="2"/>
  <c r="AT241" i="2"/>
  <c r="AT230" i="2"/>
  <c r="AT220" i="2"/>
  <c r="AT209" i="2"/>
  <c r="AT198" i="2"/>
  <c r="AT188" i="2"/>
  <c r="AT177" i="2"/>
  <c r="AT166" i="2"/>
  <c r="AT156" i="2"/>
  <c r="AT145" i="2"/>
  <c r="AT134" i="2"/>
  <c r="AT123" i="2"/>
  <c r="AT110" i="2"/>
  <c r="AT94" i="2"/>
  <c r="AT78" i="2"/>
  <c r="AT61" i="2"/>
  <c r="AT42" i="2"/>
  <c r="AT26" i="2"/>
  <c r="AT279" i="2"/>
  <c r="AT259" i="2"/>
  <c r="AT237" i="2"/>
  <c r="AT215" i="2"/>
  <c r="AT195" i="2"/>
  <c r="AT173" i="2"/>
  <c r="AT151" i="2"/>
  <c r="AT117" i="2"/>
  <c r="AT89" i="2"/>
  <c r="AT54" i="2"/>
  <c r="AT18" i="2"/>
  <c r="AT9" i="2"/>
  <c r="AT278" i="2"/>
  <c r="AT268" i="2"/>
  <c r="AT257" i="2"/>
  <c r="AT246" i="2"/>
  <c r="AT236" i="2"/>
  <c r="AT225" i="2"/>
  <c r="AT214" i="2"/>
  <c r="AT204" i="2"/>
  <c r="AT193" i="2"/>
  <c r="AT182" i="2"/>
  <c r="AT172" i="2"/>
  <c r="AT161" i="2"/>
  <c r="AT150" i="2"/>
  <c r="AT140" i="2"/>
  <c r="AT129" i="2"/>
  <c r="AT116" i="2"/>
  <c r="AT104" i="2"/>
  <c r="AT86" i="2"/>
  <c r="AT69" i="2"/>
  <c r="AT53" i="2"/>
  <c r="AT34" i="2"/>
  <c r="AT17" i="2"/>
  <c r="AT269" i="2"/>
  <c r="AT247" i="2"/>
  <c r="AT227" i="2"/>
  <c r="AT205" i="2"/>
  <c r="AT183" i="2"/>
  <c r="AT163" i="2"/>
  <c r="AT141" i="2"/>
  <c r="AT131" i="2"/>
  <c r="AT105" i="2"/>
  <c r="AT70" i="2"/>
  <c r="AT38" i="2"/>
  <c r="AT287" i="2"/>
  <c r="AT277" i="2"/>
  <c r="AT267" i="2"/>
  <c r="AT255" i="2"/>
  <c r="AT245" i="2"/>
  <c r="AT235" i="2"/>
  <c r="AT223" i="2"/>
  <c r="AT213" i="2"/>
  <c r="AT203" i="2"/>
  <c r="AT191" i="2"/>
  <c r="AT181" i="2"/>
  <c r="AT171" i="2"/>
  <c r="AT159" i="2"/>
  <c r="AT149" i="2"/>
  <c r="AT139" i="2"/>
  <c r="AT126" i="2"/>
  <c r="AT115" i="2"/>
  <c r="AT102" i="2"/>
  <c r="AT82" i="2"/>
  <c r="AT66" i="2"/>
  <c r="AT50" i="2"/>
  <c r="AT32" i="2"/>
  <c r="AT16" i="2"/>
  <c r="AT11" i="2"/>
  <c r="AT19" i="2"/>
  <c r="AT27" i="2"/>
  <c r="AT35" i="2"/>
  <c r="AT43" i="2"/>
  <c r="AT51" i="2"/>
  <c r="AT59" i="2"/>
  <c r="AT67" i="2"/>
  <c r="AT75" i="2"/>
  <c r="AT83" i="2"/>
  <c r="AT91" i="2"/>
  <c r="AT99" i="2"/>
  <c r="AT107" i="2"/>
  <c r="AT12" i="2"/>
  <c r="AT20" i="2"/>
  <c r="AT28" i="2"/>
  <c r="AT36" i="2"/>
  <c r="AT44" i="2"/>
  <c r="AT52" i="2"/>
  <c r="AT60" i="2"/>
  <c r="AT68" i="2"/>
  <c r="AT76" i="2"/>
  <c r="AT84" i="2"/>
  <c r="AT92" i="2"/>
  <c r="AT100" i="2"/>
  <c r="AT15" i="2"/>
  <c r="AT23" i="2"/>
  <c r="AT31" i="2"/>
  <c r="AT39" i="2"/>
  <c r="AT47" i="2"/>
  <c r="AT55" i="2"/>
  <c r="AT63" i="2"/>
  <c r="AT71" i="2"/>
  <c r="AT79" i="2"/>
  <c r="AT87" i="2"/>
  <c r="AT95" i="2"/>
  <c r="AT103" i="2"/>
  <c r="AT111" i="2"/>
  <c r="AT119" i="2"/>
  <c r="AT127" i="2"/>
  <c r="AT282" i="2"/>
  <c r="AT274" i="2"/>
  <c r="AT266" i="2"/>
  <c r="AT258" i="2"/>
  <c r="AT250" i="2"/>
  <c r="AT242" i="2"/>
  <c r="AT234" i="2"/>
  <c r="AT226" i="2"/>
  <c r="AT218" i="2"/>
  <c r="AT210" i="2"/>
  <c r="AT202" i="2"/>
  <c r="AT194" i="2"/>
  <c r="AT186" i="2"/>
  <c r="AT178" i="2"/>
  <c r="AT170" i="2"/>
  <c r="AT162" i="2"/>
  <c r="AT154" i="2"/>
  <c r="AT146" i="2"/>
  <c r="AT138" i="2"/>
  <c r="AT130" i="2"/>
  <c r="AT121" i="2"/>
  <c r="AT112" i="2"/>
  <c r="AT101" i="2"/>
  <c r="AT88" i="2"/>
  <c r="AT74" i="2"/>
  <c r="AT62" i="2"/>
  <c r="AT49" i="2"/>
  <c r="AT37" i="2"/>
  <c r="AT24" i="2"/>
  <c r="AT10" i="2"/>
  <c r="AT288" i="2"/>
  <c r="AT280" i="2"/>
  <c r="AT272" i="2"/>
  <c r="AT264" i="2"/>
  <c r="AT256" i="2"/>
  <c r="AT248" i="2"/>
  <c r="AT240" i="2"/>
  <c r="AT232" i="2"/>
  <c r="AT224" i="2"/>
  <c r="AT216" i="2"/>
  <c r="AT208" i="2"/>
  <c r="AT200" i="2"/>
  <c r="AT192" i="2"/>
  <c r="AT184" i="2"/>
  <c r="AT176" i="2"/>
  <c r="AT168" i="2"/>
  <c r="AT160" i="2"/>
  <c r="AT152" i="2"/>
  <c r="AT144" i="2"/>
  <c r="AT136" i="2"/>
  <c r="AT128" i="2"/>
  <c r="AT118" i="2"/>
  <c r="AT109" i="2"/>
  <c r="AT97" i="2"/>
  <c r="AT85" i="2"/>
  <c r="AT72" i="2"/>
  <c r="AT58" i="2"/>
  <c r="AT46" i="2"/>
  <c r="AT33" i="2"/>
  <c r="AT21" i="2"/>
  <c r="CM10" i="2"/>
  <c r="BJ4" i="2"/>
  <c r="BJ5" i="2"/>
  <c r="CC14" i="2" l="1"/>
  <c r="DC13" i="2"/>
  <c r="BJ2" i="2"/>
  <c r="BJ3" i="2"/>
  <c r="CM11" i="2"/>
  <c r="DM10" i="2"/>
  <c r="CC15" i="2" l="1"/>
  <c r="DC14" i="2"/>
  <c r="CM12" i="2"/>
  <c r="DM11" i="2"/>
  <c r="CC16" i="2" l="1"/>
  <c r="DC15" i="2"/>
  <c r="CM13" i="2"/>
  <c r="DM12" i="2"/>
  <c r="CC17" i="2" l="1"/>
  <c r="DC16" i="2"/>
  <c r="CM14" i="2"/>
  <c r="DM13" i="2"/>
  <c r="CC18" i="2" l="1"/>
  <c r="DC17" i="2"/>
  <c r="CM15" i="2"/>
  <c r="DM14" i="2"/>
  <c r="CC19" i="2" l="1"/>
  <c r="DC18" i="2"/>
  <c r="CM16" i="2"/>
  <c r="DM15" i="2"/>
  <c r="CC20" i="2" l="1"/>
  <c r="DC19" i="2"/>
  <c r="CM17" i="2"/>
  <c r="DM16" i="2"/>
  <c r="CC21" i="2" l="1"/>
  <c r="DC20" i="2"/>
  <c r="CM18" i="2"/>
  <c r="DM17" i="2"/>
  <c r="CC22" i="2" l="1"/>
  <c r="DC21" i="2"/>
  <c r="CM19" i="2"/>
  <c r="DM18" i="2"/>
  <c r="CC23" i="2" l="1"/>
  <c r="DC22" i="2"/>
  <c r="CM20" i="2"/>
  <c r="DM19" i="2"/>
  <c r="CC24" i="2" l="1"/>
  <c r="DC23" i="2"/>
  <c r="CM21" i="2"/>
  <c r="DM20" i="2"/>
  <c r="CC25" i="2" l="1"/>
  <c r="DC24" i="2"/>
  <c r="CM22" i="2"/>
  <c r="DM21" i="2"/>
  <c r="G3" i="1"/>
  <c r="F3" i="1"/>
  <c r="BC3" i="1"/>
  <c r="BS3" i="1"/>
  <c r="BZ3" i="1"/>
  <c r="BY3" i="1"/>
  <c r="Y3" i="1"/>
  <c r="W3" i="1"/>
  <c r="CC26" i="2" l="1"/>
  <c r="DC25" i="2"/>
  <c r="CM23" i="2"/>
  <c r="DM22" i="2"/>
  <c r="BZ4" i="2"/>
  <c r="BT1" i="2"/>
  <c r="CW1" i="2" s="1"/>
  <c r="BY9" i="2"/>
  <c r="BT292" i="2" l="1"/>
  <c r="BT293" i="2"/>
  <c r="BT296" i="2"/>
  <c r="BT297" i="2"/>
  <c r="BT294" i="2"/>
  <c r="BT295" i="2"/>
  <c r="BT290" i="2"/>
  <c r="BT291" i="2"/>
  <c r="BT298" i="2"/>
  <c r="CC27" i="2"/>
  <c r="DC26" i="2"/>
  <c r="CM24" i="2"/>
  <c r="DM23" i="2"/>
  <c r="X4" i="2"/>
  <c r="AS297" i="2" l="1"/>
  <c r="AS296" i="2"/>
  <c r="AS291" i="2"/>
  <c r="AS295" i="2"/>
  <c r="AS293" i="2"/>
  <c r="AS298" i="2"/>
  <c r="AS290" i="2"/>
  <c r="AS292" i="2"/>
  <c r="AS294" i="2"/>
  <c r="CC28" i="2"/>
  <c r="DC27" i="2"/>
  <c r="CM25" i="2"/>
  <c r="DM24" i="2"/>
  <c r="AX289" i="2"/>
  <c r="AY289" i="2"/>
  <c r="BA289" i="2"/>
  <c r="BB289" i="2"/>
  <c r="BC289" i="2"/>
  <c r="BD289" i="2"/>
  <c r="BE289" i="2"/>
  <c r="BF289" i="2"/>
  <c r="BG289" i="2"/>
  <c r="BH289" i="2"/>
  <c r="BI289" i="2"/>
  <c r="EN289" i="2"/>
  <c r="ET289" i="2" s="1"/>
  <c r="M289" i="2"/>
  <c r="K289" i="2"/>
  <c r="G289" i="2"/>
  <c r="F289" i="2"/>
  <c r="P289" i="2" s="1"/>
  <c r="B289" i="2"/>
  <c r="A289" i="2"/>
  <c r="Q289" i="2" s="1"/>
  <c r="AV289" i="2" s="1"/>
  <c r="BZ289" i="2" s="1"/>
  <c r="DL9" i="2"/>
  <c r="CU8" i="2"/>
  <c r="DU8" i="2" s="1"/>
  <c r="EG8" i="2" s="1"/>
  <c r="CL8" i="2"/>
  <c r="DL8" i="2" s="1"/>
  <c r="BI1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R1" i="2"/>
  <c r="CU1" i="2" s="1"/>
  <c r="AS289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CG6" i="1"/>
  <c r="M9" i="2" s="1"/>
  <c r="CG7" i="1"/>
  <c r="M10" i="2" s="1"/>
  <c r="CG8" i="1"/>
  <c r="M11" i="2" s="1"/>
  <c r="CG9" i="1"/>
  <c r="M12" i="2" s="1"/>
  <c r="CG10" i="1"/>
  <c r="M13" i="2" s="1"/>
  <c r="CG11" i="1"/>
  <c r="M14" i="2" s="1"/>
  <c r="CG12" i="1"/>
  <c r="M15" i="2" s="1"/>
  <c r="CG13" i="1"/>
  <c r="M16" i="2" s="1"/>
  <c r="CG14" i="1"/>
  <c r="M17" i="2" s="1"/>
  <c r="CG15" i="1"/>
  <c r="M18" i="2" s="1"/>
  <c r="CG16" i="1"/>
  <c r="M19" i="2" s="1"/>
  <c r="CG17" i="1"/>
  <c r="M20" i="2" s="1"/>
  <c r="CG18" i="1"/>
  <c r="M21" i="2" s="1"/>
  <c r="CG19" i="1"/>
  <c r="M22" i="2" s="1"/>
  <c r="CG20" i="1"/>
  <c r="M23" i="2" s="1"/>
  <c r="CG21" i="1"/>
  <c r="M24" i="2" s="1"/>
  <c r="CG22" i="1"/>
  <c r="M25" i="2" s="1"/>
  <c r="CG23" i="1"/>
  <c r="M26" i="2" s="1"/>
  <c r="CG24" i="1"/>
  <c r="M27" i="2" s="1"/>
  <c r="CG25" i="1"/>
  <c r="M28" i="2" s="1"/>
  <c r="CG26" i="1"/>
  <c r="M29" i="2" s="1"/>
  <c r="CG27" i="1"/>
  <c r="M30" i="2" s="1"/>
  <c r="CG28" i="1"/>
  <c r="M31" i="2" s="1"/>
  <c r="CG29" i="1"/>
  <c r="M32" i="2" s="1"/>
  <c r="CG30" i="1"/>
  <c r="M33" i="2" s="1"/>
  <c r="CG31" i="1"/>
  <c r="M34" i="2" s="1"/>
  <c r="CG32" i="1"/>
  <c r="M35" i="2" s="1"/>
  <c r="CG33" i="1"/>
  <c r="M36" i="2" s="1"/>
  <c r="CG34" i="1"/>
  <c r="M37" i="2" s="1"/>
  <c r="CG35" i="1"/>
  <c r="M38" i="2" s="1"/>
  <c r="CG36" i="1"/>
  <c r="M39" i="2" s="1"/>
  <c r="CG37" i="1"/>
  <c r="M40" i="2" s="1"/>
  <c r="CG38" i="1"/>
  <c r="M41" i="2" s="1"/>
  <c r="CG39" i="1"/>
  <c r="M42" i="2" s="1"/>
  <c r="CG40" i="1"/>
  <c r="M43" i="2" s="1"/>
  <c r="CG41" i="1"/>
  <c r="M44" i="2" s="1"/>
  <c r="CG42" i="1"/>
  <c r="M45" i="2" s="1"/>
  <c r="CG43" i="1"/>
  <c r="M46" i="2" s="1"/>
  <c r="CG44" i="1"/>
  <c r="M47" i="2" s="1"/>
  <c r="CG45" i="1"/>
  <c r="M48" i="2" s="1"/>
  <c r="CG46" i="1"/>
  <c r="M49" i="2" s="1"/>
  <c r="CG47" i="1"/>
  <c r="M50" i="2" s="1"/>
  <c r="CG48" i="1"/>
  <c r="M51" i="2" s="1"/>
  <c r="CG49" i="1"/>
  <c r="M52" i="2" s="1"/>
  <c r="CG50" i="1"/>
  <c r="M53" i="2" s="1"/>
  <c r="CG51" i="1"/>
  <c r="M54" i="2" s="1"/>
  <c r="CG52" i="1"/>
  <c r="M55" i="2" s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6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C52" i="1" s="1"/>
  <c r="CA7" i="1"/>
  <c r="AC289" i="2" l="1"/>
  <c r="CC29" i="2"/>
  <c r="DC28" i="2"/>
  <c r="CM26" i="2"/>
  <c r="DM25" i="2"/>
  <c r="BI56" i="2"/>
  <c r="CC51" i="1"/>
  <c r="BI55" i="2" s="1"/>
  <c r="CG3" i="1"/>
  <c r="CF3" i="1"/>
  <c r="BT289" i="2"/>
  <c r="CZ289" i="2"/>
  <c r="DZ289" i="2" s="1"/>
  <c r="EJ289" i="2" s="1"/>
  <c r="BX289" i="2"/>
  <c r="EI289" i="2"/>
  <c r="AS279" i="2"/>
  <c r="AS253" i="2"/>
  <c r="AS228" i="2"/>
  <c r="AS201" i="2"/>
  <c r="AS164" i="2"/>
  <c r="AS125" i="2"/>
  <c r="AS100" i="2"/>
  <c r="AS61" i="2"/>
  <c r="AS23" i="2"/>
  <c r="AS9" i="2"/>
  <c r="AS277" i="2"/>
  <c r="AS264" i="2"/>
  <c r="AS252" i="2"/>
  <c r="AS239" i="2"/>
  <c r="AS225" i="2"/>
  <c r="AS213" i="2"/>
  <c r="AS200" i="2"/>
  <c r="AS188" i="2"/>
  <c r="AS175" i="2"/>
  <c r="AS161" i="2"/>
  <c r="AS149" i="2"/>
  <c r="AS136" i="2"/>
  <c r="AS124" i="2"/>
  <c r="AS111" i="2"/>
  <c r="AS97" i="2"/>
  <c r="AS85" i="2"/>
  <c r="AS72" i="2"/>
  <c r="AS60" i="2"/>
  <c r="AS47" i="2"/>
  <c r="AS33" i="2"/>
  <c r="AS21" i="2"/>
  <c r="AS288" i="2"/>
  <c r="AS276" i="2"/>
  <c r="AS263" i="2"/>
  <c r="AS249" i="2"/>
  <c r="AS237" i="2"/>
  <c r="AS224" i="2"/>
  <c r="AS212" i="2"/>
  <c r="AS199" i="2"/>
  <c r="AS185" i="2"/>
  <c r="AS173" i="2"/>
  <c r="AS160" i="2"/>
  <c r="AS148" i="2"/>
  <c r="AS135" i="2"/>
  <c r="AS121" i="2"/>
  <c r="AS109" i="2"/>
  <c r="AS96" i="2"/>
  <c r="AS84" i="2"/>
  <c r="AS71" i="2"/>
  <c r="AS57" i="2"/>
  <c r="AS45" i="2"/>
  <c r="AS32" i="2"/>
  <c r="AS20" i="2"/>
  <c r="AS287" i="2"/>
  <c r="AS273" i="2"/>
  <c r="AS261" i="2"/>
  <c r="AS248" i="2"/>
  <c r="AS236" i="2"/>
  <c r="AS223" i="2"/>
  <c r="AS209" i="2"/>
  <c r="AS197" i="2"/>
  <c r="AS184" i="2"/>
  <c r="AS172" i="2"/>
  <c r="AS159" i="2"/>
  <c r="AS145" i="2"/>
  <c r="AS133" i="2"/>
  <c r="AS120" i="2"/>
  <c r="AS108" i="2"/>
  <c r="AS95" i="2"/>
  <c r="AS81" i="2"/>
  <c r="AS69" i="2"/>
  <c r="AS56" i="2"/>
  <c r="AS44" i="2"/>
  <c r="AS31" i="2"/>
  <c r="AS17" i="2"/>
  <c r="AS265" i="2"/>
  <c r="AS215" i="2"/>
  <c r="AS176" i="2"/>
  <c r="AS151" i="2"/>
  <c r="AS112" i="2"/>
  <c r="AS73" i="2"/>
  <c r="AS36" i="2"/>
  <c r="AS272" i="2"/>
  <c r="AS247" i="2"/>
  <c r="AS221" i="2"/>
  <c r="AS196" i="2"/>
  <c r="AS169" i="2"/>
  <c r="AS144" i="2"/>
  <c r="AS119" i="2"/>
  <c r="AS105" i="2"/>
  <c r="AS80" i="2"/>
  <c r="AS55" i="2"/>
  <c r="AS29" i="2"/>
  <c r="AS284" i="2"/>
  <c r="AS257" i="2"/>
  <c r="AS232" i="2"/>
  <c r="AS207" i="2"/>
  <c r="AS181" i="2"/>
  <c r="AS156" i="2"/>
  <c r="AS129" i="2"/>
  <c r="AS104" i="2"/>
  <c r="AS79" i="2"/>
  <c r="AS53" i="2"/>
  <c r="AS28" i="2"/>
  <c r="AS281" i="2"/>
  <c r="AS269" i="2"/>
  <c r="AS256" i="2"/>
  <c r="AS244" i="2"/>
  <c r="AS231" i="2"/>
  <c r="AS217" i="2"/>
  <c r="AS205" i="2"/>
  <c r="AS192" i="2"/>
  <c r="AS180" i="2"/>
  <c r="AS167" i="2"/>
  <c r="AS153" i="2"/>
  <c r="AS141" i="2"/>
  <c r="AS128" i="2"/>
  <c r="AS116" i="2"/>
  <c r="AS103" i="2"/>
  <c r="AS89" i="2"/>
  <c r="AS77" i="2"/>
  <c r="AS64" i="2"/>
  <c r="AS52" i="2"/>
  <c r="AS39" i="2"/>
  <c r="AS25" i="2"/>
  <c r="AS13" i="2"/>
  <c r="AS10" i="2"/>
  <c r="AS240" i="2"/>
  <c r="AS189" i="2"/>
  <c r="AS137" i="2"/>
  <c r="AS87" i="2"/>
  <c r="AS48" i="2"/>
  <c r="AS285" i="2"/>
  <c r="AS260" i="2"/>
  <c r="AS233" i="2"/>
  <c r="AS208" i="2"/>
  <c r="AS183" i="2"/>
  <c r="AS157" i="2"/>
  <c r="AS132" i="2"/>
  <c r="AS93" i="2"/>
  <c r="AS68" i="2"/>
  <c r="AS41" i="2"/>
  <c r="AS16" i="2"/>
  <c r="AS271" i="2"/>
  <c r="AS245" i="2"/>
  <c r="AS220" i="2"/>
  <c r="AS193" i="2"/>
  <c r="AS168" i="2"/>
  <c r="AS143" i="2"/>
  <c r="AS117" i="2"/>
  <c r="AS92" i="2"/>
  <c r="AS65" i="2"/>
  <c r="AS40" i="2"/>
  <c r="AS15" i="2"/>
  <c r="AS280" i="2"/>
  <c r="AS268" i="2"/>
  <c r="AS255" i="2"/>
  <c r="AS241" i="2"/>
  <c r="AS229" i="2"/>
  <c r="AS216" i="2"/>
  <c r="AS204" i="2"/>
  <c r="AS191" i="2"/>
  <c r="AS177" i="2"/>
  <c r="AS165" i="2"/>
  <c r="AS152" i="2"/>
  <c r="AS140" i="2"/>
  <c r="AS127" i="2"/>
  <c r="AS113" i="2"/>
  <c r="AS101" i="2"/>
  <c r="AS88" i="2"/>
  <c r="AS76" i="2"/>
  <c r="AS63" i="2"/>
  <c r="AS49" i="2"/>
  <c r="AS37" i="2"/>
  <c r="AS24" i="2"/>
  <c r="AS12" i="2"/>
  <c r="AS286" i="2"/>
  <c r="AS278" i="2"/>
  <c r="AS270" i="2"/>
  <c r="AS262" i="2"/>
  <c r="AS254" i="2"/>
  <c r="AS246" i="2"/>
  <c r="AS238" i="2"/>
  <c r="AS230" i="2"/>
  <c r="AS222" i="2"/>
  <c r="AS214" i="2"/>
  <c r="AS206" i="2"/>
  <c r="AS198" i="2"/>
  <c r="AS190" i="2"/>
  <c r="AS182" i="2"/>
  <c r="AS174" i="2"/>
  <c r="AS166" i="2"/>
  <c r="AS158" i="2"/>
  <c r="AS150" i="2"/>
  <c r="AS142" i="2"/>
  <c r="AS134" i="2"/>
  <c r="AS126" i="2"/>
  <c r="AS118" i="2"/>
  <c r="AS110" i="2"/>
  <c r="AS102" i="2"/>
  <c r="AS94" i="2"/>
  <c r="AS86" i="2"/>
  <c r="AS78" i="2"/>
  <c r="AS70" i="2"/>
  <c r="AS62" i="2"/>
  <c r="AS54" i="2"/>
  <c r="AS46" i="2"/>
  <c r="AS38" i="2"/>
  <c r="AS30" i="2"/>
  <c r="AS22" i="2"/>
  <c r="AS14" i="2"/>
  <c r="AS283" i="2"/>
  <c r="AS275" i="2"/>
  <c r="AS267" i="2"/>
  <c r="AS259" i="2"/>
  <c r="AS251" i="2"/>
  <c r="AS243" i="2"/>
  <c r="AS235" i="2"/>
  <c r="AS227" i="2"/>
  <c r="AS219" i="2"/>
  <c r="AS211" i="2"/>
  <c r="AS203" i="2"/>
  <c r="AS195" i="2"/>
  <c r="AS187" i="2"/>
  <c r="AS179" i="2"/>
  <c r="AS171" i="2"/>
  <c r="AS163" i="2"/>
  <c r="AS155" i="2"/>
  <c r="AS147" i="2"/>
  <c r="AS139" i="2"/>
  <c r="AS131" i="2"/>
  <c r="AS123" i="2"/>
  <c r="AS115" i="2"/>
  <c r="AS107" i="2"/>
  <c r="AS99" i="2"/>
  <c r="AS91" i="2"/>
  <c r="AS83" i="2"/>
  <c r="AS75" i="2"/>
  <c r="AS67" i="2"/>
  <c r="AS59" i="2"/>
  <c r="AS51" i="2"/>
  <c r="AS43" i="2"/>
  <c r="AS35" i="2"/>
  <c r="AS27" i="2"/>
  <c r="AS19" i="2"/>
  <c r="AS11" i="2"/>
  <c r="AS282" i="2"/>
  <c r="AS274" i="2"/>
  <c r="AS266" i="2"/>
  <c r="AS258" i="2"/>
  <c r="AS250" i="2"/>
  <c r="AS242" i="2"/>
  <c r="AS234" i="2"/>
  <c r="AS226" i="2"/>
  <c r="AS218" i="2"/>
  <c r="AS210" i="2"/>
  <c r="AS202" i="2"/>
  <c r="AS194" i="2"/>
  <c r="AS186" i="2"/>
  <c r="AS178" i="2"/>
  <c r="AS170" i="2"/>
  <c r="AS162" i="2"/>
  <c r="AS154" i="2"/>
  <c r="AS146" i="2"/>
  <c r="AS138" i="2"/>
  <c r="AS130" i="2"/>
  <c r="AS122" i="2"/>
  <c r="AS114" i="2"/>
  <c r="AS106" i="2"/>
  <c r="AS98" i="2"/>
  <c r="AS90" i="2"/>
  <c r="AS82" i="2"/>
  <c r="AS74" i="2"/>
  <c r="AS66" i="2"/>
  <c r="AS58" i="2"/>
  <c r="AS50" i="2"/>
  <c r="AS42" i="2"/>
  <c r="AS34" i="2"/>
  <c r="AS26" i="2"/>
  <c r="AS18" i="2"/>
  <c r="CC30" i="2" l="1"/>
  <c r="DC29" i="2"/>
  <c r="CM27" i="2"/>
  <c r="DM26" i="2"/>
  <c r="CC50" i="1"/>
  <c r="CC31" i="2" l="1"/>
  <c r="DC30" i="2"/>
  <c r="CM28" i="2"/>
  <c r="DM27" i="2"/>
  <c r="CC49" i="1"/>
  <c r="BI53" i="2" s="1"/>
  <c r="BI54" i="2"/>
  <c r="CC32" i="2" l="1"/>
  <c r="DC31" i="2"/>
  <c r="CM29" i="2"/>
  <c r="DM28" i="2"/>
  <c r="CC48" i="1"/>
  <c r="BI52" i="2" s="1"/>
  <c r="CC33" i="2" l="1"/>
  <c r="DC32" i="2"/>
  <c r="CM30" i="2"/>
  <c r="DM29" i="2"/>
  <c r="CC47" i="1"/>
  <c r="BI51" i="2" s="1"/>
  <c r="CC34" i="2" l="1"/>
  <c r="DC33" i="2"/>
  <c r="CM31" i="2"/>
  <c r="DM30" i="2"/>
  <c r="CC46" i="1"/>
  <c r="BI50" i="2" s="1"/>
  <c r="CC35" i="2" l="1"/>
  <c r="DC34" i="2"/>
  <c r="CM32" i="2"/>
  <c r="DM31" i="2"/>
  <c r="CC45" i="1"/>
  <c r="CC36" i="2" l="1"/>
  <c r="DC35" i="2"/>
  <c r="CM33" i="2"/>
  <c r="DM32" i="2"/>
  <c r="CC44" i="1"/>
  <c r="BI49" i="2"/>
  <c r="CC37" i="2" l="1"/>
  <c r="DC36" i="2"/>
  <c r="CM34" i="2"/>
  <c r="DM33" i="2"/>
  <c r="CC43" i="1"/>
  <c r="BI48" i="2"/>
  <c r="CC38" i="2" l="1"/>
  <c r="DC37" i="2"/>
  <c r="CM35" i="2"/>
  <c r="DM34" i="2"/>
  <c r="CC42" i="1"/>
  <c r="BI46" i="2" s="1"/>
  <c r="BI47" i="2"/>
  <c r="CC39" i="2" l="1"/>
  <c r="DC38" i="2"/>
  <c r="CM36" i="2"/>
  <c r="DM35" i="2"/>
  <c r="CC41" i="1"/>
  <c r="BI45" i="2" s="1"/>
  <c r="CC40" i="2" l="1"/>
  <c r="DC39" i="2"/>
  <c r="CM37" i="2"/>
  <c r="DM36" i="2"/>
  <c r="CC40" i="1"/>
  <c r="BI44" i="2" s="1"/>
  <c r="CC41" i="2" l="1"/>
  <c r="DC40" i="2"/>
  <c r="CM38" i="2"/>
  <c r="DM37" i="2"/>
  <c r="CC39" i="1"/>
  <c r="BI43" i="2" s="1"/>
  <c r="CC42" i="2" l="1"/>
  <c r="DC41" i="2"/>
  <c r="CM39" i="2"/>
  <c r="DM38" i="2"/>
  <c r="CC38" i="1"/>
  <c r="BI42" i="2" s="1"/>
  <c r="CC43" i="2" l="1"/>
  <c r="DC42" i="2"/>
  <c r="CM40" i="2"/>
  <c r="DM39" i="2"/>
  <c r="CC37" i="1"/>
  <c r="BI41" i="2" s="1"/>
  <c r="CC44" i="2" l="1"/>
  <c r="DC43" i="2"/>
  <c r="CM41" i="2"/>
  <c r="DM40" i="2"/>
  <c r="CC36" i="1"/>
  <c r="CC45" i="2" l="1"/>
  <c r="DC44" i="2"/>
  <c r="CM42" i="2"/>
  <c r="DM41" i="2"/>
  <c r="CC35" i="1"/>
  <c r="BI40" i="2"/>
  <c r="CC46" i="2" l="1"/>
  <c r="DC45" i="2"/>
  <c r="CM43" i="2"/>
  <c r="DM42" i="2"/>
  <c r="CC34" i="1"/>
  <c r="BI39" i="2"/>
  <c r="CC47" i="2" l="1"/>
  <c r="DC46" i="2"/>
  <c r="CM44" i="2"/>
  <c r="DM43" i="2"/>
  <c r="CC33" i="1"/>
  <c r="BI38" i="2"/>
  <c r="CC48" i="2" l="1"/>
  <c r="DC47" i="2"/>
  <c r="CM45" i="2"/>
  <c r="DM44" i="2"/>
  <c r="CC32" i="1"/>
  <c r="BI36" i="2" s="1"/>
  <c r="BI37" i="2"/>
  <c r="CC49" i="2" l="1"/>
  <c r="DC48" i="2"/>
  <c r="CM46" i="2"/>
  <c r="DM45" i="2"/>
  <c r="CC31" i="1"/>
  <c r="BI35" i="2" s="1"/>
  <c r="CC50" i="2" l="1"/>
  <c r="DC49" i="2"/>
  <c r="CM47" i="2"/>
  <c r="DM46" i="2"/>
  <c r="CC30" i="1"/>
  <c r="BI34" i="2" s="1"/>
  <c r="CC51" i="2" l="1"/>
  <c r="DC50" i="2"/>
  <c r="CM48" i="2"/>
  <c r="DM47" i="2"/>
  <c r="CC29" i="1"/>
  <c r="BI33" i="2" s="1"/>
  <c r="CC52" i="2" l="1"/>
  <c r="DC51" i="2"/>
  <c r="CM49" i="2"/>
  <c r="DM48" i="2"/>
  <c r="CC28" i="1"/>
  <c r="BI32" i="2" s="1"/>
  <c r="CC53" i="2" l="1"/>
  <c r="DC52" i="2"/>
  <c r="CM50" i="2"/>
  <c r="DM49" i="2"/>
  <c r="CC27" i="1"/>
  <c r="BI31" i="2" s="1"/>
  <c r="CC54" i="2" l="1"/>
  <c r="DC53" i="2"/>
  <c r="CM51" i="2"/>
  <c r="DM50" i="2"/>
  <c r="CC26" i="1"/>
  <c r="BI30" i="2" s="1"/>
  <c r="CC55" i="2" l="1"/>
  <c r="DC54" i="2"/>
  <c r="CM52" i="2"/>
  <c r="DM51" i="2"/>
  <c r="CC25" i="1"/>
  <c r="BI29" i="2" s="1"/>
  <c r="CC56" i="2" l="1"/>
  <c r="DC55" i="2"/>
  <c r="CM53" i="2"/>
  <c r="DM52" i="2"/>
  <c r="CC24" i="1"/>
  <c r="BI28" i="2" s="1"/>
  <c r="CC57" i="2" l="1"/>
  <c r="DC56" i="2"/>
  <c r="CM54" i="2"/>
  <c r="DM53" i="2"/>
  <c r="CC23" i="1"/>
  <c r="BI27" i="2" s="1"/>
  <c r="CC58" i="2" l="1"/>
  <c r="DC57" i="2"/>
  <c r="CM55" i="2"/>
  <c r="DM54" i="2"/>
  <c r="CC22" i="1"/>
  <c r="BI26" i="2" s="1"/>
  <c r="CC59" i="2" l="1"/>
  <c r="DC58" i="2"/>
  <c r="CM56" i="2"/>
  <c r="DM55" i="2"/>
  <c r="CC21" i="1"/>
  <c r="BI25" i="2" s="1"/>
  <c r="CC60" i="2" l="1"/>
  <c r="DC59" i="2"/>
  <c r="CM57" i="2"/>
  <c r="DM56" i="2"/>
  <c r="CC20" i="1"/>
  <c r="BI24" i="2" s="1"/>
  <c r="CC61" i="2" l="1"/>
  <c r="DC60" i="2"/>
  <c r="CM58" i="2"/>
  <c r="DM57" i="2"/>
  <c r="CC19" i="1"/>
  <c r="BI23" i="2" s="1"/>
  <c r="CC62" i="2" l="1"/>
  <c r="DC61" i="2"/>
  <c r="CM59" i="2"/>
  <c r="DM58" i="2"/>
  <c r="CC18" i="1"/>
  <c r="BI22" i="2" s="1"/>
  <c r="CC63" i="2" l="1"/>
  <c r="DC62" i="2"/>
  <c r="CM60" i="2"/>
  <c r="DM59" i="2"/>
  <c r="CC17" i="1"/>
  <c r="BI21" i="2" s="1"/>
  <c r="CC64" i="2" l="1"/>
  <c r="DC63" i="2"/>
  <c r="CM61" i="2"/>
  <c r="DM60" i="2"/>
  <c r="CC16" i="1"/>
  <c r="BI20" i="2" s="1"/>
  <c r="CC65" i="2" l="1"/>
  <c r="DC64" i="2"/>
  <c r="CM62" i="2"/>
  <c r="DM61" i="2"/>
  <c r="CC15" i="1"/>
  <c r="BI19" i="2" s="1"/>
  <c r="CC66" i="2" l="1"/>
  <c r="DC65" i="2"/>
  <c r="CM63" i="2"/>
  <c r="DM62" i="2"/>
  <c r="CC14" i="1"/>
  <c r="BI18" i="2" s="1"/>
  <c r="CC67" i="2" l="1"/>
  <c r="DC66" i="2"/>
  <c r="CM64" i="2"/>
  <c r="DM63" i="2"/>
  <c r="CC13" i="1"/>
  <c r="BI17" i="2" s="1"/>
  <c r="CC68" i="2" l="1"/>
  <c r="DC67" i="2"/>
  <c r="CM65" i="2"/>
  <c r="DM64" i="2"/>
  <c r="CC12" i="1"/>
  <c r="BI16" i="2" s="1"/>
  <c r="CC69" i="2" l="1"/>
  <c r="DC68" i="2"/>
  <c r="CM66" i="2"/>
  <c r="DM65" i="2"/>
  <c r="CC11" i="1"/>
  <c r="BI15" i="2" s="1"/>
  <c r="CC70" i="2" l="1"/>
  <c r="DC69" i="2"/>
  <c r="CM67" i="2"/>
  <c r="DM66" i="2"/>
  <c r="CC10" i="1"/>
  <c r="BI14" i="2" s="1"/>
  <c r="CC71" i="2" l="1"/>
  <c r="DC70" i="2"/>
  <c r="CM68" i="2"/>
  <c r="DM67" i="2"/>
  <c r="CC9" i="1"/>
  <c r="BI13" i="2" s="1"/>
  <c r="CC72" i="2" l="1"/>
  <c r="DC71" i="2"/>
  <c r="CM69" i="2"/>
  <c r="DM68" i="2"/>
  <c r="CC8" i="1"/>
  <c r="BI12" i="2" s="1"/>
  <c r="CC73" i="2" l="1"/>
  <c r="DC72" i="2"/>
  <c r="CM70" i="2"/>
  <c r="DM69" i="2"/>
  <c r="CC7" i="1"/>
  <c r="BI11" i="2" s="1"/>
  <c r="CC74" i="2" l="1"/>
  <c r="DC73" i="2"/>
  <c r="CM71" i="2"/>
  <c r="DM70" i="2"/>
  <c r="CC6" i="1"/>
  <c r="BI10" i="2" s="1"/>
  <c r="CC75" i="2" l="1"/>
  <c r="DC74" i="2"/>
  <c r="CM72" i="2"/>
  <c r="DM71" i="2"/>
  <c r="CL10" i="2"/>
  <c r="BI5" i="2"/>
  <c r="BI4" i="2"/>
  <c r="CC76" i="2" l="1"/>
  <c r="DC75" i="2"/>
  <c r="CM73" i="2"/>
  <c r="DM72" i="2"/>
  <c r="BI2" i="2"/>
  <c r="BI3" i="2"/>
  <c r="DL10" i="2"/>
  <c r="CL11" i="2"/>
  <c r="CC77" i="2" l="1"/>
  <c r="DC76" i="2"/>
  <c r="CM74" i="2"/>
  <c r="DM73" i="2"/>
  <c r="DL11" i="2"/>
  <c r="CL12" i="2"/>
  <c r="CC78" i="2" l="1"/>
  <c r="DC77" i="2"/>
  <c r="CM75" i="2"/>
  <c r="DM74" i="2"/>
  <c r="CL13" i="2"/>
  <c r="DL12" i="2"/>
  <c r="CC79" i="2" l="1"/>
  <c r="DC78" i="2"/>
  <c r="CM76" i="2"/>
  <c r="DM75" i="2"/>
  <c r="CL14" i="2"/>
  <c r="DL13" i="2"/>
  <c r="CC80" i="2" l="1"/>
  <c r="DC79" i="2"/>
  <c r="CM77" i="2"/>
  <c r="DM76" i="2"/>
  <c r="CL15" i="2"/>
  <c r="DL14" i="2"/>
  <c r="CC81" i="2" l="1"/>
  <c r="DC80" i="2"/>
  <c r="CM78" i="2"/>
  <c r="DM77" i="2"/>
  <c r="CL16" i="2"/>
  <c r="DL15" i="2"/>
  <c r="CC82" i="2" l="1"/>
  <c r="DC81" i="2"/>
  <c r="CM79" i="2"/>
  <c r="DM78" i="2"/>
  <c r="CL17" i="2"/>
  <c r="DL16" i="2"/>
  <c r="CC83" i="2" l="1"/>
  <c r="DC82" i="2"/>
  <c r="CM80" i="2"/>
  <c r="DM79" i="2"/>
  <c r="DL17" i="2"/>
  <c r="CL18" i="2"/>
  <c r="CC84" i="2" l="1"/>
  <c r="DC83" i="2"/>
  <c r="CM81" i="2"/>
  <c r="DM80" i="2"/>
  <c r="DL18" i="2"/>
  <c r="CL19" i="2"/>
  <c r="CC85" i="2" l="1"/>
  <c r="DC84" i="2"/>
  <c r="CM82" i="2"/>
  <c r="DM81" i="2"/>
  <c r="CL20" i="2"/>
  <c r="DL19" i="2"/>
  <c r="CC86" i="2" l="1"/>
  <c r="DC85" i="2"/>
  <c r="CM83" i="2"/>
  <c r="DM82" i="2"/>
  <c r="DL20" i="2"/>
  <c r="CL21" i="2"/>
  <c r="CC87" i="2" l="1"/>
  <c r="DC86" i="2"/>
  <c r="CM84" i="2"/>
  <c r="DM83" i="2"/>
  <c r="CL22" i="2"/>
  <c r="DL21" i="2"/>
  <c r="CC88" i="2" l="1"/>
  <c r="DC87" i="2"/>
  <c r="CM85" i="2"/>
  <c r="DM84" i="2"/>
  <c r="CL23" i="2"/>
  <c r="DL22" i="2"/>
  <c r="CC89" i="2" l="1"/>
  <c r="DC88" i="2"/>
  <c r="CM86" i="2"/>
  <c r="DM85" i="2"/>
  <c r="CL24" i="2"/>
  <c r="DL23" i="2"/>
  <c r="CC90" i="2" l="1"/>
  <c r="DC89" i="2"/>
  <c r="CM87" i="2"/>
  <c r="DM86" i="2"/>
  <c r="CL25" i="2"/>
  <c r="DL24" i="2"/>
  <c r="CC91" i="2" l="1"/>
  <c r="DC90" i="2"/>
  <c r="CM88" i="2"/>
  <c r="DM87" i="2"/>
  <c r="CL26" i="2"/>
  <c r="DL25" i="2"/>
  <c r="CC92" i="2" l="1"/>
  <c r="DC91" i="2"/>
  <c r="CM89" i="2"/>
  <c r="DM88" i="2"/>
  <c r="CL27" i="2"/>
  <c r="DL26" i="2"/>
  <c r="CC93" i="2" l="1"/>
  <c r="DC92" i="2"/>
  <c r="CM90" i="2"/>
  <c r="DM89" i="2"/>
  <c r="CL28" i="2"/>
  <c r="DL27" i="2"/>
  <c r="CC94" i="2" l="1"/>
  <c r="DC93" i="2"/>
  <c r="CM91" i="2"/>
  <c r="DM90" i="2"/>
  <c r="CL29" i="2"/>
  <c r="DL28" i="2"/>
  <c r="CC95" i="2" l="1"/>
  <c r="DC94" i="2"/>
  <c r="CM92" i="2"/>
  <c r="DM91" i="2"/>
  <c r="DL29" i="2"/>
  <c r="CL30" i="2"/>
  <c r="CC96" i="2" l="1"/>
  <c r="DC95" i="2"/>
  <c r="CM93" i="2"/>
  <c r="DM92" i="2"/>
  <c r="CL31" i="2"/>
  <c r="DL30" i="2"/>
  <c r="CC97" i="2" l="1"/>
  <c r="DC96" i="2"/>
  <c r="CM94" i="2"/>
  <c r="DM93" i="2"/>
  <c r="CL32" i="2"/>
  <c r="DL31" i="2"/>
  <c r="CC98" i="2" l="1"/>
  <c r="DC97" i="2"/>
  <c r="CM95" i="2"/>
  <c r="DM94" i="2"/>
  <c r="CL33" i="2"/>
  <c r="DL32" i="2"/>
  <c r="CC99" i="2" l="1"/>
  <c r="DC98" i="2"/>
  <c r="CM96" i="2"/>
  <c r="DM95" i="2"/>
  <c r="CL34" i="2"/>
  <c r="DL33" i="2"/>
  <c r="CC100" i="2" l="1"/>
  <c r="DC99" i="2"/>
  <c r="CM97" i="2"/>
  <c r="DM96" i="2"/>
  <c r="DL34" i="2"/>
  <c r="CL35" i="2"/>
  <c r="CC101" i="2" l="1"/>
  <c r="DC100" i="2"/>
  <c r="CM98" i="2"/>
  <c r="DM97" i="2"/>
  <c r="CL36" i="2"/>
  <c r="DL35" i="2"/>
  <c r="CC102" i="2" l="1"/>
  <c r="DC101" i="2"/>
  <c r="CM99" i="2"/>
  <c r="DM98" i="2"/>
  <c r="CL37" i="2"/>
  <c r="DL36" i="2"/>
  <c r="CC103" i="2" l="1"/>
  <c r="DC102" i="2"/>
  <c r="CM100" i="2"/>
  <c r="DM99" i="2"/>
  <c r="CL38" i="2"/>
  <c r="DL37" i="2"/>
  <c r="CC104" i="2" l="1"/>
  <c r="DC103" i="2"/>
  <c r="CM101" i="2"/>
  <c r="DM100" i="2"/>
  <c r="CL39" i="2"/>
  <c r="DL38" i="2"/>
  <c r="CC105" i="2" l="1"/>
  <c r="DC104" i="2"/>
  <c r="CM102" i="2"/>
  <c r="DM101" i="2"/>
  <c r="CL40" i="2"/>
  <c r="DL39" i="2"/>
  <c r="CC106" i="2" l="1"/>
  <c r="DC105" i="2"/>
  <c r="CM103" i="2"/>
  <c r="DM102" i="2"/>
  <c r="CL41" i="2"/>
  <c r="DL40" i="2"/>
  <c r="CC107" i="2" l="1"/>
  <c r="DC106" i="2"/>
  <c r="CM104" i="2"/>
  <c r="DM103" i="2"/>
  <c r="DL41" i="2"/>
  <c r="CL42" i="2"/>
  <c r="CC108" i="2" l="1"/>
  <c r="DC107" i="2"/>
  <c r="CM105" i="2"/>
  <c r="DM104" i="2"/>
  <c r="CL43" i="2"/>
  <c r="DL42" i="2"/>
  <c r="CC109" i="2" l="1"/>
  <c r="DC108" i="2"/>
  <c r="CM106" i="2"/>
  <c r="DM105" i="2"/>
  <c r="CL44" i="2"/>
  <c r="DL43" i="2"/>
  <c r="CC110" i="2" l="1"/>
  <c r="DC109" i="2"/>
  <c r="CM107" i="2"/>
  <c r="DM106" i="2"/>
  <c r="DL44" i="2"/>
  <c r="CL45" i="2"/>
  <c r="CC111" i="2" l="1"/>
  <c r="DC110" i="2"/>
  <c r="CM108" i="2"/>
  <c r="DM107" i="2"/>
  <c r="DL45" i="2"/>
  <c r="CL46" i="2"/>
  <c r="CC112" i="2" l="1"/>
  <c r="DC111" i="2"/>
  <c r="CM109" i="2"/>
  <c r="DM108" i="2"/>
  <c r="CL47" i="2"/>
  <c r="DL46" i="2"/>
  <c r="CC113" i="2" l="1"/>
  <c r="DC112" i="2"/>
  <c r="CM110" i="2"/>
  <c r="DM109" i="2"/>
  <c r="CL48" i="2"/>
  <c r="DL47" i="2"/>
  <c r="CC114" i="2" l="1"/>
  <c r="DC113" i="2"/>
  <c r="CM111" i="2"/>
  <c r="DM110" i="2"/>
  <c r="CL49" i="2"/>
  <c r="DL48" i="2"/>
  <c r="CC115" i="2" l="1"/>
  <c r="DC114" i="2"/>
  <c r="CM112" i="2"/>
  <c r="DM111" i="2"/>
  <c r="DL49" i="2"/>
  <c r="CL50" i="2"/>
  <c r="CC116" i="2" l="1"/>
  <c r="DC115" i="2"/>
  <c r="CM113" i="2"/>
  <c r="DM112" i="2"/>
  <c r="DL50" i="2"/>
  <c r="CL51" i="2"/>
  <c r="CC117" i="2" l="1"/>
  <c r="DC116" i="2"/>
  <c r="CM114" i="2"/>
  <c r="DM113" i="2"/>
  <c r="DL51" i="2"/>
  <c r="CL52" i="2"/>
  <c r="CC118" i="2" l="1"/>
  <c r="DC117" i="2"/>
  <c r="CM115" i="2"/>
  <c r="DM114" i="2"/>
  <c r="DL52" i="2"/>
  <c r="CL53" i="2"/>
  <c r="CC119" i="2" l="1"/>
  <c r="DC118" i="2"/>
  <c r="CM116" i="2"/>
  <c r="DM115" i="2"/>
  <c r="CL54" i="2"/>
  <c r="DL53" i="2"/>
  <c r="CC120" i="2" l="1"/>
  <c r="DC119" i="2"/>
  <c r="CM117" i="2"/>
  <c r="DM116" i="2"/>
  <c r="CL55" i="2"/>
  <c r="DL54" i="2"/>
  <c r="CC121" i="2" l="1"/>
  <c r="DC120" i="2"/>
  <c r="CM118" i="2"/>
  <c r="DM117" i="2"/>
  <c r="DL55" i="2"/>
  <c r="CL56" i="2"/>
  <c r="CC122" i="2" l="1"/>
  <c r="DC121" i="2"/>
  <c r="CM119" i="2"/>
  <c r="DM118" i="2"/>
  <c r="CL57" i="2"/>
  <c r="DL56" i="2"/>
  <c r="CC123" i="2" l="1"/>
  <c r="DC122" i="2"/>
  <c r="CM120" i="2"/>
  <c r="DM119" i="2"/>
  <c r="CL58" i="2"/>
  <c r="DL57" i="2"/>
  <c r="CC124" i="2" l="1"/>
  <c r="DC123" i="2"/>
  <c r="CM121" i="2"/>
  <c r="DM120" i="2"/>
  <c r="CL59" i="2"/>
  <c r="DL58" i="2"/>
  <c r="CC125" i="2" l="1"/>
  <c r="DC124" i="2"/>
  <c r="CM122" i="2"/>
  <c r="DM121" i="2"/>
  <c r="DL59" i="2"/>
  <c r="CL60" i="2"/>
  <c r="CC126" i="2" l="1"/>
  <c r="DC125" i="2"/>
  <c r="CM123" i="2"/>
  <c r="DM122" i="2"/>
  <c r="CL61" i="2"/>
  <c r="DL60" i="2"/>
  <c r="CC127" i="2" l="1"/>
  <c r="DC126" i="2"/>
  <c r="CM124" i="2"/>
  <c r="DM123" i="2"/>
  <c r="CL62" i="2"/>
  <c r="DL61" i="2"/>
  <c r="CC128" i="2" l="1"/>
  <c r="DC127" i="2"/>
  <c r="CM125" i="2"/>
  <c r="DM124" i="2"/>
  <c r="CL63" i="2"/>
  <c r="DL62" i="2"/>
  <c r="CC129" i="2" l="1"/>
  <c r="DC128" i="2"/>
  <c r="CM126" i="2"/>
  <c r="DM125" i="2"/>
  <c r="CL64" i="2"/>
  <c r="DL63" i="2"/>
  <c r="CC130" i="2" l="1"/>
  <c r="DC129" i="2"/>
  <c r="CM127" i="2"/>
  <c r="DM126" i="2"/>
  <c r="CL65" i="2"/>
  <c r="DL64" i="2"/>
  <c r="CC131" i="2" l="1"/>
  <c r="DC130" i="2"/>
  <c r="CM128" i="2"/>
  <c r="DM127" i="2"/>
  <c r="DL65" i="2"/>
  <c r="CL66" i="2"/>
  <c r="CC132" i="2" l="1"/>
  <c r="DC131" i="2"/>
  <c r="CM129" i="2"/>
  <c r="DM128" i="2"/>
  <c r="DL66" i="2"/>
  <c r="CL67" i="2"/>
  <c r="CC133" i="2" l="1"/>
  <c r="DC132" i="2"/>
  <c r="CM130" i="2"/>
  <c r="DM129" i="2"/>
  <c r="CL68" i="2"/>
  <c r="DL67" i="2"/>
  <c r="CC134" i="2" l="1"/>
  <c r="DC133" i="2"/>
  <c r="CM131" i="2"/>
  <c r="DM130" i="2"/>
  <c r="CL69" i="2"/>
  <c r="DL68" i="2"/>
  <c r="CC135" i="2" l="1"/>
  <c r="DC134" i="2"/>
  <c r="CM132" i="2"/>
  <c r="DM131" i="2"/>
  <c r="CL70" i="2"/>
  <c r="DL69" i="2"/>
  <c r="CC136" i="2" l="1"/>
  <c r="DC135" i="2"/>
  <c r="CM133" i="2"/>
  <c r="DM132" i="2"/>
  <c r="DL70" i="2"/>
  <c r="CL71" i="2"/>
  <c r="CC137" i="2" l="1"/>
  <c r="DC136" i="2"/>
  <c r="CM134" i="2"/>
  <c r="DM133" i="2"/>
  <c r="CL72" i="2"/>
  <c r="DL71" i="2"/>
  <c r="CC138" i="2" l="1"/>
  <c r="DC137" i="2"/>
  <c r="CM135" i="2"/>
  <c r="DM134" i="2"/>
  <c r="CL73" i="2"/>
  <c r="DL72" i="2"/>
  <c r="CC139" i="2" l="1"/>
  <c r="DC138" i="2"/>
  <c r="CM136" i="2"/>
  <c r="DM135" i="2"/>
  <c r="CL74" i="2"/>
  <c r="DL73" i="2"/>
  <c r="CC140" i="2" l="1"/>
  <c r="DC139" i="2"/>
  <c r="CM137" i="2"/>
  <c r="DM136" i="2"/>
  <c r="CL75" i="2"/>
  <c r="DL74" i="2"/>
  <c r="CC141" i="2" l="1"/>
  <c r="DC140" i="2"/>
  <c r="CM138" i="2"/>
  <c r="DM137" i="2"/>
  <c r="DL75" i="2"/>
  <c r="CL76" i="2"/>
  <c r="CC142" i="2" l="1"/>
  <c r="DC141" i="2"/>
  <c r="CM139" i="2"/>
  <c r="DM138" i="2"/>
  <c r="CL77" i="2"/>
  <c r="DL76" i="2"/>
  <c r="CC143" i="2" l="1"/>
  <c r="DC142" i="2"/>
  <c r="CM140" i="2"/>
  <c r="DM139" i="2"/>
  <c r="CL78" i="2"/>
  <c r="DL77" i="2"/>
  <c r="CC144" i="2" l="1"/>
  <c r="DC143" i="2"/>
  <c r="CM141" i="2"/>
  <c r="DM140" i="2"/>
  <c r="DL78" i="2"/>
  <c r="CL79" i="2"/>
  <c r="CC145" i="2" l="1"/>
  <c r="DC144" i="2"/>
  <c r="CM142" i="2"/>
  <c r="DM141" i="2"/>
  <c r="DL79" i="2"/>
  <c r="CL80" i="2"/>
  <c r="CC146" i="2" l="1"/>
  <c r="DC145" i="2"/>
  <c r="CM143" i="2"/>
  <c r="DM142" i="2"/>
  <c r="CL81" i="2"/>
  <c r="DL80" i="2"/>
  <c r="CC147" i="2" l="1"/>
  <c r="DC146" i="2"/>
  <c r="CM144" i="2"/>
  <c r="DM143" i="2"/>
  <c r="CL82" i="2"/>
  <c r="DL81" i="2"/>
  <c r="CC148" i="2" l="1"/>
  <c r="DC147" i="2"/>
  <c r="CM145" i="2"/>
  <c r="DM144" i="2"/>
  <c r="DL82" i="2"/>
  <c r="CL83" i="2"/>
  <c r="CC149" i="2" l="1"/>
  <c r="DC148" i="2"/>
  <c r="CM146" i="2"/>
  <c r="DM145" i="2"/>
  <c r="CL84" i="2"/>
  <c r="DL83" i="2"/>
  <c r="CC150" i="2" l="1"/>
  <c r="DC149" i="2"/>
  <c r="CM147" i="2"/>
  <c r="DM146" i="2"/>
  <c r="DL84" i="2"/>
  <c r="CL85" i="2"/>
  <c r="CC151" i="2" l="1"/>
  <c r="DC150" i="2"/>
  <c r="CM148" i="2"/>
  <c r="DM147" i="2"/>
  <c r="CL86" i="2"/>
  <c r="DL85" i="2"/>
  <c r="CC152" i="2" l="1"/>
  <c r="DC151" i="2"/>
  <c r="CM149" i="2"/>
  <c r="DM148" i="2"/>
  <c r="CL87" i="2"/>
  <c r="DL86" i="2"/>
  <c r="CC153" i="2" l="1"/>
  <c r="DC152" i="2"/>
  <c r="CM150" i="2"/>
  <c r="DM149" i="2"/>
  <c r="CL88" i="2"/>
  <c r="DL87" i="2"/>
  <c r="CC154" i="2" l="1"/>
  <c r="DC153" i="2"/>
  <c r="CM151" i="2"/>
  <c r="DM150" i="2"/>
  <c r="DL88" i="2"/>
  <c r="CL89" i="2"/>
  <c r="CC155" i="2" l="1"/>
  <c r="DC154" i="2"/>
  <c r="CM152" i="2"/>
  <c r="DM151" i="2"/>
  <c r="CL90" i="2"/>
  <c r="DL89" i="2"/>
  <c r="CC156" i="2" l="1"/>
  <c r="DC155" i="2"/>
  <c r="CM153" i="2"/>
  <c r="DM152" i="2"/>
  <c r="DL90" i="2"/>
  <c r="CL91" i="2"/>
  <c r="CC157" i="2" l="1"/>
  <c r="DC156" i="2"/>
  <c r="CM154" i="2"/>
  <c r="DM153" i="2"/>
  <c r="CL92" i="2"/>
  <c r="DL91" i="2"/>
  <c r="CC158" i="2" l="1"/>
  <c r="DC157" i="2"/>
  <c r="CM155" i="2"/>
  <c r="DM154" i="2"/>
  <c r="CL93" i="2"/>
  <c r="DL92" i="2"/>
  <c r="CC159" i="2" l="1"/>
  <c r="DC158" i="2"/>
  <c r="CM156" i="2"/>
  <c r="DM155" i="2"/>
  <c r="CL94" i="2"/>
  <c r="DL93" i="2"/>
  <c r="CC160" i="2" l="1"/>
  <c r="DC159" i="2"/>
  <c r="CM157" i="2"/>
  <c r="DM156" i="2"/>
  <c r="CL95" i="2"/>
  <c r="DL94" i="2"/>
  <c r="CC161" i="2" l="1"/>
  <c r="DC160" i="2"/>
  <c r="CM158" i="2"/>
  <c r="DM157" i="2"/>
  <c r="CL96" i="2"/>
  <c r="DL95" i="2"/>
  <c r="CC162" i="2" l="1"/>
  <c r="DC161" i="2"/>
  <c r="CM159" i="2"/>
  <c r="DM158" i="2"/>
  <c r="CL97" i="2"/>
  <c r="DL96" i="2"/>
  <c r="CC163" i="2" l="1"/>
  <c r="DC162" i="2"/>
  <c r="CM160" i="2"/>
  <c r="DM159" i="2"/>
  <c r="DL97" i="2"/>
  <c r="CL98" i="2"/>
  <c r="CC164" i="2" l="1"/>
  <c r="DC163" i="2"/>
  <c r="CM161" i="2"/>
  <c r="DM160" i="2"/>
  <c r="CL99" i="2"/>
  <c r="DL98" i="2"/>
  <c r="CC165" i="2" l="1"/>
  <c r="DC164" i="2"/>
  <c r="CM162" i="2"/>
  <c r="DM161" i="2"/>
  <c r="CL100" i="2"/>
  <c r="DL99" i="2"/>
  <c r="CC166" i="2" l="1"/>
  <c r="DC165" i="2"/>
  <c r="CM163" i="2"/>
  <c r="DM162" i="2"/>
  <c r="CL101" i="2"/>
  <c r="DL100" i="2"/>
  <c r="CC167" i="2" l="1"/>
  <c r="DC166" i="2"/>
  <c r="CM164" i="2"/>
  <c r="DM163" i="2"/>
  <c r="CL102" i="2"/>
  <c r="DL101" i="2"/>
  <c r="CC168" i="2" l="1"/>
  <c r="DC167" i="2"/>
  <c r="CM165" i="2"/>
  <c r="DM164" i="2"/>
  <c r="CL103" i="2"/>
  <c r="DL102" i="2"/>
  <c r="ET8" i="2"/>
  <c r="U4" i="2"/>
  <c r="AP298" i="2" l="1"/>
  <c r="AP291" i="2"/>
  <c r="AP295" i="2"/>
  <c r="AP297" i="2"/>
  <c r="AP296" i="2"/>
  <c r="AP293" i="2"/>
  <c r="AP290" i="2"/>
  <c r="AP292" i="2"/>
  <c r="AP294" i="2"/>
  <c r="U292" i="2"/>
  <c r="AG292" i="2" s="1"/>
  <c r="EO292" i="2" s="1"/>
  <c r="U290" i="2"/>
  <c r="U293" i="2"/>
  <c r="U295" i="2"/>
  <c r="U291" i="2"/>
  <c r="U296" i="2"/>
  <c r="U297" i="2"/>
  <c r="U298" i="2"/>
  <c r="U294" i="2"/>
  <c r="CC169" i="2"/>
  <c r="DC168" i="2"/>
  <c r="AP289" i="2"/>
  <c r="U289" i="2"/>
  <c r="CM166" i="2"/>
  <c r="DM165" i="2"/>
  <c r="DL103" i="2"/>
  <c r="CL104" i="2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9" i="3"/>
  <c r="W4" i="2"/>
  <c r="Z10" i="3"/>
  <c r="AV10" i="3" s="1"/>
  <c r="BR10" i="3" s="1"/>
  <c r="Z11" i="3"/>
  <c r="AV11" i="3" s="1"/>
  <c r="BR11" i="3" s="1"/>
  <c r="Z12" i="3"/>
  <c r="AV12" i="3" s="1"/>
  <c r="BR12" i="3" s="1"/>
  <c r="Z13" i="3"/>
  <c r="AV13" i="3" s="1"/>
  <c r="BR13" i="3" s="1"/>
  <c r="Z14" i="3"/>
  <c r="AV14" i="3" s="1"/>
  <c r="BR14" i="3" s="1"/>
  <c r="Z15" i="3"/>
  <c r="AV15" i="3" s="1"/>
  <c r="BR15" i="3" s="1"/>
  <c r="Z16" i="3"/>
  <c r="AV16" i="3" s="1"/>
  <c r="BR16" i="3" s="1"/>
  <c r="Z17" i="3"/>
  <c r="AV17" i="3" s="1"/>
  <c r="BR17" i="3" s="1"/>
  <c r="Z18" i="3"/>
  <c r="AV18" i="3" s="1"/>
  <c r="BR18" i="3" s="1"/>
  <c r="Z19" i="3"/>
  <c r="AV19" i="3" s="1"/>
  <c r="BR19" i="3" s="1"/>
  <c r="Z20" i="3"/>
  <c r="AV20" i="3" s="1"/>
  <c r="BR20" i="3" s="1"/>
  <c r="Z21" i="3"/>
  <c r="AV21" i="3" s="1"/>
  <c r="BR21" i="3" s="1"/>
  <c r="Z22" i="3"/>
  <c r="AV22" i="3" s="1"/>
  <c r="BR22" i="3" s="1"/>
  <c r="Z23" i="3"/>
  <c r="AV23" i="3" s="1"/>
  <c r="BR23" i="3" s="1"/>
  <c r="Z24" i="3"/>
  <c r="AV24" i="3" s="1"/>
  <c r="BR24" i="3" s="1"/>
  <c r="Z25" i="3"/>
  <c r="AV25" i="3" s="1"/>
  <c r="BR25" i="3" s="1"/>
  <c r="Z26" i="3"/>
  <c r="AV26" i="3" s="1"/>
  <c r="BR26" i="3" s="1"/>
  <c r="Z27" i="3"/>
  <c r="AV27" i="3" s="1"/>
  <c r="BR27" i="3" s="1"/>
  <c r="Z28" i="3"/>
  <c r="AV28" i="3" s="1"/>
  <c r="BR28" i="3" s="1"/>
  <c r="Z29" i="3"/>
  <c r="AV29" i="3" s="1"/>
  <c r="BR29" i="3" s="1"/>
  <c r="Z30" i="3"/>
  <c r="AV30" i="3" s="1"/>
  <c r="BR30" i="3" s="1"/>
  <c r="Z31" i="3"/>
  <c r="AV31" i="3" s="1"/>
  <c r="BR31" i="3" s="1"/>
  <c r="Z32" i="3"/>
  <c r="AV32" i="3" s="1"/>
  <c r="BR32" i="3" s="1"/>
  <c r="Z33" i="3"/>
  <c r="AV33" i="3" s="1"/>
  <c r="BR33" i="3" s="1"/>
  <c r="Z34" i="3"/>
  <c r="AV34" i="3" s="1"/>
  <c r="BR34" i="3" s="1"/>
  <c r="Z35" i="3"/>
  <c r="AV35" i="3" s="1"/>
  <c r="BR35" i="3" s="1"/>
  <c r="Z36" i="3"/>
  <c r="AV36" i="3" s="1"/>
  <c r="BR36" i="3" s="1"/>
  <c r="Z37" i="3"/>
  <c r="AV37" i="3" s="1"/>
  <c r="BR37" i="3" s="1"/>
  <c r="Z38" i="3"/>
  <c r="AV38" i="3" s="1"/>
  <c r="BR38" i="3" s="1"/>
  <c r="Z39" i="3"/>
  <c r="AV39" i="3" s="1"/>
  <c r="BR39" i="3" s="1"/>
  <c r="Z40" i="3"/>
  <c r="AV40" i="3" s="1"/>
  <c r="BR40" i="3" s="1"/>
  <c r="Z41" i="3"/>
  <c r="AV41" i="3" s="1"/>
  <c r="BR41" i="3" s="1"/>
  <c r="Z42" i="3"/>
  <c r="AV42" i="3" s="1"/>
  <c r="BR42" i="3" s="1"/>
  <c r="Z43" i="3"/>
  <c r="AV43" i="3" s="1"/>
  <c r="BR43" i="3" s="1"/>
  <c r="Z44" i="3"/>
  <c r="AV44" i="3" s="1"/>
  <c r="BR44" i="3" s="1"/>
  <c r="Z45" i="3"/>
  <c r="AV45" i="3" s="1"/>
  <c r="BR45" i="3" s="1"/>
  <c r="Z46" i="3"/>
  <c r="AV46" i="3" s="1"/>
  <c r="BR46" i="3" s="1"/>
  <c r="Z47" i="3"/>
  <c r="AV47" i="3" s="1"/>
  <c r="BR47" i="3" s="1"/>
  <c r="Z48" i="3"/>
  <c r="AV48" i="3" s="1"/>
  <c r="BR48" i="3" s="1"/>
  <c r="Z49" i="3"/>
  <c r="AV49" i="3" s="1"/>
  <c r="BR49" i="3" s="1"/>
  <c r="Z50" i="3"/>
  <c r="AV50" i="3" s="1"/>
  <c r="BR50" i="3" s="1"/>
  <c r="Z51" i="3"/>
  <c r="AV51" i="3" s="1"/>
  <c r="BR51" i="3" s="1"/>
  <c r="Z52" i="3"/>
  <c r="AV52" i="3" s="1"/>
  <c r="BR52" i="3" s="1"/>
  <c r="Z53" i="3"/>
  <c r="AV53" i="3" s="1"/>
  <c r="BR53" i="3" s="1"/>
  <c r="Z54" i="3"/>
  <c r="AV54" i="3" s="1"/>
  <c r="BR54" i="3" s="1"/>
  <c r="Z55" i="3"/>
  <c r="AV55" i="3" s="1"/>
  <c r="BR55" i="3" s="1"/>
  <c r="Z56" i="3"/>
  <c r="AV56" i="3" s="1"/>
  <c r="BR56" i="3" s="1"/>
  <c r="Z57" i="3"/>
  <c r="AV57" i="3" s="1"/>
  <c r="BR57" i="3" s="1"/>
  <c r="Z58" i="3"/>
  <c r="AV58" i="3" s="1"/>
  <c r="BR58" i="3" s="1"/>
  <c r="Z59" i="3"/>
  <c r="AV59" i="3" s="1"/>
  <c r="BR59" i="3" s="1"/>
  <c r="Z60" i="3"/>
  <c r="AV60" i="3" s="1"/>
  <c r="BR60" i="3" s="1"/>
  <c r="Z61" i="3"/>
  <c r="AV61" i="3" s="1"/>
  <c r="BR61" i="3" s="1"/>
  <c r="Z62" i="3"/>
  <c r="AV62" i="3" s="1"/>
  <c r="BR62" i="3" s="1"/>
  <c r="Z63" i="3"/>
  <c r="AV63" i="3" s="1"/>
  <c r="BR63" i="3" s="1"/>
  <c r="Z64" i="3"/>
  <c r="AV64" i="3" s="1"/>
  <c r="BR64" i="3" s="1"/>
  <c r="Z65" i="3"/>
  <c r="AV65" i="3" s="1"/>
  <c r="BR65" i="3" s="1"/>
  <c r="Z66" i="3"/>
  <c r="AV66" i="3" s="1"/>
  <c r="BR66" i="3" s="1"/>
  <c r="Z67" i="3"/>
  <c r="AV67" i="3" s="1"/>
  <c r="BR67" i="3" s="1"/>
  <c r="Z68" i="3"/>
  <c r="AV68" i="3" s="1"/>
  <c r="BR68" i="3" s="1"/>
  <c r="Z69" i="3"/>
  <c r="AV69" i="3" s="1"/>
  <c r="BR69" i="3" s="1"/>
  <c r="Z70" i="3"/>
  <c r="AV70" i="3" s="1"/>
  <c r="BR70" i="3" s="1"/>
  <c r="Z71" i="3"/>
  <c r="AV71" i="3" s="1"/>
  <c r="BR71" i="3" s="1"/>
  <c r="Z72" i="3"/>
  <c r="AV72" i="3" s="1"/>
  <c r="BR72" i="3" s="1"/>
  <c r="Z73" i="3"/>
  <c r="AV73" i="3" s="1"/>
  <c r="BR73" i="3" s="1"/>
  <c r="Z74" i="3"/>
  <c r="AV74" i="3" s="1"/>
  <c r="BR74" i="3" s="1"/>
  <c r="Z75" i="3"/>
  <c r="AV75" i="3" s="1"/>
  <c r="BR75" i="3" s="1"/>
  <c r="Z76" i="3"/>
  <c r="AV76" i="3" s="1"/>
  <c r="BR76" i="3" s="1"/>
  <c r="Z77" i="3"/>
  <c r="AV77" i="3" s="1"/>
  <c r="BR77" i="3" s="1"/>
  <c r="Z78" i="3"/>
  <c r="AV78" i="3" s="1"/>
  <c r="BR78" i="3" s="1"/>
  <c r="Z79" i="3"/>
  <c r="AV79" i="3" s="1"/>
  <c r="BR79" i="3" s="1"/>
  <c r="Z80" i="3"/>
  <c r="AV80" i="3" s="1"/>
  <c r="BR80" i="3" s="1"/>
  <c r="Z81" i="3"/>
  <c r="AV81" i="3" s="1"/>
  <c r="BR81" i="3" s="1"/>
  <c r="Z82" i="3"/>
  <c r="AV82" i="3" s="1"/>
  <c r="BR82" i="3" s="1"/>
  <c r="Z83" i="3"/>
  <c r="AV83" i="3" s="1"/>
  <c r="BR83" i="3" s="1"/>
  <c r="Z84" i="3"/>
  <c r="AV84" i="3" s="1"/>
  <c r="BR84" i="3" s="1"/>
  <c r="Z85" i="3"/>
  <c r="AV85" i="3" s="1"/>
  <c r="BR85" i="3" s="1"/>
  <c r="Z86" i="3"/>
  <c r="AV86" i="3" s="1"/>
  <c r="BR86" i="3" s="1"/>
  <c r="Z87" i="3"/>
  <c r="AV87" i="3" s="1"/>
  <c r="BR87" i="3" s="1"/>
  <c r="Z88" i="3"/>
  <c r="AV88" i="3" s="1"/>
  <c r="BR88" i="3" s="1"/>
  <c r="Z89" i="3"/>
  <c r="AV89" i="3" s="1"/>
  <c r="BR89" i="3" s="1"/>
  <c r="Z90" i="3"/>
  <c r="AV90" i="3" s="1"/>
  <c r="BR90" i="3" s="1"/>
  <c r="Z91" i="3"/>
  <c r="AV91" i="3" s="1"/>
  <c r="BR91" i="3" s="1"/>
  <c r="Z92" i="3"/>
  <c r="AV92" i="3" s="1"/>
  <c r="BR92" i="3" s="1"/>
  <c r="Z93" i="3"/>
  <c r="AV93" i="3" s="1"/>
  <c r="BR93" i="3" s="1"/>
  <c r="Z94" i="3"/>
  <c r="AV94" i="3" s="1"/>
  <c r="BR94" i="3" s="1"/>
  <c r="Z95" i="3"/>
  <c r="AV95" i="3" s="1"/>
  <c r="BR95" i="3" s="1"/>
  <c r="Z96" i="3"/>
  <c r="AV96" i="3" s="1"/>
  <c r="BR96" i="3" s="1"/>
  <c r="Z97" i="3"/>
  <c r="AV97" i="3" s="1"/>
  <c r="BR97" i="3" s="1"/>
  <c r="Z98" i="3"/>
  <c r="AV98" i="3" s="1"/>
  <c r="BR98" i="3" s="1"/>
  <c r="Z99" i="3"/>
  <c r="AV99" i="3" s="1"/>
  <c r="BR99" i="3" s="1"/>
  <c r="Z100" i="3"/>
  <c r="AV100" i="3" s="1"/>
  <c r="BR100" i="3" s="1"/>
  <c r="Z101" i="3"/>
  <c r="AV101" i="3" s="1"/>
  <c r="BR101" i="3" s="1"/>
  <c r="Z102" i="3"/>
  <c r="AV102" i="3" s="1"/>
  <c r="BR102" i="3" s="1"/>
  <c r="Z103" i="3"/>
  <c r="AV103" i="3" s="1"/>
  <c r="BR103" i="3" s="1"/>
  <c r="Z104" i="3"/>
  <c r="AV104" i="3" s="1"/>
  <c r="BR104" i="3" s="1"/>
  <c r="Z105" i="3"/>
  <c r="AV105" i="3" s="1"/>
  <c r="BR105" i="3" s="1"/>
  <c r="Z106" i="3"/>
  <c r="AV106" i="3" s="1"/>
  <c r="BR106" i="3" s="1"/>
  <c r="Z107" i="3"/>
  <c r="AV107" i="3" s="1"/>
  <c r="BR107" i="3" s="1"/>
  <c r="Z108" i="3"/>
  <c r="AV108" i="3" s="1"/>
  <c r="BR108" i="3" s="1"/>
  <c r="Z109" i="3"/>
  <c r="AV109" i="3" s="1"/>
  <c r="BR109" i="3" s="1"/>
  <c r="Z110" i="3"/>
  <c r="AV110" i="3" s="1"/>
  <c r="BR110" i="3" s="1"/>
  <c r="Z111" i="3"/>
  <c r="AV111" i="3" s="1"/>
  <c r="BR111" i="3" s="1"/>
  <c r="Z112" i="3"/>
  <c r="AV112" i="3" s="1"/>
  <c r="BR112" i="3" s="1"/>
  <c r="Z113" i="3"/>
  <c r="AV113" i="3" s="1"/>
  <c r="BR113" i="3" s="1"/>
  <c r="Z114" i="3"/>
  <c r="AV114" i="3" s="1"/>
  <c r="BR114" i="3" s="1"/>
  <c r="Z115" i="3"/>
  <c r="AV115" i="3" s="1"/>
  <c r="BR115" i="3" s="1"/>
  <c r="Z116" i="3"/>
  <c r="AV116" i="3" s="1"/>
  <c r="BR116" i="3" s="1"/>
  <c r="Z117" i="3"/>
  <c r="AV117" i="3" s="1"/>
  <c r="BR117" i="3" s="1"/>
  <c r="Z118" i="3"/>
  <c r="AV118" i="3" s="1"/>
  <c r="BR118" i="3" s="1"/>
  <c r="Z119" i="3"/>
  <c r="AV119" i="3" s="1"/>
  <c r="BR119" i="3" s="1"/>
  <c r="Z120" i="3"/>
  <c r="AV120" i="3" s="1"/>
  <c r="BR120" i="3" s="1"/>
  <c r="Z121" i="3"/>
  <c r="AV121" i="3" s="1"/>
  <c r="BR121" i="3" s="1"/>
  <c r="Z122" i="3"/>
  <c r="AV122" i="3" s="1"/>
  <c r="BR122" i="3" s="1"/>
  <c r="Z123" i="3"/>
  <c r="AV123" i="3" s="1"/>
  <c r="BR123" i="3" s="1"/>
  <c r="Z124" i="3"/>
  <c r="AV124" i="3" s="1"/>
  <c r="BR124" i="3" s="1"/>
  <c r="Z125" i="3"/>
  <c r="AV125" i="3" s="1"/>
  <c r="BR125" i="3" s="1"/>
  <c r="Z126" i="3"/>
  <c r="AV126" i="3" s="1"/>
  <c r="BR126" i="3" s="1"/>
  <c r="Z127" i="3"/>
  <c r="AV127" i="3" s="1"/>
  <c r="BR127" i="3" s="1"/>
  <c r="Z128" i="3"/>
  <c r="AV128" i="3" s="1"/>
  <c r="BR128" i="3" s="1"/>
  <c r="Z129" i="3"/>
  <c r="AV129" i="3" s="1"/>
  <c r="BR129" i="3" s="1"/>
  <c r="Z130" i="3"/>
  <c r="AV130" i="3" s="1"/>
  <c r="BR130" i="3" s="1"/>
  <c r="Z131" i="3"/>
  <c r="AV131" i="3" s="1"/>
  <c r="BR131" i="3" s="1"/>
  <c r="Z132" i="3"/>
  <c r="AV132" i="3" s="1"/>
  <c r="BR132" i="3" s="1"/>
  <c r="Z133" i="3"/>
  <c r="AV133" i="3" s="1"/>
  <c r="BR133" i="3" s="1"/>
  <c r="Z134" i="3"/>
  <c r="AV134" i="3" s="1"/>
  <c r="BR134" i="3" s="1"/>
  <c r="Z135" i="3"/>
  <c r="AV135" i="3" s="1"/>
  <c r="BR135" i="3" s="1"/>
  <c r="Z136" i="3"/>
  <c r="AV136" i="3" s="1"/>
  <c r="BR136" i="3" s="1"/>
  <c r="Z137" i="3"/>
  <c r="AV137" i="3" s="1"/>
  <c r="BR137" i="3" s="1"/>
  <c r="Z138" i="3"/>
  <c r="AV138" i="3" s="1"/>
  <c r="BR138" i="3" s="1"/>
  <c r="Z139" i="3"/>
  <c r="AV139" i="3" s="1"/>
  <c r="BR139" i="3" s="1"/>
  <c r="Z140" i="3"/>
  <c r="AV140" i="3" s="1"/>
  <c r="BR140" i="3" s="1"/>
  <c r="Z141" i="3"/>
  <c r="AV141" i="3" s="1"/>
  <c r="BR141" i="3" s="1"/>
  <c r="Z142" i="3"/>
  <c r="AV142" i="3" s="1"/>
  <c r="BR142" i="3" s="1"/>
  <c r="Z143" i="3"/>
  <c r="AV143" i="3" s="1"/>
  <c r="BR143" i="3" s="1"/>
  <c r="Z144" i="3"/>
  <c r="AV144" i="3" s="1"/>
  <c r="BR144" i="3" s="1"/>
  <c r="Z145" i="3"/>
  <c r="AV145" i="3" s="1"/>
  <c r="BR145" i="3" s="1"/>
  <c r="Z146" i="3"/>
  <c r="AV146" i="3" s="1"/>
  <c r="BR146" i="3" s="1"/>
  <c r="Z147" i="3"/>
  <c r="AV147" i="3" s="1"/>
  <c r="BR147" i="3" s="1"/>
  <c r="Z148" i="3"/>
  <c r="AV148" i="3" s="1"/>
  <c r="BR148" i="3" s="1"/>
  <c r="Z149" i="3"/>
  <c r="AV149" i="3" s="1"/>
  <c r="BR149" i="3" s="1"/>
  <c r="Z150" i="3"/>
  <c r="AV150" i="3" s="1"/>
  <c r="BR150" i="3" s="1"/>
  <c r="Z151" i="3"/>
  <c r="AV151" i="3" s="1"/>
  <c r="BR151" i="3" s="1"/>
  <c r="Z152" i="3"/>
  <c r="AV152" i="3" s="1"/>
  <c r="BR152" i="3" s="1"/>
  <c r="Z153" i="3"/>
  <c r="AV153" i="3" s="1"/>
  <c r="BR153" i="3" s="1"/>
  <c r="Z154" i="3"/>
  <c r="AV154" i="3" s="1"/>
  <c r="BR154" i="3" s="1"/>
  <c r="Z155" i="3"/>
  <c r="AV155" i="3" s="1"/>
  <c r="BR155" i="3" s="1"/>
  <c r="Z156" i="3"/>
  <c r="AV156" i="3" s="1"/>
  <c r="BR156" i="3" s="1"/>
  <c r="Z157" i="3"/>
  <c r="AV157" i="3" s="1"/>
  <c r="BR157" i="3" s="1"/>
  <c r="Z158" i="3"/>
  <c r="AV158" i="3" s="1"/>
  <c r="BR158" i="3" s="1"/>
  <c r="Z159" i="3"/>
  <c r="AV159" i="3" s="1"/>
  <c r="BR159" i="3" s="1"/>
  <c r="Z160" i="3"/>
  <c r="AV160" i="3" s="1"/>
  <c r="BR160" i="3" s="1"/>
  <c r="Z161" i="3"/>
  <c r="AV161" i="3" s="1"/>
  <c r="BR161" i="3" s="1"/>
  <c r="Z162" i="3"/>
  <c r="AV162" i="3" s="1"/>
  <c r="BR162" i="3" s="1"/>
  <c r="Z163" i="3"/>
  <c r="AV163" i="3" s="1"/>
  <c r="BR163" i="3" s="1"/>
  <c r="Z164" i="3"/>
  <c r="AV164" i="3" s="1"/>
  <c r="BR164" i="3" s="1"/>
  <c r="Z165" i="3"/>
  <c r="AV165" i="3" s="1"/>
  <c r="BR165" i="3" s="1"/>
  <c r="Z166" i="3"/>
  <c r="AV166" i="3" s="1"/>
  <c r="BR166" i="3" s="1"/>
  <c r="Z167" i="3"/>
  <c r="AV167" i="3" s="1"/>
  <c r="BR167" i="3" s="1"/>
  <c r="Z168" i="3"/>
  <c r="AV168" i="3" s="1"/>
  <c r="BR168" i="3" s="1"/>
  <c r="Z169" i="3"/>
  <c r="AV169" i="3" s="1"/>
  <c r="BR169" i="3" s="1"/>
  <c r="Z170" i="3"/>
  <c r="AV170" i="3" s="1"/>
  <c r="BR170" i="3" s="1"/>
  <c r="Z171" i="3"/>
  <c r="AV171" i="3" s="1"/>
  <c r="BR171" i="3" s="1"/>
  <c r="Z172" i="3"/>
  <c r="AV172" i="3" s="1"/>
  <c r="BR172" i="3" s="1"/>
  <c r="Z173" i="3"/>
  <c r="AV173" i="3" s="1"/>
  <c r="BR173" i="3" s="1"/>
  <c r="Z174" i="3"/>
  <c r="AV174" i="3" s="1"/>
  <c r="BR174" i="3" s="1"/>
  <c r="Z175" i="3"/>
  <c r="AV175" i="3" s="1"/>
  <c r="BR175" i="3" s="1"/>
  <c r="Z176" i="3"/>
  <c r="AV176" i="3" s="1"/>
  <c r="BR176" i="3" s="1"/>
  <c r="Z177" i="3"/>
  <c r="AV177" i="3" s="1"/>
  <c r="BR177" i="3" s="1"/>
  <c r="Z178" i="3"/>
  <c r="AV178" i="3" s="1"/>
  <c r="BR178" i="3" s="1"/>
  <c r="Z179" i="3"/>
  <c r="AV179" i="3" s="1"/>
  <c r="BR179" i="3" s="1"/>
  <c r="Z180" i="3"/>
  <c r="AV180" i="3" s="1"/>
  <c r="BR180" i="3" s="1"/>
  <c r="Z181" i="3"/>
  <c r="AV181" i="3" s="1"/>
  <c r="BR181" i="3" s="1"/>
  <c r="Z182" i="3"/>
  <c r="AV182" i="3" s="1"/>
  <c r="BR182" i="3" s="1"/>
  <c r="Z183" i="3"/>
  <c r="AV183" i="3" s="1"/>
  <c r="BR183" i="3" s="1"/>
  <c r="Z184" i="3"/>
  <c r="AV184" i="3" s="1"/>
  <c r="BR184" i="3" s="1"/>
  <c r="Z185" i="3"/>
  <c r="AV185" i="3" s="1"/>
  <c r="BR185" i="3" s="1"/>
  <c r="Z186" i="3"/>
  <c r="AV186" i="3" s="1"/>
  <c r="BR186" i="3" s="1"/>
  <c r="Z187" i="3"/>
  <c r="AV187" i="3" s="1"/>
  <c r="BR187" i="3" s="1"/>
  <c r="Z188" i="3"/>
  <c r="AV188" i="3" s="1"/>
  <c r="BR188" i="3" s="1"/>
  <c r="Z189" i="3"/>
  <c r="AV189" i="3" s="1"/>
  <c r="BR189" i="3" s="1"/>
  <c r="Z190" i="3"/>
  <c r="AV190" i="3" s="1"/>
  <c r="BR190" i="3" s="1"/>
  <c r="Z191" i="3"/>
  <c r="AV191" i="3" s="1"/>
  <c r="BR191" i="3" s="1"/>
  <c r="Z192" i="3"/>
  <c r="AV192" i="3" s="1"/>
  <c r="BR192" i="3" s="1"/>
  <c r="Z193" i="3"/>
  <c r="AV193" i="3" s="1"/>
  <c r="BR193" i="3" s="1"/>
  <c r="Z194" i="3"/>
  <c r="AV194" i="3" s="1"/>
  <c r="BR194" i="3" s="1"/>
  <c r="Z195" i="3"/>
  <c r="AV195" i="3" s="1"/>
  <c r="BR195" i="3" s="1"/>
  <c r="Z196" i="3"/>
  <c r="AV196" i="3" s="1"/>
  <c r="BR196" i="3" s="1"/>
  <c r="Z197" i="3"/>
  <c r="AV197" i="3" s="1"/>
  <c r="BR197" i="3" s="1"/>
  <c r="Z198" i="3"/>
  <c r="AV198" i="3" s="1"/>
  <c r="BR198" i="3" s="1"/>
  <c r="Z199" i="3"/>
  <c r="AV199" i="3" s="1"/>
  <c r="BR199" i="3" s="1"/>
  <c r="Z200" i="3"/>
  <c r="AV200" i="3" s="1"/>
  <c r="BR200" i="3" s="1"/>
  <c r="Z201" i="3"/>
  <c r="AV201" i="3" s="1"/>
  <c r="BR201" i="3" s="1"/>
  <c r="Z202" i="3"/>
  <c r="AV202" i="3" s="1"/>
  <c r="BR202" i="3" s="1"/>
  <c r="Z203" i="3"/>
  <c r="AV203" i="3" s="1"/>
  <c r="BR203" i="3" s="1"/>
  <c r="Z204" i="3"/>
  <c r="AV204" i="3" s="1"/>
  <c r="BR204" i="3" s="1"/>
  <c r="Z205" i="3"/>
  <c r="AV205" i="3" s="1"/>
  <c r="BR205" i="3" s="1"/>
  <c r="Z206" i="3"/>
  <c r="AV206" i="3" s="1"/>
  <c r="BR206" i="3" s="1"/>
  <c r="Z207" i="3"/>
  <c r="AV207" i="3" s="1"/>
  <c r="BR207" i="3" s="1"/>
  <c r="Z208" i="3"/>
  <c r="AV208" i="3" s="1"/>
  <c r="BR208" i="3" s="1"/>
  <c r="Z209" i="3"/>
  <c r="AV209" i="3" s="1"/>
  <c r="BR209" i="3" s="1"/>
  <c r="Z210" i="3"/>
  <c r="AV210" i="3" s="1"/>
  <c r="BR210" i="3" s="1"/>
  <c r="Z211" i="3"/>
  <c r="AV211" i="3" s="1"/>
  <c r="BR211" i="3" s="1"/>
  <c r="Z212" i="3"/>
  <c r="AV212" i="3" s="1"/>
  <c r="BR212" i="3" s="1"/>
  <c r="Z213" i="3"/>
  <c r="AV213" i="3" s="1"/>
  <c r="BR213" i="3" s="1"/>
  <c r="Z214" i="3"/>
  <c r="AV214" i="3" s="1"/>
  <c r="BR214" i="3" s="1"/>
  <c r="Z215" i="3"/>
  <c r="AV215" i="3" s="1"/>
  <c r="BR215" i="3" s="1"/>
  <c r="Z216" i="3"/>
  <c r="AV216" i="3" s="1"/>
  <c r="BR216" i="3" s="1"/>
  <c r="Z217" i="3"/>
  <c r="AV217" i="3" s="1"/>
  <c r="BR217" i="3" s="1"/>
  <c r="Z218" i="3"/>
  <c r="AV218" i="3" s="1"/>
  <c r="BR218" i="3" s="1"/>
  <c r="Z219" i="3"/>
  <c r="AV219" i="3" s="1"/>
  <c r="BR219" i="3" s="1"/>
  <c r="Z220" i="3"/>
  <c r="AV220" i="3" s="1"/>
  <c r="BR220" i="3" s="1"/>
  <c r="Z221" i="3"/>
  <c r="AV221" i="3" s="1"/>
  <c r="BR221" i="3" s="1"/>
  <c r="Z222" i="3"/>
  <c r="AV222" i="3" s="1"/>
  <c r="BR222" i="3" s="1"/>
  <c r="Z223" i="3"/>
  <c r="AV223" i="3" s="1"/>
  <c r="BR223" i="3" s="1"/>
  <c r="Z224" i="3"/>
  <c r="AV224" i="3" s="1"/>
  <c r="BR224" i="3" s="1"/>
  <c r="Z225" i="3"/>
  <c r="AV225" i="3" s="1"/>
  <c r="BR225" i="3" s="1"/>
  <c r="Z226" i="3"/>
  <c r="AV226" i="3" s="1"/>
  <c r="BR226" i="3" s="1"/>
  <c r="Z227" i="3"/>
  <c r="AV227" i="3" s="1"/>
  <c r="BR227" i="3" s="1"/>
  <c r="Z228" i="3"/>
  <c r="AV228" i="3" s="1"/>
  <c r="BR228" i="3" s="1"/>
  <c r="Z229" i="3"/>
  <c r="AV229" i="3" s="1"/>
  <c r="BR229" i="3" s="1"/>
  <c r="Z230" i="3"/>
  <c r="AV230" i="3" s="1"/>
  <c r="BR230" i="3" s="1"/>
  <c r="Z231" i="3"/>
  <c r="AV231" i="3" s="1"/>
  <c r="BR231" i="3" s="1"/>
  <c r="Z232" i="3"/>
  <c r="AV232" i="3" s="1"/>
  <c r="BR232" i="3" s="1"/>
  <c r="Z233" i="3"/>
  <c r="AV233" i="3" s="1"/>
  <c r="BR233" i="3" s="1"/>
  <c r="Z234" i="3"/>
  <c r="AV234" i="3" s="1"/>
  <c r="BR234" i="3" s="1"/>
  <c r="Z235" i="3"/>
  <c r="AV235" i="3" s="1"/>
  <c r="BR235" i="3" s="1"/>
  <c r="Z236" i="3"/>
  <c r="AV236" i="3" s="1"/>
  <c r="BR236" i="3" s="1"/>
  <c r="Z237" i="3"/>
  <c r="AV237" i="3" s="1"/>
  <c r="BR237" i="3" s="1"/>
  <c r="Z238" i="3"/>
  <c r="AV238" i="3" s="1"/>
  <c r="BR238" i="3" s="1"/>
  <c r="Z239" i="3"/>
  <c r="AV239" i="3" s="1"/>
  <c r="BR239" i="3" s="1"/>
  <c r="Z240" i="3"/>
  <c r="AV240" i="3" s="1"/>
  <c r="BR240" i="3" s="1"/>
  <c r="Z241" i="3"/>
  <c r="AV241" i="3" s="1"/>
  <c r="BR241" i="3" s="1"/>
  <c r="Z242" i="3"/>
  <c r="AV242" i="3" s="1"/>
  <c r="BR242" i="3" s="1"/>
  <c r="Z243" i="3"/>
  <c r="AV243" i="3" s="1"/>
  <c r="BR243" i="3" s="1"/>
  <c r="Z244" i="3"/>
  <c r="AV244" i="3" s="1"/>
  <c r="BR244" i="3" s="1"/>
  <c r="Z245" i="3"/>
  <c r="AV245" i="3" s="1"/>
  <c r="BR245" i="3" s="1"/>
  <c r="Z246" i="3"/>
  <c r="AV246" i="3" s="1"/>
  <c r="BR246" i="3" s="1"/>
  <c r="Z247" i="3"/>
  <c r="AV247" i="3" s="1"/>
  <c r="BR247" i="3" s="1"/>
  <c r="Z248" i="3"/>
  <c r="AV248" i="3" s="1"/>
  <c r="BR248" i="3" s="1"/>
  <c r="Z249" i="3"/>
  <c r="AV249" i="3" s="1"/>
  <c r="BR249" i="3" s="1"/>
  <c r="Z250" i="3"/>
  <c r="AV250" i="3" s="1"/>
  <c r="BR250" i="3" s="1"/>
  <c r="Z251" i="3"/>
  <c r="AV251" i="3" s="1"/>
  <c r="BR251" i="3" s="1"/>
  <c r="Z252" i="3"/>
  <c r="AV252" i="3" s="1"/>
  <c r="BR252" i="3" s="1"/>
  <c r="Z253" i="3"/>
  <c r="AV253" i="3" s="1"/>
  <c r="BR253" i="3" s="1"/>
  <c r="Z254" i="3"/>
  <c r="AV254" i="3" s="1"/>
  <c r="BR254" i="3" s="1"/>
  <c r="Z255" i="3"/>
  <c r="AV255" i="3" s="1"/>
  <c r="BR255" i="3" s="1"/>
  <c r="Z256" i="3"/>
  <c r="AV256" i="3" s="1"/>
  <c r="BR256" i="3" s="1"/>
  <c r="Z257" i="3"/>
  <c r="AV257" i="3" s="1"/>
  <c r="BR257" i="3" s="1"/>
  <c r="Z258" i="3"/>
  <c r="AV258" i="3" s="1"/>
  <c r="BR258" i="3" s="1"/>
  <c r="Z259" i="3"/>
  <c r="AV259" i="3" s="1"/>
  <c r="BR259" i="3" s="1"/>
  <c r="Z260" i="3"/>
  <c r="AV260" i="3" s="1"/>
  <c r="BR260" i="3" s="1"/>
  <c r="Z261" i="3"/>
  <c r="AV261" i="3" s="1"/>
  <c r="BR261" i="3" s="1"/>
  <c r="Z262" i="3"/>
  <c r="AV262" i="3" s="1"/>
  <c r="BR262" i="3" s="1"/>
  <c r="Z263" i="3"/>
  <c r="AV263" i="3" s="1"/>
  <c r="BR263" i="3" s="1"/>
  <c r="Z264" i="3"/>
  <c r="AV264" i="3" s="1"/>
  <c r="BR264" i="3" s="1"/>
  <c r="Z265" i="3"/>
  <c r="AV265" i="3" s="1"/>
  <c r="BR265" i="3" s="1"/>
  <c r="Z266" i="3"/>
  <c r="AV266" i="3" s="1"/>
  <c r="BR266" i="3" s="1"/>
  <c r="Z267" i="3"/>
  <c r="AV267" i="3" s="1"/>
  <c r="BR267" i="3" s="1"/>
  <c r="Z268" i="3"/>
  <c r="AV268" i="3" s="1"/>
  <c r="BR268" i="3" s="1"/>
  <c r="Z269" i="3"/>
  <c r="AV269" i="3" s="1"/>
  <c r="BR269" i="3" s="1"/>
  <c r="Z270" i="3"/>
  <c r="AV270" i="3" s="1"/>
  <c r="BR270" i="3" s="1"/>
  <c r="Z271" i="3"/>
  <c r="AV271" i="3" s="1"/>
  <c r="BR271" i="3" s="1"/>
  <c r="Z272" i="3"/>
  <c r="AV272" i="3" s="1"/>
  <c r="BR272" i="3" s="1"/>
  <c r="Z273" i="3"/>
  <c r="AV273" i="3" s="1"/>
  <c r="BR273" i="3" s="1"/>
  <c r="Z274" i="3"/>
  <c r="AV274" i="3" s="1"/>
  <c r="BR274" i="3" s="1"/>
  <c r="Z275" i="3"/>
  <c r="AV275" i="3" s="1"/>
  <c r="BR275" i="3" s="1"/>
  <c r="Z276" i="3"/>
  <c r="AV276" i="3" s="1"/>
  <c r="BR276" i="3" s="1"/>
  <c r="Z277" i="3"/>
  <c r="AV277" i="3" s="1"/>
  <c r="BR277" i="3" s="1"/>
  <c r="Z278" i="3"/>
  <c r="AV278" i="3" s="1"/>
  <c r="BR278" i="3" s="1"/>
  <c r="Z279" i="3"/>
  <c r="AV279" i="3" s="1"/>
  <c r="BR279" i="3" s="1"/>
  <c r="Z280" i="3"/>
  <c r="AV280" i="3" s="1"/>
  <c r="BR280" i="3" s="1"/>
  <c r="Z281" i="3"/>
  <c r="AV281" i="3" s="1"/>
  <c r="BR281" i="3" s="1"/>
  <c r="Z282" i="3"/>
  <c r="AV282" i="3" s="1"/>
  <c r="BR282" i="3" s="1"/>
  <c r="Z283" i="3"/>
  <c r="AV283" i="3" s="1"/>
  <c r="BR283" i="3" s="1"/>
  <c r="Z284" i="3"/>
  <c r="AV284" i="3" s="1"/>
  <c r="BR284" i="3" s="1"/>
  <c r="Z285" i="3"/>
  <c r="AV285" i="3" s="1"/>
  <c r="BR285" i="3" s="1"/>
  <c r="Z286" i="3"/>
  <c r="AV286" i="3" s="1"/>
  <c r="BR286" i="3" s="1"/>
  <c r="Z287" i="3"/>
  <c r="AV287" i="3" s="1"/>
  <c r="BR287" i="3" s="1"/>
  <c r="Z288" i="3"/>
  <c r="AV288" i="3" s="1"/>
  <c r="BR288" i="3" s="1"/>
  <c r="Z9" i="3"/>
  <c r="AV9" i="3" s="1"/>
  <c r="BR9" i="3" s="1"/>
  <c r="BO1" i="2"/>
  <c r="CR1" i="2" s="1"/>
  <c r="AG297" i="2" l="1"/>
  <c r="BO298" i="2" s="1"/>
  <c r="EO297" i="2"/>
  <c r="BO293" i="2"/>
  <c r="ED292" i="2"/>
  <c r="AG296" i="2"/>
  <c r="ED296" i="2" s="1"/>
  <c r="AG291" i="2"/>
  <c r="BO292" i="2" s="1"/>
  <c r="EO291" i="2"/>
  <c r="AG295" i="2"/>
  <c r="ED295" i="2" s="1"/>
  <c r="AG293" i="2"/>
  <c r="BO294" i="2" s="1"/>
  <c r="AG290" i="2"/>
  <c r="EO290" i="2" s="1"/>
  <c r="AG294" i="2"/>
  <c r="BO295" i="2" s="1"/>
  <c r="AG298" i="2"/>
  <c r="ED298" i="2" s="1"/>
  <c r="CC170" i="2"/>
  <c r="DC169" i="2"/>
  <c r="AG289" i="2"/>
  <c r="ED289" i="2" s="1"/>
  <c r="CM167" i="2"/>
  <c r="DM166" i="2"/>
  <c r="CL105" i="2"/>
  <c r="DL104" i="2"/>
  <c r="V4" i="2"/>
  <c r="DT9" i="2"/>
  <c r="CT8" i="2"/>
  <c r="DT8" i="2" s="1"/>
  <c r="EF8" i="2" s="1"/>
  <c r="BQ1" i="2"/>
  <c r="CT1" i="2" s="1"/>
  <c r="EO293" i="2" l="1"/>
  <c r="EO294" i="2"/>
  <c r="BO297" i="2"/>
  <c r="EO295" i="2"/>
  <c r="ED291" i="2"/>
  <c r="BO291" i="2"/>
  <c r="EO298" i="2"/>
  <c r="ED297" i="2"/>
  <c r="ED293" i="2"/>
  <c r="AQ293" i="2"/>
  <c r="AQ298" i="2"/>
  <c r="AQ291" i="2"/>
  <c r="AQ295" i="2"/>
  <c r="AQ297" i="2"/>
  <c r="AQ296" i="2"/>
  <c r="AQ294" i="2"/>
  <c r="V291" i="2"/>
  <c r="AQ290" i="2"/>
  <c r="AQ292" i="2"/>
  <c r="V297" i="2"/>
  <c r="AH297" i="2" s="1"/>
  <c r="EP297" i="2" s="1"/>
  <c r="V295" i="2"/>
  <c r="V292" i="2"/>
  <c r="V296" i="2"/>
  <c r="V290" i="2"/>
  <c r="AH290" i="2" s="1"/>
  <c r="EP290" i="2" s="1"/>
  <c r="V298" i="2"/>
  <c r="V294" i="2"/>
  <c r="V293" i="2"/>
  <c r="ED294" i="2"/>
  <c r="BO296" i="2"/>
  <c r="EO296" i="2"/>
  <c r="ED290" i="2"/>
  <c r="BO290" i="2"/>
  <c r="EO289" i="2"/>
  <c r="CC171" i="2"/>
  <c r="DC170" i="2"/>
  <c r="AQ288" i="2"/>
  <c r="AQ289" i="2"/>
  <c r="V289" i="2"/>
  <c r="CM168" i="2"/>
  <c r="DM167" i="2"/>
  <c r="DL105" i="2"/>
  <c r="CL106" i="2"/>
  <c r="DS9" i="2"/>
  <c r="CS8" i="2"/>
  <c r="DS8" i="2" s="1"/>
  <c r="EE8" i="2" s="1"/>
  <c r="BP1" i="2"/>
  <c r="CS1" i="2" s="1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9" i="2"/>
  <c r="AP9" i="2"/>
  <c r="AP288" i="2"/>
  <c r="AH293" i="2" l="1"/>
  <c r="BP294" i="2" s="1"/>
  <c r="EP293" i="2"/>
  <c r="AH292" i="2"/>
  <c r="EP292" i="2" s="1"/>
  <c r="BP298" i="2"/>
  <c r="EE297" i="2"/>
  <c r="AH294" i="2"/>
  <c r="EE294" i="2" s="1"/>
  <c r="BP291" i="2"/>
  <c r="EE290" i="2"/>
  <c r="EE293" i="2"/>
  <c r="AH298" i="2"/>
  <c r="EE298" i="2" s="1"/>
  <c r="AH291" i="2"/>
  <c r="EE291" i="2" s="1"/>
  <c r="AH295" i="2"/>
  <c r="BP296" i="2" s="1"/>
  <c r="AH296" i="2"/>
  <c r="BP297" i="2" s="1"/>
  <c r="CC172" i="2"/>
  <c r="DC171" i="2"/>
  <c r="AH289" i="2"/>
  <c r="EE289" i="2" s="1"/>
  <c r="CM169" i="2"/>
  <c r="DM168" i="2"/>
  <c r="CL107" i="2"/>
  <c r="DL106" i="2"/>
  <c r="AQ3" i="2"/>
  <c r="AW1" i="2"/>
  <c r="AX1" i="2"/>
  <c r="CY1" i="2" s="1"/>
  <c r="AY1" i="2"/>
  <c r="BA1" i="2"/>
  <c r="BB1" i="2"/>
  <c r="BC1" i="2"/>
  <c r="BD1" i="2"/>
  <c r="BE1" i="2"/>
  <c r="BF1" i="2"/>
  <c r="BG1" i="2"/>
  <c r="BH1" i="2"/>
  <c r="BL1" i="2"/>
  <c r="BM1" i="2"/>
  <c r="BN1" i="2"/>
  <c r="CQ1" i="2" s="1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Y10" i="2"/>
  <c r="BW10" i="2" s="1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F9" i="2"/>
  <c r="F10" i="2"/>
  <c r="F11" i="2"/>
  <c r="P11" i="2" s="1"/>
  <c r="F12" i="2"/>
  <c r="F13" i="2"/>
  <c r="F14" i="2"/>
  <c r="F15" i="2"/>
  <c r="F16" i="2"/>
  <c r="F17" i="2"/>
  <c r="F18" i="2"/>
  <c r="F19" i="2"/>
  <c r="F20" i="2"/>
  <c r="F21" i="2"/>
  <c r="F22" i="2"/>
  <c r="F23" i="2"/>
  <c r="P23" i="2" s="1"/>
  <c r="F24" i="2"/>
  <c r="F25" i="2"/>
  <c r="F26" i="2"/>
  <c r="F27" i="2"/>
  <c r="F28" i="2"/>
  <c r="F29" i="2"/>
  <c r="F30" i="2"/>
  <c r="F31" i="2"/>
  <c r="F32" i="2"/>
  <c r="F33" i="2"/>
  <c r="F34" i="2"/>
  <c r="F35" i="2"/>
  <c r="P35" i="2" s="1"/>
  <c r="F36" i="2"/>
  <c r="F37" i="2"/>
  <c r="F38" i="2"/>
  <c r="F39" i="2"/>
  <c r="F40" i="2"/>
  <c r="F41" i="2"/>
  <c r="F42" i="2"/>
  <c r="F43" i="2"/>
  <c r="F44" i="2"/>
  <c r="F45" i="2"/>
  <c r="F46" i="2"/>
  <c r="F47" i="2"/>
  <c r="P47" i="2" s="1"/>
  <c r="F48" i="2"/>
  <c r="F49" i="2"/>
  <c r="F50" i="2"/>
  <c r="F51" i="2"/>
  <c r="F52" i="2"/>
  <c r="F53" i="2"/>
  <c r="F54" i="2"/>
  <c r="F55" i="2"/>
  <c r="F56" i="2"/>
  <c r="F57" i="2"/>
  <c r="F58" i="2"/>
  <c r="F59" i="2"/>
  <c r="P59" i="2" s="1"/>
  <c r="F60" i="2"/>
  <c r="F61" i="2"/>
  <c r="F62" i="2"/>
  <c r="F63" i="2"/>
  <c r="F64" i="2"/>
  <c r="F65" i="2"/>
  <c r="F66" i="2"/>
  <c r="F67" i="2"/>
  <c r="F68" i="2"/>
  <c r="F69" i="2"/>
  <c r="F70" i="2"/>
  <c r="F71" i="2"/>
  <c r="P71" i="2" s="1"/>
  <c r="F72" i="2"/>
  <c r="F73" i="2"/>
  <c r="F74" i="2"/>
  <c r="F75" i="2"/>
  <c r="F76" i="2"/>
  <c r="F77" i="2"/>
  <c r="F78" i="2"/>
  <c r="F79" i="2"/>
  <c r="F80" i="2"/>
  <c r="F81" i="2"/>
  <c r="F82" i="2"/>
  <c r="F83" i="2"/>
  <c r="P83" i="2" s="1"/>
  <c r="F84" i="2"/>
  <c r="F85" i="2"/>
  <c r="F86" i="2"/>
  <c r="F87" i="2"/>
  <c r="F88" i="2"/>
  <c r="F89" i="2"/>
  <c r="F90" i="2"/>
  <c r="F91" i="2"/>
  <c r="F92" i="2"/>
  <c r="F93" i="2"/>
  <c r="F94" i="2"/>
  <c r="F95" i="2"/>
  <c r="P95" i="2" s="1"/>
  <c r="F96" i="2"/>
  <c r="F97" i="2"/>
  <c r="F98" i="2"/>
  <c r="F99" i="2"/>
  <c r="F100" i="2"/>
  <c r="F101" i="2"/>
  <c r="F102" i="2"/>
  <c r="F103" i="2"/>
  <c r="F104" i="2"/>
  <c r="F105" i="2"/>
  <c r="F106" i="2"/>
  <c r="F107" i="2"/>
  <c r="P107" i="2" s="1"/>
  <c r="F108" i="2"/>
  <c r="F109" i="2"/>
  <c r="F110" i="2"/>
  <c r="F111" i="2"/>
  <c r="F112" i="2"/>
  <c r="F113" i="2"/>
  <c r="F114" i="2"/>
  <c r="F115" i="2"/>
  <c r="F116" i="2"/>
  <c r="F117" i="2"/>
  <c r="F118" i="2"/>
  <c r="F119" i="2"/>
  <c r="P119" i="2" s="1"/>
  <c r="F120" i="2"/>
  <c r="F121" i="2"/>
  <c r="F122" i="2"/>
  <c r="F123" i="2"/>
  <c r="F124" i="2"/>
  <c r="F125" i="2"/>
  <c r="F126" i="2"/>
  <c r="F127" i="2"/>
  <c r="F128" i="2"/>
  <c r="F129" i="2"/>
  <c r="F130" i="2"/>
  <c r="F131" i="2"/>
  <c r="P131" i="2" s="1"/>
  <c r="F132" i="2"/>
  <c r="F133" i="2"/>
  <c r="F134" i="2"/>
  <c r="F135" i="2"/>
  <c r="F136" i="2"/>
  <c r="F137" i="2"/>
  <c r="F138" i="2"/>
  <c r="F139" i="2"/>
  <c r="F140" i="2"/>
  <c r="F141" i="2"/>
  <c r="F142" i="2"/>
  <c r="F143" i="2"/>
  <c r="P143" i="2" s="1"/>
  <c r="F144" i="2"/>
  <c r="F145" i="2"/>
  <c r="F146" i="2"/>
  <c r="F147" i="2"/>
  <c r="F148" i="2"/>
  <c r="F149" i="2"/>
  <c r="F150" i="2"/>
  <c r="F151" i="2"/>
  <c r="F152" i="2"/>
  <c r="F153" i="2"/>
  <c r="F154" i="2"/>
  <c r="F155" i="2"/>
  <c r="P155" i="2" s="1"/>
  <c r="F156" i="2"/>
  <c r="F157" i="2"/>
  <c r="F158" i="2"/>
  <c r="F159" i="2"/>
  <c r="F160" i="2"/>
  <c r="F161" i="2"/>
  <c r="F162" i="2"/>
  <c r="F163" i="2"/>
  <c r="F164" i="2"/>
  <c r="F165" i="2"/>
  <c r="F166" i="2"/>
  <c r="F167" i="2"/>
  <c r="P167" i="2" s="1"/>
  <c r="F168" i="2"/>
  <c r="F169" i="2"/>
  <c r="F170" i="2"/>
  <c r="F171" i="2"/>
  <c r="F172" i="2"/>
  <c r="F173" i="2"/>
  <c r="F174" i="2"/>
  <c r="F175" i="2"/>
  <c r="F176" i="2"/>
  <c r="F177" i="2"/>
  <c r="F178" i="2"/>
  <c r="F179" i="2"/>
  <c r="P179" i="2" s="1"/>
  <c r="F180" i="2"/>
  <c r="F181" i="2"/>
  <c r="F182" i="2"/>
  <c r="F183" i="2"/>
  <c r="F184" i="2"/>
  <c r="F185" i="2"/>
  <c r="F186" i="2"/>
  <c r="F187" i="2"/>
  <c r="F188" i="2"/>
  <c r="F189" i="2"/>
  <c r="F190" i="2"/>
  <c r="F191" i="2"/>
  <c r="P191" i="2" s="1"/>
  <c r="F192" i="2"/>
  <c r="F193" i="2"/>
  <c r="F194" i="2"/>
  <c r="F195" i="2"/>
  <c r="F196" i="2"/>
  <c r="F197" i="2"/>
  <c r="F198" i="2"/>
  <c r="F199" i="2"/>
  <c r="F200" i="2"/>
  <c r="F201" i="2"/>
  <c r="F202" i="2"/>
  <c r="F203" i="2"/>
  <c r="P203" i="2" s="1"/>
  <c r="F204" i="2"/>
  <c r="F205" i="2"/>
  <c r="F206" i="2"/>
  <c r="F207" i="2"/>
  <c r="F208" i="2"/>
  <c r="F209" i="2"/>
  <c r="F210" i="2"/>
  <c r="F211" i="2"/>
  <c r="F212" i="2"/>
  <c r="F213" i="2"/>
  <c r="F214" i="2"/>
  <c r="F215" i="2"/>
  <c r="P215" i="2" s="1"/>
  <c r="F216" i="2"/>
  <c r="F217" i="2"/>
  <c r="F218" i="2"/>
  <c r="F219" i="2"/>
  <c r="F220" i="2"/>
  <c r="F221" i="2"/>
  <c r="F222" i="2"/>
  <c r="F223" i="2"/>
  <c r="F224" i="2"/>
  <c r="F225" i="2"/>
  <c r="F226" i="2"/>
  <c r="F227" i="2"/>
  <c r="P227" i="2" s="1"/>
  <c r="F228" i="2"/>
  <c r="F229" i="2"/>
  <c r="F230" i="2"/>
  <c r="F231" i="2"/>
  <c r="F232" i="2"/>
  <c r="F233" i="2"/>
  <c r="F234" i="2"/>
  <c r="F235" i="2"/>
  <c r="F236" i="2"/>
  <c r="F237" i="2"/>
  <c r="F238" i="2"/>
  <c r="F239" i="2"/>
  <c r="P239" i="2" s="1"/>
  <c r="F240" i="2"/>
  <c r="F241" i="2"/>
  <c r="F242" i="2"/>
  <c r="F243" i="2"/>
  <c r="F244" i="2"/>
  <c r="F245" i="2"/>
  <c r="F246" i="2"/>
  <c r="F247" i="2"/>
  <c r="F248" i="2"/>
  <c r="F249" i="2"/>
  <c r="F250" i="2"/>
  <c r="F251" i="2"/>
  <c r="P251" i="2" s="1"/>
  <c r="F252" i="2"/>
  <c r="F253" i="2"/>
  <c r="F254" i="2"/>
  <c r="F255" i="2"/>
  <c r="F256" i="2"/>
  <c r="F257" i="2"/>
  <c r="F258" i="2"/>
  <c r="F259" i="2"/>
  <c r="F260" i="2"/>
  <c r="F261" i="2"/>
  <c r="F262" i="2"/>
  <c r="F263" i="2"/>
  <c r="P263" i="2" s="1"/>
  <c r="F264" i="2"/>
  <c r="F265" i="2"/>
  <c r="F266" i="2"/>
  <c r="F267" i="2"/>
  <c r="F268" i="2"/>
  <c r="F269" i="2"/>
  <c r="F270" i="2"/>
  <c r="F271" i="2"/>
  <c r="F272" i="2"/>
  <c r="F273" i="2"/>
  <c r="F274" i="2"/>
  <c r="F275" i="2"/>
  <c r="P275" i="2" s="1"/>
  <c r="F276" i="2"/>
  <c r="F277" i="2"/>
  <c r="F278" i="2"/>
  <c r="F279" i="2"/>
  <c r="F280" i="2"/>
  <c r="F281" i="2"/>
  <c r="F282" i="2"/>
  <c r="F283" i="2"/>
  <c r="F284" i="2"/>
  <c r="F285" i="2"/>
  <c r="F286" i="2"/>
  <c r="F287" i="2"/>
  <c r="P287" i="2" s="1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DA9" i="2"/>
  <c r="DB9" i="2"/>
  <c r="DD9" i="2"/>
  <c r="DE9" i="2"/>
  <c r="DF9" i="2"/>
  <c r="DG9" i="2"/>
  <c r="DH9" i="2"/>
  <c r="DI9" i="2"/>
  <c r="DJ9" i="2"/>
  <c r="DK9" i="2"/>
  <c r="DO9" i="2"/>
  <c r="DP9" i="2"/>
  <c r="DQ9" i="2"/>
  <c r="DR9" i="2"/>
  <c r="B288" i="2"/>
  <c r="F288" i="2"/>
  <c r="G288" i="2"/>
  <c r="CA8" i="2"/>
  <c r="CY8" i="2" s="1"/>
  <c r="DY8" i="2" s="1"/>
  <c r="EI8" i="2" s="1"/>
  <c r="CB8" i="2"/>
  <c r="DB8" i="2" s="1"/>
  <c r="CD8" i="2"/>
  <c r="DD8" i="2" s="1"/>
  <c r="CE8" i="2"/>
  <c r="DE8" i="2" s="1"/>
  <c r="CF8" i="2"/>
  <c r="DF8" i="2" s="1"/>
  <c r="CG8" i="2"/>
  <c r="DG8" i="2" s="1"/>
  <c r="CH8" i="2"/>
  <c r="DH8" i="2" s="1"/>
  <c r="CI8" i="2"/>
  <c r="DI8" i="2" s="1"/>
  <c r="CJ8" i="2"/>
  <c r="DJ8" i="2" s="1"/>
  <c r="CK8" i="2"/>
  <c r="DK8" i="2" s="1"/>
  <c r="CO8" i="2"/>
  <c r="DO8" i="2" s="1"/>
  <c r="EA8" i="2" s="1"/>
  <c r="CP8" i="2"/>
  <c r="DP8" i="2" s="1"/>
  <c r="EB8" i="2" s="1"/>
  <c r="EL8" i="2" s="1"/>
  <c r="CQ8" i="2"/>
  <c r="DQ8" i="2" s="1"/>
  <c r="EC8" i="2" s="1"/>
  <c r="EM8" i="2" s="1"/>
  <c r="DR8" i="2"/>
  <c r="ED8" i="2" s="1"/>
  <c r="A9" i="2"/>
  <c r="Q9" i="2" s="1"/>
  <c r="AV9" i="2" s="1"/>
  <c r="BZ9" i="2" s="1"/>
  <c r="K9" i="2"/>
  <c r="CY9" i="2"/>
  <c r="DY9" i="2" s="1"/>
  <c r="EN9" i="2"/>
  <c r="ET9" i="2" s="1"/>
  <c r="A10" i="2"/>
  <c r="Q10" i="2" s="1"/>
  <c r="AV10" i="2" s="1"/>
  <c r="BZ10" i="2" s="1"/>
  <c r="K10" i="2"/>
  <c r="EN10" i="2"/>
  <c r="ET10" i="2" s="1"/>
  <c r="A11" i="2"/>
  <c r="Q11" i="2" s="1"/>
  <c r="AV11" i="2" s="1"/>
  <c r="BZ11" i="2" s="1"/>
  <c r="K11" i="2"/>
  <c r="EN11" i="2"/>
  <c r="ET11" i="2" s="1"/>
  <c r="A12" i="2"/>
  <c r="Q12" i="2" s="1"/>
  <c r="AV12" i="2" s="1"/>
  <c r="BZ12" i="2" s="1"/>
  <c r="K12" i="2"/>
  <c r="EN12" i="2"/>
  <c r="ET12" i="2" s="1"/>
  <c r="A13" i="2"/>
  <c r="Q13" i="2" s="1"/>
  <c r="AV13" i="2" s="1"/>
  <c r="BZ13" i="2" s="1"/>
  <c r="K13" i="2"/>
  <c r="EN13" i="2"/>
  <c r="ET13" i="2" s="1"/>
  <c r="A14" i="2"/>
  <c r="Q14" i="2" s="1"/>
  <c r="AV14" i="2" s="1"/>
  <c r="BZ14" i="2" s="1"/>
  <c r="K14" i="2"/>
  <c r="EN14" i="2"/>
  <c r="ET14" i="2" s="1"/>
  <c r="A15" i="2"/>
  <c r="Q15" i="2" s="1"/>
  <c r="AV15" i="2" s="1"/>
  <c r="BZ15" i="2" s="1"/>
  <c r="K15" i="2"/>
  <c r="EN15" i="2"/>
  <c r="ET15" i="2" s="1"/>
  <c r="A16" i="2"/>
  <c r="Q16" i="2" s="1"/>
  <c r="AV16" i="2" s="1"/>
  <c r="BZ16" i="2" s="1"/>
  <c r="K16" i="2"/>
  <c r="EN16" i="2"/>
  <c r="ET16" i="2" s="1"/>
  <c r="A17" i="2"/>
  <c r="Q17" i="2" s="1"/>
  <c r="AV17" i="2" s="1"/>
  <c r="BZ17" i="2" s="1"/>
  <c r="K17" i="2"/>
  <c r="EN17" i="2"/>
  <c r="ET17" i="2" s="1"/>
  <c r="A18" i="2"/>
  <c r="Q18" i="2" s="1"/>
  <c r="AV18" i="2" s="1"/>
  <c r="BZ18" i="2" s="1"/>
  <c r="K18" i="2"/>
  <c r="EN18" i="2"/>
  <c r="ET18" i="2" s="1"/>
  <c r="A19" i="2"/>
  <c r="Q19" i="2" s="1"/>
  <c r="AV19" i="2" s="1"/>
  <c r="BZ19" i="2" s="1"/>
  <c r="K19" i="2"/>
  <c r="EN19" i="2"/>
  <c r="ET19" i="2" s="1"/>
  <c r="A20" i="2"/>
  <c r="Q20" i="2" s="1"/>
  <c r="AV20" i="2" s="1"/>
  <c r="BZ20" i="2" s="1"/>
  <c r="K20" i="2"/>
  <c r="EN20" i="2"/>
  <c r="ET20" i="2" s="1"/>
  <c r="A21" i="2"/>
  <c r="Q21" i="2" s="1"/>
  <c r="AV21" i="2" s="1"/>
  <c r="BZ21" i="2" s="1"/>
  <c r="K21" i="2"/>
  <c r="EN21" i="2"/>
  <c r="ET21" i="2" s="1"/>
  <c r="A22" i="2"/>
  <c r="Q22" i="2" s="1"/>
  <c r="AV22" i="2" s="1"/>
  <c r="BZ22" i="2" s="1"/>
  <c r="K22" i="2"/>
  <c r="EN22" i="2"/>
  <c r="ET22" i="2" s="1"/>
  <c r="A23" i="2"/>
  <c r="Q23" i="2" s="1"/>
  <c r="AV23" i="2" s="1"/>
  <c r="BZ23" i="2" s="1"/>
  <c r="K23" i="2"/>
  <c r="EN23" i="2"/>
  <c r="ET23" i="2" s="1"/>
  <c r="A24" i="2"/>
  <c r="Q24" i="2" s="1"/>
  <c r="AV24" i="2" s="1"/>
  <c r="BZ24" i="2" s="1"/>
  <c r="K24" i="2"/>
  <c r="EN24" i="2"/>
  <c r="ET24" i="2" s="1"/>
  <c r="A25" i="2"/>
  <c r="Q25" i="2" s="1"/>
  <c r="AV25" i="2" s="1"/>
  <c r="BZ25" i="2" s="1"/>
  <c r="K25" i="2"/>
  <c r="EN25" i="2"/>
  <c r="ET25" i="2" s="1"/>
  <c r="A26" i="2"/>
  <c r="Q26" i="2" s="1"/>
  <c r="AV26" i="2" s="1"/>
  <c r="BZ26" i="2" s="1"/>
  <c r="K26" i="2"/>
  <c r="EN26" i="2"/>
  <c r="ET26" i="2" s="1"/>
  <c r="A27" i="2"/>
  <c r="Q27" i="2" s="1"/>
  <c r="AV27" i="2" s="1"/>
  <c r="BZ27" i="2" s="1"/>
  <c r="K27" i="2"/>
  <c r="EN27" i="2"/>
  <c r="ET27" i="2" s="1"/>
  <c r="A28" i="2"/>
  <c r="Q28" i="2" s="1"/>
  <c r="AV28" i="2" s="1"/>
  <c r="BZ28" i="2" s="1"/>
  <c r="K28" i="2"/>
  <c r="EN28" i="2"/>
  <c r="ET28" i="2" s="1"/>
  <c r="A29" i="2"/>
  <c r="Q29" i="2" s="1"/>
  <c r="AV29" i="2" s="1"/>
  <c r="BZ29" i="2" s="1"/>
  <c r="K29" i="2"/>
  <c r="EN29" i="2"/>
  <c r="ET29" i="2" s="1"/>
  <c r="A30" i="2"/>
  <c r="Q30" i="2" s="1"/>
  <c r="AV30" i="2" s="1"/>
  <c r="BZ30" i="2" s="1"/>
  <c r="K30" i="2"/>
  <c r="EN30" i="2"/>
  <c r="ET30" i="2" s="1"/>
  <c r="A31" i="2"/>
  <c r="Q31" i="2" s="1"/>
  <c r="AV31" i="2" s="1"/>
  <c r="BZ31" i="2" s="1"/>
  <c r="K31" i="2"/>
  <c r="EN31" i="2"/>
  <c r="ET31" i="2" s="1"/>
  <c r="A32" i="2"/>
  <c r="Q32" i="2" s="1"/>
  <c r="AV32" i="2" s="1"/>
  <c r="BZ32" i="2" s="1"/>
  <c r="K32" i="2"/>
  <c r="EN32" i="2"/>
  <c r="ET32" i="2" s="1"/>
  <c r="A33" i="2"/>
  <c r="Q33" i="2" s="1"/>
  <c r="AV33" i="2" s="1"/>
  <c r="BZ33" i="2" s="1"/>
  <c r="K33" i="2"/>
  <c r="EN33" i="2"/>
  <c r="ET33" i="2" s="1"/>
  <c r="A34" i="2"/>
  <c r="Q34" i="2" s="1"/>
  <c r="AV34" i="2" s="1"/>
  <c r="BZ34" i="2" s="1"/>
  <c r="K34" i="2"/>
  <c r="EN34" i="2"/>
  <c r="ET34" i="2" s="1"/>
  <c r="A35" i="2"/>
  <c r="Q35" i="2" s="1"/>
  <c r="AV35" i="2" s="1"/>
  <c r="BZ35" i="2" s="1"/>
  <c r="K35" i="2"/>
  <c r="EN35" i="2"/>
  <c r="ET35" i="2" s="1"/>
  <c r="A36" i="2"/>
  <c r="Q36" i="2" s="1"/>
  <c r="AV36" i="2" s="1"/>
  <c r="BZ36" i="2" s="1"/>
  <c r="K36" i="2"/>
  <c r="EN36" i="2"/>
  <c r="ET36" i="2" s="1"/>
  <c r="A37" i="2"/>
  <c r="Q37" i="2" s="1"/>
  <c r="AV37" i="2" s="1"/>
  <c r="BZ37" i="2" s="1"/>
  <c r="K37" i="2"/>
  <c r="EN37" i="2"/>
  <c r="ET37" i="2" s="1"/>
  <c r="A38" i="2"/>
  <c r="Q38" i="2" s="1"/>
  <c r="AV38" i="2" s="1"/>
  <c r="BZ38" i="2" s="1"/>
  <c r="K38" i="2"/>
  <c r="EN38" i="2"/>
  <c r="ET38" i="2" s="1"/>
  <c r="A39" i="2"/>
  <c r="Q39" i="2" s="1"/>
  <c r="AV39" i="2" s="1"/>
  <c r="BZ39" i="2" s="1"/>
  <c r="K39" i="2"/>
  <c r="EN39" i="2"/>
  <c r="ET39" i="2" s="1"/>
  <c r="A40" i="2"/>
  <c r="Q40" i="2" s="1"/>
  <c r="AV40" i="2" s="1"/>
  <c r="BZ40" i="2" s="1"/>
  <c r="K40" i="2"/>
  <c r="EN40" i="2"/>
  <c r="ET40" i="2" s="1"/>
  <c r="A41" i="2"/>
  <c r="Q41" i="2" s="1"/>
  <c r="AV41" i="2" s="1"/>
  <c r="BZ41" i="2" s="1"/>
  <c r="K41" i="2"/>
  <c r="EN41" i="2"/>
  <c r="ET41" i="2" s="1"/>
  <c r="A42" i="2"/>
  <c r="Q42" i="2" s="1"/>
  <c r="AV42" i="2" s="1"/>
  <c r="BZ42" i="2" s="1"/>
  <c r="K42" i="2"/>
  <c r="EN42" i="2"/>
  <c r="ET42" i="2" s="1"/>
  <c r="A43" i="2"/>
  <c r="Q43" i="2" s="1"/>
  <c r="AV43" i="2" s="1"/>
  <c r="BZ43" i="2" s="1"/>
  <c r="K43" i="2"/>
  <c r="EN43" i="2"/>
  <c r="ET43" i="2" s="1"/>
  <c r="A44" i="2"/>
  <c r="Q44" i="2" s="1"/>
  <c r="AV44" i="2" s="1"/>
  <c r="BZ44" i="2" s="1"/>
  <c r="K44" i="2"/>
  <c r="EN44" i="2"/>
  <c r="ET44" i="2" s="1"/>
  <c r="A45" i="2"/>
  <c r="Q45" i="2" s="1"/>
  <c r="AV45" i="2" s="1"/>
  <c r="BZ45" i="2" s="1"/>
  <c r="K45" i="2"/>
  <c r="EN45" i="2"/>
  <c r="ET45" i="2" s="1"/>
  <c r="A46" i="2"/>
  <c r="Q46" i="2" s="1"/>
  <c r="AV46" i="2" s="1"/>
  <c r="BZ46" i="2" s="1"/>
  <c r="K46" i="2"/>
  <c r="EN46" i="2"/>
  <c r="ET46" i="2" s="1"/>
  <c r="A47" i="2"/>
  <c r="Q47" i="2" s="1"/>
  <c r="AV47" i="2" s="1"/>
  <c r="BZ47" i="2" s="1"/>
  <c r="K47" i="2"/>
  <c r="EN47" i="2"/>
  <c r="ET47" i="2" s="1"/>
  <c r="A48" i="2"/>
  <c r="Q48" i="2" s="1"/>
  <c r="AV48" i="2" s="1"/>
  <c r="BZ48" i="2" s="1"/>
  <c r="K48" i="2"/>
  <c r="EN48" i="2"/>
  <c r="ET48" i="2" s="1"/>
  <c r="A49" i="2"/>
  <c r="Q49" i="2" s="1"/>
  <c r="AV49" i="2" s="1"/>
  <c r="BZ49" i="2" s="1"/>
  <c r="K49" i="2"/>
  <c r="EN49" i="2"/>
  <c r="ET49" i="2" s="1"/>
  <c r="A50" i="2"/>
  <c r="Q50" i="2" s="1"/>
  <c r="AV50" i="2" s="1"/>
  <c r="BZ50" i="2" s="1"/>
  <c r="K50" i="2"/>
  <c r="EN50" i="2"/>
  <c r="ET50" i="2" s="1"/>
  <c r="A51" i="2"/>
  <c r="Q51" i="2" s="1"/>
  <c r="AV51" i="2" s="1"/>
  <c r="BZ51" i="2" s="1"/>
  <c r="K51" i="2"/>
  <c r="EN51" i="2"/>
  <c r="ET51" i="2" s="1"/>
  <c r="A52" i="2"/>
  <c r="Q52" i="2" s="1"/>
  <c r="AV52" i="2" s="1"/>
  <c r="BZ52" i="2" s="1"/>
  <c r="K52" i="2"/>
  <c r="EN52" i="2"/>
  <c r="ET52" i="2" s="1"/>
  <c r="A53" i="2"/>
  <c r="Q53" i="2" s="1"/>
  <c r="AV53" i="2" s="1"/>
  <c r="BZ53" i="2" s="1"/>
  <c r="K53" i="2"/>
  <c r="EN53" i="2"/>
  <c r="ET53" i="2" s="1"/>
  <c r="A54" i="2"/>
  <c r="Q54" i="2" s="1"/>
  <c r="AV54" i="2" s="1"/>
  <c r="BZ54" i="2" s="1"/>
  <c r="K54" i="2"/>
  <c r="EN54" i="2"/>
  <c r="ET54" i="2" s="1"/>
  <c r="A55" i="2"/>
  <c r="Q55" i="2" s="1"/>
  <c r="AV55" i="2" s="1"/>
  <c r="BZ55" i="2" s="1"/>
  <c r="K55" i="2"/>
  <c r="EN55" i="2"/>
  <c r="ET55" i="2" s="1"/>
  <c r="A56" i="2"/>
  <c r="Q56" i="2" s="1"/>
  <c r="AV56" i="2" s="1"/>
  <c r="BZ56" i="2" s="1"/>
  <c r="K56" i="2"/>
  <c r="EN56" i="2"/>
  <c r="ET56" i="2" s="1"/>
  <c r="A57" i="2"/>
  <c r="Q57" i="2" s="1"/>
  <c r="AV57" i="2" s="1"/>
  <c r="BZ57" i="2" s="1"/>
  <c r="K57" i="2"/>
  <c r="EN57" i="2"/>
  <c r="ET57" i="2" s="1"/>
  <c r="A58" i="2"/>
  <c r="Q58" i="2" s="1"/>
  <c r="AV58" i="2" s="1"/>
  <c r="BZ58" i="2" s="1"/>
  <c r="K58" i="2"/>
  <c r="EN58" i="2"/>
  <c r="ET58" i="2" s="1"/>
  <c r="A59" i="2"/>
  <c r="Q59" i="2" s="1"/>
  <c r="AV59" i="2" s="1"/>
  <c r="BZ59" i="2" s="1"/>
  <c r="K59" i="2"/>
  <c r="EN59" i="2"/>
  <c r="ET59" i="2" s="1"/>
  <c r="A60" i="2"/>
  <c r="Q60" i="2" s="1"/>
  <c r="AV60" i="2" s="1"/>
  <c r="BZ60" i="2" s="1"/>
  <c r="K60" i="2"/>
  <c r="EN60" i="2"/>
  <c r="ET60" i="2" s="1"/>
  <c r="A61" i="2"/>
  <c r="Q61" i="2" s="1"/>
  <c r="AV61" i="2" s="1"/>
  <c r="BZ61" i="2" s="1"/>
  <c r="K61" i="2"/>
  <c r="EN61" i="2"/>
  <c r="ET61" i="2" s="1"/>
  <c r="A62" i="2"/>
  <c r="Q62" i="2" s="1"/>
  <c r="AV62" i="2" s="1"/>
  <c r="BZ62" i="2" s="1"/>
  <c r="K62" i="2"/>
  <c r="EN62" i="2"/>
  <c r="ET62" i="2" s="1"/>
  <c r="A63" i="2"/>
  <c r="Q63" i="2" s="1"/>
  <c r="AV63" i="2" s="1"/>
  <c r="BZ63" i="2" s="1"/>
  <c r="K63" i="2"/>
  <c r="EN63" i="2"/>
  <c r="ET63" i="2" s="1"/>
  <c r="A64" i="2"/>
  <c r="Q64" i="2" s="1"/>
  <c r="AV64" i="2" s="1"/>
  <c r="BZ64" i="2" s="1"/>
  <c r="K64" i="2"/>
  <c r="EN64" i="2"/>
  <c r="ET64" i="2" s="1"/>
  <c r="A65" i="2"/>
  <c r="Q65" i="2" s="1"/>
  <c r="AV65" i="2" s="1"/>
  <c r="BZ65" i="2" s="1"/>
  <c r="K65" i="2"/>
  <c r="EN65" i="2"/>
  <c r="ET65" i="2" s="1"/>
  <c r="A66" i="2"/>
  <c r="Q66" i="2" s="1"/>
  <c r="AV66" i="2" s="1"/>
  <c r="BZ66" i="2" s="1"/>
  <c r="K66" i="2"/>
  <c r="EN66" i="2"/>
  <c r="ET66" i="2" s="1"/>
  <c r="A67" i="2"/>
  <c r="Q67" i="2" s="1"/>
  <c r="AV67" i="2" s="1"/>
  <c r="BZ67" i="2" s="1"/>
  <c r="K67" i="2"/>
  <c r="EN67" i="2"/>
  <c r="ET67" i="2" s="1"/>
  <c r="A68" i="2"/>
  <c r="Q68" i="2" s="1"/>
  <c r="AV68" i="2" s="1"/>
  <c r="BZ68" i="2" s="1"/>
  <c r="K68" i="2"/>
  <c r="EN68" i="2"/>
  <c r="ET68" i="2" s="1"/>
  <c r="A69" i="2"/>
  <c r="Q69" i="2" s="1"/>
  <c r="AV69" i="2" s="1"/>
  <c r="BZ69" i="2" s="1"/>
  <c r="K69" i="2"/>
  <c r="EN69" i="2"/>
  <c r="ET69" i="2" s="1"/>
  <c r="A70" i="2"/>
  <c r="Q70" i="2" s="1"/>
  <c r="AV70" i="2" s="1"/>
  <c r="BZ70" i="2" s="1"/>
  <c r="K70" i="2"/>
  <c r="EN70" i="2"/>
  <c r="ET70" i="2" s="1"/>
  <c r="A71" i="2"/>
  <c r="Q71" i="2" s="1"/>
  <c r="AV71" i="2" s="1"/>
  <c r="BZ71" i="2" s="1"/>
  <c r="K71" i="2"/>
  <c r="EN71" i="2"/>
  <c r="ET71" i="2" s="1"/>
  <c r="A72" i="2"/>
  <c r="Q72" i="2" s="1"/>
  <c r="AV72" i="2" s="1"/>
  <c r="BZ72" i="2" s="1"/>
  <c r="K72" i="2"/>
  <c r="EN72" i="2"/>
  <c r="ET72" i="2" s="1"/>
  <c r="A73" i="2"/>
  <c r="Q73" i="2" s="1"/>
  <c r="AV73" i="2" s="1"/>
  <c r="BZ73" i="2" s="1"/>
  <c r="K73" i="2"/>
  <c r="EN73" i="2"/>
  <c r="ET73" i="2" s="1"/>
  <c r="A74" i="2"/>
  <c r="Q74" i="2" s="1"/>
  <c r="AV74" i="2" s="1"/>
  <c r="BZ74" i="2" s="1"/>
  <c r="K74" i="2"/>
  <c r="EN74" i="2"/>
  <c r="ET74" i="2" s="1"/>
  <c r="A75" i="2"/>
  <c r="Q75" i="2" s="1"/>
  <c r="AV75" i="2" s="1"/>
  <c r="BZ75" i="2" s="1"/>
  <c r="K75" i="2"/>
  <c r="EN75" i="2"/>
  <c r="ET75" i="2" s="1"/>
  <c r="A76" i="2"/>
  <c r="Q76" i="2" s="1"/>
  <c r="AV76" i="2" s="1"/>
  <c r="BZ76" i="2" s="1"/>
  <c r="K76" i="2"/>
  <c r="EN76" i="2"/>
  <c r="ET76" i="2" s="1"/>
  <c r="A77" i="2"/>
  <c r="Q77" i="2" s="1"/>
  <c r="AV77" i="2" s="1"/>
  <c r="BZ77" i="2" s="1"/>
  <c r="K77" i="2"/>
  <c r="EN77" i="2"/>
  <c r="ET77" i="2" s="1"/>
  <c r="A78" i="2"/>
  <c r="Q78" i="2" s="1"/>
  <c r="AV78" i="2" s="1"/>
  <c r="BZ78" i="2" s="1"/>
  <c r="K78" i="2"/>
  <c r="EN78" i="2"/>
  <c r="ET78" i="2" s="1"/>
  <c r="A79" i="2"/>
  <c r="Q79" i="2" s="1"/>
  <c r="AV79" i="2" s="1"/>
  <c r="BZ79" i="2" s="1"/>
  <c r="K79" i="2"/>
  <c r="EN79" i="2"/>
  <c r="ET79" i="2" s="1"/>
  <c r="A80" i="2"/>
  <c r="Q80" i="2" s="1"/>
  <c r="AV80" i="2" s="1"/>
  <c r="BZ80" i="2" s="1"/>
  <c r="K80" i="2"/>
  <c r="EN80" i="2"/>
  <c r="ET80" i="2" s="1"/>
  <c r="A81" i="2"/>
  <c r="Q81" i="2" s="1"/>
  <c r="AV81" i="2" s="1"/>
  <c r="BZ81" i="2" s="1"/>
  <c r="K81" i="2"/>
  <c r="EN81" i="2"/>
  <c r="ET81" i="2" s="1"/>
  <c r="A82" i="2"/>
  <c r="Q82" i="2" s="1"/>
  <c r="AV82" i="2" s="1"/>
  <c r="BZ82" i="2" s="1"/>
  <c r="K82" i="2"/>
  <c r="EN82" i="2"/>
  <c r="ET82" i="2" s="1"/>
  <c r="A83" i="2"/>
  <c r="Q83" i="2" s="1"/>
  <c r="AV83" i="2" s="1"/>
  <c r="BZ83" i="2" s="1"/>
  <c r="K83" i="2"/>
  <c r="EN83" i="2"/>
  <c r="ET83" i="2" s="1"/>
  <c r="A84" i="2"/>
  <c r="Q84" i="2" s="1"/>
  <c r="AV84" i="2" s="1"/>
  <c r="BZ84" i="2" s="1"/>
  <c r="K84" i="2"/>
  <c r="EN84" i="2"/>
  <c r="ET84" i="2" s="1"/>
  <c r="A85" i="2"/>
  <c r="Q85" i="2" s="1"/>
  <c r="AV85" i="2" s="1"/>
  <c r="BZ85" i="2" s="1"/>
  <c r="K85" i="2"/>
  <c r="EN85" i="2"/>
  <c r="ET85" i="2" s="1"/>
  <c r="A86" i="2"/>
  <c r="Q86" i="2" s="1"/>
  <c r="AV86" i="2" s="1"/>
  <c r="BZ86" i="2" s="1"/>
  <c r="K86" i="2"/>
  <c r="EN86" i="2"/>
  <c r="ET86" i="2" s="1"/>
  <c r="A87" i="2"/>
  <c r="Q87" i="2" s="1"/>
  <c r="AV87" i="2" s="1"/>
  <c r="BZ87" i="2" s="1"/>
  <c r="K87" i="2"/>
  <c r="EN87" i="2"/>
  <c r="ET87" i="2" s="1"/>
  <c r="A88" i="2"/>
  <c r="Q88" i="2" s="1"/>
  <c r="AV88" i="2" s="1"/>
  <c r="BZ88" i="2" s="1"/>
  <c r="K88" i="2"/>
  <c r="EN88" i="2"/>
  <c r="ET88" i="2" s="1"/>
  <c r="A89" i="2"/>
  <c r="Q89" i="2" s="1"/>
  <c r="AV89" i="2" s="1"/>
  <c r="BZ89" i="2" s="1"/>
  <c r="K89" i="2"/>
  <c r="EN89" i="2"/>
  <c r="ET89" i="2" s="1"/>
  <c r="A90" i="2"/>
  <c r="Q90" i="2" s="1"/>
  <c r="AV90" i="2" s="1"/>
  <c r="BZ90" i="2" s="1"/>
  <c r="K90" i="2"/>
  <c r="EN90" i="2"/>
  <c r="ET90" i="2" s="1"/>
  <c r="A91" i="2"/>
  <c r="Q91" i="2" s="1"/>
  <c r="AV91" i="2" s="1"/>
  <c r="BZ91" i="2" s="1"/>
  <c r="K91" i="2"/>
  <c r="EN91" i="2"/>
  <c r="ET91" i="2" s="1"/>
  <c r="A92" i="2"/>
  <c r="Q92" i="2" s="1"/>
  <c r="AV92" i="2" s="1"/>
  <c r="BZ92" i="2" s="1"/>
  <c r="K92" i="2"/>
  <c r="EN92" i="2"/>
  <c r="ET92" i="2" s="1"/>
  <c r="A93" i="2"/>
  <c r="Q93" i="2" s="1"/>
  <c r="AV93" i="2" s="1"/>
  <c r="BZ93" i="2" s="1"/>
  <c r="K93" i="2"/>
  <c r="EN93" i="2"/>
  <c r="ET93" i="2" s="1"/>
  <c r="A94" i="2"/>
  <c r="Q94" i="2" s="1"/>
  <c r="AV94" i="2" s="1"/>
  <c r="BZ94" i="2" s="1"/>
  <c r="K94" i="2"/>
  <c r="EN94" i="2"/>
  <c r="ET94" i="2" s="1"/>
  <c r="A95" i="2"/>
  <c r="Q95" i="2" s="1"/>
  <c r="AV95" i="2" s="1"/>
  <c r="BZ95" i="2" s="1"/>
  <c r="K95" i="2"/>
  <c r="EN95" i="2"/>
  <c r="ET95" i="2" s="1"/>
  <c r="A96" i="2"/>
  <c r="Q96" i="2" s="1"/>
  <c r="AV96" i="2" s="1"/>
  <c r="BZ96" i="2" s="1"/>
  <c r="K96" i="2"/>
  <c r="EN96" i="2"/>
  <c r="ET96" i="2" s="1"/>
  <c r="A97" i="2"/>
  <c r="Q97" i="2" s="1"/>
  <c r="AV97" i="2" s="1"/>
  <c r="BZ97" i="2" s="1"/>
  <c r="K97" i="2"/>
  <c r="EN97" i="2"/>
  <c r="ET97" i="2" s="1"/>
  <c r="A98" i="2"/>
  <c r="Q98" i="2" s="1"/>
  <c r="AV98" i="2" s="1"/>
  <c r="BZ98" i="2" s="1"/>
  <c r="K98" i="2"/>
  <c r="EN98" i="2"/>
  <c r="ET98" i="2" s="1"/>
  <c r="A99" i="2"/>
  <c r="Q99" i="2" s="1"/>
  <c r="AV99" i="2" s="1"/>
  <c r="BZ99" i="2" s="1"/>
  <c r="K99" i="2"/>
  <c r="EN99" i="2"/>
  <c r="ET99" i="2" s="1"/>
  <c r="A100" i="2"/>
  <c r="Q100" i="2" s="1"/>
  <c r="AV100" i="2" s="1"/>
  <c r="BZ100" i="2" s="1"/>
  <c r="K100" i="2"/>
  <c r="EN100" i="2"/>
  <c r="ET100" i="2" s="1"/>
  <c r="A101" i="2"/>
  <c r="Q101" i="2" s="1"/>
  <c r="AV101" i="2" s="1"/>
  <c r="BZ101" i="2" s="1"/>
  <c r="K101" i="2"/>
  <c r="EN101" i="2"/>
  <c r="ET101" i="2" s="1"/>
  <c r="A102" i="2"/>
  <c r="Q102" i="2" s="1"/>
  <c r="AV102" i="2" s="1"/>
  <c r="BZ102" i="2" s="1"/>
  <c r="K102" i="2"/>
  <c r="EN102" i="2"/>
  <c r="ET102" i="2" s="1"/>
  <c r="A103" i="2"/>
  <c r="Q103" i="2" s="1"/>
  <c r="AV103" i="2" s="1"/>
  <c r="BZ103" i="2" s="1"/>
  <c r="K103" i="2"/>
  <c r="EN103" i="2"/>
  <c r="ET103" i="2" s="1"/>
  <c r="A104" i="2"/>
  <c r="Q104" i="2" s="1"/>
  <c r="AV104" i="2" s="1"/>
  <c r="BZ104" i="2" s="1"/>
  <c r="K104" i="2"/>
  <c r="EN104" i="2"/>
  <c r="ET104" i="2" s="1"/>
  <c r="A105" i="2"/>
  <c r="Q105" i="2" s="1"/>
  <c r="AV105" i="2" s="1"/>
  <c r="BZ105" i="2" s="1"/>
  <c r="K105" i="2"/>
  <c r="EN105" i="2"/>
  <c r="ET105" i="2" s="1"/>
  <c r="A106" i="2"/>
  <c r="Q106" i="2" s="1"/>
  <c r="AV106" i="2" s="1"/>
  <c r="BZ106" i="2" s="1"/>
  <c r="K106" i="2"/>
  <c r="EN106" i="2"/>
  <c r="ET106" i="2" s="1"/>
  <c r="A107" i="2"/>
  <c r="Q107" i="2" s="1"/>
  <c r="AV107" i="2" s="1"/>
  <c r="BZ107" i="2" s="1"/>
  <c r="K107" i="2"/>
  <c r="EN107" i="2"/>
  <c r="ET107" i="2" s="1"/>
  <c r="A108" i="2"/>
  <c r="Q108" i="2" s="1"/>
  <c r="AV108" i="2" s="1"/>
  <c r="BZ108" i="2" s="1"/>
  <c r="K108" i="2"/>
  <c r="EN108" i="2"/>
  <c r="ET108" i="2" s="1"/>
  <c r="A109" i="2"/>
  <c r="Q109" i="2" s="1"/>
  <c r="AV109" i="2" s="1"/>
  <c r="BZ109" i="2" s="1"/>
  <c r="K109" i="2"/>
  <c r="EN109" i="2"/>
  <c r="ET109" i="2" s="1"/>
  <c r="A110" i="2"/>
  <c r="Q110" i="2" s="1"/>
  <c r="AV110" i="2" s="1"/>
  <c r="BZ110" i="2" s="1"/>
  <c r="K110" i="2"/>
  <c r="EN110" i="2"/>
  <c r="ET110" i="2" s="1"/>
  <c r="A111" i="2"/>
  <c r="Q111" i="2" s="1"/>
  <c r="AV111" i="2" s="1"/>
  <c r="BZ111" i="2" s="1"/>
  <c r="K111" i="2"/>
  <c r="EN111" i="2"/>
  <c r="ET111" i="2" s="1"/>
  <c r="A112" i="2"/>
  <c r="Q112" i="2" s="1"/>
  <c r="AV112" i="2" s="1"/>
  <c r="BZ112" i="2" s="1"/>
  <c r="K112" i="2"/>
  <c r="EN112" i="2"/>
  <c r="ET112" i="2" s="1"/>
  <c r="A113" i="2"/>
  <c r="Q113" i="2" s="1"/>
  <c r="AV113" i="2" s="1"/>
  <c r="BZ113" i="2" s="1"/>
  <c r="K113" i="2"/>
  <c r="EN113" i="2"/>
  <c r="ET113" i="2" s="1"/>
  <c r="A114" i="2"/>
  <c r="Q114" i="2" s="1"/>
  <c r="AV114" i="2" s="1"/>
  <c r="BZ114" i="2" s="1"/>
  <c r="K114" i="2"/>
  <c r="EN114" i="2"/>
  <c r="ET114" i="2" s="1"/>
  <c r="A115" i="2"/>
  <c r="Q115" i="2" s="1"/>
  <c r="AV115" i="2" s="1"/>
  <c r="BZ115" i="2" s="1"/>
  <c r="K115" i="2"/>
  <c r="EN115" i="2"/>
  <c r="ET115" i="2" s="1"/>
  <c r="A116" i="2"/>
  <c r="Q116" i="2" s="1"/>
  <c r="AV116" i="2" s="1"/>
  <c r="BZ116" i="2" s="1"/>
  <c r="K116" i="2"/>
  <c r="EN116" i="2"/>
  <c r="ET116" i="2" s="1"/>
  <c r="A117" i="2"/>
  <c r="Q117" i="2" s="1"/>
  <c r="AV117" i="2" s="1"/>
  <c r="BZ117" i="2" s="1"/>
  <c r="K117" i="2"/>
  <c r="EN117" i="2"/>
  <c r="ET117" i="2" s="1"/>
  <c r="A118" i="2"/>
  <c r="Q118" i="2" s="1"/>
  <c r="AV118" i="2" s="1"/>
  <c r="BZ118" i="2" s="1"/>
  <c r="K118" i="2"/>
  <c r="EN118" i="2"/>
  <c r="ET118" i="2" s="1"/>
  <c r="A119" i="2"/>
  <c r="Q119" i="2" s="1"/>
  <c r="AV119" i="2" s="1"/>
  <c r="BZ119" i="2" s="1"/>
  <c r="K119" i="2"/>
  <c r="EN119" i="2"/>
  <c r="ET119" i="2" s="1"/>
  <c r="A120" i="2"/>
  <c r="Q120" i="2" s="1"/>
  <c r="AV120" i="2" s="1"/>
  <c r="BZ120" i="2" s="1"/>
  <c r="K120" i="2"/>
  <c r="EN120" i="2"/>
  <c r="ET120" i="2" s="1"/>
  <c r="A121" i="2"/>
  <c r="Q121" i="2" s="1"/>
  <c r="AV121" i="2" s="1"/>
  <c r="BZ121" i="2" s="1"/>
  <c r="K121" i="2"/>
  <c r="EN121" i="2"/>
  <c r="ET121" i="2" s="1"/>
  <c r="A122" i="2"/>
  <c r="Q122" i="2" s="1"/>
  <c r="AV122" i="2" s="1"/>
  <c r="BZ122" i="2" s="1"/>
  <c r="K122" i="2"/>
  <c r="EN122" i="2"/>
  <c r="ET122" i="2" s="1"/>
  <c r="A123" i="2"/>
  <c r="Q123" i="2" s="1"/>
  <c r="AV123" i="2" s="1"/>
  <c r="BZ123" i="2" s="1"/>
  <c r="K123" i="2"/>
  <c r="EN123" i="2"/>
  <c r="ET123" i="2" s="1"/>
  <c r="A124" i="2"/>
  <c r="Q124" i="2" s="1"/>
  <c r="AV124" i="2" s="1"/>
  <c r="BZ124" i="2" s="1"/>
  <c r="K124" i="2"/>
  <c r="EN124" i="2"/>
  <c r="ET124" i="2" s="1"/>
  <c r="A125" i="2"/>
  <c r="Q125" i="2" s="1"/>
  <c r="AV125" i="2" s="1"/>
  <c r="BZ125" i="2" s="1"/>
  <c r="K125" i="2"/>
  <c r="EN125" i="2"/>
  <c r="ET125" i="2" s="1"/>
  <c r="A126" i="2"/>
  <c r="Q126" i="2" s="1"/>
  <c r="AV126" i="2" s="1"/>
  <c r="BZ126" i="2" s="1"/>
  <c r="K126" i="2"/>
  <c r="EN126" i="2"/>
  <c r="ET126" i="2" s="1"/>
  <c r="A127" i="2"/>
  <c r="Q127" i="2" s="1"/>
  <c r="AV127" i="2" s="1"/>
  <c r="BZ127" i="2" s="1"/>
  <c r="K127" i="2"/>
  <c r="EN127" i="2"/>
  <c r="ET127" i="2" s="1"/>
  <c r="A128" i="2"/>
  <c r="Q128" i="2" s="1"/>
  <c r="AV128" i="2" s="1"/>
  <c r="BZ128" i="2" s="1"/>
  <c r="K128" i="2"/>
  <c r="EN128" i="2"/>
  <c r="ET128" i="2" s="1"/>
  <c r="A129" i="2"/>
  <c r="Q129" i="2" s="1"/>
  <c r="AV129" i="2" s="1"/>
  <c r="BZ129" i="2" s="1"/>
  <c r="K129" i="2"/>
  <c r="EN129" i="2"/>
  <c r="ET129" i="2" s="1"/>
  <c r="A130" i="2"/>
  <c r="Q130" i="2" s="1"/>
  <c r="AV130" i="2" s="1"/>
  <c r="BZ130" i="2" s="1"/>
  <c r="K130" i="2"/>
  <c r="EN130" i="2"/>
  <c r="ET130" i="2" s="1"/>
  <c r="A131" i="2"/>
  <c r="Q131" i="2" s="1"/>
  <c r="AV131" i="2" s="1"/>
  <c r="BZ131" i="2" s="1"/>
  <c r="K131" i="2"/>
  <c r="EN131" i="2"/>
  <c r="ET131" i="2" s="1"/>
  <c r="A132" i="2"/>
  <c r="Q132" i="2" s="1"/>
  <c r="AV132" i="2" s="1"/>
  <c r="BZ132" i="2" s="1"/>
  <c r="K132" i="2"/>
  <c r="EN132" i="2"/>
  <c r="ET132" i="2" s="1"/>
  <c r="A133" i="2"/>
  <c r="Q133" i="2" s="1"/>
  <c r="AV133" i="2" s="1"/>
  <c r="BZ133" i="2" s="1"/>
  <c r="K133" i="2"/>
  <c r="EN133" i="2"/>
  <c r="ET133" i="2" s="1"/>
  <c r="A134" i="2"/>
  <c r="Q134" i="2" s="1"/>
  <c r="AV134" i="2" s="1"/>
  <c r="BZ134" i="2" s="1"/>
  <c r="K134" i="2"/>
  <c r="EN134" i="2"/>
  <c r="ET134" i="2" s="1"/>
  <c r="A135" i="2"/>
  <c r="Q135" i="2" s="1"/>
  <c r="AV135" i="2" s="1"/>
  <c r="BZ135" i="2" s="1"/>
  <c r="K135" i="2"/>
  <c r="EN135" i="2"/>
  <c r="ET135" i="2" s="1"/>
  <c r="A136" i="2"/>
  <c r="Q136" i="2" s="1"/>
  <c r="AV136" i="2" s="1"/>
  <c r="BZ136" i="2" s="1"/>
  <c r="K136" i="2"/>
  <c r="EN136" i="2"/>
  <c r="ET136" i="2" s="1"/>
  <c r="A137" i="2"/>
  <c r="Q137" i="2" s="1"/>
  <c r="AV137" i="2" s="1"/>
  <c r="BZ137" i="2" s="1"/>
  <c r="K137" i="2"/>
  <c r="EN137" i="2"/>
  <c r="ET137" i="2" s="1"/>
  <c r="A138" i="2"/>
  <c r="Q138" i="2" s="1"/>
  <c r="AV138" i="2" s="1"/>
  <c r="BZ138" i="2" s="1"/>
  <c r="K138" i="2"/>
  <c r="EN138" i="2"/>
  <c r="ET138" i="2" s="1"/>
  <c r="A139" i="2"/>
  <c r="Q139" i="2" s="1"/>
  <c r="AV139" i="2" s="1"/>
  <c r="BZ139" i="2" s="1"/>
  <c r="K139" i="2"/>
  <c r="EN139" i="2"/>
  <c r="ET139" i="2" s="1"/>
  <c r="A140" i="2"/>
  <c r="Q140" i="2" s="1"/>
  <c r="AV140" i="2" s="1"/>
  <c r="BZ140" i="2" s="1"/>
  <c r="K140" i="2"/>
  <c r="EN140" i="2"/>
  <c r="ET140" i="2" s="1"/>
  <c r="A141" i="2"/>
  <c r="Q141" i="2" s="1"/>
  <c r="AV141" i="2" s="1"/>
  <c r="BZ141" i="2" s="1"/>
  <c r="K141" i="2"/>
  <c r="EN141" i="2"/>
  <c r="ET141" i="2" s="1"/>
  <c r="A142" i="2"/>
  <c r="Q142" i="2" s="1"/>
  <c r="AV142" i="2" s="1"/>
  <c r="BZ142" i="2" s="1"/>
  <c r="K142" i="2"/>
  <c r="EN142" i="2"/>
  <c r="ET142" i="2" s="1"/>
  <c r="A143" i="2"/>
  <c r="Q143" i="2" s="1"/>
  <c r="AV143" i="2" s="1"/>
  <c r="BZ143" i="2" s="1"/>
  <c r="K143" i="2"/>
  <c r="EN143" i="2"/>
  <c r="ET143" i="2" s="1"/>
  <c r="A144" i="2"/>
  <c r="Q144" i="2" s="1"/>
  <c r="AV144" i="2" s="1"/>
  <c r="BZ144" i="2" s="1"/>
  <c r="K144" i="2"/>
  <c r="EN144" i="2"/>
  <c r="ET144" i="2" s="1"/>
  <c r="A145" i="2"/>
  <c r="Q145" i="2" s="1"/>
  <c r="AV145" i="2" s="1"/>
  <c r="BZ145" i="2" s="1"/>
  <c r="K145" i="2"/>
  <c r="EN145" i="2"/>
  <c r="ET145" i="2" s="1"/>
  <c r="A146" i="2"/>
  <c r="Q146" i="2" s="1"/>
  <c r="AV146" i="2" s="1"/>
  <c r="BZ146" i="2" s="1"/>
  <c r="K146" i="2"/>
  <c r="EN146" i="2"/>
  <c r="ET146" i="2" s="1"/>
  <c r="A147" i="2"/>
  <c r="Q147" i="2" s="1"/>
  <c r="AV147" i="2" s="1"/>
  <c r="BZ147" i="2" s="1"/>
  <c r="K147" i="2"/>
  <c r="EN147" i="2"/>
  <c r="ET147" i="2" s="1"/>
  <c r="A148" i="2"/>
  <c r="Q148" i="2" s="1"/>
  <c r="AV148" i="2" s="1"/>
  <c r="BZ148" i="2" s="1"/>
  <c r="K148" i="2"/>
  <c r="EN148" i="2"/>
  <c r="ET148" i="2" s="1"/>
  <c r="A149" i="2"/>
  <c r="Q149" i="2" s="1"/>
  <c r="AV149" i="2" s="1"/>
  <c r="BZ149" i="2" s="1"/>
  <c r="K149" i="2"/>
  <c r="EN149" i="2"/>
  <c r="ET149" i="2" s="1"/>
  <c r="A150" i="2"/>
  <c r="Q150" i="2" s="1"/>
  <c r="AV150" i="2" s="1"/>
  <c r="BZ150" i="2" s="1"/>
  <c r="K150" i="2"/>
  <c r="EN150" i="2"/>
  <c r="ET150" i="2" s="1"/>
  <c r="A151" i="2"/>
  <c r="Q151" i="2" s="1"/>
  <c r="AV151" i="2" s="1"/>
  <c r="BZ151" i="2" s="1"/>
  <c r="K151" i="2"/>
  <c r="EN151" i="2"/>
  <c r="ET151" i="2" s="1"/>
  <c r="A152" i="2"/>
  <c r="Q152" i="2" s="1"/>
  <c r="AV152" i="2" s="1"/>
  <c r="BZ152" i="2" s="1"/>
  <c r="K152" i="2"/>
  <c r="EN152" i="2"/>
  <c r="ET152" i="2" s="1"/>
  <c r="A153" i="2"/>
  <c r="Q153" i="2" s="1"/>
  <c r="AV153" i="2" s="1"/>
  <c r="BZ153" i="2" s="1"/>
  <c r="K153" i="2"/>
  <c r="EN153" i="2"/>
  <c r="ET153" i="2" s="1"/>
  <c r="A154" i="2"/>
  <c r="Q154" i="2" s="1"/>
  <c r="AV154" i="2" s="1"/>
  <c r="BZ154" i="2" s="1"/>
  <c r="K154" i="2"/>
  <c r="EN154" i="2"/>
  <c r="ET154" i="2" s="1"/>
  <c r="A155" i="2"/>
  <c r="Q155" i="2" s="1"/>
  <c r="AV155" i="2" s="1"/>
  <c r="BZ155" i="2" s="1"/>
  <c r="K155" i="2"/>
  <c r="EN155" i="2"/>
  <c r="ET155" i="2" s="1"/>
  <c r="A156" i="2"/>
  <c r="Q156" i="2" s="1"/>
  <c r="AV156" i="2" s="1"/>
  <c r="BZ156" i="2" s="1"/>
  <c r="K156" i="2"/>
  <c r="EN156" i="2"/>
  <c r="ET156" i="2" s="1"/>
  <c r="A157" i="2"/>
  <c r="Q157" i="2" s="1"/>
  <c r="AV157" i="2" s="1"/>
  <c r="BZ157" i="2" s="1"/>
  <c r="K157" i="2"/>
  <c r="EN157" i="2"/>
  <c r="ET157" i="2" s="1"/>
  <c r="A158" i="2"/>
  <c r="Q158" i="2" s="1"/>
  <c r="AV158" i="2" s="1"/>
  <c r="BZ158" i="2" s="1"/>
  <c r="K158" i="2"/>
  <c r="EN158" i="2"/>
  <c r="ET158" i="2" s="1"/>
  <c r="A159" i="2"/>
  <c r="Q159" i="2" s="1"/>
  <c r="AV159" i="2" s="1"/>
  <c r="BZ159" i="2" s="1"/>
  <c r="K159" i="2"/>
  <c r="EN159" i="2"/>
  <c r="ET159" i="2" s="1"/>
  <c r="A160" i="2"/>
  <c r="Q160" i="2" s="1"/>
  <c r="AV160" i="2" s="1"/>
  <c r="BZ160" i="2" s="1"/>
  <c r="K160" i="2"/>
  <c r="EN160" i="2"/>
  <c r="ET160" i="2" s="1"/>
  <c r="A161" i="2"/>
  <c r="Q161" i="2" s="1"/>
  <c r="AV161" i="2" s="1"/>
  <c r="BZ161" i="2" s="1"/>
  <c r="K161" i="2"/>
  <c r="EN161" i="2"/>
  <c r="ET161" i="2" s="1"/>
  <c r="A162" i="2"/>
  <c r="Q162" i="2" s="1"/>
  <c r="AV162" i="2" s="1"/>
  <c r="BZ162" i="2" s="1"/>
  <c r="K162" i="2"/>
  <c r="EN162" i="2"/>
  <c r="ET162" i="2" s="1"/>
  <c r="A163" i="2"/>
  <c r="Q163" i="2" s="1"/>
  <c r="AV163" i="2" s="1"/>
  <c r="BZ163" i="2" s="1"/>
  <c r="K163" i="2"/>
  <c r="EN163" i="2"/>
  <c r="ET163" i="2" s="1"/>
  <c r="A164" i="2"/>
  <c r="Q164" i="2" s="1"/>
  <c r="AV164" i="2" s="1"/>
  <c r="BZ164" i="2" s="1"/>
  <c r="K164" i="2"/>
  <c r="EN164" i="2"/>
  <c r="ET164" i="2" s="1"/>
  <c r="A165" i="2"/>
  <c r="Q165" i="2" s="1"/>
  <c r="AV165" i="2" s="1"/>
  <c r="BZ165" i="2" s="1"/>
  <c r="K165" i="2"/>
  <c r="EN165" i="2"/>
  <c r="ET165" i="2" s="1"/>
  <c r="A166" i="2"/>
  <c r="Q166" i="2" s="1"/>
  <c r="AV166" i="2" s="1"/>
  <c r="BZ166" i="2" s="1"/>
  <c r="K166" i="2"/>
  <c r="EN166" i="2"/>
  <c r="ET166" i="2" s="1"/>
  <c r="A167" i="2"/>
  <c r="Q167" i="2" s="1"/>
  <c r="AV167" i="2" s="1"/>
  <c r="BZ167" i="2" s="1"/>
  <c r="K167" i="2"/>
  <c r="EN167" i="2"/>
  <c r="ET167" i="2" s="1"/>
  <c r="A168" i="2"/>
  <c r="Q168" i="2" s="1"/>
  <c r="AV168" i="2" s="1"/>
  <c r="BZ168" i="2" s="1"/>
  <c r="K168" i="2"/>
  <c r="EN168" i="2"/>
  <c r="ET168" i="2" s="1"/>
  <c r="A169" i="2"/>
  <c r="Q169" i="2" s="1"/>
  <c r="AV169" i="2" s="1"/>
  <c r="BZ169" i="2" s="1"/>
  <c r="K169" i="2"/>
  <c r="EN169" i="2"/>
  <c r="ET169" i="2" s="1"/>
  <c r="A170" i="2"/>
  <c r="Q170" i="2" s="1"/>
  <c r="AV170" i="2" s="1"/>
  <c r="BZ170" i="2" s="1"/>
  <c r="K170" i="2"/>
  <c r="EN170" i="2"/>
  <c r="ET170" i="2" s="1"/>
  <c r="A171" i="2"/>
  <c r="Q171" i="2" s="1"/>
  <c r="AV171" i="2" s="1"/>
  <c r="BZ171" i="2" s="1"/>
  <c r="K171" i="2"/>
  <c r="EN171" i="2"/>
  <c r="ET171" i="2" s="1"/>
  <c r="A172" i="2"/>
  <c r="Q172" i="2" s="1"/>
  <c r="AV172" i="2" s="1"/>
  <c r="BZ172" i="2" s="1"/>
  <c r="K172" i="2"/>
  <c r="EN172" i="2"/>
  <c r="ET172" i="2" s="1"/>
  <c r="A173" i="2"/>
  <c r="Q173" i="2" s="1"/>
  <c r="AV173" i="2" s="1"/>
  <c r="BZ173" i="2" s="1"/>
  <c r="K173" i="2"/>
  <c r="EN173" i="2"/>
  <c r="ET173" i="2" s="1"/>
  <c r="A174" i="2"/>
  <c r="Q174" i="2" s="1"/>
  <c r="AV174" i="2" s="1"/>
  <c r="BZ174" i="2" s="1"/>
  <c r="K174" i="2"/>
  <c r="EN174" i="2"/>
  <c r="ET174" i="2" s="1"/>
  <c r="A175" i="2"/>
  <c r="Q175" i="2" s="1"/>
  <c r="AV175" i="2" s="1"/>
  <c r="BZ175" i="2" s="1"/>
  <c r="K175" i="2"/>
  <c r="EN175" i="2"/>
  <c r="ET175" i="2" s="1"/>
  <c r="A176" i="2"/>
  <c r="Q176" i="2" s="1"/>
  <c r="AV176" i="2" s="1"/>
  <c r="BZ176" i="2" s="1"/>
  <c r="K176" i="2"/>
  <c r="EN176" i="2"/>
  <c r="ET176" i="2" s="1"/>
  <c r="A177" i="2"/>
  <c r="Q177" i="2" s="1"/>
  <c r="AV177" i="2" s="1"/>
  <c r="BZ177" i="2" s="1"/>
  <c r="K177" i="2"/>
  <c r="EN177" i="2"/>
  <c r="ET177" i="2" s="1"/>
  <c r="A178" i="2"/>
  <c r="Q178" i="2" s="1"/>
  <c r="AV178" i="2" s="1"/>
  <c r="BZ178" i="2" s="1"/>
  <c r="K178" i="2"/>
  <c r="EN178" i="2"/>
  <c r="ET178" i="2" s="1"/>
  <c r="A179" i="2"/>
  <c r="Q179" i="2" s="1"/>
  <c r="AV179" i="2" s="1"/>
  <c r="BZ179" i="2" s="1"/>
  <c r="K179" i="2"/>
  <c r="EN179" i="2"/>
  <c r="ET179" i="2" s="1"/>
  <c r="A180" i="2"/>
  <c r="Q180" i="2" s="1"/>
  <c r="AV180" i="2" s="1"/>
  <c r="BZ180" i="2" s="1"/>
  <c r="K180" i="2"/>
  <c r="EN180" i="2"/>
  <c r="ET180" i="2" s="1"/>
  <c r="A181" i="2"/>
  <c r="Q181" i="2" s="1"/>
  <c r="AV181" i="2" s="1"/>
  <c r="BZ181" i="2" s="1"/>
  <c r="K181" i="2"/>
  <c r="EN181" i="2"/>
  <c r="ET181" i="2" s="1"/>
  <c r="A182" i="2"/>
  <c r="Q182" i="2" s="1"/>
  <c r="AV182" i="2" s="1"/>
  <c r="BZ182" i="2" s="1"/>
  <c r="K182" i="2"/>
  <c r="EN182" i="2"/>
  <c r="ET182" i="2" s="1"/>
  <c r="A183" i="2"/>
  <c r="Q183" i="2" s="1"/>
  <c r="AV183" i="2" s="1"/>
  <c r="BZ183" i="2" s="1"/>
  <c r="K183" i="2"/>
  <c r="EN183" i="2"/>
  <c r="ET183" i="2" s="1"/>
  <c r="A184" i="2"/>
  <c r="Q184" i="2" s="1"/>
  <c r="AV184" i="2" s="1"/>
  <c r="BZ184" i="2" s="1"/>
  <c r="K184" i="2"/>
  <c r="EN184" i="2"/>
  <c r="ET184" i="2" s="1"/>
  <c r="A185" i="2"/>
  <c r="Q185" i="2" s="1"/>
  <c r="AV185" i="2" s="1"/>
  <c r="BZ185" i="2" s="1"/>
  <c r="K185" i="2"/>
  <c r="EN185" i="2"/>
  <c r="ET185" i="2" s="1"/>
  <c r="A186" i="2"/>
  <c r="Q186" i="2" s="1"/>
  <c r="AV186" i="2" s="1"/>
  <c r="BZ186" i="2" s="1"/>
  <c r="K186" i="2"/>
  <c r="EN186" i="2"/>
  <c r="ET186" i="2" s="1"/>
  <c r="A187" i="2"/>
  <c r="Q187" i="2" s="1"/>
  <c r="AV187" i="2" s="1"/>
  <c r="BZ187" i="2" s="1"/>
  <c r="K187" i="2"/>
  <c r="EN187" i="2"/>
  <c r="ET187" i="2" s="1"/>
  <c r="A188" i="2"/>
  <c r="Q188" i="2" s="1"/>
  <c r="AV188" i="2" s="1"/>
  <c r="BZ188" i="2" s="1"/>
  <c r="K188" i="2"/>
  <c r="EN188" i="2"/>
  <c r="ET188" i="2" s="1"/>
  <c r="A189" i="2"/>
  <c r="Q189" i="2" s="1"/>
  <c r="AV189" i="2" s="1"/>
  <c r="BZ189" i="2" s="1"/>
  <c r="K189" i="2"/>
  <c r="EN189" i="2"/>
  <c r="ET189" i="2" s="1"/>
  <c r="A190" i="2"/>
  <c r="Q190" i="2" s="1"/>
  <c r="AV190" i="2" s="1"/>
  <c r="BZ190" i="2" s="1"/>
  <c r="K190" i="2"/>
  <c r="EN190" i="2"/>
  <c r="ET190" i="2" s="1"/>
  <c r="A191" i="2"/>
  <c r="Q191" i="2" s="1"/>
  <c r="AV191" i="2" s="1"/>
  <c r="BZ191" i="2" s="1"/>
  <c r="K191" i="2"/>
  <c r="EN191" i="2"/>
  <c r="ET191" i="2" s="1"/>
  <c r="A192" i="2"/>
  <c r="Q192" i="2" s="1"/>
  <c r="AV192" i="2" s="1"/>
  <c r="BZ192" i="2" s="1"/>
  <c r="K192" i="2"/>
  <c r="EN192" i="2"/>
  <c r="ET192" i="2" s="1"/>
  <c r="A193" i="2"/>
  <c r="Q193" i="2" s="1"/>
  <c r="AV193" i="2" s="1"/>
  <c r="BZ193" i="2" s="1"/>
  <c r="K193" i="2"/>
  <c r="EN193" i="2"/>
  <c r="ET193" i="2" s="1"/>
  <c r="A194" i="2"/>
  <c r="Q194" i="2" s="1"/>
  <c r="AV194" i="2" s="1"/>
  <c r="BZ194" i="2" s="1"/>
  <c r="K194" i="2"/>
  <c r="EN194" i="2"/>
  <c r="ET194" i="2" s="1"/>
  <c r="A195" i="2"/>
  <c r="Q195" i="2" s="1"/>
  <c r="AV195" i="2" s="1"/>
  <c r="BZ195" i="2" s="1"/>
  <c r="K195" i="2"/>
  <c r="EN195" i="2"/>
  <c r="ET195" i="2" s="1"/>
  <c r="A196" i="2"/>
  <c r="Q196" i="2" s="1"/>
  <c r="AV196" i="2" s="1"/>
  <c r="BZ196" i="2" s="1"/>
  <c r="K196" i="2"/>
  <c r="EN196" i="2"/>
  <c r="ET196" i="2" s="1"/>
  <c r="A197" i="2"/>
  <c r="Q197" i="2" s="1"/>
  <c r="AV197" i="2" s="1"/>
  <c r="BZ197" i="2" s="1"/>
  <c r="K197" i="2"/>
  <c r="EN197" i="2"/>
  <c r="ET197" i="2" s="1"/>
  <c r="A198" i="2"/>
  <c r="Q198" i="2" s="1"/>
  <c r="AV198" i="2" s="1"/>
  <c r="BZ198" i="2" s="1"/>
  <c r="K198" i="2"/>
  <c r="EN198" i="2"/>
  <c r="ET198" i="2" s="1"/>
  <c r="A199" i="2"/>
  <c r="Q199" i="2" s="1"/>
  <c r="AV199" i="2" s="1"/>
  <c r="BZ199" i="2" s="1"/>
  <c r="K199" i="2"/>
  <c r="EN199" i="2"/>
  <c r="ET199" i="2" s="1"/>
  <c r="A200" i="2"/>
  <c r="Q200" i="2" s="1"/>
  <c r="AV200" i="2" s="1"/>
  <c r="BZ200" i="2" s="1"/>
  <c r="K200" i="2"/>
  <c r="EN200" i="2"/>
  <c r="ET200" i="2" s="1"/>
  <c r="A201" i="2"/>
  <c r="Q201" i="2" s="1"/>
  <c r="AV201" i="2" s="1"/>
  <c r="BZ201" i="2" s="1"/>
  <c r="K201" i="2"/>
  <c r="EN201" i="2"/>
  <c r="ET201" i="2" s="1"/>
  <c r="A202" i="2"/>
  <c r="Q202" i="2" s="1"/>
  <c r="AV202" i="2" s="1"/>
  <c r="BZ202" i="2" s="1"/>
  <c r="K202" i="2"/>
  <c r="EN202" i="2"/>
  <c r="ET202" i="2" s="1"/>
  <c r="A203" i="2"/>
  <c r="Q203" i="2" s="1"/>
  <c r="AV203" i="2" s="1"/>
  <c r="BZ203" i="2" s="1"/>
  <c r="K203" i="2"/>
  <c r="EN203" i="2"/>
  <c r="ET203" i="2" s="1"/>
  <c r="A204" i="2"/>
  <c r="Q204" i="2" s="1"/>
  <c r="AV204" i="2" s="1"/>
  <c r="BZ204" i="2" s="1"/>
  <c r="K204" i="2"/>
  <c r="EN204" i="2"/>
  <c r="ET204" i="2" s="1"/>
  <c r="A205" i="2"/>
  <c r="Q205" i="2" s="1"/>
  <c r="AV205" i="2" s="1"/>
  <c r="BZ205" i="2" s="1"/>
  <c r="K205" i="2"/>
  <c r="EN205" i="2"/>
  <c r="ET205" i="2" s="1"/>
  <c r="A206" i="2"/>
  <c r="Q206" i="2" s="1"/>
  <c r="AV206" i="2" s="1"/>
  <c r="BZ206" i="2" s="1"/>
  <c r="K206" i="2"/>
  <c r="EN206" i="2"/>
  <c r="ET206" i="2" s="1"/>
  <c r="A207" i="2"/>
  <c r="Q207" i="2" s="1"/>
  <c r="AV207" i="2" s="1"/>
  <c r="BZ207" i="2" s="1"/>
  <c r="K207" i="2"/>
  <c r="EN207" i="2"/>
  <c r="ET207" i="2" s="1"/>
  <c r="A208" i="2"/>
  <c r="Q208" i="2" s="1"/>
  <c r="AV208" i="2" s="1"/>
  <c r="BZ208" i="2" s="1"/>
  <c r="K208" i="2"/>
  <c r="EN208" i="2"/>
  <c r="ET208" i="2" s="1"/>
  <c r="A209" i="2"/>
  <c r="Q209" i="2" s="1"/>
  <c r="AV209" i="2" s="1"/>
  <c r="BZ209" i="2" s="1"/>
  <c r="K209" i="2"/>
  <c r="EN209" i="2"/>
  <c r="ET209" i="2" s="1"/>
  <c r="A210" i="2"/>
  <c r="Q210" i="2" s="1"/>
  <c r="AV210" i="2" s="1"/>
  <c r="BZ210" i="2" s="1"/>
  <c r="K210" i="2"/>
  <c r="EN210" i="2"/>
  <c r="ET210" i="2" s="1"/>
  <c r="A211" i="2"/>
  <c r="Q211" i="2" s="1"/>
  <c r="AV211" i="2" s="1"/>
  <c r="BZ211" i="2" s="1"/>
  <c r="K211" i="2"/>
  <c r="EN211" i="2"/>
  <c r="ET211" i="2" s="1"/>
  <c r="A212" i="2"/>
  <c r="Q212" i="2" s="1"/>
  <c r="AV212" i="2" s="1"/>
  <c r="BZ212" i="2" s="1"/>
  <c r="K212" i="2"/>
  <c r="EN212" i="2"/>
  <c r="ET212" i="2" s="1"/>
  <c r="A213" i="2"/>
  <c r="Q213" i="2" s="1"/>
  <c r="AV213" i="2" s="1"/>
  <c r="BZ213" i="2" s="1"/>
  <c r="K213" i="2"/>
  <c r="EN213" i="2"/>
  <c r="ET213" i="2" s="1"/>
  <c r="A214" i="2"/>
  <c r="Q214" i="2" s="1"/>
  <c r="AV214" i="2" s="1"/>
  <c r="BZ214" i="2" s="1"/>
  <c r="K214" i="2"/>
  <c r="EN214" i="2"/>
  <c r="ET214" i="2" s="1"/>
  <c r="A215" i="2"/>
  <c r="Q215" i="2" s="1"/>
  <c r="AV215" i="2" s="1"/>
  <c r="BZ215" i="2" s="1"/>
  <c r="K215" i="2"/>
  <c r="EN215" i="2"/>
  <c r="ET215" i="2" s="1"/>
  <c r="A216" i="2"/>
  <c r="Q216" i="2" s="1"/>
  <c r="AV216" i="2" s="1"/>
  <c r="BZ216" i="2" s="1"/>
  <c r="K216" i="2"/>
  <c r="EN216" i="2"/>
  <c r="ET216" i="2" s="1"/>
  <c r="A217" i="2"/>
  <c r="Q217" i="2" s="1"/>
  <c r="AV217" i="2" s="1"/>
  <c r="BZ217" i="2" s="1"/>
  <c r="K217" i="2"/>
  <c r="EN217" i="2"/>
  <c r="ET217" i="2" s="1"/>
  <c r="A218" i="2"/>
  <c r="Q218" i="2" s="1"/>
  <c r="AV218" i="2" s="1"/>
  <c r="BZ218" i="2" s="1"/>
  <c r="K218" i="2"/>
  <c r="EN218" i="2"/>
  <c r="ET218" i="2" s="1"/>
  <c r="A219" i="2"/>
  <c r="Q219" i="2" s="1"/>
  <c r="AV219" i="2" s="1"/>
  <c r="BZ219" i="2" s="1"/>
  <c r="K219" i="2"/>
  <c r="EN219" i="2"/>
  <c r="ET219" i="2" s="1"/>
  <c r="A220" i="2"/>
  <c r="Q220" i="2" s="1"/>
  <c r="AV220" i="2" s="1"/>
  <c r="BZ220" i="2" s="1"/>
  <c r="K220" i="2"/>
  <c r="EN220" i="2"/>
  <c r="ET220" i="2" s="1"/>
  <c r="A221" i="2"/>
  <c r="Q221" i="2" s="1"/>
  <c r="AV221" i="2" s="1"/>
  <c r="BZ221" i="2" s="1"/>
  <c r="K221" i="2"/>
  <c r="EN221" i="2"/>
  <c r="ET221" i="2" s="1"/>
  <c r="A222" i="2"/>
  <c r="Q222" i="2" s="1"/>
  <c r="AV222" i="2" s="1"/>
  <c r="BZ222" i="2" s="1"/>
  <c r="K222" i="2"/>
  <c r="EN222" i="2"/>
  <c r="ET222" i="2" s="1"/>
  <c r="A223" i="2"/>
  <c r="Q223" i="2" s="1"/>
  <c r="AV223" i="2" s="1"/>
  <c r="BZ223" i="2" s="1"/>
  <c r="K223" i="2"/>
  <c r="EN223" i="2"/>
  <c r="ET223" i="2" s="1"/>
  <c r="A224" i="2"/>
  <c r="Q224" i="2" s="1"/>
  <c r="AV224" i="2" s="1"/>
  <c r="BZ224" i="2" s="1"/>
  <c r="K224" i="2"/>
  <c r="EN224" i="2"/>
  <c r="ET224" i="2" s="1"/>
  <c r="A225" i="2"/>
  <c r="Q225" i="2" s="1"/>
  <c r="AV225" i="2" s="1"/>
  <c r="BZ225" i="2" s="1"/>
  <c r="K225" i="2"/>
  <c r="EN225" i="2"/>
  <c r="ET225" i="2" s="1"/>
  <c r="A226" i="2"/>
  <c r="Q226" i="2" s="1"/>
  <c r="AV226" i="2" s="1"/>
  <c r="BZ226" i="2" s="1"/>
  <c r="K226" i="2"/>
  <c r="EN226" i="2"/>
  <c r="ET226" i="2" s="1"/>
  <c r="A227" i="2"/>
  <c r="Q227" i="2" s="1"/>
  <c r="AV227" i="2" s="1"/>
  <c r="BZ227" i="2" s="1"/>
  <c r="K227" i="2"/>
  <c r="EN227" i="2"/>
  <c r="ET227" i="2" s="1"/>
  <c r="A228" i="2"/>
  <c r="Q228" i="2" s="1"/>
  <c r="AV228" i="2" s="1"/>
  <c r="BZ228" i="2" s="1"/>
  <c r="K228" i="2"/>
  <c r="EN228" i="2"/>
  <c r="ET228" i="2" s="1"/>
  <c r="A229" i="2"/>
  <c r="Q229" i="2" s="1"/>
  <c r="AV229" i="2" s="1"/>
  <c r="BZ229" i="2" s="1"/>
  <c r="K229" i="2"/>
  <c r="EN229" i="2"/>
  <c r="ET229" i="2" s="1"/>
  <c r="A230" i="2"/>
  <c r="Q230" i="2" s="1"/>
  <c r="AV230" i="2" s="1"/>
  <c r="BZ230" i="2" s="1"/>
  <c r="K230" i="2"/>
  <c r="EN230" i="2"/>
  <c r="ET230" i="2" s="1"/>
  <c r="A231" i="2"/>
  <c r="Q231" i="2" s="1"/>
  <c r="AV231" i="2" s="1"/>
  <c r="BZ231" i="2" s="1"/>
  <c r="K231" i="2"/>
  <c r="EN231" i="2"/>
  <c r="ET231" i="2" s="1"/>
  <c r="A232" i="2"/>
  <c r="Q232" i="2" s="1"/>
  <c r="AV232" i="2" s="1"/>
  <c r="BZ232" i="2" s="1"/>
  <c r="K232" i="2"/>
  <c r="EN232" i="2"/>
  <c r="ET232" i="2" s="1"/>
  <c r="A233" i="2"/>
  <c r="Q233" i="2" s="1"/>
  <c r="AV233" i="2" s="1"/>
  <c r="BZ233" i="2" s="1"/>
  <c r="K233" i="2"/>
  <c r="EN233" i="2"/>
  <c r="ET233" i="2" s="1"/>
  <c r="A234" i="2"/>
  <c r="Q234" i="2" s="1"/>
  <c r="AV234" i="2" s="1"/>
  <c r="BZ234" i="2" s="1"/>
  <c r="K234" i="2"/>
  <c r="EN234" i="2"/>
  <c r="ET234" i="2" s="1"/>
  <c r="A235" i="2"/>
  <c r="Q235" i="2" s="1"/>
  <c r="AV235" i="2" s="1"/>
  <c r="BZ235" i="2" s="1"/>
  <c r="K235" i="2"/>
  <c r="EN235" i="2"/>
  <c r="ET235" i="2" s="1"/>
  <c r="A236" i="2"/>
  <c r="Q236" i="2" s="1"/>
  <c r="AV236" i="2" s="1"/>
  <c r="BZ236" i="2" s="1"/>
  <c r="K236" i="2"/>
  <c r="EN236" i="2"/>
  <c r="ET236" i="2" s="1"/>
  <c r="A237" i="2"/>
  <c r="Q237" i="2" s="1"/>
  <c r="AV237" i="2" s="1"/>
  <c r="BZ237" i="2" s="1"/>
  <c r="K237" i="2"/>
  <c r="EN237" i="2"/>
  <c r="ET237" i="2" s="1"/>
  <c r="A238" i="2"/>
  <c r="Q238" i="2" s="1"/>
  <c r="AV238" i="2" s="1"/>
  <c r="BZ238" i="2" s="1"/>
  <c r="K238" i="2"/>
  <c r="EN238" i="2"/>
  <c r="ET238" i="2" s="1"/>
  <c r="A239" i="2"/>
  <c r="Q239" i="2" s="1"/>
  <c r="AV239" i="2" s="1"/>
  <c r="BZ239" i="2" s="1"/>
  <c r="K239" i="2"/>
  <c r="EN239" i="2"/>
  <c r="ET239" i="2" s="1"/>
  <c r="A240" i="2"/>
  <c r="Q240" i="2" s="1"/>
  <c r="AV240" i="2" s="1"/>
  <c r="BZ240" i="2" s="1"/>
  <c r="K240" i="2"/>
  <c r="EN240" i="2"/>
  <c r="ET240" i="2" s="1"/>
  <c r="A241" i="2"/>
  <c r="Q241" i="2" s="1"/>
  <c r="AV241" i="2" s="1"/>
  <c r="BZ241" i="2" s="1"/>
  <c r="K241" i="2"/>
  <c r="EN241" i="2"/>
  <c r="ET241" i="2" s="1"/>
  <c r="A242" i="2"/>
  <c r="Q242" i="2" s="1"/>
  <c r="AV242" i="2" s="1"/>
  <c r="BZ242" i="2" s="1"/>
  <c r="K242" i="2"/>
  <c r="EN242" i="2"/>
  <c r="ET242" i="2" s="1"/>
  <c r="A243" i="2"/>
  <c r="Q243" i="2" s="1"/>
  <c r="AV243" i="2" s="1"/>
  <c r="BZ243" i="2" s="1"/>
  <c r="K243" i="2"/>
  <c r="EN243" i="2"/>
  <c r="ET243" i="2" s="1"/>
  <c r="A244" i="2"/>
  <c r="Q244" i="2" s="1"/>
  <c r="AV244" i="2" s="1"/>
  <c r="BZ244" i="2" s="1"/>
  <c r="K244" i="2"/>
  <c r="EN244" i="2"/>
  <c r="ET244" i="2" s="1"/>
  <c r="A245" i="2"/>
  <c r="Q245" i="2" s="1"/>
  <c r="AV245" i="2" s="1"/>
  <c r="BZ245" i="2" s="1"/>
  <c r="K245" i="2"/>
  <c r="EN245" i="2"/>
  <c r="ET245" i="2" s="1"/>
  <c r="A246" i="2"/>
  <c r="Q246" i="2" s="1"/>
  <c r="AV246" i="2" s="1"/>
  <c r="BZ246" i="2" s="1"/>
  <c r="K246" i="2"/>
  <c r="EN246" i="2"/>
  <c r="ET246" i="2" s="1"/>
  <c r="A247" i="2"/>
  <c r="Q247" i="2" s="1"/>
  <c r="AV247" i="2" s="1"/>
  <c r="BZ247" i="2" s="1"/>
  <c r="K247" i="2"/>
  <c r="EN247" i="2"/>
  <c r="ET247" i="2" s="1"/>
  <c r="A248" i="2"/>
  <c r="Q248" i="2" s="1"/>
  <c r="AV248" i="2" s="1"/>
  <c r="BZ248" i="2" s="1"/>
  <c r="K248" i="2"/>
  <c r="EN248" i="2"/>
  <c r="ET248" i="2" s="1"/>
  <c r="A249" i="2"/>
  <c r="Q249" i="2" s="1"/>
  <c r="AV249" i="2" s="1"/>
  <c r="BZ249" i="2" s="1"/>
  <c r="K249" i="2"/>
  <c r="EN249" i="2"/>
  <c r="ET249" i="2" s="1"/>
  <c r="A250" i="2"/>
  <c r="Q250" i="2" s="1"/>
  <c r="AV250" i="2" s="1"/>
  <c r="BZ250" i="2" s="1"/>
  <c r="K250" i="2"/>
  <c r="EN250" i="2"/>
  <c r="ET250" i="2" s="1"/>
  <c r="A251" i="2"/>
  <c r="Q251" i="2" s="1"/>
  <c r="AV251" i="2" s="1"/>
  <c r="BZ251" i="2" s="1"/>
  <c r="K251" i="2"/>
  <c r="EN251" i="2"/>
  <c r="ET251" i="2" s="1"/>
  <c r="A252" i="2"/>
  <c r="Q252" i="2" s="1"/>
  <c r="AV252" i="2" s="1"/>
  <c r="BZ252" i="2" s="1"/>
  <c r="K252" i="2"/>
  <c r="EN252" i="2"/>
  <c r="ET252" i="2" s="1"/>
  <c r="A253" i="2"/>
  <c r="Q253" i="2" s="1"/>
  <c r="AV253" i="2" s="1"/>
  <c r="BZ253" i="2" s="1"/>
  <c r="K253" i="2"/>
  <c r="EN253" i="2"/>
  <c r="ET253" i="2" s="1"/>
  <c r="A254" i="2"/>
  <c r="Q254" i="2" s="1"/>
  <c r="AV254" i="2" s="1"/>
  <c r="BZ254" i="2" s="1"/>
  <c r="K254" i="2"/>
  <c r="EN254" i="2"/>
  <c r="ET254" i="2" s="1"/>
  <c r="A255" i="2"/>
  <c r="Q255" i="2" s="1"/>
  <c r="AV255" i="2" s="1"/>
  <c r="BZ255" i="2" s="1"/>
  <c r="K255" i="2"/>
  <c r="EN255" i="2"/>
  <c r="ET255" i="2" s="1"/>
  <c r="A256" i="2"/>
  <c r="Q256" i="2" s="1"/>
  <c r="AV256" i="2" s="1"/>
  <c r="BZ256" i="2" s="1"/>
  <c r="K256" i="2"/>
  <c r="EN256" i="2"/>
  <c r="ET256" i="2" s="1"/>
  <c r="A257" i="2"/>
  <c r="Q257" i="2" s="1"/>
  <c r="AV257" i="2" s="1"/>
  <c r="BZ257" i="2" s="1"/>
  <c r="K257" i="2"/>
  <c r="EN257" i="2"/>
  <c r="ET257" i="2" s="1"/>
  <c r="A258" i="2"/>
  <c r="Q258" i="2" s="1"/>
  <c r="AV258" i="2" s="1"/>
  <c r="BZ258" i="2" s="1"/>
  <c r="K258" i="2"/>
  <c r="EN258" i="2"/>
  <c r="ET258" i="2" s="1"/>
  <c r="A259" i="2"/>
  <c r="Q259" i="2" s="1"/>
  <c r="AV259" i="2" s="1"/>
  <c r="BZ259" i="2" s="1"/>
  <c r="K259" i="2"/>
  <c r="EN259" i="2"/>
  <c r="ET259" i="2" s="1"/>
  <c r="A260" i="2"/>
  <c r="Q260" i="2" s="1"/>
  <c r="AV260" i="2" s="1"/>
  <c r="BZ260" i="2" s="1"/>
  <c r="K260" i="2"/>
  <c r="EN260" i="2"/>
  <c r="ET260" i="2" s="1"/>
  <c r="A261" i="2"/>
  <c r="Q261" i="2" s="1"/>
  <c r="AV261" i="2" s="1"/>
  <c r="BZ261" i="2" s="1"/>
  <c r="K261" i="2"/>
  <c r="EN261" i="2"/>
  <c r="ET261" i="2" s="1"/>
  <c r="A262" i="2"/>
  <c r="Q262" i="2" s="1"/>
  <c r="AV262" i="2" s="1"/>
  <c r="BZ262" i="2" s="1"/>
  <c r="K262" i="2"/>
  <c r="EN262" i="2"/>
  <c r="ET262" i="2" s="1"/>
  <c r="A263" i="2"/>
  <c r="Q263" i="2" s="1"/>
  <c r="AV263" i="2" s="1"/>
  <c r="BZ263" i="2" s="1"/>
  <c r="K263" i="2"/>
  <c r="EN263" i="2"/>
  <c r="ET263" i="2" s="1"/>
  <c r="A264" i="2"/>
  <c r="Q264" i="2" s="1"/>
  <c r="AV264" i="2" s="1"/>
  <c r="BZ264" i="2" s="1"/>
  <c r="K264" i="2"/>
  <c r="EN264" i="2"/>
  <c r="ET264" i="2" s="1"/>
  <c r="A265" i="2"/>
  <c r="Q265" i="2" s="1"/>
  <c r="AV265" i="2" s="1"/>
  <c r="BZ265" i="2" s="1"/>
  <c r="K265" i="2"/>
  <c r="EN265" i="2"/>
  <c r="ET265" i="2" s="1"/>
  <c r="A266" i="2"/>
  <c r="Q266" i="2" s="1"/>
  <c r="AV266" i="2" s="1"/>
  <c r="BZ266" i="2" s="1"/>
  <c r="K266" i="2"/>
  <c r="EN266" i="2"/>
  <c r="ET266" i="2" s="1"/>
  <c r="A267" i="2"/>
  <c r="Q267" i="2" s="1"/>
  <c r="AV267" i="2" s="1"/>
  <c r="BZ267" i="2" s="1"/>
  <c r="K267" i="2"/>
  <c r="EN267" i="2"/>
  <c r="ET267" i="2" s="1"/>
  <c r="A268" i="2"/>
  <c r="Q268" i="2" s="1"/>
  <c r="AV268" i="2" s="1"/>
  <c r="BZ268" i="2" s="1"/>
  <c r="K268" i="2"/>
  <c r="EN268" i="2"/>
  <c r="ET268" i="2" s="1"/>
  <c r="A269" i="2"/>
  <c r="Q269" i="2" s="1"/>
  <c r="AV269" i="2" s="1"/>
  <c r="BZ269" i="2" s="1"/>
  <c r="K269" i="2"/>
  <c r="EN269" i="2"/>
  <c r="ET269" i="2" s="1"/>
  <c r="A270" i="2"/>
  <c r="Q270" i="2" s="1"/>
  <c r="AV270" i="2" s="1"/>
  <c r="BZ270" i="2" s="1"/>
  <c r="K270" i="2"/>
  <c r="EN270" i="2"/>
  <c r="ET270" i="2" s="1"/>
  <c r="A271" i="2"/>
  <c r="Q271" i="2" s="1"/>
  <c r="AV271" i="2" s="1"/>
  <c r="BZ271" i="2" s="1"/>
  <c r="K271" i="2"/>
  <c r="EN271" i="2"/>
  <c r="ET271" i="2" s="1"/>
  <c r="A272" i="2"/>
  <c r="Q272" i="2" s="1"/>
  <c r="AV272" i="2" s="1"/>
  <c r="BZ272" i="2" s="1"/>
  <c r="K272" i="2"/>
  <c r="EN272" i="2"/>
  <c r="ET272" i="2" s="1"/>
  <c r="A273" i="2"/>
  <c r="Q273" i="2" s="1"/>
  <c r="AV273" i="2" s="1"/>
  <c r="BZ273" i="2" s="1"/>
  <c r="K273" i="2"/>
  <c r="EN273" i="2"/>
  <c r="ET273" i="2" s="1"/>
  <c r="A274" i="2"/>
  <c r="Q274" i="2" s="1"/>
  <c r="AV274" i="2" s="1"/>
  <c r="BZ274" i="2" s="1"/>
  <c r="K274" i="2"/>
  <c r="EN274" i="2"/>
  <c r="ET274" i="2" s="1"/>
  <c r="A275" i="2"/>
  <c r="Q275" i="2" s="1"/>
  <c r="AV275" i="2" s="1"/>
  <c r="BZ275" i="2" s="1"/>
  <c r="K275" i="2"/>
  <c r="EN275" i="2"/>
  <c r="ET275" i="2" s="1"/>
  <c r="A276" i="2"/>
  <c r="Q276" i="2" s="1"/>
  <c r="AV276" i="2" s="1"/>
  <c r="BZ276" i="2" s="1"/>
  <c r="K276" i="2"/>
  <c r="EN276" i="2"/>
  <c r="ET276" i="2" s="1"/>
  <c r="A277" i="2"/>
  <c r="Q277" i="2" s="1"/>
  <c r="AV277" i="2" s="1"/>
  <c r="BZ277" i="2" s="1"/>
  <c r="K277" i="2"/>
  <c r="EN277" i="2"/>
  <c r="ET277" i="2" s="1"/>
  <c r="A278" i="2"/>
  <c r="Q278" i="2" s="1"/>
  <c r="AV278" i="2" s="1"/>
  <c r="BZ278" i="2" s="1"/>
  <c r="K278" i="2"/>
  <c r="EN278" i="2"/>
  <c r="ET278" i="2" s="1"/>
  <c r="A279" i="2"/>
  <c r="Q279" i="2" s="1"/>
  <c r="AV279" i="2" s="1"/>
  <c r="BZ279" i="2" s="1"/>
  <c r="K279" i="2"/>
  <c r="EN279" i="2"/>
  <c r="ET279" i="2" s="1"/>
  <c r="A280" i="2"/>
  <c r="Q280" i="2" s="1"/>
  <c r="AV280" i="2" s="1"/>
  <c r="BZ280" i="2" s="1"/>
  <c r="K280" i="2"/>
  <c r="EN280" i="2"/>
  <c r="ET280" i="2" s="1"/>
  <c r="A281" i="2"/>
  <c r="Q281" i="2" s="1"/>
  <c r="AV281" i="2" s="1"/>
  <c r="BZ281" i="2" s="1"/>
  <c r="K281" i="2"/>
  <c r="EN281" i="2"/>
  <c r="ET281" i="2" s="1"/>
  <c r="A282" i="2"/>
  <c r="Q282" i="2" s="1"/>
  <c r="AV282" i="2" s="1"/>
  <c r="BZ282" i="2" s="1"/>
  <c r="K282" i="2"/>
  <c r="EN282" i="2"/>
  <c r="ET282" i="2" s="1"/>
  <c r="A283" i="2"/>
  <c r="Q283" i="2" s="1"/>
  <c r="AV283" i="2" s="1"/>
  <c r="BZ283" i="2" s="1"/>
  <c r="K283" i="2"/>
  <c r="EN283" i="2"/>
  <c r="ET283" i="2" s="1"/>
  <c r="A284" i="2"/>
  <c r="Q284" i="2" s="1"/>
  <c r="AV284" i="2" s="1"/>
  <c r="BZ284" i="2" s="1"/>
  <c r="K284" i="2"/>
  <c r="EN284" i="2"/>
  <c r="ET284" i="2" s="1"/>
  <c r="A285" i="2"/>
  <c r="Q285" i="2" s="1"/>
  <c r="AV285" i="2" s="1"/>
  <c r="BZ285" i="2" s="1"/>
  <c r="K285" i="2"/>
  <c r="EN285" i="2"/>
  <c r="ET285" i="2" s="1"/>
  <c r="A286" i="2"/>
  <c r="Q286" i="2" s="1"/>
  <c r="AV286" i="2" s="1"/>
  <c r="BZ286" i="2" s="1"/>
  <c r="K286" i="2"/>
  <c r="EN286" i="2"/>
  <c r="ET286" i="2" s="1"/>
  <c r="A287" i="2"/>
  <c r="Q287" i="2" s="1"/>
  <c r="AV287" i="2" s="1"/>
  <c r="BZ287" i="2" s="1"/>
  <c r="K287" i="2"/>
  <c r="EN287" i="2"/>
  <c r="ET287" i="2" s="1"/>
  <c r="A288" i="2"/>
  <c r="Q288" i="2" s="1"/>
  <c r="AV288" i="2" s="1"/>
  <c r="BZ288" i="2" s="1"/>
  <c r="K288" i="2"/>
  <c r="EN288" i="2"/>
  <c r="ET288" i="2" s="1"/>
  <c r="P286" i="2" l="1"/>
  <c r="P274" i="2"/>
  <c r="P262" i="2"/>
  <c r="P250" i="2"/>
  <c r="P238" i="2"/>
  <c r="P226" i="2"/>
  <c r="P214" i="2"/>
  <c r="P202" i="2"/>
  <c r="P190" i="2"/>
  <c r="P178" i="2"/>
  <c r="P166" i="2"/>
  <c r="P154" i="2"/>
  <c r="P142" i="2"/>
  <c r="P130" i="2"/>
  <c r="P118" i="2"/>
  <c r="P106" i="2"/>
  <c r="P94" i="2"/>
  <c r="P82" i="2"/>
  <c r="P70" i="2"/>
  <c r="P58" i="2"/>
  <c r="P46" i="2"/>
  <c r="P34" i="2"/>
  <c r="P22" i="2"/>
  <c r="P10" i="2"/>
  <c r="P285" i="2"/>
  <c r="P273" i="2"/>
  <c r="P261" i="2"/>
  <c r="P249" i="2"/>
  <c r="P237" i="2"/>
  <c r="P225" i="2"/>
  <c r="P213" i="2"/>
  <c r="P201" i="2"/>
  <c r="P189" i="2"/>
  <c r="P177" i="2"/>
  <c r="P165" i="2"/>
  <c r="P153" i="2"/>
  <c r="P141" i="2"/>
  <c r="P129" i="2"/>
  <c r="P117" i="2"/>
  <c r="P105" i="2"/>
  <c r="P93" i="2"/>
  <c r="P81" i="2"/>
  <c r="P69" i="2"/>
  <c r="P57" i="2"/>
  <c r="P45" i="2"/>
  <c r="P33" i="2"/>
  <c r="P21" i="2"/>
  <c r="P9" i="2"/>
  <c r="T9" i="2" s="1"/>
  <c r="P288" i="2"/>
  <c r="P284" i="2"/>
  <c r="P272" i="2"/>
  <c r="P260" i="2"/>
  <c r="P248" i="2"/>
  <c r="P236" i="2"/>
  <c r="P224" i="2"/>
  <c r="P212" i="2"/>
  <c r="P200" i="2"/>
  <c r="P188" i="2"/>
  <c r="P176" i="2"/>
  <c r="P164" i="2"/>
  <c r="P152" i="2"/>
  <c r="P140" i="2"/>
  <c r="P128" i="2"/>
  <c r="P116" i="2"/>
  <c r="P104" i="2"/>
  <c r="P92" i="2"/>
  <c r="P80" i="2"/>
  <c r="P68" i="2"/>
  <c r="P56" i="2"/>
  <c r="P44" i="2"/>
  <c r="P32" i="2"/>
  <c r="P20" i="2"/>
  <c r="P283" i="2"/>
  <c r="P271" i="2"/>
  <c r="P259" i="2"/>
  <c r="P247" i="2"/>
  <c r="P235" i="2"/>
  <c r="P223" i="2"/>
  <c r="P211" i="2"/>
  <c r="P199" i="2"/>
  <c r="P187" i="2"/>
  <c r="P175" i="2"/>
  <c r="P163" i="2"/>
  <c r="P151" i="2"/>
  <c r="P139" i="2"/>
  <c r="P127" i="2"/>
  <c r="P115" i="2"/>
  <c r="P103" i="2"/>
  <c r="P91" i="2"/>
  <c r="P79" i="2"/>
  <c r="P67" i="2"/>
  <c r="P55" i="2"/>
  <c r="P43" i="2"/>
  <c r="P31" i="2"/>
  <c r="P19" i="2"/>
  <c r="AC10" i="2"/>
  <c r="P282" i="2"/>
  <c r="P270" i="2"/>
  <c r="P258" i="2"/>
  <c r="P246" i="2"/>
  <c r="P234" i="2"/>
  <c r="P222" i="2"/>
  <c r="P210" i="2"/>
  <c r="P198" i="2"/>
  <c r="P186" i="2"/>
  <c r="P174" i="2"/>
  <c r="P162" i="2"/>
  <c r="P150" i="2"/>
  <c r="P138" i="2"/>
  <c r="P126" i="2"/>
  <c r="P114" i="2"/>
  <c r="P102" i="2"/>
  <c r="P90" i="2"/>
  <c r="P78" i="2"/>
  <c r="P66" i="2"/>
  <c r="P54" i="2"/>
  <c r="P42" i="2"/>
  <c r="P30" i="2"/>
  <c r="P18" i="2"/>
  <c r="R9" i="2"/>
  <c r="S9" i="2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S194" i="2" s="1"/>
  <c r="S195" i="2" s="1"/>
  <c r="S196" i="2" s="1"/>
  <c r="S197" i="2" s="1"/>
  <c r="S198" i="2" s="1"/>
  <c r="S199" i="2" s="1"/>
  <c r="S200" i="2" s="1"/>
  <c r="S201" i="2" s="1"/>
  <c r="S202" i="2" s="1"/>
  <c r="S203" i="2" s="1"/>
  <c r="S204" i="2" s="1"/>
  <c r="S205" i="2" s="1"/>
  <c r="S206" i="2" s="1"/>
  <c r="S207" i="2" s="1"/>
  <c r="S208" i="2" s="1"/>
  <c r="S209" i="2" s="1"/>
  <c r="S210" i="2" s="1"/>
  <c r="S211" i="2" s="1"/>
  <c r="S212" i="2" s="1"/>
  <c r="S213" i="2" s="1"/>
  <c r="S214" i="2" s="1"/>
  <c r="S215" i="2" s="1"/>
  <c r="S216" i="2" s="1"/>
  <c r="S217" i="2" s="1"/>
  <c r="S218" i="2" s="1"/>
  <c r="S219" i="2" s="1"/>
  <c r="S220" i="2" s="1"/>
  <c r="S221" i="2" s="1"/>
  <c r="S222" i="2" s="1"/>
  <c r="S223" i="2" s="1"/>
  <c r="S224" i="2" s="1"/>
  <c r="S225" i="2" s="1"/>
  <c r="S226" i="2" s="1"/>
  <c r="S227" i="2" s="1"/>
  <c r="S228" i="2" s="1"/>
  <c r="S229" i="2" s="1"/>
  <c r="S230" i="2" s="1"/>
  <c r="S231" i="2" s="1"/>
  <c r="S232" i="2" s="1"/>
  <c r="S233" i="2" s="1"/>
  <c r="S234" i="2" s="1"/>
  <c r="S235" i="2" s="1"/>
  <c r="S236" i="2" s="1"/>
  <c r="S237" i="2" s="1"/>
  <c r="S238" i="2" s="1"/>
  <c r="S239" i="2" s="1"/>
  <c r="S240" i="2" s="1"/>
  <c r="S241" i="2" s="1"/>
  <c r="S242" i="2" s="1"/>
  <c r="S243" i="2" s="1"/>
  <c r="S244" i="2" s="1"/>
  <c r="S245" i="2" s="1"/>
  <c r="S246" i="2" s="1"/>
  <c r="S247" i="2" s="1"/>
  <c r="S248" i="2" s="1"/>
  <c r="S249" i="2" s="1"/>
  <c r="S250" i="2" s="1"/>
  <c r="S251" i="2" s="1"/>
  <c r="S252" i="2" s="1"/>
  <c r="S253" i="2" s="1"/>
  <c r="S254" i="2" s="1"/>
  <c r="S255" i="2" s="1"/>
  <c r="S256" i="2" s="1"/>
  <c r="S257" i="2" s="1"/>
  <c r="S258" i="2" s="1"/>
  <c r="S259" i="2" s="1"/>
  <c r="S260" i="2" s="1"/>
  <c r="S261" i="2" s="1"/>
  <c r="S262" i="2" s="1"/>
  <c r="S263" i="2" s="1"/>
  <c r="S264" i="2" s="1"/>
  <c r="S265" i="2" s="1"/>
  <c r="S266" i="2" s="1"/>
  <c r="S267" i="2" s="1"/>
  <c r="S268" i="2" s="1"/>
  <c r="S269" i="2" s="1"/>
  <c r="S270" i="2" s="1"/>
  <c r="S271" i="2" s="1"/>
  <c r="S272" i="2" s="1"/>
  <c r="S273" i="2" s="1"/>
  <c r="S274" i="2" s="1"/>
  <c r="S275" i="2" s="1"/>
  <c r="S276" i="2" s="1"/>
  <c r="S277" i="2" s="1"/>
  <c r="S278" i="2" s="1"/>
  <c r="S279" i="2" s="1"/>
  <c r="S280" i="2" s="1"/>
  <c r="S281" i="2" s="1"/>
  <c r="S282" i="2" s="1"/>
  <c r="S283" i="2" s="1"/>
  <c r="S284" i="2" s="1"/>
  <c r="S285" i="2" s="1"/>
  <c r="S286" i="2" s="1"/>
  <c r="S287" i="2" s="1"/>
  <c r="S288" i="2" s="1"/>
  <c r="S289" i="2" s="1"/>
  <c r="S290" i="2" s="1"/>
  <c r="S291" i="2" s="1"/>
  <c r="S292" i="2" s="1"/>
  <c r="S293" i="2" s="1"/>
  <c r="S294" i="2" s="1"/>
  <c r="S295" i="2" s="1"/>
  <c r="S296" i="2" s="1"/>
  <c r="S297" i="2" s="1"/>
  <c r="S298" i="2" s="1"/>
  <c r="P281" i="2"/>
  <c r="P269" i="2"/>
  <c r="P257" i="2"/>
  <c r="P245" i="2"/>
  <c r="P233" i="2"/>
  <c r="P221" i="2"/>
  <c r="P209" i="2"/>
  <c r="P197" i="2"/>
  <c r="P185" i="2"/>
  <c r="P173" i="2"/>
  <c r="P161" i="2"/>
  <c r="P149" i="2"/>
  <c r="P137" i="2"/>
  <c r="P125" i="2"/>
  <c r="P113" i="2"/>
  <c r="P101" i="2"/>
  <c r="P89" i="2"/>
  <c r="P77" i="2"/>
  <c r="P65" i="2"/>
  <c r="P53" i="2"/>
  <c r="P41" i="2"/>
  <c r="P29" i="2"/>
  <c r="P17" i="2"/>
  <c r="P280" i="2"/>
  <c r="P268" i="2"/>
  <c r="P256" i="2"/>
  <c r="P244" i="2"/>
  <c r="P232" i="2"/>
  <c r="P220" i="2"/>
  <c r="P208" i="2"/>
  <c r="P196" i="2"/>
  <c r="P184" i="2"/>
  <c r="P172" i="2"/>
  <c r="P160" i="2"/>
  <c r="P148" i="2"/>
  <c r="P136" i="2"/>
  <c r="P124" i="2"/>
  <c r="P112" i="2"/>
  <c r="P100" i="2"/>
  <c r="P88" i="2"/>
  <c r="P76" i="2"/>
  <c r="P64" i="2"/>
  <c r="P52" i="2"/>
  <c r="P40" i="2"/>
  <c r="P28" i="2"/>
  <c r="P16" i="2"/>
  <c r="P279" i="2"/>
  <c r="P267" i="2"/>
  <c r="P255" i="2"/>
  <c r="P243" i="2"/>
  <c r="P231" i="2"/>
  <c r="P219" i="2"/>
  <c r="P207" i="2"/>
  <c r="P195" i="2"/>
  <c r="P183" i="2"/>
  <c r="P171" i="2"/>
  <c r="P159" i="2"/>
  <c r="P147" i="2"/>
  <c r="P135" i="2"/>
  <c r="P123" i="2"/>
  <c r="P111" i="2"/>
  <c r="P99" i="2"/>
  <c r="P87" i="2"/>
  <c r="P75" i="2"/>
  <c r="P63" i="2"/>
  <c r="P51" i="2"/>
  <c r="P39" i="2"/>
  <c r="P27" i="2"/>
  <c r="P15" i="2"/>
  <c r="P278" i="2"/>
  <c r="P266" i="2"/>
  <c r="P254" i="2"/>
  <c r="P242" i="2"/>
  <c r="P230" i="2"/>
  <c r="P218" i="2"/>
  <c r="P206" i="2"/>
  <c r="P194" i="2"/>
  <c r="P182" i="2"/>
  <c r="P170" i="2"/>
  <c r="P158" i="2"/>
  <c r="P146" i="2"/>
  <c r="P134" i="2"/>
  <c r="P122" i="2"/>
  <c r="P110" i="2"/>
  <c r="P98" i="2"/>
  <c r="P86" i="2"/>
  <c r="P74" i="2"/>
  <c r="P62" i="2"/>
  <c r="P50" i="2"/>
  <c r="P38" i="2"/>
  <c r="P26" i="2"/>
  <c r="P14" i="2"/>
  <c r="P277" i="2"/>
  <c r="P265" i="2"/>
  <c r="P253" i="2"/>
  <c r="P241" i="2"/>
  <c r="P229" i="2"/>
  <c r="P217" i="2"/>
  <c r="P205" i="2"/>
  <c r="P193" i="2"/>
  <c r="P181" i="2"/>
  <c r="P169" i="2"/>
  <c r="P157" i="2"/>
  <c r="P145" i="2"/>
  <c r="P133" i="2"/>
  <c r="P121" i="2"/>
  <c r="P109" i="2"/>
  <c r="P97" i="2"/>
  <c r="P85" i="2"/>
  <c r="P73" i="2"/>
  <c r="P61" i="2"/>
  <c r="P49" i="2"/>
  <c r="P37" i="2"/>
  <c r="P25" i="2"/>
  <c r="P13" i="2"/>
  <c r="P276" i="2"/>
  <c r="P264" i="2"/>
  <c r="P252" i="2"/>
  <c r="P240" i="2"/>
  <c r="P228" i="2"/>
  <c r="P216" i="2"/>
  <c r="P204" i="2"/>
  <c r="P192" i="2"/>
  <c r="P180" i="2"/>
  <c r="P168" i="2"/>
  <c r="P156" i="2"/>
  <c r="P144" i="2"/>
  <c r="P132" i="2"/>
  <c r="P120" i="2"/>
  <c r="P108" i="2"/>
  <c r="P96" i="2"/>
  <c r="P84" i="2"/>
  <c r="P72" i="2"/>
  <c r="P60" i="2"/>
  <c r="P48" i="2"/>
  <c r="P36" i="2"/>
  <c r="P24" i="2"/>
  <c r="P12" i="2"/>
  <c r="EE292" i="2"/>
  <c r="EP294" i="2"/>
  <c r="BK7" i="2"/>
  <c r="EP295" i="2"/>
  <c r="AC283" i="2"/>
  <c r="AC259" i="2"/>
  <c r="AC227" i="2"/>
  <c r="AC203" i="2"/>
  <c r="AC179" i="2"/>
  <c r="AC147" i="2"/>
  <c r="AC115" i="2"/>
  <c r="AC83" i="2"/>
  <c r="AC51" i="2"/>
  <c r="AC27" i="2"/>
  <c r="AC284" i="2"/>
  <c r="AC276" i="2"/>
  <c r="AC260" i="2"/>
  <c r="AC252" i="2"/>
  <c r="AC244" i="2"/>
  <c r="AC228" i="2"/>
  <c r="AC220" i="2"/>
  <c r="AC212" i="2"/>
  <c r="AC196" i="2"/>
  <c r="AC188" i="2"/>
  <c r="AC172" i="2"/>
  <c r="AC164" i="2"/>
  <c r="AC148" i="2"/>
  <c r="AC140" i="2"/>
  <c r="AC124" i="2"/>
  <c r="AC116" i="2"/>
  <c r="AC100" i="2"/>
  <c r="AC92" i="2"/>
  <c r="AC84" i="2"/>
  <c r="AC68" i="2"/>
  <c r="AC60" i="2"/>
  <c r="AC44" i="2"/>
  <c r="AC36" i="2"/>
  <c r="AC20" i="2"/>
  <c r="AC12" i="2"/>
  <c r="AC275" i="2"/>
  <c r="AC267" i="2"/>
  <c r="AC251" i="2"/>
  <c r="AC235" i="2"/>
  <c r="AC219" i="2"/>
  <c r="AC195" i="2"/>
  <c r="AC187" i="2"/>
  <c r="AC171" i="2"/>
  <c r="AC155" i="2"/>
  <c r="AC139" i="2"/>
  <c r="AC123" i="2"/>
  <c r="AC107" i="2"/>
  <c r="AC91" i="2"/>
  <c r="AC75" i="2"/>
  <c r="AC59" i="2"/>
  <c r="AC35" i="2"/>
  <c r="AC19" i="2"/>
  <c r="AC268" i="2"/>
  <c r="AC236" i="2"/>
  <c r="AC204" i="2"/>
  <c r="AC180" i="2"/>
  <c r="AC156" i="2"/>
  <c r="AC132" i="2"/>
  <c r="AC108" i="2"/>
  <c r="AC76" i="2"/>
  <c r="AC52" i="2"/>
  <c r="AC28" i="2"/>
  <c r="AC243" i="2"/>
  <c r="AC211" i="2"/>
  <c r="AC163" i="2"/>
  <c r="AC131" i="2"/>
  <c r="AC99" i="2"/>
  <c r="AC67" i="2"/>
  <c r="AC43" i="2"/>
  <c r="AC11" i="2"/>
  <c r="AC274" i="2"/>
  <c r="AC250" i="2"/>
  <c r="AC234" i="2"/>
  <c r="AC218" i="2"/>
  <c r="AC202" i="2"/>
  <c r="AC186" i="2"/>
  <c r="AC170" i="2"/>
  <c r="AC154" i="2"/>
  <c r="AC130" i="2"/>
  <c r="AC122" i="2"/>
  <c r="AC98" i="2"/>
  <c r="AC74" i="2"/>
  <c r="AC50" i="2"/>
  <c r="AC34" i="2"/>
  <c r="AC273" i="2"/>
  <c r="AC241" i="2"/>
  <c r="AC217" i="2"/>
  <c r="AC193" i="2"/>
  <c r="AC169" i="2"/>
  <c r="AC145" i="2"/>
  <c r="AC113" i="2"/>
  <c r="AC97" i="2"/>
  <c r="AC65" i="2"/>
  <c r="AC41" i="2"/>
  <c r="AC17" i="2"/>
  <c r="AC280" i="2"/>
  <c r="AC272" i="2"/>
  <c r="AC264" i="2"/>
  <c r="AC256" i="2"/>
  <c r="AC248" i="2"/>
  <c r="AC240" i="2"/>
  <c r="AC232" i="2"/>
  <c r="AC224" i="2"/>
  <c r="AC216" i="2"/>
  <c r="AC208" i="2"/>
  <c r="AC200" i="2"/>
  <c r="AC192" i="2"/>
  <c r="AC184" i="2"/>
  <c r="AC176" i="2"/>
  <c r="AC168" i="2"/>
  <c r="AC160" i="2"/>
  <c r="AC152" i="2"/>
  <c r="AC144" i="2"/>
  <c r="AC136" i="2"/>
  <c r="AC128" i="2"/>
  <c r="AC120" i="2"/>
  <c r="AC112" i="2"/>
  <c r="AC104" i="2"/>
  <c r="AC96" i="2"/>
  <c r="AC88" i="2"/>
  <c r="AC80" i="2"/>
  <c r="AC72" i="2"/>
  <c r="AC64" i="2"/>
  <c r="AC56" i="2"/>
  <c r="AC48" i="2"/>
  <c r="AC40" i="2"/>
  <c r="AC32" i="2"/>
  <c r="AC24" i="2"/>
  <c r="AC16" i="2"/>
  <c r="AC266" i="2"/>
  <c r="AC242" i="2"/>
  <c r="AC210" i="2"/>
  <c r="AC178" i="2"/>
  <c r="AC146" i="2"/>
  <c r="AC106" i="2"/>
  <c r="AC82" i="2"/>
  <c r="AC58" i="2"/>
  <c r="AC26" i="2"/>
  <c r="AC249" i="2"/>
  <c r="AC185" i="2"/>
  <c r="AC129" i="2"/>
  <c r="AC73" i="2"/>
  <c r="AC287" i="2"/>
  <c r="AC279" i="2"/>
  <c r="AC271" i="2"/>
  <c r="AC263" i="2"/>
  <c r="AC255" i="2"/>
  <c r="AC247" i="2"/>
  <c r="AC239" i="2"/>
  <c r="AC231" i="2"/>
  <c r="AC223" i="2"/>
  <c r="AC215" i="2"/>
  <c r="AC207" i="2"/>
  <c r="AC199" i="2"/>
  <c r="AC191" i="2"/>
  <c r="AC183" i="2"/>
  <c r="AC175" i="2"/>
  <c r="AC167" i="2"/>
  <c r="AC159" i="2"/>
  <c r="AC151" i="2"/>
  <c r="AC143" i="2"/>
  <c r="AC135" i="2"/>
  <c r="AC127" i="2"/>
  <c r="AC119" i="2"/>
  <c r="AC111" i="2"/>
  <c r="AC103" i="2"/>
  <c r="AC95" i="2"/>
  <c r="AC87" i="2"/>
  <c r="AC79" i="2"/>
  <c r="AC71" i="2"/>
  <c r="AC63" i="2"/>
  <c r="AC55" i="2"/>
  <c r="AC47" i="2"/>
  <c r="AC39" i="2"/>
  <c r="AC31" i="2"/>
  <c r="AC23" i="2"/>
  <c r="AC15" i="2"/>
  <c r="AC281" i="2"/>
  <c r="AC265" i="2"/>
  <c r="AC233" i="2"/>
  <c r="AC209" i="2"/>
  <c r="AC177" i="2"/>
  <c r="AC153" i="2"/>
  <c r="AC121" i="2"/>
  <c r="AC89" i="2"/>
  <c r="AC57" i="2"/>
  <c r="AC33" i="2"/>
  <c r="AC286" i="2"/>
  <c r="AC278" i="2"/>
  <c r="AC270" i="2"/>
  <c r="AC262" i="2"/>
  <c r="AC254" i="2"/>
  <c r="AC246" i="2"/>
  <c r="AC238" i="2"/>
  <c r="AC230" i="2"/>
  <c r="AC222" i="2"/>
  <c r="AC214" i="2"/>
  <c r="AC206" i="2"/>
  <c r="AC198" i="2"/>
  <c r="AC190" i="2"/>
  <c r="AC182" i="2"/>
  <c r="AC174" i="2"/>
  <c r="AC166" i="2"/>
  <c r="AC158" i="2"/>
  <c r="AC150" i="2"/>
  <c r="AC142" i="2"/>
  <c r="AC134" i="2"/>
  <c r="AC126" i="2"/>
  <c r="AC118" i="2"/>
  <c r="AC110" i="2"/>
  <c r="AC102" i="2"/>
  <c r="AC94" i="2"/>
  <c r="AC86" i="2"/>
  <c r="AC78" i="2"/>
  <c r="AC70" i="2"/>
  <c r="AC62" i="2"/>
  <c r="AC54" i="2"/>
  <c r="AC46" i="2"/>
  <c r="AC38" i="2"/>
  <c r="AC30" i="2"/>
  <c r="AC22" i="2"/>
  <c r="AC14" i="2"/>
  <c r="AC288" i="2"/>
  <c r="AC282" i="2"/>
  <c r="AC258" i="2"/>
  <c r="AC226" i="2"/>
  <c r="AC194" i="2"/>
  <c r="AC162" i="2"/>
  <c r="AC138" i="2"/>
  <c r="AC114" i="2"/>
  <c r="AC90" i="2"/>
  <c r="AC66" i="2"/>
  <c r="AC42" i="2"/>
  <c r="AC18" i="2"/>
  <c r="AC257" i="2"/>
  <c r="AC225" i="2"/>
  <c r="AC201" i="2"/>
  <c r="AC161" i="2"/>
  <c r="AC137" i="2"/>
  <c r="AC105" i="2"/>
  <c r="AC81" i="2"/>
  <c r="AC49" i="2"/>
  <c r="AC25" i="2"/>
  <c r="AC285" i="2"/>
  <c r="AC277" i="2"/>
  <c r="AC269" i="2"/>
  <c r="AC261" i="2"/>
  <c r="AC253" i="2"/>
  <c r="AC245" i="2"/>
  <c r="AC237" i="2"/>
  <c r="AC229" i="2"/>
  <c r="AC221" i="2"/>
  <c r="AC213" i="2"/>
  <c r="AC205" i="2"/>
  <c r="AC197" i="2"/>
  <c r="AC189" i="2"/>
  <c r="AC181" i="2"/>
  <c r="AC173" i="2"/>
  <c r="AC165" i="2"/>
  <c r="AC157" i="2"/>
  <c r="AC149" i="2"/>
  <c r="AC141" i="2"/>
  <c r="AC133" i="2"/>
  <c r="AC125" i="2"/>
  <c r="AC117" i="2"/>
  <c r="AC109" i="2"/>
  <c r="AC101" i="2"/>
  <c r="AC93" i="2"/>
  <c r="AC85" i="2"/>
  <c r="AC77" i="2"/>
  <c r="AC69" i="2"/>
  <c r="AC61" i="2"/>
  <c r="AC53" i="2"/>
  <c r="AC45" i="2"/>
  <c r="AC37" i="2"/>
  <c r="AC29" i="2"/>
  <c r="AC21" i="2"/>
  <c r="AC13" i="2"/>
  <c r="Z9" i="2"/>
  <c r="BP295" i="2"/>
  <c r="EP291" i="2"/>
  <c r="BP293" i="2"/>
  <c r="EE296" i="2"/>
  <c r="EE295" i="2"/>
  <c r="BP292" i="2"/>
  <c r="EP296" i="2"/>
  <c r="EP298" i="2"/>
  <c r="CB10" i="2"/>
  <c r="DB10" i="2" s="1"/>
  <c r="BP290" i="2"/>
  <c r="Y9" i="2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AZ7" i="2"/>
  <c r="EP289" i="2"/>
  <c r="BW11" i="2"/>
  <c r="BW12" i="2" s="1"/>
  <c r="BW13" i="2" s="1"/>
  <c r="BW14" i="2" s="1"/>
  <c r="BW15" i="2" s="1"/>
  <c r="BW16" i="2" s="1"/>
  <c r="BW17" i="2" s="1"/>
  <c r="BW18" i="2" s="1"/>
  <c r="BW19" i="2" s="1"/>
  <c r="BW20" i="2" s="1"/>
  <c r="BW21" i="2" s="1"/>
  <c r="BW22" i="2" s="1"/>
  <c r="BW23" i="2" s="1"/>
  <c r="BW24" i="2" s="1"/>
  <c r="BW25" i="2" s="1"/>
  <c r="BW26" i="2" s="1"/>
  <c r="BW27" i="2" s="1"/>
  <c r="BW28" i="2" s="1"/>
  <c r="BW29" i="2" s="1"/>
  <c r="BW30" i="2" s="1"/>
  <c r="BW31" i="2" s="1"/>
  <c r="BW32" i="2" s="1"/>
  <c r="BW33" i="2" s="1"/>
  <c r="BW34" i="2" s="1"/>
  <c r="BW35" i="2" s="1"/>
  <c r="BW36" i="2" s="1"/>
  <c r="BW37" i="2" s="1"/>
  <c r="BW38" i="2" s="1"/>
  <c r="BW39" i="2" s="1"/>
  <c r="BW40" i="2" s="1"/>
  <c r="BW41" i="2" s="1"/>
  <c r="BW42" i="2" s="1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W67" i="2" s="1"/>
  <c r="BW68" i="2" s="1"/>
  <c r="BW69" i="2" s="1"/>
  <c r="BW70" i="2" s="1"/>
  <c r="BW71" i="2" s="1"/>
  <c r="BW72" i="2" s="1"/>
  <c r="BW73" i="2" s="1"/>
  <c r="BW74" i="2" s="1"/>
  <c r="BW75" i="2" s="1"/>
  <c r="BW76" i="2" s="1"/>
  <c r="BW77" i="2" s="1"/>
  <c r="BW78" i="2" s="1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BW89" i="2" s="1"/>
  <c r="BW90" i="2" s="1"/>
  <c r="BW91" i="2" s="1"/>
  <c r="BW92" i="2" s="1"/>
  <c r="BW93" i="2" s="1"/>
  <c r="BW94" i="2" s="1"/>
  <c r="BW95" i="2" s="1"/>
  <c r="BW96" i="2" s="1"/>
  <c r="BW97" i="2" s="1"/>
  <c r="BW98" i="2" s="1"/>
  <c r="BW99" i="2" s="1"/>
  <c r="BW100" i="2" s="1"/>
  <c r="BW101" i="2" s="1"/>
  <c r="BW102" i="2" s="1"/>
  <c r="BW103" i="2" s="1"/>
  <c r="BW104" i="2" s="1"/>
  <c r="BW105" i="2" s="1"/>
  <c r="BW106" i="2" s="1"/>
  <c r="BW107" i="2" s="1"/>
  <c r="BW108" i="2" s="1"/>
  <c r="BW109" i="2" s="1"/>
  <c r="BW110" i="2" s="1"/>
  <c r="BW111" i="2" s="1"/>
  <c r="BW112" i="2" s="1"/>
  <c r="BW113" i="2" s="1"/>
  <c r="BW114" i="2" s="1"/>
  <c r="BW115" i="2" s="1"/>
  <c r="BW116" i="2" s="1"/>
  <c r="BW117" i="2" s="1"/>
  <c r="BW118" i="2" s="1"/>
  <c r="BW119" i="2" s="1"/>
  <c r="BW120" i="2" s="1"/>
  <c r="BW121" i="2" s="1"/>
  <c r="BW122" i="2" s="1"/>
  <c r="BW123" i="2" s="1"/>
  <c r="BW124" i="2" s="1"/>
  <c r="BW125" i="2" s="1"/>
  <c r="BW126" i="2" s="1"/>
  <c r="BW127" i="2" s="1"/>
  <c r="BW128" i="2" s="1"/>
  <c r="BW129" i="2" s="1"/>
  <c r="BW130" i="2" s="1"/>
  <c r="BW131" i="2" s="1"/>
  <c r="BW132" i="2" s="1"/>
  <c r="BW133" i="2" s="1"/>
  <c r="BW134" i="2" s="1"/>
  <c r="BW135" i="2" s="1"/>
  <c r="BW136" i="2" s="1"/>
  <c r="BW137" i="2" s="1"/>
  <c r="BW138" i="2" s="1"/>
  <c r="BW139" i="2" s="1"/>
  <c r="BW140" i="2" s="1"/>
  <c r="BW141" i="2" s="1"/>
  <c r="BW142" i="2" s="1"/>
  <c r="BW143" i="2" s="1"/>
  <c r="BW144" i="2" s="1"/>
  <c r="BW145" i="2" s="1"/>
  <c r="BW146" i="2" s="1"/>
  <c r="BW147" i="2" s="1"/>
  <c r="BW148" i="2" s="1"/>
  <c r="BW149" i="2" s="1"/>
  <c r="BW150" i="2" s="1"/>
  <c r="BW151" i="2" s="1"/>
  <c r="BW152" i="2" s="1"/>
  <c r="BW153" i="2" s="1"/>
  <c r="BW154" i="2" s="1"/>
  <c r="BW155" i="2" s="1"/>
  <c r="BW156" i="2" s="1"/>
  <c r="BW157" i="2" s="1"/>
  <c r="BW158" i="2" s="1"/>
  <c r="BW159" i="2" s="1"/>
  <c r="BW160" i="2" s="1"/>
  <c r="BW161" i="2" s="1"/>
  <c r="BW162" i="2" s="1"/>
  <c r="BW163" i="2" s="1"/>
  <c r="BW164" i="2" s="1"/>
  <c r="BW165" i="2" s="1"/>
  <c r="BW166" i="2" s="1"/>
  <c r="BW167" i="2" s="1"/>
  <c r="BW168" i="2" s="1"/>
  <c r="BW169" i="2" s="1"/>
  <c r="BW170" i="2" s="1"/>
  <c r="BW171" i="2" s="1"/>
  <c r="BW172" i="2" s="1"/>
  <c r="BW173" i="2" s="1"/>
  <c r="BW174" i="2" s="1"/>
  <c r="BW175" i="2" s="1"/>
  <c r="BW176" i="2" s="1"/>
  <c r="BW177" i="2" s="1"/>
  <c r="BW178" i="2" s="1"/>
  <c r="BW179" i="2" s="1"/>
  <c r="BW180" i="2" s="1"/>
  <c r="BW181" i="2" s="1"/>
  <c r="BW182" i="2" s="1"/>
  <c r="BW183" i="2" s="1"/>
  <c r="BW184" i="2" s="1"/>
  <c r="BW185" i="2" s="1"/>
  <c r="BW186" i="2" s="1"/>
  <c r="BW187" i="2" s="1"/>
  <c r="BW188" i="2" s="1"/>
  <c r="BW189" i="2" s="1"/>
  <c r="BW190" i="2" s="1"/>
  <c r="BW191" i="2" s="1"/>
  <c r="BW192" i="2" s="1"/>
  <c r="BW193" i="2" s="1"/>
  <c r="BW194" i="2" s="1"/>
  <c r="BW195" i="2" s="1"/>
  <c r="BW196" i="2" s="1"/>
  <c r="BW197" i="2" s="1"/>
  <c r="BW198" i="2" s="1"/>
  <c r="BW199" i="2" s="1"/>
  <c r="BW200" i="2" s="1"/>
  <c r="BW201" i="2" s="1"/>
  <c r="BW202" i="2" s="1"/>
  <c r="BW203" i="2" s="1"/>
  <c r="BW204" i="2" s="1"/>
  <c r="BW205" i="2" s="1"/>
  <c r="BW206" i="2" s="1"/>
  <c r="BW207" i="2" s="1"/>
  <c r="BW208" i="2" s="1"/>
  <c r="BW209" i="2" s="1"/>
  <c r="BW210" i="2" s="1"/>
  <c r="BW211" i="2" s="1"/>
  <c r="BW212" i="2" s="1"/>
  <c r="BW213" i="2" s="1"/>
  <c r="BW214" i="2" s="1"/>
  <c r="BW215" i="2" s="1"/>
  <c r="BW216" i="2" s="1"/>
  <c r="BW217" i="2" s="1"/>
  <c r="BW218" i="2" s="1"/>
  <c r="BW219" i="2" s="1"/>
  <c r="BW220" i="2" s="1"/>
  <c r="BW221" i="2" s="1"/>
  <c r="BW222" i="2" s="1"/>
  <c r="BW223" i="2" s="1"/>
  <c r="BW224" i="2" s="1"/>
  <c r="BW225" i="2" s="1"/>
  <c r="BW226" i="2" s="1"/>
  <c r="BW227" i="2" s="1"/>
  <c r="BW228" i="2" s="1"/>
  <c r="BW229" i="2" s="1"/>
  <c r="BW230" i="2" s="1"/>
  <c r="BW231" i="2" s="1"/>
  <c r="BW232" i="2" s="1"/>
  <c r="BW233" i="2" s="1"/>
  <c r="BW234" i="2" s="1"/>
  <c r="BW235" i="2" s="1"/>
  <c r="BW236" i="2" s="1"/>
  <c r="BW237" i="2" s="1"/>
  <c r="BW238" i="2" s="1"/>
  <c r="BW239" i="2" s="1"/>
  <c r="BW240" i="2" s="1"/>
  <c r="BW241" i="2" s="1"/>
  <c r="BW242" i="2" s="1"/>
  <c r="BW243" i="2" s="1"/>
  <c r="BW244" i="2" s="1"/>
  <c r="BW245" i="2" s="1"/>
  <c r="BW246" i="2" s="1"/>
  <c r="BW247" i="2" s="1"/>
  <c r="BW248" i="2" s="1"/>
  <c r="BW249" i="2" s="1"/>
  <c r="BW250" i="2" s="1"/>
  <c r="BW251" i="2" s="1"/>
  <c r="BW252" i="2" s="1"/>
  <c r="BW253" i="2" s="1"/>
  <c r="BW254" i="2" s="1"/>
  <c r="BW255" i="2" s="1"/>
  <c r="BW256" i="2" s="1"/>
  <c r="BW257" i="2" s="1"/>
  <c r="BW258" i="2" s="1"/>
  <c r="BW259" i="2" s="1"/>
  <c r="BW260" i="2" s="1"/>
  <c r="BW261" i="2" s="1"/>
  <c r="BW262" i="2" s="1"/>
  <c r="BW263" i="2" s="1"/>
  <c r="BW264" i="2" s="1"/>
  <c r="BW265" i="2" s="1"/>
  <c r="BW266" i="2" s="1"/>
  <c r="BW267" i="2" s="1"/>
  <c r="BW268" i="2" s="1"/>
  <c r="BW269" i="2" s="1"/>
  <c r="BW270" i="2" s="1"/>
  <c r="BW271" i="2" s="1"/>
  <c r="BW272" i="2" s="1"/>
  <c r="BW273" i="2" s="1"/>
  <c r="BW274" i="2" s="1"/>
  <c r="BW275" i="2" s="1"/>
  <c r="BW276" i="2" s="1"/>
  <c r="BW277" i="2" s="1"/>
  <c r="BW278" i="2" s="1"/>
  <c r="BW279" i="2" s="1"/>
  <c r="BW280" i="2" s="1"/>
  <c r="BW281" i="2" s="1"/>
  <c r="BW282" i="2" s="1"/>
  <c r="BW283" i="2" s="1"/>
  <c r="BW284" i="2" s="1"/>
  <c r="BW285" i="2" s="1"/>
  <c r="BW286" i="2" s="1"/>
  <c r="BW287" i="2" s="1"/>
  <c r="BW288" i="2" s="1"/>
  <c r="BW289" i="2" s="1"/>
  <c r="BW290" i="2" s="1"/>
  <c r="BW291" i="2" s="1"/>
  <c r="BW292" i="2" s="1"/>
  <c r="BW293" i="2" s="1"/>
  <c r="BW294" i="2" s="1"/>
  <c r="BW295" i="2" s="1"/>
  <c r="BW296" i="2" s="1"/>
  <c r="BW297" i="2" s="1"/>
  <c r="BW298" i="2" s="1"/>
  <c r="CC173" i="2"/>
  <c r="DC172" i="2"/>
  <c r="X9" i="2"/>
  <c r="BU10" i="2" s="1"/>
  <c r="BJ7" i="2"/>
  <c r="CM170" i="2"/>
  <c r="DM169" i="2"/>
  <c r="BT10" i="2"/>
  <c r="EI246" i="2"/>
  <c r="EI188" i="2"/>
  <c r="EI84" i="2"/>
  <c r="EI74" i="2"/>
  <c r="EI56" i="2"/>
  <c r="EI18" i="2"/>
  <c r="BT286" i="2"/>
  <c r="BT270" i="2"/>
  <c r="BT262" i="2"/>
  <c r="BT246" i="2"/>
  <c r="BT230" i="2"/>
  <c r="BT214" i="2"/>
  <c r="BT198" i="2"/>
  <c r="BT182" i="2"/>
  <c r="BT166" i="2"/>
  <c r="BT150" i="2"/>
  <c r="BT126" i="2"/>
  <c r="BT118" i="2"/>
  <c r="BT102" i="2"/>
  <c r="BT86" i="2"/>
  <c r="BT70" i="2"/>
  <c r="BT54" i="2"/>
  <c r="BT38" i="2"/>
  <c r="BT22" i="2"/>
  <c r="BT278" i="2"/>
  <c r="BT254" i="2"/>
  <c r="BT238" i="2"/>
  <c r="BT222" i="2"/>
  <c r="BT206" i="2"/>
  <c r="BT190" i="2"/>
  <c r="BT174" i="2"/>
  <c r="BT158" i="2"/>
  <c r="BT142" i="2"/>
  <c r="BT134" i="2"/>
  <c r="BT110" i="2"/>
  <c r="BT94" i="2"/>
  <c r="BT78" i="2"/>
  <c r="BT62" i="2"/>
  <c r="BT46" i="2"/>
  <c r="BT30" i="2"/>
  <c r="BT14" i="2"/>
  <c r="BT282" i="2"/>
  <c r="BT274" i="2"/>
  <c r="BT266" i="2"/>
  <c r="BT258" i="2"/>
  <c r="BT250" i="2"/>
  <c r="BT242" i="2"/>
  <c r="BT234" i="2"/>
  <c r="BT226" i="2"/>
  <c r="BT218" i="2"/>
  <c r="BT210" i="2"/>
  <c r="BT202" i="2"/>
  <c r="BT194" i="2"/>
  <c r="BT186" i="2"/>
  <c r="BT178" i="2"/>
  <c r="BT170" i="2"/>
  <c r="BT162" i="2"/>
  <c r="BT154" i="2"/>
  <c r="BT146" i="2"/>
  <c r="BT138" i="2"/>
  <c r="BT130" i="2"/>
  <c r="BT122" i="2"/>
  <c r="BT114" i="2"/>
  <c r="BT106" i="2"/>
  <c r="BT98" i="2"/>
  <c r="BT90" i="2"/>
  <c r="BT82" i="2"/>
  <c r="BT74" i="2"/>
  <c r="BT66" i="2"/>
  <c r="BT58" i="2"/>
  <c r="BT50" i="2"/>
  <c r="BT42" i="2"/>
  <c r="BT34" i="2"/>
  <c r="BT26" i="2"/>
  <c r="BT18" i="2"/>
  <c r="CL108" i="2"/>
  <c r="DL107" i="2"/>
  <c r="BT281" i="2"/>
  <c r="BT265" i="2"/>
  <c r="BT249" i="2"/>
  <c r="BT233" i="2"/>
  <c r="BT217" i="2"/>
  <c r="BT201" i="2"/>
  <c r="BT185" i="2"/>
  <c r="BT169" i="2"/>
  <c r="BT153" i="2"/>
  <c r="BT137" i="2"/>
  <c r="BT121" i="2"/>
  <c r="BT97" i="2"/>
  <c r="BT273" i="2"/>
  <c r="BT257" i="2"/>
  <c r="BT241" i="2"/>
  <c r="BT225" i="2"/>
  <c r="BT209" i="2"/>
  <c r="BT193" i="2"/>
  <c r="BT177" i="2"/>
  <c r="BT161" i="2"/>
  <c r="BT145" i="2"/>
  <c r="BT129" i="2"/>
  <c r="BT113" i="2"/>
  <c r="BT105" i="2"/>
  <c r="BT89" i="2"/>
  <c r="BT287" i="2"/>
  <c r="BT279" i="2"/>
  <c r="BT271" i="2"/>
  <c r="BT263" i="2"/>
  <c r="BT255" i="2"/>
  <c r="BT247" i="2"/>
  <c r="BT239" i="2"/>
  <c r="BT231" i="2"/>
  <c r="BT223" i="2"/>
  <c r="BT215" i="2"/>
  <c r="BT207" i="2"/>
  <c r="BT199" i="2"/>
  <c r="BT191" i="2"/>
  <c r="BT183" i="2"/>
  <c r="BT175" i="2"/>
  <c r="BT167" i="2"/>
  <c r="BT159" i="2"/>
  <c r="BT151" i="2"/>
  <c r="BT143" i="2"/>
  <c r="BT135" i="2"/>
  <c r="BT127" i="2"/>
  <c r="BT119" i="2"/>
  <c r="BT111" i="2"/>
  <c r="BT103" i="2"/>
  <c r="BT95" i="2"/>
  <c r="BT87" i="2"/>
  <c r="BT79" i="2"/>
  <c r="BT71" i="2"/>
  <c r="BT63" i="2"/>
  <c r="BT55" i="2"/>
  <c r="BT47" i="2"/>
  <c r="BT39" i="2"/>
  <c r="BT31" i="2"/>
  <c r="BT23" i="2"/>
  <c r="BT15" i="2"/>
  <c r="BT81" i="2"/>
  <c r="BT73" i="2"/>
  <c r="BT65" i="2"/>
  <c r="BT57" i="2"/>
  <c r="BT49" i="2"/>
  <c r="BT41" i="2"/>
  <c r="BT33" i="2"/>
  <c r="BT25" i="2"/>
  <c r="BT17" i="2"/>
  <c r="BT288" i="2"/>
  <c r="BT280" i="2"/>
  <c r="BT272" i="2"/>
  <c r="BT264" i="2"/>
  <c r="BT256" i="2"/>
  <c r="BT248" i="2"/>
  <c r="BT240" i="2"/>
  <c r="BT232" i="2"/>
  <c r="BT224" i="2"/>
  <c r="BT216" i="2"/>
  <c r="BT208" i="2"/>
  <c r="BT200" i="2"/>
  <c r="BT192" i="2"/>
  <c r="BT184" i="2"/>
  <c r="BT176" i="2"/>
  <c r="BT168" i="2"/>
  <c r="BT160" i="2"/>
  <c r="BT152" i="2"/>
  <c r="BT144" i="2"/>
  <c r="BT136" i="2"/>
  <c r="BT128" i="2"/>
  <c r="BT120" i="2"/>
  <c r="BT112" i="2"/>
  <c r="BT104" i="2"/>
  <c r="BT96" i="2"/>
  <c r="BT88" i="2"/>
  <c r="BT80" i="2"/>
  <c r="BT72" i="2"/>
  <c r="BT64" i="2"/>
  <c r="BT56" i="2"/>
  <c r="BT48" i="2"/>
  <c r="BT40" i="2"/>
  <c r="BT32" i="2"/>
  <c r="BT24" i="2"/>
  <c r="BT16" i="2"/>
  <c r="ET5" i="2"/>
  <c r="BT285" i="2"/>
  <c r="BT277" i="2"/>
  <c r="BT269" i="2"/>
  <c r="BT261" i="2"/>
  <c r="BT253" i="2"/>
  <c r="BT245" i="2"/>
  <c r="BT237" i="2"/>
  <c r="BT229" i="2"/>
  <c r="BT221" i="2"/>
  <c r="BT213" i="2"/>
  <c r="BT205" i="2"/>
  <c r="BT197" i="2"/>
  <c r="BT189" i="2"/>
  <c r="BT181" i="2"/>
  <c r="BT173" i="2"/>
  <c r="BT165" i="2"/>
  <c r="BT157" i="2"/>
  <c r="BT149" i="2"/>
  <c r="BT141" i="2"/>
  <c r="BT133" i="2"/>
  <c r="BT125" i="2"/>
  <c r="BT117" i="2"/>
  <c r="BT109" i="2"/>
  <c r="BT101" i="2"/>
  <c r="BT93" i="2"/>
  <c r="BT85" i="2"/>
  <c r="BT77" i="2"/>
  <c r="BT69" i="2"/>
  <c r="BT61" i="2"/>
  <c r="BT53" i="2"/>
  <c r="BT45" i="2"/>
  <c r="BT37" i="2"/>
  <c r="BT29" i="2"/>
  <c r="BT21" i="2"/>
  <c r="BT13" i="2"/>
  <c r="BT284" i="2"/>
  <c r="BT276" i="2"/>
  <c r="BT268" i="2"/>
  <c r="BT260" i="2"/>
  <c r="BT252" i="2"/>
  <c r="BT244" i="2"/>
  <c r="BT236" i="2"/>
  <c r="BT228" i="2"/>
  <c r="BT220" i="2"/>
  <c r="BT212" i="2"/>
  <c r="BT204" i="2"/>
  <c r="BT196" i="2"/>
  <c r="BT188" i="2"/>
  <c r="BT180" i="2"/>
  <c r="BT172" i="2"/>
  <c r="BT164" i="2"/>
  <c r="BT156" i="2"/>
  <c r="BT148" i="2"/>
  <c r="BT140" i="2"/>
  <c r="BT132" i="2"/>
  <c r="BT124" i="2"/>
  <c r="BT116" i="2"/>
  <c r="BT108" i="2"/>
  <c r="BT100" i="2"/>
  <c r="BT92" i="2"/>
  <c r="BT84" i="2"/>
  <c r="BT76" i="2"/>
  <c r="BT68" i="2"/>
  <c r="BT60" i="2"/>
  <c r="BT52" i="2"/>
  <c r="BT44" i="2"/>
  <c r="BT36" i="2"/>
  <c r="BT28" i="2"/>
  <c r="BT20" i="2"/>
  <c r="BT12" i="2"/>
  <c r="BT283" i="2"/>
  <c r="BT275" i="2"/>
  <c r="BT267" i="2"/>
  <c r="BT259" i="2"/>
  <c r="BT251" i="2"/>
  <c r="BT243" i="2"/>
  <c r="BT235" i="2"/>
  <c r="BT227" i="2"/>
  <c r="BT219" i="2"/>
  <c r="BT211" i="2"/>
  <c r="BT203" i="2"/>
  <c r="BT195" i="2"/>
  <c r="BT187" i="2"/>
  <c r="BT179" i="2"/>
  <c r="BT171" i="2"/>
  <c r="BT163" i="2"/>
  <c r="BT155" i="2"/>
  <c r="BT147" i="2"/>
  <c r="BT139" i="2"/>
  <c r="BT131" i="2"/>
  <c r="BT123" i="2"/>
  <c r="BT115" i="2"/>
  <c r="BT107" i="2"/>
  <c r="BT99" i="2"/>
  <c r="BT91" i="2"/>
  <c r="BT83" i="2"/>
  <c r="BT75" i="2"/>
  <c r="BT67" i="2"/>
  <c r="BT59" i="2"/>
  <c r="BT51" i="2"/>
  <c r="BT43" i="2"/>
  <c r="BT35" i="2"/>
  <c r="BT27" i="2"/>
  <c r="BT19" i="2"/>
  <c r="BT11" i="2"/>
  <c r="CZ238" i="2"/>
  <c r="DZ238" i="2" s="1"/>
  <c r="EJ238" i="2" s="1"/>
  <c r="BX238" i="2"/>
  <c r="CZ224" i="2"/>
  <c r="DZ224" i="2" s="1"/>
  <c r="EJ224" i="2" s="1"/>
  <c r="BX224" i="2"/>
  <c r="CZ210" i="2"/>
  <c r="DZ210" i="2" s="1"/>
  <c r="EJ210" i="2" s="1"/>
  <c r="BX210" i="2"/>
  <c r="CZ198" i="2"/>
  <c r="DZ198" i="2" s="1"/>
  <c r="EJ198" i="2" s="1"/>
  <c r="BX198" i="2"/>
  <c r="CZ188" i="2"/>
  <c r="DZ188" i="2" s="1"/>
  <c r="EJ188" i="2" s="1"/>
  <c r="BX188" i="2"/>
  <c r="CZ174" i="2"/>
  <c r="DZ174" i="2" s="1"/>
  <c r="EJ174" i="2" s="1"/>
  <c r="BX174" i="2"/>
  <c r="CZ160" i="2"/>
  <c r="DZ160" i="2" s="1"/>
  <c r="EJ160" i="2" s="1"/>
  <c r="BX160" i="2"/>
  <c r="CZ146" i="2"/>
  <c r="DZ146" i="2" s="1"/>
  <c r="EJ146" i="2" s="1"/>
  <c r="BX146" i="2"/>
  <c r="CZ134" i="2"/>
  <c r="DZ134" i="2" s="1"/>
  <c r="EJ134" i="2" s="1"/>
  <c r="BX134" i="2"/>
  <c r="CZ122" i="2"/>
  <c r="DZ122" i="2" s="1"/>
  <c r="EJ122" i="2" s="1"/>
  <c r="BX122" i="2"/>
  <c r="CZ106" i="2"/>
  <c r="DZ106" i="2" s="1"/>
  <c r="EJ106" i="2" s="1"/>
  <c r="BX106" i="2"/>
  <c r="CZ96" i="2"/>
  <c r="DZ96" i="2" s="1"/>
  <c r="EJ96" i="2" s="1"/>
  <c r="BX96" i="2"/>
  <c r="BA7" i="2"/>
  <c r="CZ84" i="2"/>
  <c r="DZ84" i="2" s="1"/>
  <c r="EJ84" i="2" s="1"/>
  <c r="BX84" i="2"/>
  <c r="CZ82" i="2"/>
  <c r="DZ82" i="2" s="1"/>
  <c r="EJ82" i="2" s="1"/>
  <c r="BX82" i="2"/>
  <c r="CZ80" i="2"/>
  <c r="DZ80" i="2" s="1"/>
  <c r="EJ80" i="2" s="1"/>
  <c r="BX80" i="2"/>
  <c r="CZ78" i="2"/>
  <c r="DZ78" i="2" s="1"/>
  <c r="EJ78" i="2" s="1"/>
  <c r="BX78" i="2"/>
  <c r="CZ76" i="2"/>
  <c r="DZ76" i="2" s="1"/>
  <c r="EJ76" i="2" s="1"/>
  <c r="BX76" i="2"/>
  <c r="BB7" i="2"/>
  <c r="CZ240" i="2"/>
  <c r="DZ240" i="2" s="1"/>
  <c r="EJ240" i="2" s="1"/>
  <c r="BX240" i="2"/>
  <c r="CZ226" i="2"/>
  <c r="DZ226" i="2" s="1"/>
  <c r="EJ226" i="2" s="1"/>
  <c r="BX226" i="2"/>
  <c r="CZ214" i="2"/>
  <c r="DZ214" i="2" s="1"/>
  <c r="EJ214" i="2" s="1"/>
  <c r="BX214" i="2"/>
  <c r="CZ200" i="2"/>
  <c r="DZ200" i="2" s="1"/>
  <c r="EJ200" i="2" s="1"/>
  <c r="BX200" i="2"/>
  <c r="CZ186" i="2"/>
  <c r="DZ186" i="2" s="1"/>
  <c r="EJ186" i="2" s="1"/>
  <c r="BX186" i="2"/>
  <c r="CZ172" i="2"/>
  <c r="DZ172" i="2" s="1"/>
  <c r="EJ172" i="2" s="1"/>
  <c r="BX172" i="2"/>
  <c r="CZ158" i="2"/>
  <c r="DZ158" i="2" s="1"/>
  <c r="EJ158" i="2" s="1"/>
  <c r="BX158" i="2"/>
  <c r="CZ144" i="2"/>
  <c r="DZ144" i="2" s="1"/>
  <c r="EJ144" i="2" s="1"/>
  <c r="BX144" i="2"/>
  <c r="CZ130" i="2"/>
  <c r="DZ130" i="2" s="1"/>
  <c r="EJ130" i="2" s="1"/>
  <c r="BX130" i="2"/>
  <c r="CZ116" i="2"/>
  <c r="DZ116" i="2" s="1"/>
  <c r="EJ116" i="2" s="1"/>
  <c r="BX116" i="2"/>
  <c r="CZ100" i="2"/>
  <c r="DZ100" i="2" s="1"/>
  <c r="EJ100" i="2" s="1"/>
  <c r="BX100" i="2"/>
  <c r="CZ86" i="2"/>
  <c r="DZ86" i="2" s="1"/>
  <c r="EJ86" i="2" s="1"/>
  <c r="BX86" i="2"/>
  <c r="CZ74" i="2"/>
  <c r="DZ74" i="2" s="1"/>
  <c r="EJ74" i="2" s="1"/>
  <c r="BX74" i="2"/>
  <c r="CZ72" i="2"/>
  <c r="DZ72" i="2" s="1"/>
  <c r="EJ72" i="2" s="1"/>
  <c r="BX72" i="2"/>
  <c r="CZ70" i="2"/>
  <c r="DZ70" i="2" s="1"/>
  <c r="EJ70" i="2" s="1"/>
  <c r="BX70" i="2"/>
  <c r="CZ68" i="2"/>
  <c r="DZ68" i="2" s="1"/>
  <c r="EJ68" i="2" s="1"/>
  <c r="BX68" i="2"/>
  <c r="CZ66" i="2"/>
  <c r="DZ66" i="2" s="1"/>
  <c r="EJ66" i="2" s="1"/>
  <c r="BX66" i="2"/>
  <c r="CZ64" i="2"/>
  <c r="DZ64" i="2" s="1"/>
  <c r="EJ64" i="2" s="1"/>
  <c r="BX64" i="2"/>
  <c r="CZ62" i="2"/>
  <c r="DZ62" i="2" s="1"/>
  <c r="EJ62" i="2" s="1"/>
  <c r="BX62" i="2"/>
  <c r="CZ60" i="2"/>
  <c r="DZ60" i="2" s="1"/>
  <c r="EJ60" i="2" s="1"/>
  <c r="BX60" i="2"/>
  <c r="CZ58" i="2"/>
  <c r="DZ58" i="2" s="1"/>
  <c r="EJ58" i="2" s="1"/>
  <c r="BX58" i="2"/>
  <c r="CZ56" i="2"/>
  <c r="DZ56" i="2" s="1"/>
  <c r="EJ56" i="2" s="1"/>
  <c r="BX56" i="2"/>
  <c r="CZ54" i="2"/>
  <c r="DZ54" i="2" s="1"/>
  <c r="EJ54" i="2" s="1"/>
  <c r="BX54" i="2"/>
  <c r="CZ52" i="2"/>
  <c r="DZ52" i="2" s="1"/>
  <c r="EJ52" i="2" s="1"/>
  <c r="BX52" i="2"/>
  <c r="CZ50" i="2"/>
  <c r="DZ50" i="2" s="1"/>
  <c r="EJ50" i="2" s="1"/>
  <c r="BX50" i="2"/>
  <c r="CZ48" i="2"/>
  <c r="DZ48" i="2" s="1"/>
  <c r="EJ48" i="2" s="1"/>
  <c r="BX48" i="2"/>
  <c r="CZ46" i="2"/>
  <c r="DZ46" i="2" s="1"/>
  <c r="EJ46" i="2" s="1"/>
  <c r="BX46" i="2"/>
  <c r="CZ44" i="2"/>
  <c r="DZ44" i="2" s="1"/>
  <c r="EJ44" i="2" s="1"/>
  <c r="BX44" i="2"/>
  <c r="CZ42" i="2"/>
  <c r="DZ42" i="2" s="1"/>
  <c r="EJ42" i="2" s="1"/>
  <c r="BX42" i="2"/>
  <c r="CZ40" i="2"/>
  <c r="DZ40" i="2" s="1"/>
  <c r="EJ40" i="2" s="1"/>
  <c r="BX40" i="2"/>
  <c r="CZ38" i="2"/>
  <c r="DZ38" i="2" s="1"/>
  <c r="EJ38" i="2" s="1"/>
  <c r="BX38" i="2"/>
  <c r="CZ36" i="2"/>
  <c r="DZ36" i="2" s="1"/>
  <c r="EJ36" i="2" s="1"/>
  <c r="BX36" i="2"/>
  <c r="CZ34" i="2"/>
  <c r="DZ34" i="2" s="1"/>
  <c r="EJ34" i="2" s="1"/>
  <c r="BX34" i="2"/>
  <c r="CZ32" i="2"/>
  <c r="DZ32" i="2" s="1"/>
  <c r="EJ32" i="2" s="1"/>
  <c r="BX32" i="2"/>
  <c r="CZ30" i="2"/>
  <c r="DZ30" i="2" s="1"/>
  <c r="EJ30" i="2" s="1"/>
  <c r="BX30" i="2"/>
  <c r="CZ28" i="2"/>
  <c r="DZ28" i="2" s="1"/>
  <c r="EJ28" i="2" s="1"/>
  <c r="BX28" i="2"/>
  <c r="CZ26" i="2"/>
  <c r="DZ26" i="2" s="1"/>
  <c r="EJ26" i="2" s="1"/>
  <c r="BX26" i="2"/>
  <c r="CZ24" i="2"/>
  <c r="DZ24" i="2" s="1"/>
  <c r="EJ24" i="2" s="1"/>
  <c r="BX24" i="2"/>
  <c r="CZ22" i="2"/>
  <c r="DZ22" i="2" s="1"/>
  <c r="EJ22" i="2" s="1"/>
  <c r="BX22" i="2"/>
  <c r="CZ20" i="2"/>
  <c r="DZ20" i="2" s="1"/>
  <c r="EJ20" i="2" s="1"/>
  <c r="BX20" i="2"/>
  <c r="BC7" i="2"/>
  <c r="BI7" i="2"/>
  <c r="CZ234" i="2"/>
  <c r="DZ234" i="2" s="1"/>
  <c r="EJ234" i="2" s="1"/>
  <c r="BX234" i="2"/>
  <c r="CZ222" i="2"/>
  <c r="DZ222" i="2" s="1"/>
  <c r="EJ222" i="2" s="1"/>
  <c r="BX222" i="2"/>
  <c r="CZ208" i="2"/>
  <c r="DZ208" i="2" s="1"/>
  <c r="EJ208" i="2" s="1"/>
  <c r="BX208" i="2"/>
  <c r="CZ194" i="2"/>
  <c r="DZ194" i="2" s="1"/>
  <c r="EJ194" i="2" s="1"/>
  <c r="BX194" i="2"/>
  <c r="CZ178" i="2"/>
  <c r="DZ178" i="2" s="1"/>
  <c r="EJ178" i="2" s="1"/>
  <c r="BX178" i="2"/>
  <c r="CZ164" i="2"/>
  <c r="DZ164" i="2" s="1"/>
  <c r="EJ164" i="2" s="1"/>
  <c r="BX164" i="2"/>
  <c r="CZ148" i="2"/>
  <c r="DZ148" i="2" s="1"/>
  <c r="EJ148" i="2" s="1"/>
  <c r="BX148" i="2"/>
  <c r="CZ132" i="2"/>
  <c r="DZ132" i="2" s="1"/>
  <c r="EJ132" i="2" s="1"/>
  <c r="BX132" i="2"/>
  <c r="CZ120" i="2"/>
  <c r="DZ120" i="2" s="1"/>
  <c r="EJ120" i="2" s="1"/>
  <c r="BX120" i="2"/>
  <c r="CZ108" i="2"/>
  <c r="DZ108" i="2" s="1"/>
  <c r="EJ108" i="2" s="1"/>
  <c r="BX108" i="2"/>
  <c r="CZ90" i="2"/>
  <c r="DZ90" i="2" s="1"/>
  <c r="EJ90" i="2" s="1"/>
  <c r="BX90" i="2"/>
  <c r="CZ9" i="2"/>
  <c r="DZ9" i="2" s="1"/>
  <c r="EJ9" i="2" s="1"/>
  <c r="BX9" i="2"/>
  <c r="CZ287" i="2"/>
  <c r="DZ287" i="2" s="1"/>
  <c r="EJ287" i="2" s="1"/>
  <c r="BX287" i="2"/>
  <c r="CZ285" i="2"/>
  <c r="DZ285" i="2" s="1"/>
  <c r="EJ285" i="2" s="1"/>
  <c r="BX285" i="2"/>
  <c r="CZ283" i="2"/>
  <c r="DZ283" i="2" s="1"/>
  <c r="EJ283" i="2" s="1"/>
  <c r="BX283" i="2"/>
  <c r="CZ281" i="2"/>
  <c r="DZ281" i="2" s="1"/>
  <c r="EJ281" i="2" s="1"/>
  <c r="BX281" i="2"/>
  <c r="CZ279" i="2"/>
  <c r="DZ279" i="2" s="1"/>
  <c r="EJ279" i="2" s="1"/>
  <c r="BX279" i="2"/>
  <c r="CZ277" i="2"/>
  <c r="DZ277" i="2" s="1"/>
  <c r="EJ277" i="2" s="1"/>
  <c r="BX277" i="2"/>
  <c r="CZ275" i="2"/>
  <c r="DZ275" i="2" s="1"/>
  <c r="EJ275" i="2" s="1"/>
  <c r="BX275" i="2"/>
  <c r="CZ273" i="2"/>
  <c r="DZ273" i="2" s="1"/>
  <c r="EJ273" i="2" s="1"/>
  <c r="BX273" i="2"/>
  <c r="CZ271" i="2"/>
  <c r="DZ271" i="2" s="1"/>
  <c r="EJ271" i="2" s="1"/>
  <c r="BX271" i="2"/>
  <c r="CZ269" i="2"/>
  <c r="DZ269" i="2" s="1"/>
  <c r="EJ269" i="2" s="1"/>
  <c r="BX269" i="2"/>
  <c r="CZ267" i="2"/>
  <c r="DZ267" i="2" s="1"/>
  <c r="EJ267" i="2" s="1"/>
  <c r="BX267" i="2"/>
  <c r="CZ265" i="2"/>
  <c r="DZ265" i="2" s="1"/>
  <c r="EJ265" i="2" s="1"/>
  <c r="BX265" i="2"/>
  <c r="CZ263" i="2"/>
  <c r="DZ263" i="2" s="1"/>
  <c r="EJ263" i="2" s="1"/>
  <c r="BX263" i="2"/>
  <c r="CZ261" i="2"/>
  <c r="DZ261" i="2" s="1"/>
  <c r="EJ261" i="2" s="1"/>
  <c r="BX261" i="2"/>
  <c r="CZ259" i="2"/>
  <c r="DZ259" i="2" s="1"/>
  <c r="EJ259" i="2" s="1"/>
  <c r="BX259" i="2"/>
  <c r="CZ257" i="2"/>
  <c r="DZ257" i="2" s="1"/>
  <c r="EJ257" i="2" s="1"/>
  <c r="BX257" i="2"/>
  <c r="CZ255" i="2"/>
  <c r="DZ255" i="2" s="1"/>
  <c r="EJ255" i="2" s="1"/>
  <c r="BX255" i="2"/>
  <c r="CZ253" i="2"/>
  <c r="DZ253" i="2" s="1"/>
  <c r="EJ253" i="2" s="1"/>
  <c r="BX253" i="2"/>
  <c r="CZ251" i="2"/>
  <c r="DZ251" i="2" s="1"/>
  <c r="EJ251" i="2" s="1"/>
  <c r="BX251" i="2"/>
  <c r="CZ249" i="2"/>
  <c r="DZ249" i="2" s="1"/>
  <c r="EJ249" i="2" s="1"/>
  <c r="BX249" i="2"/>
  <c r="CZ247" i="2"/>
  <c r="DZ247" i="2" s="1"/>
  <c r="EJ247" i="2" s="1"/>
  <c r="BX247" i="2"/>
  <c r="CZ18" i="2"/>
  <c r="DZ18" i="2" s="1"/>
  <c r="EJ18" i="2" s="1"/>
  <c r="BX18" i="2"/>
  <c r="CZ16" i="2"/>
  <c r="DZ16" i="2" s="1"/>
  <c r="EJ16" i="2" s="1"/>
  <c r="BX16" i="2"/>
  <c r="CZ14" i="2"/>
  <c r="DZ14" i="2" s="1"/>
  <c r="EJ14" i="2" s="1"/>
  <c r="BX14" i="2"/>
  <c r="CZ12" i="2"/>
  <c r="DZ12" i="2" s="1"/>
  <c r="EJ12" i="2" s="1"/>
  <c r="BX12" i="2"/>
  <c r="CZ10" i="2"/>
  <c r="DZ10" i="2" s="1"/>
  <c r="EJ10" i="2" s="1"/>
  <c r="BX10" i="2"/>
  <c r="BD7" i="2"/>
  <c r="CZ246" i="2"/>
  <c r="DZ246" i="2" s="1"/>
  <c r="EJ246" i="2" s="1"/>
  <c r="BX246" i="2"/>
  <c r="CZ230" i="2"/>
  <c r="DZ230" i="2" s="1"/>
  <c r="EJ230" i="2" s="1"/>
  <c r="BX230" i="2"/>
  <c r="CZ216" i="2"/>
  <c r="DZ216" i="2" s="1"/>
  <c r="EJ216" i="2" s="1"/>
  <c r="BX216" i="2"/>
  <c r="CZ202" i="2"/>
  <c r="DZ202" i="2" s="1"/>
  <c r="EJ202" i="2" s="1"/>
  <c r="BX202" i="2"/>
  <c r="CZ184" i="2"/>
  <c r="DZ184" i="2" s="1"/>
  <c r="EJ184" i="2" s="1"/>
  <c r="BX184" i="2"/>
  <c r="CZ168" i="2"/>
  <c r="DZ168" i="2" s="1"/>
  <c r="EJ168" i="2" s="1"/>
  <c r="BX168" i="2"/>
  <c r="CZ156" i="2"/>
  <c r="DZ156" i="2" s="1"/>
  <c r="EJ156" i="2" s="1"/>
  <c r="BX156" i="2"/>
  <c r="CZ142" i="2"/>
  <c r="DZ142" i="2" s="1"/>
  <c r="EJ142" i="2" s="1"/>
  <c r="BX142" i="2"/>
  <c r="CZ126" i="2"/>
  <c r="DZ126" i="2" s="1"/>
  <c r="EJ126" i="2" s="1"/>
  <c r="BX126" i="2"/>
  <c r="CZ110" i="2"/>
  <c r="DZ110" i="2" s="1"/>
  <c r="EJ110" i="2" s="1"/>
  <c r="BX110" i="2"/>
  <c r="CZ92" i="2"/>
  <c r="DZ92" i="2" s="1"/>
  <c r="EJ92" i="2" s="1"/>
  <c r="BX92" i="2"/>
  <c r="CZ243" i="2"/>
  <c r="DZ243" i="2" s="1"/>
  <c r="EJ243" i="2" s="1"/>
  <c r="BX243" i="2"/>
  <c r="CZ231" i="2"/>
  <c r="DZ231" i="2" s="1"/>
  <c r="EJ231" i="2" s="1"/>
  <c r="BX231" i="2"/>
  <c r="CZ225" i="2"/>
  <c r="DZ225" i="2" s="1"/>
  <c r="EJ225" i="2" s="1"/>
  <c r="BX225" i="2"/>
  <c r="CZ215" i="2"/>
  <c r="DZ215" i="2" s="1"/>
  <c r="EJ215" i="2" s="1"/>
  <c r="BX215" i="2"/>
  <c r="CZ211" i="2"/>
  <c r="DZ211" i="2" s="1"/>
  <c r="EJ211" i="2" s="1"/>
  <c r="BX211" i="2"/>
  <c r="CZ205" i="2"/>
  <c r="DZ205" i="2" s="1"/>
  <c r="EJ205" i="2" s="1"/>
  <c r="BX205" i="2"/>
  <c r="CZ201" i="2"/>
  <c r="DZ201" i="2" s="1"/>
  <c r="EJ201" i="2" s="1"/>
  <c r="BX201" i="2"/>
  <c r="CZ195" i="2"/>
  <c r="DZ195" i="2" s="1"/>
  <c r="EJ195" i="2" s="1"/>
  <c r="BX195" i="2"/>
  <c r="CZ191" i="2"/>
  <c r="DZ191" i="2" s="1"/>
  <c r="EJ191" i="2" s="1"/>
  <c r="BX191" i="2"/>
  <c r="CZ185" i="2"/>
  <c r="DZ185" i="2" s="1"/>
  <c r="EJ185" i="2" s="1"/>
  <c r="BX185" i="2"/>
  <c r="CZ181" i="2"/>
  <c r="DZ181" i="2" s="1"/>
  <c r="EJ181" i="2" s="1"/>
  <c r="BX181" i="2"/>
  <c r="CZ177" i="2"/>
  <c r="DZ177" i="2" s="1"/>
  <c r="EJ177" i="2" s="1"/>
  <c r="BX177" i="2"/>
  <c r="CZ175" i="2"/>
  <c r="DZ175" i="2" s="1"/>
  <c r="EJ175" i="2" s="1"/>
  <c r="BX175" i="2"/>
  <c r="CZ173" i="2"/>
  <c r="DZ173" i="2" s="1"/>
  <c r="EJ173" i="2" s="1"/>
  <c r="BX173" i="2"/>
  <c r="CZ169" i="2"/>
  <c r="DZ169" i="2" s="1"/>
  <c r="EJ169" i="2" s="1"/>
  <c r="BX169" i="2"/>
  <c r="CZ167" i="2"/>
  <c r="DZ167" i="2" s="1"/>
  <c r="EJ167" i="2" s="1"/>
  <c r="BX167" i="2"/>
  <c r="CZ165" i="2"/>
  <c r="DZ165" i="2" s="1"/>
  <c r="EJ165" i="2" s="1"/>
  <c r="BX165" i="2"/>
  <c r="CZ163" i="2"/>
  <c r="DZ163" i="2" s="1"/>
  <c r="EJ163" i="2" s="1"/>
  <c r="BX163" i="2"/>
  <c r="CZ161" i="2"/>
  <c r="DZ161" i="2" s="1"/>
  <c r="EJ161" i="2" s="1"/>
  <c r="BX161" i="2"/>
  <c r="CZ159" i="2"/>
  <c r="DZ159" i="2" s="1"/>
  <c r="EJ159" i="2" s="1"/>
  <c r="BX159" i="2"/>
  <c r="CZ157" i="2"/>
  <c r="DZ157" i="2" s="1"/>
  <c r="EJ157" i="2" s="1"/>
  <c r="BX157" i="2"/>
  <c r="CZ155" i="2"/>
  <c r="DZ155" i="2" s="1"/>
  <c r="EJ155" i="2" s="1"/>
  <c r="BX155" i="2"/>
  <c r="CZ153" i="2"/>
  <c r="DZ153" i="2" s="1"/>
  <c r="EJ153" i="2" s="1"/>
  <c r="BX153" i="2"/>
  <c r="CZ151" i="2"/>
  <c r="DZ151" i="2" s="1"/>
  <c r="EJ151" i="2" s="1"/>
  <c r="BX151" i="2"/>
  <c r="CZ149" i="2"/>
  <c r="DZ149" i="2" s="1"/>
  <c r="EJ149" i="2" s="1"/>
  <c r="BX149" i="2"/>
  <c r="CZ147" i="2"/>
  <c r="DZ147" i="2" s="1"/>
  <c r="EJ147" i="2" s="1"/>
  <c r="BX147" i="2"/>
  <c r="CZ145" i="2"/>
  <c r="DZ145" i="2" s="1"/>
  <c r="EJ145" i="2" s="1"/>
  <c r="BX145" i="2"/>
  <c r="CZ143" i="2"/>
  <c r="DZ143" i="2" s="1"/>
  <c r="EJ143" i="2" s="1"/>
  <c r="BX143" i="2"/>
  <c r="CZ141" i="2"/>
  <c r="DZ141" i="2" s="1"/>
  <c r="EJ141" i="2" s="1"/>
  <c r="BX141" i="2"/>
  <c r="CZ139" i="2"/>
  <c r="DZ139" i="2" s="1"/>
  <c r="EJ139" i="2" s="1"/>
  <c r="BX139" i="2"/>
  <c r="CZ137" i="2"/>
  <c r="DZ137" i="2" s="1"/>
  <c r="EJ137" i="2" s="1"/>
  <c r="BX137" i="2"/>
  <c r="CZ135" i="2"/>
  <c r="DZ135" i="2" s="1"/>
  <c r="EJ135" i="2" s="1"/>
  <c r="BX135" i="2"/>
  <c r="CZ133" i="2"/>
  <c r="DZ133" i="2" s="1"/>
  <c r="EJ133" i="2" s="1"/>
  <c r="BX133" i="2"/>
  <c r="CZ131" i="2"/>
  <c r="DZ131" i="2" s="1"/>
  <c r="EJ131" i="2" s="1"/>
  <c r="BX131" i="2"/>
  <c r="CZ129" i="2"/>
  <c r="DZ129" i="2" s="1"/>
  <c r="EJ129" i="2" s="1"/>
  <c r="BX129" i="2"/>
  <c r="CZ127" i="2"/>
  <c r="DZ127" i="2" s="1"/>
  <c r="EJ127" i="2" s="1"/>
  <c r="BX127" i="2"/>
  <c r="CZ125" i="2"/>
  <c r="DZ125" i="2" s="1"/>
  <c r="EJ125" i="2" s="1"/>
  <c r="BX125" i="2"/>
  <c r="CZ123" i="2"/>
  <c r="DZ123" i="2" s="1"/>
  <c r="EJ123" i="2" s="1"/>
  <c r="BX123" i="2"/>
  <c r="CZ121" i="2"/>
  <c r="DZ121" i="2" s="1"/>
  <c r="EJ121" i="2" s="1"/>
  <c r="BX121" i="2"/>
  <c r="CZ119" i="2"/>
  <c r="DZ119" i="2" s="1"/>
  <c r="EJ119" i="2" s="1"/>
  <c r="BX119" i="2"/>
  <c r="CZ117" i="2"/>
  <c r="DZ117" i="2" s="1"/>
  <c r="EJ117" i="2" s="1"/>
  <c r="BX117" i="2"/>
  <c r="CZ115" i="2"/>
  <c r="DZ115" i="2" s="1"/>
  <c r="EJ115" i="2" s="1"/>
  <c r="BX115" i="2"/>
  <c r="CZ113" i="2"/>
  <c r="DZ113" i="2" s="1"/>
  <c r="EJ113" i="2" s="1"/>
  <c r="BX113" i="2"/>
  <c r="CZ111" i="2"/>
  <c r="DZ111" i="2" s="1"/>
  <c r="EJ111" i="2" s="1"/>
  <c r="BX111" i="2"/>
  <c r="CZ109" i="2"/>
  <c r="DZ109" i="2" s="1"/>
  <c r="EJ109" i="2" s="1"/>
  <c r="BX109" i="2"/>
  <c r="CZ107" i="2"/>
  <c r="DZ107" i="2" s="1"/>
  <c r="EJ107" i="2" s="1"/>
  <c r="BX107" i="2"/>
  <c r="CZ105" i="2"/>
  <c r="DZ105" i="2" s="1"/>
  <c r="EJ105" i="2" s="1"/>
  <c r="BX105" i="2"/>
  <c r="CZ103" i="2"/>
  <c r="DZ103" i="2" s="1"/>
  <c r="EJ103" i="2" s="1"/>
  <c r="BX103" i="2"/>
  <c r="CZ101" i="2"/>
  <c r="DZ101" i="2" s="1"/>
  <c r="EJ101" i="2" s="1"/>
  <c r="BX101" i="2"/>
  <c r="CZ99" i="2"/>
  <c r="DZ99" i="2" s="1"/>
  <c r="EJ99" i="2" s="1"/>
  <c r="BX99" i="2"/>
  <c r="CZ97" i="2"/>
  <c r="DZ97" i="2" s="1"/>
  <c r="EJ97" i="2" s="1"/>
  <c r="BX97" i="2"/>
  <c r="CZ95" i="2"/>
  <c r="DZ95" i="2" s="1"/>
  <c r="EJ95" i="2" s="1"/>
  <c r="BX95" i="2"/>
  <c r="CZ93" i="2"/>
  <c r="DZ93" i="2" s="1"/>
  <c r="EJ93" i="2" s="1"/>
  <c r="BX93" i="2"/>
  <c r="CZ91" i="2"/>
  <c r="DZ91" i="2" s="1"/>
  <c r="EJ91" i="2" s="1"/>
  <c r="BX91" i="2"/>
  <c r="CZ89" i="2"/>
  <c r="DZ89" i="2" s="1"/>
  <c r="EJ89" i="2" s="1"/>
  <c r="BX89" i="2"/>
  <c r="CZ87" i="2"/>
  <c r="DZ87" i="2" s="1"/>
  <c r="EJ87" i="2" s="1"/>
  <c r="BX87" i="2"/>
  <c r="CZ85" i="2"/>
  <c r="DZ85" i="2" s="1"/>
  <c r="EJ85" i="2" s="1"/>
  <c r="BX85" i="2"/>
  <c r="BE7" i="2"/>
  <c r="CZ244" i="2"/>
  <c r="DZ244" i="2" s="1"/>
  <c r="EJ244" i="2" s="1"/>
  <c r="BX244" i="2"/>
  <c r="CZ232" i="2"/>
  <c r="DZ232" i="2" s="1"/>
  <c r="EJ232" i="2" s="1"/>
  <c r="BX232" i="2"/>
  <c r="CZ218" i="2"/>
  <c r="DZ218" i="2" s="1"/>
  <c r="EJ218" i="2" s="1"/>
  <c r="BX218" i="2"/>
  <c r="CZ204" i="2"/>
  <c r="DZ204" i="2" s="1"/>
  <c r="EJ204" i="2" s="1"/>
  <c r="BX204" i="2"/>
  <c r="CZ190" i="2"/>
  <c r="DZ190" i="2" s="1"/>
  <c r="EJ190" i="2" s="1"/>
  <c r="BX190" i="2"/>
  <c r="CZ176" i="2"/>
  <c r="DZ176" i="2" s="1"/>
  <c r="EJ176" i="2" s="1"/>
  <c r="BX176" i="2"/>
  <c r="CZ162" i="2"/>
  <c r="DZ162" i="2" s="1"/>
  <c r="EJ162" i="2" s="1"/>
  <c r="BX162" i="2"/>
  <c r="CZ150" i="2"/>
  <c r="DZ150" i="2" s="1"/>
  <c r="EJ150" i="2" s="1"/>
  <c r="BX150" i="2"/>
  <c r="CZ140" i="2"/>
  <c r="DZ140" i="2" s="1"/>
  <c r="EJ140" i="2" s="1"/>
  <c r="BX140" i="2"/>
  <c r="CZ128" i="2"/>
  <c r="DZ128" i="2" s="1"/>
  <c r="EJ128" i="2" s="1"/>
  <c r="BX128" i="2"/>
  <c r="CZ114" i="2"/>
  <c r="DZ114" i="2" s="1"/>
  <c r="EJ114" i="2" s="1"/>
  <c r="BX114" i="2"/>
  <c r="CZ102" i="2"/>
  <c r="DZ102" i="2" s="1"/>
  <c r="EJ102" i="2" s="1"/>
  <c r="BX102" i="2"/>
  <c r="CZ94" i="2"/>
  <c r="DZ94" i="2" s="1"/>
  <c r="EJ94" i="2" s="1"/>
  <c r="BX94" i="2"/>
  <c r="CZ245" i="2"/>
  <c r="DZ245" i="2" s="1"/>
  <c r="EJ245" i="2" s="1"/>
  <c r="BX245" i="2"/>
  <c r="CZ237" i="2"/>
  <c r="DZ237" i="2" s="1"/>
  <c r="EJ237" i="2" s="1"/>
  <c r="BX237" i="2"/>
  <c r="CZ235" i="2"/>
  <c r="DZ235" i="2" s="1"/>
  <c r="EJ235" i="2" s="1"/>
  <c r="BX235" i="2"/>
  <c r="CZ227" i="2"/>
  <c r="DZ227" i="2" s="1"/>
  <c r="EJ227" i="2" s="1"/>
  <c r="BX227" i="2"/>
  <c r="CZ221" i="2"/>
  <c r="DZ221" i="2" s="1"/>
  <c r="EJ221" i="2" s="1"/>
  <c r="BX221" i="2"/>
  <c r="CZ217" i="2"/>
  <c r="DZ217" i="2" s="1"/>
  <c r="EJ217" i="2" s="1"/>
  <c r="BX217" i="2"/>
  <c r="CZ213" i="2"/>
  <c r="DZ213" i="2" s="1"/>
  <c r="EJ213" i="2" s="1"/>
  <c r="BX213" i="2"/>
  <c r="CZ209" i="2"/>
  <c r="DZ209" i="2" s="1"/>
  <c r="EJ209" i="2" s="1"/>
  <c r="BX209" i="2"/>
  <c r="CZ207" i="2"/>
  <c r="DZ207" i="2" s="1"/>
  <c r="EJ207" i="2" s="1"/>
  <c r="BX207" i="2"/>
  <c r="CZ203" i="2"/>
  <c r="DZ203" i="2" s="1"/>
  <c r="EJ203" i="2" s="1"/>
  <c r="BX203" i="2"/>
  <c r="CZ199" i="2"/>
  <c r="DZ199" i="2" s="1"/>
  <c r="EJ199" i="2" s="1"/>
  <c r="BX199" i="2"/>
  <c r="CZ197" i="2"/>
  <c r="DZ197" i="2" s="1"/>
  <c r="EJ197" i="2" s="1"/>
  <c r="BX197" i="2"/>
  <c r="CZ193" i="2"/>
  <c r="DZ193" i="2" s="1"/>
  <c r="EJ193" i="2" s="1"/>
  <c r="BX193" i="2"/>
  <c r="CZ189" i="2"/>
  <c r="DZ189" i="2" s="1"/>
  <c r="EJ189" i="2" s="1"/>
  <c r="BX189" i="2"/>
  <c r="CZ187" i="2"/>
  <c r="DZ187" i="2" s="1"/>
  <c r="EJ187" i="2" s="1"/>
  <c r="BX187" i="2"/>
  <c r="CZ183" i="2"/>
  <c r="DZ183" i="2" s="1"/>
  <c r="EJ183" i="2" s="1"/>
  <c r="BX183" i="2"/>
  <c r="CZ179" i="2"/>
  <c r="DZ179" i="2" s="1"/>
  <c r="EJ179" i="2" s="1"/>
  <c r="BX179" i="2"/>
  <c r="CZ171" i="2"/>
  <c r="DZ171" i="2" s="1"/>
  <c r="EJ171" i="2" s="1"/>
  <c r="BX171" i="2"/>
  <c r="CZ83" i="2"/>
  <c r="DZ83" i="2" s="1"/>
  <c r="EJ83" i="2" s="1"/>
  <c r="BX83" i="2"/>
  <c r="CZ81" i="2"/>
  <c r="DZ81" i="2" s="1"/>
  <c r="EJ81" i="2" s="1"/>
  <c r="BX81" i="2"/>
  <c r="CZ79" i="2"/>
  <c r="DZ79" i="2" s="1"/>
  <c r="EJ79" i="2" s="1"/>
  <c r="BX79" i="2"/>
  <c r="CZ77" i="2"/>
  <c r="DZ77" i="2" s="1"/>
  <c r="EJ77" i="2" s="1"/>
  <c r="BX77" i="2"/>
  <c r="CZ75" i="2"/>
  <c r="DZ75" i="2" s="1"/>
  <c r="EJ75" i="2" s="1"/>
  <c r="BX75" i="2"/>
  <c r="BF7" i="2"/>
  <c r="CZ242" i="2"/>
  <c r="DZ242" i="2" s="1"/>
  <c r="EJ242" i="2" s="1"/>
  <c r="BX242" i="2"/>
  <c r="CZ228" i="2"/>
  <c r="DZ228" i="2" s="1"/>
  <c r="EJ228" i="2" s="1"/>
  <c r="BX228" i="2"/>
  <c r="CZ212" i="2"/>
  <c r="DZ212" i="2" s="1"/>
  <c r="EJ212" i="2" s="1"/>
  <c r="BX212" i="2"/>
  <c r="CZ196" i="2"/>
  <c r="DZ196" i="2" s="1"/>
  <c r="EJ196" i="2" s="1"/>
  <c r="BX196" i="2"/>
  <c r="CZ182" i="2"/>
  <c r="DZ182" i="2" s="1"/>
  <c r="EJ182" i="2" s="1"/>
  <c r="BX182" i="2"/>
  <c r="CZ170" i="2"/>
  <c r="DZ170" i="2" s="1"/>
  <c r="EJ170" i="2" s="1"/>
  <c r="BX170" i="2"/>
  <c r="CZ154" i="2"/>
  <c r="DZ154" i="2" s="1"/>
  <c r="EJ154" i="2" s="1"/>
  <c r="BX154" i="2"/>
  <c r="CZ138" i="2"/>
  <c r="DZ138" i="2" s="1"/>
  <c r="EJ138" i="2" s="1"/>
  <c r="BX138" i="2"/>
  <c r="CZ124" i="2"/>
  <c r="DZ124" i="2" s="1"/>
  <c r="EJ124" i="2" s="1"/>
  <c r="BX124" i="2"/>
  <c r="CZ112" i="2"/>
  <c r="DZ112" i="2" s="1"/>
  <c r="EJ112" i="2" s="1"/>
  <c r="BX112" i="2"/>
  <c r="CZ98" i="2"/>
  <c r="DZ98" i="2" s="1"/>
  <c r="EJ98" i="2" s="1"/>
  <c r="BX98" i="2"/>
  <c r="CZ239" i="2"/>
  <c r="DZ239" i="2" s="1"/>
  <c r="EJ239" i="2" s="1"/>
  <c r="BX239" i="2"/>
  <c r="CZ233" i="2"/>
  <c r="DZ233" i="2" s="1"/>
  <c r="EJ233" i="2" s="1"/>
  <c r="BX233" i="2"/>
  <c r="CZ223" i="2"/>
  <c r="DZ223" i="2" s="1"/>
  <c r="EJ223" i="2" s="1"/>
  <c r="BX223" i="2"/>
  <c r="CZ73" i="2"/>
  <c r="DZ73" i="2" s="1"/>
  <c r="EJ73" i="2" s="1"/>
  <c r="BX73" i="2"/>
  <c r="CZ71" i="2"/>
  <c r="DZ71" i="2" s="1"/>
  <c r="EJ71" i="2" s="1"/>
  <c r="BX71" i="2"/>
  <c r="CZ69" i="2"/>
  <c r="DZ69" i="2" s="1"/>
  <c r="EJ69" i="2" s="1"/>
  <c r="BX69" i="2"/>
  <c r="CZ67" i="2"/>
  <c r="DZ67" i="2" s="1"/>
  <c r="EJ67" i="2" s="1"/>
  <c r="BX67" i="2"/>
  <c r="CZ65" i="2"/>
  <c r="DZ65" i="2" s="1"/>
  <c r="EJ65" i="2" s="1"/>
  <c r="BX65" i="2"/>
  <c r="CZ63" i="2"/>
  <c r="DZ63" i="2" s="1"/>
  <c r="EJ63" i="2" s="1"/>
  <c r="BX63" i="2"/>
  <c r="CZ61" i="2"/>
  <c r="DZ61" i="2" s="1"/>
  <c r="EJ61" i="2" s="1"/>
  <c r="BX61" i="2"/>
  <c r="CZ59" i="2"/>
  <c r="DZ59" i="2" s="1"/>
  <c r="EJ59" i="2" s="1"/>
  <c r="BX59" i="2"/>
  <c r="CZ57" i="2"/>
  <c r="DZ57" i="2" s="1"/>
  <c r="EJ57" i="2" s="1"/>
  <c r="BX57" i="2"/>
  <c r="CZ55" i="2"/>
  <c r="DZ55" i="2" s="1"/>
  <c r="EJ55" i="2" s="1"/>
  <c r="BX55" i="2"/>
  <c r="CZ53" i="2"/>
  <c r="DZ53" i="2" s="1"/>
  <c r="EJ53" i="2" s="1"/>
  <c r="BX53" i="2"/>
  <c r="CZ51" i="2"/>
  <c r="DZ51" i="2" s="1"/>
  <c r="EJ51" i="2" s="1"/>
  <c r="BX51" i="2"/>
  <c r="CZ49" i="2"/>
  <c r="DZ49" i="2" s="1"/>
  <c r="EJ49" i="2" s="1"/>
  <c r="BX49" i="2"/>
  <c r="CZ47" i="2"/>
  <c r="DZ47" i="2" s="1"/>
  <c r="EJ47" i="2" s="1"/>
  <c r="BX47" i="2"/>
  <c r="CZ45" i="2"/>
  <c r="DZ45" i="2" s="1"/>
  <c r="EJ45" i="2" s="1"/>
  <c r="BX45" i="2"/>
  <c r="CZ43" i="2"/>
  <c r="DZ43" i="2" s="1"/>
  <c r="EJ43" i="2" s="1"/>
  <c r="BX43" i="2"/>
  <c r="CZ41" i="2"/>
  <c r="DZ41" i="2" s="1"/>
  <c r="EJ41" i="2" s="1"/>
  <c r="BX41" i="2"/>
  <c r="CZ39" i="2"/>
  <c r="DZ39" i="2" s="1"/>
  <c r="EJ39" i="2" s="1"/>
  <c r="BX39" i="2"/>
  <c r="CZ37" i="2"/>
  <c r="DZ37" i="2" s="1"/>
  <c r="EJ37" i="2" s="1"/>
  <c r="BX37" i="2"/>
  <c r="CZ35" i="2"/>
  <c r="DZ35" i="2" s="1"/>
  <c r="EJ35" i="2" s="1"/>
  <c r="BX35" i="2"/>
  <c r="CZ33" i="2"/>
  <c r="DZ33" i="2" s="1"/>
  <c r="EJ33" i="2" s="1"/>
  <c r="BX33" i="2"/>
  <c r="CZ31" i="2"/>
  <c r="DZ31" i="2" s="1"/>
  <c r="EJ31" i="2" s="1"/>
  <c r="BX31" i="2"/>
  <c r="CZ29" i="2"/>
  <c r="DZ29" i="2" s="1"/>
  <c r="EJ29" i="2" s="1"/>
  <c r="BX29" i="2"/>
  <c r="CZ27" i="2"/>
  <c r="DZ27" i="2" s="1"/>
  <c r="EJ27" i="2" s="1"/>
  <c r="BX27" i="2"/>
  <c r="CZ25" i="2"/>
  <c r="DZ25" i="2" s="1"/>
  <c r="EJ25" i="2" s="1"/>
  <c r="BX25" i="2"/>
  <c r="CZ23" i="2"/>
  <c r="DZ23" i="2" s="1"/>
  <c r="EJ23" i="2" s="1"/>
  <c r="BX23" i="2"/>
  <c r="CZ21" i="2"/>
  <c r="DZ21" i="2" s="1"/>
  <c r="EJ21" i="2" s="1"/>
  <c r="BX21" i="2"/>
  <c r="CZ19" i="2"/>
  <c r="DZ19" i="2" s="1"/>
  <c r="EJ19" i="2" s="1"/>
  <c r="BX19" i="2"/>
  <c r="BG7" i="2"/>
  <c r="AX7" i="2"/>
  <c r="CZ236" i="2"/>
  <c r="DZ236" i="2" s="1"/>
  <c r="EJ236" i="2" s="1"/>
  <c r="BX236" i="2"/>
  <c r="CZ220" i="2"/>
  <c r="DZ220" i="2" s="1"/>
  <c r="EJ220" i="2" s="1"/>
  <c r="BX220" i="2"/>
  <c r="CZ206" i="2"/>
  <c r="DZ206" i="2" s="1"/>
  <c r="EJ206" i="2" s="1"/>
  <c r="BX206" i="2"/>
  <c r="CZ192" i="2"/>
  <c r="DZ192" i="2" s="1"/>
  <c r="EJ192" i="2" s="1"/>
  <c r="BX192" i="2"/>
  <c r="CZ180" i="2"/>
  <c r="DZ180" i="2" s="1"/>
  <c r="EJ180" i="2" s="1"/>
  <c r="BX180" i="2"/>
  <c r="CZ166" i="2"/>
  <c r="DZ166" i="2" s="1"/>
  <c r="EJ166" i="2" s="1"/>
  <c r="BX166" i="2"/>
  <c r="CZ152" i="2"/>
  <c r="DZ152" i="2" s="1"/>
  <c r="EJ152" i="2" s="1"/>
  <c r="BX152" i="2"/>
  <c r="CZ136" i="2"/>
  <c r="DZ136" i="2" s="1"/>
  <c r="EJ136" i="2" s="1"/>
  <c r="BX136" i="2"/>
  <c r="CZ118" i="2"/>
  <c r="DZ118" i="2" s="1"/>
  <c r="EJ118" i="2" s="1"/>
  <c r="BX118" i="2"/>
  <c r="CZ104" i="2"/>
  <c r="DZ104" i="2" s="1"/>
  <c r="EJ104" i="2" s="1"/>
  <c r="BX104" i="2"/>
  <c r="CZ88" i="2"/>
  <c r="DZ88" i="2" s="1"/>
  <c r="EJ88" i="2" s="1"/>
  <c r="BX88" i="2"/>
  <c r="CZ241" i="2"/>
  <c r="DZ241" i="2" s="1"/>
  <c r="EJ241" i="2" s="1"/>
  <c r="BX241" i="2"/>
  <c r="CZ229" i="2"/>
  <c r="DZ229" i="2" s="1"/>
  <c r="EJ229" i="2" s="1"/>
  <c r="BX229" i="2"/>
  <c r="CZ219" i="2"/>
  <c r="DZ219" i="2" s="1"/>
  <c r="EJ219" i="2" s="1"/>
  <c r="BX219" i="2"/>
  <c r="CZ288" i="2"/>
  <c r="DZ288" i="2" s="1"/>
  <c r="EJ288" i="2" s="1"/>
  <c r="BX288" i="2"/>
  <c r="CZ286" i="2"/>
  <c r="DZ286" i="2" s="1"/>
  <c r="EJ286" i="2" s="1"/>
  <c r="BX286" i="2"/>
  <c r="CZ284" i="2"/>
  <c r="DZ284" i="2" s="1"/>
  <c r="EJ284" i="2" s="1"/>
  <c r="BX284" i="2"/>
  <c r="CZ282" i="2"/>
  <c r="DZ282" i="2" s="1"/>
  <c r="EJ282" i="2" s="1"/>
  <c r="BX282" i="2"/>
  <c r="CZ280" i="2"/>
  <c r="DZ280" i="2" s="1"/>
  <c r="EJ280" i="2" s="1"/>
  <c r="BX280" i="2"/>
  <c r="CZ278" i="2"/>
  <c r="DZ278" i="2" s="1"/>
  <c r="EJ278" i="2" s="1"/>
  <c r="BX278" i="2"/>
  <c r="CZ276" i="2"/>
  <c r="DZ276" i="2" s="1"/>
  <c r="EJ276" i="2" s="1"/>
  <c r="BX276" i="2"/>
  <c r="CZ274" i="2"/>
  <c r="DZ274" i="2" s="1"/>
  <c r="EJ274" i="2" s="1"/>
  <c r="BX274" i="2"/>
  <c r="CZ272" i="2"/>
  <c r="DZ272" i="2" s="1"/>
  <c r="EJ272" i="2" s="1"/>
  <c r="BX272" i="2"/>
  <c r="CZ270" i="2"/>
  <c r="DZ270" i="2" s="1"/>
  <c r="EJ270" i="2" s="1"/>
  <c r="BX270" i="2"/>
  <c r="CZ268" i="2"/>
  <c r="DZ268" i="2" s="1"/>
  <c r="EJ268" i="2" s="1"/>
  <c r="BX268" i="2"/>
  <c r="CZ266" i="2"/>
  <c r="DZ266" i="2" s="1"/>
  <c r="EJ266" i="2" s="1"/>
  <c r="BX266" i="2"/>
  <c r="CZ264" i="2"/>
  <c r="DZ264" i="2" s="1"/>
  <c r="EJ264" i="2" s="1"/>
  <c r="BX264" i="2"/>
  <c r="CZ262" i="2"/>
  <c r="DZ262" i="2" s="1"/>
  <c r="EJ262" i="2" s="1"/>
  <c r="BX262" i="2"/>
  <c r="CZ260" i="2"/>
  <c r="DZ260" i="2" s="1"/>
  <c r="EJ260" i="2" s="1"/>
  <c r="BX260" i="2"/>
  <c r="CZ258" i="2"/>
  <c r="DZ258" i="2" s="1"/>
  <c r="EJ258" i="2" s="1"/>
  <c r="BX258" i="2"/>
  <c r="CZ256" i="2"/>
  <c r="DZ256" i="2" s="1"/>
  <c r="EJ256" i="2" s="1"/>
  <c r="BX256" i="2"/>
  <c r="CZ254" i="2"/>
  <c r="DZ254" i="2" s="1"/>
  <c r="EJ254" i="2" s="1"/>
  <c r="BX254" i="2"/>
  <c r="CZ252" i="2"/>
  <c r="DZ252" i="2" s="1"/>
  <c r="EJ252" i="2" s="1"/>
  <c r="BX252" i="2"/>
  <c r="CZ250" i="2"/>
  <c r="DZ250" i="2" s="1"/>
  <c r="EJ250" i="2" s="1"/>
  <c r="BX250" i="2"/>
  <c r="CZ248" i="2"/>
  <c r="DZ248" i="2" s="1"/>
  <c r="EJ248" i="2" s="1"/>
  <c r="BX248" i="2"/>
  <c r="CZ17" i="2"/>
  <c r="DZ17" i="2" s="1"/>
  <c r="EJ17" i="2" s="1"/>
  <c r="BX17" i="2"/>
  <c r="CZ15" i="2"/>
  <c r="DZ15" i="2" s="1"/>
  <c r="EJ15" i="2" s="1"/>
  <c r="BX15" i="2"/>
  <c r="CZ13" i="2"/>
  <c r="DZ13" i="2" s="1"/>
  <c r="EJ13" i="2" s="1"/>
  <c r="BX13" i="2"/>
  <c r="CZ11" i="2"/>
  <c r="DZ11" i="2" s="1"/>
  <c r="EJ11" i="2" s="1"/>
  <c r="BX11" i="2"/>
  <c r="BH7" i="2"/>
  <c r="AY7" i="2"/>
  <c r="DA8" i="2"/>
  <c r="CJ10" i="2"/>
  <c r="CJ11" i="2" s="1"/>
  <c r="CA10" i="2"/>
  <c r="CY10" i="2" s="1"/>
  <c r="DY10" i="2" s="1"/>
  <c r="CK10" i="2"/>
  <c r="DK10" i="2" s="1"/>
  <c r="W9" i="2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W113" i="2" s="1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U9" i="2"/>
  <c r="AG9" i="2" s="1"/>
  <c r="CD10" i="2"/>
  <c r="DD10" i="2" s="1"/>
  <c r="CE10" i="2"/>
  <c r="DE10" i="2" s="1"/>
  <c r="CF10" i="2"/>
  <c r="CF11" i="2" s="1"/>
  <c r="DF11" i="2" s="1"/>
  <c r="EI284" i="2"/>
  <c r="EI282" i="2"/>
  <c r="EI280" i="2"/>
  <c r="EI262" i="2"/>
  <c r="EI260" i="2"/>
  <c r="EI256" i="2"/>
  <c r="EI252" i="2"/>
  <c r="EI248" i="2"/>
  <c r="EI236" i="2"/>
  <c r="EI234" i="2"/>
  <c r="EI232" i="2"/>
  <c r="EI228" i="2"/>
  <c r="EI224" i="2"/>
  <c r="EI218" i="2"/>
  <c r="EI216" i="2"/>
  <c r="EI208" i="2"/>
  <c r="EI204" i="2"/>
  <c r="EI198" i="2"/>
  <c r="EI186" i="2"/>
  <c r="EI176" i="2"/>
  <c r="EI168" i="2"/>
  <c r="EI166" i="2"/>
  <c r="EI146" i="2"/>
  <c r="EI138" i="2"/>
  <c r="EI132" i="2"/>
  <c r="EI122" i="2"/>
  <c r="EI108" i="2"/>
  <c r="EI102" i="2"/>
  <c r="EI98" i="2"/>
  <c r="EI94" i="2"/>
  <c r="EI90" i="2"/>
  <c r="EI86" i="2"/>
  <c r="EI76" i="2"/>
  <c r="EI70" i="2"/>
  <c r="EI66" i="2"/>
  <c r="EI64" i="2"/>
  <c r="EI60" i="2"/>
  <c r="EI50" i="2"/>
  <c r="EI48" i="2"/>
  <c r="EI40" i="2"/>
  <c r="EI36" i="2"/>
  <c r="EI28" i="2"/>
  <c r="EI20" i="2"/>
  <c r="EI16" i="2"/>
  <c r="EI12" i="2"/>
  <c r="EI10" i="2"/>
  <c r="EI158" i="2"/>
  <c r="V9" i="2"/>
  <c r="EI288" i="2"/>
  <c r="V288" i="2"/>
  <c r="AP3" i="2"/>
  <c r="CG10" i="2"/>
  <c r="CG11" i="2" s="1"/>
  <c r="EI287" i="2"/>
  <c r="EI285" i="2"/>
  <c r="EI283" i="2"/>
  <c r="EI281" i="2"/>
  <c r="EI279" i="2"/>
  <c r="EI277" i="2"/>
  <c r="EI273" i="2"/>
  <c r="EI271" i="2"/>
  <c r="EI269" i="2"/>
  <c r="EI267" i="2"/>
  <c r="EI265" i="2"/>
  <c r="EI263" i="2"/>
  <c r="EI261" i="2"/>
  <c r="EI259" i="2"/>
  <c r="EI257" i="2"/>
  <c r="EI255" i="2"/>
  <c r="EI253" i="2"/>
  <c r="EI251" i="2"/>
  <c r="EI249" i="2"/>
  <c r="EI241" i="2"/>
  <c r="EI239" i="2"/>
  <c r="EI237" i="2"/>
  <c r="EI235" i="2"/>
  <c r="EI233" i="2"/>
  <c r="EI231" i="2"/>
  <c r="EI229" i="2"/>
  <c r="EI227" i="2"/>
  <c r="EI225" i="2"/>
  <c r="EI221" i="2"/>
  <c r="EI219" i="2"/>
  <c r="EI217" i="2"/>
  <c r="EI215" i="2"/>
  <c r="EI213" i="2"/>
  <c r="EI211" i="2"/>
  <c r="EI209" i="2"/>
  <c r="EI207" i="2"/>
  <c r="EI205" i="2"/>
  <c r="EI203" i="2"/>
  <c r="EI201" i="2"/>
  <c r="EI199" i="2"/>
  <c r="EI197" i="2"/>
  <c r="EI195" i="2"/>
  <c r="EI193" i="2"/>
  <c r="EI191" i="2"/>
  <c r="EI189" i="2"/>
  <c r="EI187" i="2"/>
  <c r="EI185" i="2"/>
  <c r="EI183" i="2"/>
  <c r="EI181" i="2"/>
  <c r="EI179" i="2"/>
  <c r="EI177" i="2"/>
  <c r="EI175" i="2"/>
  <c r="EI173" i="2"/>
  <c r="EI169" i="2"/>
  <c r="EI167" i="2"/>
  <c r="EI165" i="2"/>
  <c r="EI163" i="2"/>
  <c r="EI161" i="2"/>
  <c r="EI157" i="2"/>
  <c r="EI155" i="2"/>
  <c r="EI153" i="2"/>
  <c r="EI151" i="2"/>
  <c r="EI149" i="2"/>
  <c r="EI147" i="2"/>
  <c r="EI145" i="2"/>
  <c r="EI143" i="2"/>
  <c r="EI141" i="2"/>
  <c r="EI139" i="2"/>
  <c r="EI137" i="2"/>
  <c r="EI135" i="2"/>
  <c r="EI133" i="2"/>
  <c r="EI129" i="2"/>
  <c r="EI127" i="2"/>
  <c r="EI125" i="2"/>
  <c r="EI123" i="2"/>
  <c r="EI121" i="2"/>
  <c r="EI117" i="2"/>
  <c r="EI115" i="2"/>
  <c r="EI113" i="2"/>
  <c r="EI109" i="2"/>
  <c r="EI101" i="2"/>
  <c r="EI99" i="2"/>
  <c r="EI97" i="2"/>
  <c r="EI91" i="2"/>
  <c r="EI89" i="2"/>
  <c r="EI87" i="2"/>
  <c r="EI85" i="2"/>
  <c r="EI81" i="2"/>
  <c r="EI79" i="2"/>
  <c r="EI77" i="2"/>
  <c r="EI75" i="2"/>
  <c r="EI73" i="2"/>
  <c r="EI71" i="2"/>
  <c r="EI69" i="2"/>
  <c r="EI67" i="2"/>
  <c r="EI65" i="2"/>
  <c r="EI63" i="2"/>
  <c r="EI59" i="2"/>
  <c r="EI57" i="2"/>
  <c r="EI55" i="2"/>
  <c r="EI53" i="2"/>
  <c r="EI51" i="2"/>
  <c r="EI49" i="2"/>
  <c r="EI47" i="2"/>
  <c r="EI45" i="2"/>
  <c r="EI41" i="2"/>
  <c r="EI39" i="2"/>
  <c r="EI35" i="2"/>
  <c r="EI33" i="2"/>
  <c r="EI31" i="2"/>
  <c r="EI29" i="2"/>
  <c r="EI27" i="2"/>
  <c r="EI25" i="2"/>
  <c r="EI21" i="2"/>
  <c r="EI19" i="2"/>
  <c r="EI17" i="2"/>
  <c r="EI15" i="2"/>
  <c r="EI11" i="2"/>
  <c r="EI245" i="2"/>
  <c r="EI95" i="2"/>
  <c r="EI276" i="2"/>
  <c r="EI274" i="2"/>
  <c r="EI272" i="2"/>
  <c r="EI266" i="2"/>
  <c r="EI264" i="2"/>
  <c r="EI254" i="2"/>
  <c r="EI242" i="2"/>
  <c r="EI222" i="2"/>
  <c r="EI220" i="2"/>
  <c r="EI200" i="2"/>
  <c r="EI170" i="2"/>
  <c r="EI164" i="2"/>
  <c r="EI156" i="2"/>
  <c r="EI128" i="2"/>
  <c r="EI124" i="2"/>
  <c r="EI96" i="2"/>
  <c r="EI88" i="2"/>
  <c r="EI82" i="2"/>
  <c r="EI42" i="2"/>
  <c r="EI32" i="2"/>
  <c r="EI30" i="2"/>
  <c r="EI24" i="2"/>
  <c r="EI14" i="2"/>
  <c r="EI174" i="2"/>
  <c r="EI44" i="2"/>
  <c r="EI119" i="2"/>
  <c r="EI278" i="2"/>
  <c r="EI250" i="2"/>
  <c r="EI244" i="2"/>
  <c r="EI230" i="2"/>
  <c r="EI226" i="2"/>
  <c r="EI206" i="2"/>
  <c r="EI202" i="2"/>
  <c r="EI178" i="2"/>
  <c r="EI152" i="2"/>
  <c r="EI148" i="2"/>
  <c r="EI142" i="2"/>
  <c r="EI118" i="2"/>
  <c r="EI112" i="2"/>
  <c r="EI62" i="2"/>
  <c r="EI58" i="2"/>
  <c r="EI54" i="2"/>
  <c r="EI52" i="2"/>
  <c r="EI46" i="2"/>
  <c r="EI270" i="2"/>
  <c r="EI212" i="2"/>
  <c r="EI196" i="2"/>
  <c r="EI182" i="2"/>
  <c r="EI116" i="2"/>
  <c r="EI106" i="2"/>
  <c r="EI26" i="2"/>
  <c r="EI105" i="2"/>
  <c r="EI286" i="2"/>
  <c r="EI240" i="2"/>
  <c r="EI214" i="2"/>
  <c r="EI210" i="2"/>
  <c r="EI194" i="2"/>
  <c r="EI190" i="2"/>
  <c r="EI184" i="2"/>
  <c r="EI172" i="2"/>
  <c r="EI162" i="2"/>
  <c r="EI160" i="2"/>
  <c r="EI154" i="2"/>
  <c r="EI144" i="2"/>
  <c r="EI140" i="2"/>
  <c r="EI136" i="2"/>
  <c r="EI130" i="2"/>
  <c r="EI126" i="2"/>
  <c r="EI120" i="2"/>
  <c r="EI110" i="2"/>
  <c r="EI104" i="2"/>
  <c r="EI100" i="2"/>
  <c r="EI80" i="2"/>
  <c r="EI72" i="2"/>
  <c r="EI68" i="2"/>
  <c r="EI34" i="2"/>
  <c r="EI268" i="2"/>
  <c r="EI258" i="2"/>
  <c r="EI238" i="2"/>
  <c r="EI192" i="2"/>
  <c r="EI180" i="2"/>
  <c r="EI150" i="2"/>
  <c r="EI134" i="2"/>
  <c r="EI114" i="2"/>
  <c r="EI92" i="2"/>
  <c r="EI78" i="2"/>
  <c r="EI38" i="2"/>
  <c r="EI22" i="2"/>
  <c r="EI111" i="2"/>
  <c r="CH10" i="2"/>
  <c r="CH11" i="2" s="1"/>
  <c r="DH11" i="2" s="1"/>
  <c r="EI243" i="2"/>
  <c r="EI223" i="2"/>
  <c r="EI171" i="2"/>
  <c r="EI103" i="2"/>
  <c r="EI37" i="2"/>
  <c r="EI9" i="2"/>
  <c r="EI23" i="2"/>
  <c r="EI275" i="2"/>
  <c r="EI93" i="2"/>
  <c r="EI61" i="2"/>
  <c r="EI43" i="2"/>
  <c r="EI247" i="2"/>
  <c r="EI159" i="2"/>
  <c r="EI131" i="2"/>
  <c r="EI13" i="2"/>
  <c r="EI107" i="2"/>
  <c r="EI83" i="2"/>
  <c r="AX5" i="2"/>
  <c r="CY5" i="2" s="1"/>
  <c r="BG5" i="2"/>
  <c r="BA5" i="2"/>
  <c r="BH5" i="2"/>
  <c r="BB4" i="2"/>
  <c r="BC5" i="2"/>
  <c r="BC4" i="2"/>
  <c r="BF5" i="2"/>
  <c r="BF4" i="2"/>
  <c r="CI10" i="2"/>
  <c r="U288" i="2"/>
  <c r="BH4" i="2"/>
  <c r="BA4" i="2"/>
  <c r="BD5" i="2"/>
  <c r="BD4" i="2"/>
  <c r="AY5" i="2"/>
  <c r="AY4" i="2"/>
  <c r="BE5" i="2"/>
  <c r="BE4" i="2"/>
  <c r="BG4" i="2"/>
  <c r="BB5" i="2"/>
  <c r="AX4" i="2"/>
  <c r="CY4" i="2" s="1"/>
  <c r="T10" i="2" l="1"/>
  <c r="AF9" i="2"/>
  <c r="EC9" i="2"/>
  <c r="R10" i="2"/>
  <c r="Z10" i="2" s="1"/>
  <c r="AD9" i="2"/>
  <c r="EA9" i="2" s="1"/>
  <c r="AE9" i="2"/>
  <c r="AA9" i="2"/>
  <c r="CB11" i="2"/>
  <c r="DB11" i="2" s="1"/>
  <c r="CW10" i="2"/>
  <c r="DW10" i="2" s="1"/>
  <c r="BT4" i="2"/>
  <c r="BT7" i="2"/>
  <c r="BT5" i="2"/>
  <c r="BV10" i="2"/>
  <c r="BV11" i="2" s="1"/>
  <c r="BV12" i="2" s="1"/>
  <c r="BV13" i="2" s="1"/>
  <c r="BV14" i="2" s="1"/>
  <c r="BV15" i="2" s="1"/>
  <c r="BV16" i="2" s="1"/>
  <c r="BV17" i="2" s="1"/>
  <c r="BV18" i="2" s="1"/>
  <c r="BV19" i="2" s="1"/>
  <c r="BV20" i="2" s="1"/>
  <c r="BV21" i="2" s="1"/>
  <c r="BV22" i="2" s="1"/>
  <c r="BV23" i="2" s="1"/>
  <c r="BV24" i="2" s="1"/>
  <c r="BV25" i="2" s="1"/>
  <c r="BV26" i="2" s="1"/>
  <c r="BV27" i="2" s="1"/>
  <c r="BV28" i="2" s="1"/>
  <c r="BV29" i="2" s="1"/>
  <c r="BV30" i="2" s="1"/>
  <c r="BV31" i="2" s="1"/>
  <c r="BV32" i="2" s="1"/>
  <c r="BV33" i="2" s="1"/>
  <c r="BV34" i="2" s="1"/>
  <c r="BV35" i="2" s="1"/>
  <c r="BV36" i="2" s="1"/>
  <c r="BV37" i="2" s="1"/>
  <c r="BV38" i="2" s="1"/>
  <c r="BV39" i="2" s="1"/>
  <c r="BV40" i="2" s="1"/>
  <c r="BV41" i="2" s="1"/>
  <c r="BV42" i="2" s="1"/>
  <c r="BV43" i="2" s="1"/>
  <c r="BV44" i="2" s="1"/>
  <c r="BV45" i="2" s="1"/>
  <c r="BV46" i="2" s="1"/>
  <c r="BV47" i="2" s="1"/>
  <c r="BV48" i="2" s="1"/>
  <c r="BV49" i="2" s="1"/>
  <c r="BV50" i="2" s="1"/>
  <c r="BV51" i="2" s="1"/>
  <c r="BV52" i="2" s="1"/>
  <c r="BV53" i="2" s="1"/>
  <c r="BV54" i="2" s="1"/>
  <c r="BV55" i="2" s="1"/>
  <c r="BV56" i="2" s="1"/>
  <c r="BV57" i="2" s="1"/>
  <c r="BV58" i="2" s="1"/>
  <c r="BV59" i="2" s="1"/>
  <c r="BV60" i="2" s="1"/>
  <c r="BV61" i="2" s="1"/>
  <c r="BV62" i="2" s="1"/>
  <c r="BV63" i="2" s="1"/>
  <c r="BV64" i="2" s="1"/>
  <c r="BV65" i="2" s="1"/>
  <c r="BV66" i="2" s="1"/>
  <c r="BV67" i="2" s="1"/>
  <c r="BV68" i="2" s="1"/>
  <c r="BV69" i="2" s="1"/>
  <c r="BV70" i="2" s="1"/>
  <c r="BV71" i="2" s="1"/>
  <c r="BV72" i="2" s="1"/>
  <c r="BV73" i="2" s="1"/>
  <c r="BV74" i="2" s="1"/>
  <c r="BV75" i="2" s="1"/>
  <c r="BV76" i="2" s="1"/>
  <c r="BV77" i="2" s="1"/>
  <c r="BV78" i="2" s="1"/>
  <c r="BV79" i="2" s="1"/>
  <c r="BV80" i="2" s="1"/>
  <c r="BV81" i="2" s="1"/>
  <c r="BV82" i="2" s="1"/>
  <c r="BV83" i="2" s="1"/>
  <c r="BV84" i="2" s="1"/>
  <c r="BV85" i="2" s="1"/>
  <c r="BV86" i="2" s="1"/>
  <c r="BV87" i="2" s="1"/>
  <c r="BV88" i="2" s="1"/>
  <c r="BV89" i="2" s="1"/>
  <c r="BV90" i="2" s="1"/>
  <c r="BV91" i="2" s="1"/>
  <c r="BV92" i="2" s="1"/>
  <c r="BV93" i="2" s="1"/>
  <c r="BV94" i="2" s="1"/>
  <c r="BV95" i="2" s="1"/>
  <c r="BV96" i="2" s="1"/>
  <c r="BV97" i="2" s="1"/>
  <c r="BV98" i="2" s="1"/>
  <c r="BV99" i="2" s="1"/>
  <c r="BV100" i="2" s="1"/>
  <c r="BV101" i="2" s="1"/>
  <c r="BV102" i="2" s="1"/>
  <c r="BV103" i="2" s="1"/>
  <c r="BV104" i="2" s="1"/>
  <c r="BV105" i="2" s="1"/>
  <c r="BV106" i="2" s="1"/>
  <c r="BV107" i="2" s="1"/>
  <c r="BV108" i="2" s="1"/>
  <c r="BV109" i="2" s="1"/>
  <c r="BV110" i="2" s="1"/>
  <c r="BV111" i="2" s="1"/>
  <c r="BV112" i="2" s="1"/>
  <c r="BV113" i="2" s="1"/>
  <c r="BV114" i="2" s="1"/>
  <c r="BV115" i="2" s="1"/>
  <c r="BV116" i="2" s="1"/>
  <c r="BV117" i="2" s="1"/>
  <c r="BV118" i="2" s="1"/>
  <c r="BV119" i="2" s="1"/>
  <c r="BV120" i="2" s="1"/>
  <c r="BV121" i="2" s="1"/>
  <c r="BV122" i="2" s="1"/>
  <c r="BV123" i="2" s="1"/>
  <c r="BV124" i="2" s="1"/>
  <c r="BV125" i="2" s="1"/>
  <c r="BV126" i="2" s="1"/>
  <c r="BV127" i="2" s="1"/>
  <c r="BV128" i="2" s="1"/>
  <c r="BV129" i="2" s="1"/>
  <c r="BV130" i="2" s="1"/>
  <c r="BV131" i="2" s="1"/>
  <c r="BV132" i="2" s="1"/>
  <c r="BV133" i="2" s="1"/>
  <c r="BV134" i="2" s="1"/>
  <c r="BV135" i="2" s="1"/>
  <c r="BV136" i="2" s="1"/>
  <c r="BV137" i="2" s="1"/>
  <c r="BV138" i="2" s="1"/>
  <c r="BV139" i="2" s="1"/>
  <c r="BV140" i="2" s="1"/>
  <c r="BV141" i="2" s="1"/>
  <c r="BV142" i="2" s="1"/>
  <c r="BV143" i="2" s="1"/>
  <c r="BV144" i="2" s="1"/>
  <c r="BV145" i="2" s="1"/>
  <c r="BV146" i="2" s="1"/>
  <c r="BV147" i="2" s="1"/>
  <c r="BV148" i="2" s="1"/>
  <c r="BV149" i="2" s="1"/>
  <c r="BV150" i="2" s="1"/>
  <c r="BV151" i="2" s="1"/>
  <c r="BV152" i="2" s="1"/>
  <c r="BV153" i="2" s="1"/>
  <c r="BV154" i="2" s="1"/>
  <c r="BV155" i="2" s="1"/>
  <c r="BV156" i="2" s="1"/>
  <c r="BV157" i="2" s="1"/>
  <c r="BV158" i="2" s="1"/>
  <c r="BV159" i="2" s="1"/>
  <c r="BV160" i="2" s="1"/>
  <c r="BV161" i="2" s="1"/>
  <c r="BV162" i="2" s="1"/>
  <c r="BV163" i="2" s="1"/>
  <c r="BV164" i="2" s="1"/>
  <c r="BV165" i="2" s="1"/>
  <c r="BV166" i="2" s="1"/>
  <c r="BV167" i="2" s="1"/>
  <c r="BV168" i="2" s="1"/>
  <c r="BV169" i="2" s="1"/>
  <c r="BV170" i="2" s="1"/>
  <c r="BV171" i="2" s="1"/>
  <c r="BV172" i="2" s="1"/>
  <c r="BV173" i="2" s="1"/>
  <c r="BV174" i="2" s="1"/>
  <c r="BV175" i="2" s="1"/>
  <c r="BV176" i="2" s="1"/>
  <c r="BV177" i="2" s="1"/>
  <c r="BV178" i="2" s="1"/>
  <c r="BV179" i="2" s="1"/>
  <c r="BV180" i="2" s="1"/>
  <c r="BV181" i="2" s="1"/>
  <c r="BV182" i="2" s="1"/>
  <c r="BV183" i="2" s="1"/>
  <c r="BV184" i="2" s="1"/>
  <c r="BV185" i="2" s="1"/>
  <c r="BV186" i="2" s="1"/>
  <c r="BV187" i="2" s="1"/>
  <c r="BV188" i="2" s="1"/>
  <c r="BV189" i="2" s="1"/>
  <c r="BV190" i="2" s="1"/>
  <c r="BV191" i="2" s="1"/>
  <c r="BV192" i="2" s="1"/>
  <c r="BV193" i="2" s="1"/>
  <c r="BV194" i="2" s="1"/>
  <c r="BV195" i="2" s="1"/>
  <c r="BV196" i="2" s="1"/>
  <c r="BV197" i="2" s="1"/>
  <c r="BV198" i="2" s="1"/>
  <c r="BV199" i="2" s="1"/>
  <c r="BV200" i="2" s="1"/>
  <c r="BV201" i="2" s="1"/>
  <c r="BV202" i="2" s="1"/>
  <c r="BV203" i="2" s="1"/>
  <c r="BV204" i="2" s="1"/>
  <c r="BV205" i="2" s="1"/>
  <c r="BV206" i="2" s="1"/>
  <c r="BV207" i="2" s="1"/>
  <c r="BV208" i="2" s="1"/>
  <c r="BV209" i="2" s="1"/>
  <c r="BV210" i="2" s="1"/>
  <c r="BV211" i="2" s="1"/>
  <c r="BV212" i="2" s="1"/>
  <c r="BV213" i="2" s="1"/>
  <c r="BV214" i="2" s="1"/>
  <c r="BV215" i="2" s="1"/>
  <c r="BV216" i="2" s="1"/>
  <c r="BV217" i="2" s="1"/>
  <c r="BV218" i="2" s="1"/>
  <c r="BV219" i="2" s="1"/>
  <c r="BV220" i="2" s="1"/>
  <c r="BV221" i="2" s="1"/>
  <c r="BV222" i="2" s="1"/>
  <c r="BV223" i="2" s="1"/>
  <c r="BV224" i="2" s="1"/>
  <c r="BV225" i="2" s="1"/>
  <c r="BV226" i="2" s="1"/>
  <c r="BV227" i="2" s="1"/>
  <c r="BV228" i="2" s="1"/>
  <c r="BV229" i="2" s="1"/>
  <c r="BV230" i="2" s="1"/>
  <c r="BV231" i="2" s="1"/>
  <c r="BV232" i="2" s="1"/>
  <c r="BV233" i="2" s="1"/>
  <c r="BV234" i="2" s="1"/>
  <c r="BV235" i="2" s="1"/>
  <c r="BV236" i="2" s="1"/>
  <c r="BV237" i="2" s="1"/>
  <c r="BV238" i="2" s="1"/>
  <c r="BV239" i="2" s="1"/>
  <c r="BV240" i="2" s="1"/>
  <c r="BV241" i="2" s="1"/>
  <c r="BV242" i="2" s="1"/>
  <c r="BV243" i="2" s="1"/>
  <c r="BV244" i="2" s="1"/>
  <c r="BV245" i="2" s="1"/>
  <c r="BV246" i="2" s="1"/>
  <c r="BV247" i="2" s="1"/>
  <c r="BV248" i="2" s="1"/>
  <c r="BV249" i="2" s="1"/>
  <c r="BV250" i="2" s="1"/>
  <c r="BV251" i="2" s="1"/>
  <c r="BV252" i="2" s="1"/>
  <c r="BV253" i="2" s="1"/>
  <c r="BV254" i="2" s="1"/>
  <c r="BV255" i="2" s="1"/>
  <c r="BV256" i="2" s="1"/>
  <c r="BV257" i="2" s="1"/>
  <c r="BV258" i="2" s="1"/>
  <c r="BV259" i="2" s="1"/>
  <c r="BV260" i="2" s="1"/>
  <c r="BV261" i="2" s="1"/>
  <c r="BV262" i="2" s="1"/>
  <c r="BV263" i="2" s="1"/>
  <c r="BV264" i="2" s="1"/>
  <c r="BV265" i="2" s="1"/>
  <c r="BV266" i="2" s="1"/>
  <c r="BV267" i="2" s="1"/>
  <c r="BV268" i="2" s="1"/>
  <c r="BV269" i="2" s="1"/>
  <c r="BV270" i="2" s="1"/>
  <c r="BV271" i="2" s="1"/>
  <c r="BV272" i="2" s="1"/>
  <c r="BV273" i="2" s="1"/>
  <c r="BV274" i="2" s="1"/>
  <c r="BV275" i="2" s="1"/>
  <c r="BV276" i="2" s="1"/>
  <c r="BV277" i="2" s="1"/>
  <c r="BV278" i="2" s="1"/>
  <c r="BV279" i="2" s="1"/>
  <c r="BV280" i="2" s="1"/>
  <c r="BV281" i="2" s="1"/>
  <c r="BV282" i="2" s="1"/>
  <c r="BV283" i="2" s="1"/>
  <c r="BV284" i="2" s="1"/>
  <c r="BV285" i="2" s="1"/>
  <c r="BV286" i="2" s="1"/>
  <c r="BV287" i="2" s="1"/>
  <c r="BV288" i="2" s="1"/>
  <c r="BV289" i="2" s="1"/>
  <c r="BV290" i="2" s="1"/>
  <c r="BV291" i="2" s="1"/>
  <c r="BV292" i="2" s="1"/>
  <c r="BV293" i="2" s="1"/>
  <c r="BV294" i="2" s="1"/>
  <c r="BV295" i="2" s="1"/>
  <c r="BV296" i="2" s="1"/>
  <c r="BV297" i="2" s="1"/>
  <c r="BV298" i="2" s="1"/>
  <c r="CX10" i="2"/>
  <c r="DX10" i="2" s="1"/>
  <c r="X10" i="2"/>
  <c r="BU11" i="2" s="1"/>
  <c r="CC174" i="2"/>
  <c r="DC173" i="2"/>
  <c r="AK9" i="2"/>
  <c r="ES9" i="2" s="1"/>
  <c r="AK10" i="2"/>
  <c r="EH10" i="2" s="1"/>
  <c r="CM171" i="2"/>
  <c r="DM170" i="2"/>
  <c r="BO10" i="2"/>
  <c r="CR10" i="2" s="1"/>
  <c r="CL109" i="2"/>
  <c r="DL108" i="2"/>
  <c r="DJ10" i="2"/>
  <c r="EI5" i="2"/>
  <c r="U10" i="2"/>
  <c r="AG10" i="2" s="1"/>
  <c r="BO11" i="2" s="1"/>
  <c r="DA10" i="2"/>
  <c r="CE11" i="2"/>
  <c r="CE12" i="2" s="1"/>
  <c r="DE12" i="2" s="1"/>
  <c r="CK11" i="2"/>
  <c r="DK11" i="2" s="1"/>
  <c r="AJ9" i="2"/>
  <c r="ER9" i="2" s="1"/>
  <c r="CA11" i="2"/>
  <c r="CY11" i="2" s="1"/>
  <c r="DY11" i="2" s="1"/>
  <c r="CD11" i="2"/>
  <c r="CD12" i="2" s="1"/>
  <c r="CD13" i="2" s="1"/>
  <c r="DF10" i="2"/>
  <c r="AG288" i="2"/>
  <c r="ED288" i="2" s="1"/>
  <c r="V10" i="2"/>
  <c r="EO9" i="2"/>
  <c r="AR9" i="2"/>
  <c r="AH9" i="2"/>
  <c r="AH288" i="2"/>
  <c r="EE288" i="2" s="1"/>
  <c r="CF12" i="2"/>
  <c r="DF12" i="2" s="1"/>
  <c r="BC2" i="2"/>
  <c r="DG10" i="2"/>
  <c r="ED9" i="2"/>
  <c r="DH10" i="2"/>
  <c r="CH12" i="2"/>
  <c r="CH13" i="2" s="1"/>
  <c r="DH13" i="2" s="1"/>
  <c r="AX2" i="2"/>
  <c r="CY2" i="2" s="1"/>
  <c r="AX3" i="2"/>
  <c r="CY3" i="2" s="1"/>
  <c r="BC3" i="2"/>
  <c r="DJ11" i="2"/>
  <c r="CJ12" i="2"/>
  <c r="BD2" i="2"/>
  <c r="BD3" i="2"/>
  <c r="DI10" i="2"/>
  <c r="CI11" i="2"/>
  <c r="BA3" i="2"/>
  <c r="BA2" i="2"/>
  <c r="AY3" i="2"/>
  <c r="AY2" i="2"/>
  <c r="BH2" i="2"/>
  <c r="BH3" i="2"/>
  <c r="CG12" i="2"/>
  <c r="DG11" i="2"/>
  <c r="BG2" i="2"/>
  <c r="BG3" i="2"/>
  <c r="BF2" i="2"/>
  <c r="BF3" i="2"/>
  <c r="BE2" i="2"/>
  <c r="BE3" i="2"/>
  <c r="BB2" i="2"/>
  <c r="BB3" i="2"/>
  <c r="BN10" i="2" l="1"/>
  <c r="AB9" i="2"/>
  <c r="T11" i="2"/>
  <c r="AF10" i="2"/>
  <c r="EC10" i="2" s="1"/>
  <c r="AN9" i="2"/>
  <c r="BM10" i="2" s="1"/>
  <c r="CP10" i="2" s="1"/>
  <c r="DP10" i="2" s="1"/>
  <c r="EB9" i="2"/>
  <c r="AE10" i="2"/>
  <c r="R11" i="2"/>
  <c r="AD10" i="2"/>
  <c r="EA10" i="2" s="1"/>
  <c r="EL9" i="2"/>
  <c r="CB12" i="2"/>
  <c r="CB13" i="2" s="1"/>
  <c r="DB13" i="2" s="1"/>
  <c r="CW11" i="2"/>
  <c r="CW12" i="2" s="1"/>
  <c r="BT2" i="2"/>
  <c r="CW2" i="2" s="1"/>
  <c r="BT3" i="2"/>
  <c r="CW3" i="2" s="1"/>
  <c r="CW5" i="2"/>
  <c r="CW4" i="2"/>
  <c r="X11" i="2"/>
  <c r="BU12" i="2" s="1"/>
  <c r="EH9" i="2"/>
  <c r="CC175" i="2"/>
  <c r="DC174" i="2"/>
  <c r="EG9" i="2"/>
  <c r="ES10" i="2"/>
  <c r="BS10" i="2"/>
  <c r="CV10" i="2" s="1"/>
  <c r="BS11" i="2"/>
  <c r="AK11" i="2"/>
  <c r="BS12" i="2" s="1"/>
  <c r="CM172" i="2"/>
  <c r="DM171" i="2"/>
  <c r="BR10" i="2"/>
  <c r="EE9" i="2"/>
  <c r="CE13" i="2"/>
  <c r="DE13" i="2" s="1"/>
  <c r="DL109" i="2"/>
  <c r="CL110" i="2"/>
  <c r="DD12" i="2"/>
  <c r="ED10" i="2"/>
  <c r="DD11" i="2"/>
  <c r="EO10" i="2"/>
  <c r="U11" i="2"/>
  <c r="DE11" i="2"/>
  <c r="CK12" i="2"/>
  <c r="DK12" i="2" s="1"/>
  <c r="BO289" i="2"/>
  <c r="BP289" i="2"/>
  <c r="DA11" i="2"/>
  <c r="CA12" i="2"/>
  <c r="CA13" i="2" s="1"/>
  <c r="AJ10" i="2"/>
  <c r="AR10" i="2"/>
  <c r="AI10" i="2" s="1"/>
  <c r="EQ10" i="2" s="1"/>
  <c r="EP9" i="2"/>
  <c r="V11" i="2"/>
  <c r="AH10" i="2"/>
  <c r="EE10" i="2" s="1"/>
  <c r="EO288" i="2"/>
  <c r="EP288" i="2"/>
  <c r="BP10" i="2"/>
  <c r="AI9" i="2"/>
  <c r="CF13" i="2"/>
  <c r="DF13" i="2" s="1"/>
  <c r="CH14" i="2"/>
  <c r="CH15" i="2" s="1"/>
  <c r="DH12" i="2"/>
  <c r="AM9" i="2"/>
  <c r="BL10" i="2" s="1"/>
  <c r="AA10" i="2"/>
  <c r="CJ13" i="2"/>
  <c r="DJ12" i="2"/>
  <c r="DD13" i="2"/>
  <c r="CD14" i="2"/>
  <c r="CG13" i="2"/>
  <c r="DG12" i="2"/>
  <c r="CI12" i="2"/>
  <c r="DI11" i="2"/>
  <c r="BN11" i="2" l="1"/>
  <c r="AB10" i="2"/>
  <c r="T12" i="2"/>
  <c r="AF11" i="2"/>
  <c r="BN12" i="2"/>
  <c r="AN10" i="2"/>
  <c r="BM11" i="2" s="1"/>
  <c r="EB10" i="2"/>
  <c r="CB14" i="2"/>
  <c r="CB15" i="2" s="1"/>
  <c r="DB12" i="2"/>
  <c r="AE11" i="2"/>
  <c r="EM9" i="2"/>
  <c r="Z11" i="2"/>
  <c r="R12" i="2"/>
  <c r="AD11" i="2"/>
  <c r="EA11" i="2" s="1"/>
  <c r="AM10" i="2"/>
  <c r="BL11" i="2" s="1"/>
  <c r="C9" i="2"/>
  <c r="EK9" i="2"/>
  <c r="DW11" i="2"/>
  <c r="CW13" i="2"/>
  <c r="DW12" i="2"/>
  <c r="CX11" i="2"/>
  <c r="DX11" i="2" s="1"/>
  <c r="X12" i="2"/>
  <c r="BU13" i="2" s="1"/>
  <c r="CC176" i="2"/>
  <c r="DC175" i="2"/>
  <c r="ES11" i="2"/>
  <c r="EH11" i="2"/>
  <c r="DV10" i="2"/>
  <c r="CV11" i="2"/>
  <c r="DV11" i="2" s="1"/>
  <c r="AK13" i="2"/>
  <c r="BS14" i="2" s="1"/>
  <c r="AK12" i="2"/>
  <c r="BS13" i="2" s="1"/>
  <c r="AG11" i="2"/>
  <c r="EO11" i="2" s="1"/>
  <c r="U12" i="2"/>
  <c r="U13" i="2" s="1"/>
  <c r="BR11" i="2"/>
  <c r="ER10" i="2"/>
  <c r="CE14" i="2"/>
  <c r="CE15" i="2" s="1"/>
  <c r="CM173" i="2"/>
  <c r="DM172" i="2"/>
  <c r="EQ9" i="2"/>
  <c r="EK10" i="2"/>
  <c r="DL110" i="2"/>
  <c r="CL111" i="2"/>
  <c r="DA12" i="2"/>
  <c r="CQ10" i="2"/>
  <c r="CK13" i="2"/>
  <c r="DK13" i="2" s="1"/>
  <c r="CU10" i="2"/>
  <c r="DU10" i="2" s="1"/>
  <c r="EG10" i="2"/>
  <c r="CY12" i="2"/>
  <c r="DY12" i="2" s="1"/>
  <c r="AR11" i="2"/>
  <c r="AI11" i="2" s="1"/>
  <c r="EF11" i="2" s="1"/>
  <c r="BP11" i="2"/>
  <c r="AJ11" i="2"/>
  <c r="ER11" i="2" s="1"/>
  <c r="CF14" i="2"/>
  <c r="DF14" i="2" s="1"/>
  <c r="EP10" i="2"/>
  <c r="V12" i="2"/>
  <c r="AH11" i="2"/>
  <c r="EP11" i="2" s="1"/>
  <c r="CR11" i="2"/>
  <c r="DR11" i="2" s="1"/>
  <c r="CS10" i="2"/>
  <c r="DS10" i="2" s="1"/>
  <c r="EF10" i="2"/>
  <c r="BQ11" i="2"/>
  <c r="BQ10" i="2"/>
  <c r="EF9" i="2"/>
  <c r="DH14" i="2"/>
  <c r="EL10" i="2"/>
  <c r="AA11" i="2"/>
  <c r="DJ13" i="2"/>
  <c r="CJ14" i="2"/>
  <c r="DG13" i="2"/>
  <c r="CG14" i="2"/>
  <c r="DH15" i="2"/>
  <c r="CH16" i="2"/>
  <c r="CA14" i="2"/>
  <c r="CY13" i="2"/>
  <c r="DA13" i="2"/>
  <c r="CI13" i="2"/>
  <c r="DI12" i="2"/>
  <c r="CD15" i="2"/>
  <c r="DD14" i="2"/>
  <c r="EC11" i="2" l="1"/>
  <c r="AB11" i="2"/>
  <c r="T13" i="2"/>
  <c r="AF12" i="2"/>
  <c r="EC12" i="2"/>
  <c r="DB14" i="2"/>
  <c r="AN11" i="2"/>
  <c r="BM12" i="2" s="1"/>
  <c r="EB11" i="2"/>
  <c r="EL11" i="2"/>
  <c r="AE12" i="2"/>
  <c r="C10" i="2"/>
  <c r="AM11" i="2"/>
  <c r="BL12" i="2" s="1"/>
  <c r="EK11" i="2"/>
  <c r="R13" i="2"/>
  <c r="Z12" i="2"/>
  <c r="AD12" i="2"/>
  <c r="EA12" i="2" s="1"/>
  <c r="EM10" i="2"/>
  <c r="CQ11" i="2"/>
  <c r="DQ11" i="2" s="1"/>
  <c r="CW14" i="2"/>
  <c r="DW13" i="2"/>
  <c r="CX12" i="2"/>
  <c r="DX12" i="2" s="1"/>
  <c r="X13" i="2"/>
  <c r="BU14" i="2" s="1"/>
  <c r="CC177" i="2"/>
  <c r="DC176" i="2"/>
  <c r="DE14" i="2"/>
  <c r="BO12" i="2"/>
  <c r="CR12" i="2" s="1"/>
  <c r="ES12" i="2"/>
  <c r="EH12" i="2"/>
  <c r="EH13" i="2"/>
  <c r="DY13" i="2"/>
  <c r="ED11" i="2"/>
  <c r="AK14" i="2"/>
  <c r="ES14" i="2" s="1"/>
  <c r="ES13" i="2"/>
  <c r="CV12" i="2"/>
  <c r="DV12" i="2" s="1"/>
  <c r="CM174" i="2"/>
  <c r="DM173" i="2"/>
  <c r="BR12" i="2"/>
  <c r="AG12" i="2"/>
  <c r="EO12" i="2" s="1"/>
  <c r="DL111" i="2"/>
  <c r="CL112" i="2"/>
  <c r="CK14" i="2"/>
  <c r="CK15" i="2" s="1"/>
  <c r="CK16" i="2" s="1"/>
  <c r="CU11" i="2"/>
  <c r="DU11" i="2" s="1"/>
  <c r="BY10" i="2"/>
  <c r="AR12" i="2"/>
  <c r="AI12" i="2" s="1"/>
  <c r="EQ12" i="2" s="1"/>
  <c r="DQ10" i="2"/>
  <c r="EG11" i="2"/>
  <c r="CF15" i="2"/>
  <c r="DF15" i="2" s="1"/>
  <c r="DR10" i="2"/>
  <c r="AJ12" i="2"/>
  <c r="BR13" i="2" s="1"/>
  <c r="V13" i="2"/>
  <c r="AH12" i="2"/>
  <c r="EE12" i="2" s="1"/>
  <c r="EQ11" i="2"/>
  <c r="BQ12" i="2"/>
  <c r="CS11" i="2"/>
  <c r="DS11" i="2" s="1"/>
  <c r="CP11" i="2"/>
  <c r="DP11" i="2" s="1"/>
  <c r="BP12" i="2"/>
  <c r="EE11" i="2"/>
  <c r="U14" i="2"/>
  <c r="AG13" i="2"/>
  <c r="BO14" i="2" s="1"/>
  <c r="CT10" i="2"/>
  <c r="CT11" i="2" s="1"/>
  <c r="DT11" i="2" s="1"/>
  <c r="AA12" i="2"/>
  <c r="CJ15" i="2"/>
  <c r="DJ14" i="2"/>
  <c r="CE16" i="2"/>
  <c r="DE15" i="2"/>
  <c r="DI13" i="2"/>
  <c r="CI14" i="2"/>
  <c r="DB15" i="2"/>
  <c r="CB16" i="2"/>
  <c r="DG14" i="2"/>
  <c r="CG15" i="2"/>
  <c r="CA15" i="2"/>
  <c r="DA14" i="2"/>
  <c r="CY14" i="2"/>
  <c r="DY14" i="2" s="1"/>
  <c r="CH17" i="2"/>
  <c r="DH16" i="2"/>
  <c r="CD16" i="2"/>
  <c r="DD15" i="2"/>
  <c r="BN13" i="2" l="1"/>
  <c r="AB12" i="2"/>
  <c r="T14" i="2"/>
  <c r="AF13" i="2"/>
  <c r="BN14" i="2"/>
  <c r="AN12" i="2"/>
  <c r="BM13" i="2" s="1"/>
  <c r="EB12" i="2"/>
  <c r="AE13" i="2"/>
  <c r="AM12" i="2"/>
  <c r="BL13" i="2" s="1"/>
  <c r="EK12" i="2"/>
  <c r="R14" i="2"/>
  <c r="Z13" i="2"/>
  <c r="AD13" i="2"/>
  <c r="EA13" i="2" s="1"/>
  <c r="CW15" i="2"/>
  <c r="DW14" i="2"/>
  <c r="CX13" i="2"/>
  <c r="DX13" i="2" s="1"/>
  <c r="X14" i="2"/>
  <c r="CC178" i="2"/>
  <c r="DC177" i="2"/>
  <c r="EH14" i="2"/>
  <c r="BS15" i="2"/>
  <c r="AK15" i="2"/>
  <c r="BS16" i="2" s="1"/>
  <c r="ER12" i="2"/>
  <c r="CM175" i="2"/>
  <c r="DM174" i="2"/>
  <c r="ED12" i="2"/>
  <c r="BO13" i="2"/>
  <c r="CR13" i="2" s="1"/>
  <c r="CU12" i="2"/>
  <c r="DU12" i="2" s="1"/>
  <c r="DK14" i="2"/>
  <c r="CF16" i="2"/>
  <c r="DF16" i="2" s="1"/>
  <c r="CL113" i="2"/>
  <c r="DL112" i="2"/>
  <c r="BY11" i="2"/>
  <c r="AR13" i="2"/>
  <c r="AI13" i="2" s="1"/>
  <c r="EQ13" i="2" s="1"/>
  <c r="DK15" i="2"/>
  <c r="EG12" i="2"/>
  <c r="DR12" i="2"/>
  <c r="BP13" i="2"/>
  <c r="BQ13" i="2"/>
  <c r="AJ13" i="2"/>
  <c r="BR14" i="2" s="1"/>
  <c r="DT10" i="2"/>
  <c r="ED13" i="2"/>
  <c r="EO13" i="2"/>
  <c r="EF12" i="2"/>
  <c r="CP12" i="2"/>
  <c r="DP12" i="2" s="1"/>
  <c r="U15" i="2"/>
  <c r="AG14" i="2"/>
  <c r="EO14" i="2" s="1"/>
  <c r="EP12" i="2"/>
  <c r="CO10" i="2"/>
  <c r="CO11" i="2" s="1"/>
  <c r="CS12" i="2"/>
  <c r="V14" i="2"/>
  <c r="AH13" i="2"/>
  <c r="BP14" i="2" s="1"/>
  <c r="CT12" i="2"/>
  <c r="AA13" i="2"/>
  <c r="EL12" i="2"/>
  <c r="CJ16" i="2"/>
  <c r="DJ15" i="2"/>
  <c r="DH17" i="2"/>
  <c r="CH18" i="2"/>
  <c r="CA16" i="2"/>
  <c r="DA15" i="2"/>
  <c r="CY15" i="2"/>
  <c r="DY15" i="2" s="1"/>
  <c r="CI15" i="2"/>
  <c r="DI14" i="2"/>
  <c r="CG16" i="2"/>
  <c r="DG15" i="2"/>
  <c r="DB16" i="2"/>
  <c r="CB17" i="2"/>
  <c r="DD16" i="2"/>
  <c r="CD17" i="2"/>
  <c r="DK16" i="2"/>
  <c r="CK17" i="2"/>
  <c r="CE17" i="2"/>
  <c r="DE16" i="2"/>
  <c r="EC13" i="2" l="1"/>
  <c r="AB13" i="2"/>
  <c r="T15" i="2"/>
  <c r="AF14" i="2"/>
  <c r="AB14" i="2" s="1"/>
  <c r="BN15" i="2"/>
  <c r="EC14" i="2"/>
  <c r="AN13" i="2"/>
  <c r="BM14" i="2" s="1"/>
  <c r="EB13" i="2"/>
  <c r="AE14" i="2"/>
  <c r="AM13" i="2"/>
  <c r="BL14" i="2" s="1"/>
  <c r="R15" i="2"/>
  <c r="Z14" i="2"/>
  <c r="AD14" i="2"/>
  <c r="EA14" i="2" s="1"/>
  <c r="BU15" i="2"/>
  <c r="CW16" i="2"/>
  <c r="DW15" i="2"/>
  <c r="CX14" i="2"/>
  <c r="DX14" i="2" s="1"/>
  <c r="X15" i="2"/>
  <c r="BU16" i="2" s="1"/>
  <c r="CC179" i="2"/>
  <c r="DC178" i="2"/>
  <c r="EH15" i="2"/>
  <c r="ES15" i="2"/>
  <c r="AK16" i="2"/>
  <c r="ES16" i="2" s="1"/>
  <c r="ER13" i="2"/>
  <c r="EK13" i="2"/>
  <c r="CV13" i="2"/>
  <c r="DV13" i="2" s="1"/>
  <c r="CM176" i="2"/>
  <c r="DM175" i="2"/>
  <c r="DR13" i="2"/>
  <c r="CR14" i="2"/>
  <c r="DR14" i="2" s="1"/>
  <c r="EF13" i="2"/>
  <c r="CU13" i="2"/>
  <c r="DU13" i="2" s="1"/>
  <c r="BY12" i="2"/>
  <c r="CF17" i="2"/>
  <c r="DF17" i="2" s="1"/>
  <c r="AR14" i="2"/>
  <c r="AI14" i="2" s="1"/>
  <c r="EQ14" i="2" s="1"/>
  <c r="BQ14" i="2"/>
  <c r="CL114" i="2"/>
  <c r="DL113" i="2"/>
  <c r="EG13" i="2"/>
  <c r="CP13" i="2"/>
  <c r="DP13" i="2" s="1"/>
  <c r="EE13" i="2"/>
  <c r="CT13" i="2"/>
  <c r="DO10" i="2"/>
  <c r="ED14" i="2"/>
  <c r="AJ14" i="2"/>
  <c r="BR15" i="2" s="1"/>
  <c r="EP13" i="2"/>
  <c r="BO15" i="2"/>
  <c r="CS13" i="2"/>
  <c r="DS12" i="2"/>
  <c r="V15" i="2"/>
  <c r="AH14" i="2"/>
  <c r="BP15" i="2" s="1"/>
  <c r="U16" i="2"/>
  <c r="AG15" i="2"/>
  <c r="BO16" i="2" s="1"/>
  <c r="DT12" i="2"/>
  <c r="DO11" i="2"/>
  <c r="CO12" i="2"/>
  <c r="AA14" i="2"/>
  <c r="EL13" i="2"/>
  <c r="CJ17" i="2"/>
  <c r="DJ16" i="2"/>
  <c r="DD17" i="2"/>
  <c r="CD18" i="2"/>
  <c r="DG16" i="2"/>
  <c r="CG17" i="2"/>
  <c r="DH18" i="2"/>
  <c r="CH19" i="2"/>
  <c r="DB17" i="2"/>
  <c r="CB18" i="2"/>
  <c r="DK17" i="2"/>
  <c r="CK18" i="2"/>
  <c r="DA16" i="2"/>
  <c r="CA17" i="2"/>
  <c r="CY16" i="2"/>
  <c r="DY16" i="2" s="1"/>
  <c r="DI15" i="2"/>
  <c r="CI16" i="2"/>
  <c r="DE17" i="2"/>
  <c r="CE18" i="2"/>
  <c r="T16" i="2" l="1"/>
  <c r="AF15" i="2"/>
  <c r="AB15" i="2" s="1"/>
  <c r="BN16" i="2"/>
  <c r="EC15" i="2"/>
  <c r="AN14" i="2"/>
  <c r="BM15" i="2" s="1"/>
  <c r="EB14" i="2"/>
  <c r="AE15" i="2"/>
  <c r="AM14" i="2"/>
  <c r="BL15" i="2" s="1"/>
  <c r="R16" i="2"/>
  <c r="Z15" i="2"/>
  <c r="AD15" i="2"/>
  <c r="EA15" i="2" s="1"/>
  <c r="EK14" i="2"/>
  <c r="EG14" i="2"/>
  <c r="CW17" i="2"/>
  <c r="DW16" i="2"/>
  <c r="CX15" i="2"/>
  <c r="DX15" i="2" s="1"/>
  <c r="X16" i="2"/>
  <c r="BU17" i="2" s="1"/>
  <c r="CC180" i="2"/>
  <c r="DC179" i="2"/>
  <c r="BS17" i="2"/>
  <c r="EH16" i="2"/>
  <c r="AK17" i="2"/>
  <c r="ES17" i="2" s="1"/>
  <c r="ER14" i="2"/>
  <c r="CV14" i="2"/>
  <c r="DV14" i="2" s="1"/>
  <c r="CM177" i="2"/>
  <c r="DM176" i="2"/>
  <c r="CU14" i="2"/>
  <c r="DU14" i="2" s="1"/>
  <c r="CF18" i="2"/>
  <c r="DF18" i="2" s="1"/>
  <c r="BY13" i="2"/>
  <c r="CT14" i="2"/>
  <c r="DT14" i="2" s="1"/>
  <c r="AR15" i="2"/>
  <c r="AI15" i="2" s="1"/>
  <c r="EF14" i="2"/>
  <c r="CL115" i="2"/>
  <c r="DL114" i="2"/>
  <c r="DT13" i="2"/>
  <c r="BQ15" i="2"/>
  <c r="AJ15" i="2"/>
  <c r="BR16" i="2" s="1"/>
  <c r="EO15" i="2"/>
  <c r="EP14" i="2"/>
  <c r="EE14" i="2"/>
  <c r="CP14" i="2"/>
  <c r="DP14" i="2" s="1"/>
  <c r="ED15" i="2"/>
  <c r="V16" i="2"/>
  <c r="AH15" i="2"/>
  <c r="BP16" i="2" s="1"/>
  <c r="U17" i="2"/>
  <c r="AG16" i="2"/>
  <c r="BO17" i="2" s="1"/>
  <c r="CS14" i="2"/>
  <c r="DS13" i="2"/>
  <c r="CR15" i="2"/>
  <c r="CR16" i="2" s="1"/>
  <c r="DO12" i="2"/>
  <c r="CO13" i="2"/>
  <c r="EL14" i="2"/>
  <c r="AA15" i="2"/>
  <c r="DJ17" i="2"/>
  <c r="CJ18" i="2"/>
  <c r="DG17" i="2"/>
  <c r="CG18" i="2"/>
  <c r="DE18" i="2"/>
  <c r="CE19" i="2"/>
  <c r="CD19" i="2"/>
  <c r="DD18" i="2"/>
  <c r="CK19" i="2"/>
  <c r="DK18" i="2"/>
  <c r="DI16" i="2"/>
  <c r="CI17" i="2"/>
  <c r="CB19" i="2"/>
  <c r="DB18" i="2"/>
  <c r="DA17" i="2"/>
  <c r="CA18" i="2"/>
  <c r="CY17" i="2"/>
  <c r="DY17" i="2" s="1"/>
  <c r="DH19" i="2"/>
  <c r="CH20" i="2"/>
  <c r="T17" i="2" l="1"/>
  <c r="AF16" i="2"/>
  <c r="AB16" i="2" s="1"/>
  <c r="EC16" i="2"/>
  <c r="BN17" i="2"/>
  <c r="AN15" i="2"/>
  <c r="BM16" i="2" s="1"/>
  <c r="EB15" i="2"/>
  <c r="EL15" i="2"/>
  <c r="AM15" i="2"/>
  <c r="BL16" i="2" s="1"/>
  <c r="EK15" i="2"/>
  <c r="AE16" i="2"/>
  <c r="R17" i="2"/>
  <c r="Z16" i="2"/>
  <c r="AD16" i="2"/>
  <c r="EA16" i="2" s="1"/>
  <c r="CW18" i="2"/>
  <c r="DW17" i="2"/>
  <c r="CX16" i="2"/>
  <c r="DX16" i="2" s="1"/>
  <c r="X17" i="2"/>
  <c r="BU18" i="2" s="1"/>
  <c r="CC181" i="2"/>
  <c r="DC180" i="2"/>
  <c r="EH17" i="2"/>
  <c r="CV15" i="2"/>
  <c r="DV15" i="2" s="1"/>
  <c r="BS18" i="2"/>
  <c r="AK18" i="2"/>
  <c r="BS19" i="2" s="1"/>
  <c r="ER15" i="2"/>
  <c r="BY14" i="2"/>
  <c r="CU15" i="2"/>
  <c r="DU15" i="2" s="1"/>
  <c r="CM178" i="2"/>
  <c r="DM177" i="2"/>
  <c r="CF19" i="2"/>
  <c r="CF20" i="2" s="1"/>
  <c r="BQ16" i="2"/>
  <c r="EQ15" i="2"/>
  <c r="EF15" i="2"/>
  <c r="CT15" i="2"/>
  <c r="AR16" i="2"/>
  <c r="AI16" i="2" s="1"/>
  <c r="EQ16" i="2" s="1"/>
  <c r="DL115" i="2"/>
  <c r="CL116" i="2"/>
  <c r="DR15" i="2"/>
  <c r="CP15" i="2"/>
  <c r="DP15" i="2" s="1"/>
  <c r="EG15" i="2"/>
  <c r="AJ16" i="2"/>
  <c r="BR17" i="2" s="1"/>
  <c r="ED16" i="2"/>
  <c r="EP15" i="2"/>
  <c r="CR17" i="2"/>
  <c r="EE15" i="2"/>
  <c r="CS15" i="2"/>
  <c r="DS14" i="2"/>
  <c r="V17" i="2"/>
  <c r="AH16" i="2"/>
  <c r="EE16" i="2" s="1"/>
  <c r="EO16" i="2"/>
  <c r="U18" i="2"/>
  <c r="AG17" i="2"/>
  <c r="BO18" i="2" s="1"/>
  <c r="DO13" i="2"/>
  <c r="CO14" i="2"/>
  <c r="DO14" i="2" s="1"/>
  <c r="AA16" i="2"/>
  <c r="DJ18" i="2"/>
  <c r="CJ19" i="2"/>
  <c r="DG18" i="2"/>
  <c r="CG19" i="2"/>
  <c r="CH21" i="2"/>
  <c r="DH20" i="2"/>
  <c r="DI17" i="2"/>
  <c r="CI18" i="2"/>
  <c r="DB19" i="2"/>
  <c r="CB20" i="2"/>
  <c r="CD20" i="2"/>
  <c r="DD19" i="2"/>
  <c r="DR16" i="2"/>
  <c r="CA19" i="2"/>
  <c r="DA18" i="2"/>
  <c r="CY18" i="2"/>
  <c r="DY18" i="2" s="1"/>
  <c r="CK20" i="2"/>
  <c r="DK19" i="2"/>
  <c r="CE20" i="2"/>
  <c r="DE19" i="2"/>
  <c r="T18" i="2" l="1"/>
  <c r="AF17" i="2"/>
  <c r="AB17" i="2" s="1"/>
  <c r="EC17" i="2"/>
  <c r="BN18" i="2"/>
  <c r="AN16" i="2"/>
  <c r="BM17" i="2" s="1"/>
  <c r="EB16" i="2"/>
  <c r="AE17" i="2"/>
  <c r="EK16" i="2"/>
  <c r="R18" i="2"/>
  <c r="Z17" i="2"/>
  <c r="AD17" i="2"/>
  <c r="EA17" i="2" s="1"/>
  <c r="AM16" i="2"/>
  <c r="BL17" i="2" s="1"/>
  <c r="CW19" i="2"/>
  <c r="DW18" i="2"/>
  <c r="CX17" i="2"/>
  <c r="DX17" i="2" s="1"/>
  <c r="X18" i="2"/>
  <c r="BU19" i="2" s="1"/>
  <c r="CC182" i="2"/>
  <c r="DC181" i="2"/>
  <c r="ES18" i="2"/>
  <c r="EH18" i="2"/>
  <c r="CV16" i="2"/>
  <c r="DV16" i="2" s="1"/>
  <c r="AK19" i="2"/>
  <c r="ES19" i="2" s="1"/>
  <c r="ER16" i="2"/>
  <c r="DF19" i="2"/>
  <c r="BY15" i="2"/>
  <c r="CU16" i="2"/>
  <c r="DU16" i="2" s="1"/>
  <c r="CM179" i="2"/>
  <c r="DM178" i="2"/>
  <c r="CT16" i="2"/>
  <c r="DT16" i="2" s="1"/>
  <c r="AR17" i="2"/>
  <c r="AR18" i="2" s="1"/>
  <c r="AI18" i="2" s="1"/>
  <c r="EQ18" i="2" s="1"/>
  <c r="BQ17" i="2"/>
  <c r="DT15" i="2"/>
  <c r="EF16" i="2"/>
  <c r="DL116" i="2"/>
  <c r="CL117" i="2"/>
  <c r="EG16" i="2"/>
  <c r="AJ17" i="2"/>
  <c r="BR18" i="2" s="1"/>
  <c r="EP16" i="2"/>
  <c r="U19" i="2"/>
  <c r="AG18" i="2"/>
  <c r="ED18" i="2" s="1"/>
  <c r="DS15" i="2"/>
  <c r="CS16" i="2"/>
  <c r="BP17" i="2"/>
  <c r="CP16" i="2"/>
  <c r="DP16" i="2" s="1"/>
  <c r="ED17" i="2"/>
  <c r="CR18" i="2"/>
  <c r="EO17" i="2"/>
  <c r="V18" i="2"/>
  <c r="AH17" i="2"/>
  <c r="BP18" i="2" s="1"/>
  <c r="CO15" i="2"/>
  <c r="CO16" i="2" s="1"/>
  <c r="AA17" i="2"/>
  <c r="EL16" i="2"/>
  <c r="DF20" i="2"/>
  <c r="CF21" i="2"/>
  <c r="DJ19" i="2"/>
  <c r="CJ20" i="2"/>
  <c r="DD20" i="2"/>
  <c r="CD21" i="2"/>
  <c r="DH21" i="2"/>
  <c r="CH22" i="2"/>
  <c r="DE20" i="2"/>
  <c r="CE21" i="2"/>
  <c r="CG20" i="2"/>
  <c r="DG19" i="2"/>
  <c r="DK20" i="2"/>
  <c r="CK21" i="2"/>
  <c r="CI19" i="2"/>
  <c r="DI18" i="2"/>
  <c r="DR17" i="2"/>
  <c r="DB20" i="2"/>
  <c r="CB21" i="2"/>
  <c r="DA19" i="2"/>
  <c r="CA20" i="2"/>
  <c r="CY19" i="2"/>
  <c r="DY19" i="2" s="1"/>
  <c r="T19" i="2" l="1"/>
  <c r="AF18" i="2"/>
  <c r="AB18" i="2" s="1"/>
  <c r="EC18" i="2"/>
  <c r="BN19" i="2"/>
  <c r="AN17" i="2"/>
  <c r="BM18" i="2" s="1"/>
  <c r="EB17" i="2"/>
  <c r="AM17" i="2"/>
  <c r="BL18" i="2" s="1"/>
  <c r="EK17" i="2"/>
  <c r="AE18" i="2"/>
  <c r="R19" i="2"/>
  <c r="Z18" i="2"/>
  <c r="AD18" i="2"/>
  <c r="EA18" i="2" s="1"/>
  <c r="CW20" i="2"/>
  <c r="DW19" i="2"/>
  <c r="CX18" i="2"/>
  <c r="DX18" i="2" s="1"/>
  <c r="X19" i="2"/>
  <c r="BU20" i="2" s="1"/>
  <c r="CC183" i="2"/>
  <c r="DC182" i="2"/>
  <c r="CV17" i="2"/>
  <c r="DV17" i="2" s="1"/>
  <c r="EH19" i="2"/>
  <c r="BS20" i="2"/>
  <c r="AK20" i="2"/>
  <c r="BS21" i="2" s="1"/>
  <c r="CU17" i="2"/>
  <c r="DU17" i="2" s="1"/>
  <c r="ER17" i="2"/>
  <c r="BY16" i="2"/>
  <c r="AI17" i="2"/>
  <c r="EQ17" i="2" s="1"/>
  <c r="CM180" i="2"/>
  <c r="DM179" i="2"/>
  <c r="CT17" i="2"/>
  <c r="DT17" i="2" s="1"/>
  <c r="AR19" i="2"/>
  <c r="AI19" i="2" s="1"/>
  <c r="EQ19" i="2" s="1"/>
  <c r="DL117" i="2"/>
  <c r="CL118" i="2"/>
  <c r="EG17" i="2"/>
  <c r="AJ18" i="2"/>
  <c r="BR19" i="2" s="1"/>
  <c r="EE17" i="2"/>
  <c r="CP17" i="2"/>
  <c r="DP17" i="2" s="1"/>
  <c r="EP17" i="2"/>
  <c r="BO19" i="2"/>
  <c r="CR19" i="2" s="1"/>
  <c r="EO18" i="2"/>
  <c r="U20" i="2"/>
  <c r="AG19" i="2"/>
  <c r="BO20" i="2" s="1"/>
  <c r="V19" i="2"/>
  <c r="AH18" i="2"/>
  <c r="BP19" i="2" s="1"/>
  <c r="CS17" i="2"/>
  <c r="DS16" i="2"/>
  <c r="BQ19" i="2"/>
  <c r="EF18" i="2"/>
  <c r="DO15" i="2"/>
  <c r="EL17" i="2"/>
  <c r="AA18" i="2"/>
  <c r="DF21" i="2"/>
  <c r="CF22" i="2"/>
  <c r="DJ20" i="2"/>
  <c r="CJ21" i="2"/>
  <c r="DA20" i="2"/>
  <c r="CA21" i="2"/>
  <c r="CY20" i="2"/>
  <c r="DY20" i="2" s="1"/>
  <c r="DI19" i="2"/>
  <c r="CI20" i="2"/>
  <c r="DK21" i="2"/>
  <c r="CK22" i="2"/>
  <c r="DE21" i="2"/>
  <c r="CE22" i="2"/>
  <c r="CB22" i="2"/>
  <c r="DB21" i="2"/>
  <c r="CG21" i="2"/>
  <c r="DG20" i="2"/>
  <c r="CH23" i="2"/>
  <c r="DH22" i="2"/>
  <c r="CO17" i="2"/>
  <c r="DO16" i="2"/>
  <c r="DR18" i="2"/>
  <c r="DD21" i="2"/>
  <c r="CD22" i="2"/>
  <c r="T20" i="2" l="1"/>
  <c r="AF19" i="2"/>
  <c r="BN20" i="2"/>
  <c r="AN18" i="2"/>
  <c r="BM19" i="2" s="1"/>
  <c r="EB18" i="2"/>
  <c r="AE19" i="2"/>
  <c r="AM18" i="2"/>
  <c r="BL19" i="2" s="1"/>
  <c r="R20" i="2"/>
  <c r="Z19" i="2"/>
  <c r="AD19" i="2"/>
  <c r="EK19" i="2" s="1"/>
  <c r="EK18" i="2"/>
  <c r="CW21" i="2"/>
  <c r="DW20" i="2"/>
  <c r="CX19" i="2"/>
  <c r="DX19" i="2" s="1"/>
  <c r="X20" i="2"/>
  <c r="BU21" i="2" s="1"/>
  <c r="CC184" i="2"/>
  <c r="DC183" i="2"/>
  <c r="CV18" i="2"/>
  <c r="DV18" i="2" s="1"/>
  <c r="EH20" i="2"/>
  <c r="ES20" i="2"/>
  <c r="BQ18" i="2"/>
  <c r="CT18" i="2" s="1"/>
  <c r="CT19" i="2" s="1"/>
  <c r="CU18" i="2"/>
  <c r="DU18" i="2" s="1"/>
  <c r="AK21" i="2"/>
  <c r="ES21" i="2" s="1"/>
  <c r="BY17" i="2"/>
  <c r="EF17" i="2"/>
  <c r="ER18" i="2"/>
  <c r="CM181" i="2"/>
  <c r="DM180" i="2"/>
  <c r="AR20" i="2"/>
  <c r="AI20" i="2" s="1"/>
  <c r="EQ20" i="2" s="1"/>
  <c r="DL118" i="2"/>
  <c r="CL119" i="2"/>
  <c r="EG18" i="2"/>
  <c r="AJ19" i="2"/>
  <c r="BR20" i="2" s="1"/>
  <c r="CP18" i="2"/>
  <c r="DP18" i="2" s="1"/>
  <c r="EE18" i="2"/>
  <c r="ED19" i="2"/>
  <c r="EO19" i="2"/>
  <c r="EP18" i="2"/>
  <c r="DS17" i="2"/>
  <c r="CS18" i="2"/>
  <c r="U21" i="2"/>
  <c r="AG20" i="2"/>
  <c r="BO21" i="2" s="1"/>
  <c r="V20" i="2"/>
  <c r="AH19" i="2"/>
  <c r="BP20" i="2" s="1"/>
  <c r="CR20" i="2"/>
  <c r="BQ20" i="2"/>
  <c r="EF19" i="2"/>
  <c r="EL18" i="2"/>
  <c r="AA19" i="2"/>
  <c r="DF22" i="2"/>
  <c r="CF23" i="2"/>
  <c r="DJ21" i="2"/>
  <c r="CJ22" i="2"/>
  <c r="DK22" i="2"/>
  <c r="CK23" i="2"/>
  <c r="CD23" i="2"/>
  <c r="DD22" i="2"/>
  <c r="CO18" i="2"/>
  <c r="DO17" i="2"/>
  <c r="DA21" i="2"/>
  <c r="CA22" i="2"/>
  <c r="CY21" i="2"/>
  <c r="DY21" i="2" s="1"/>
  <c r="DR19" i="2"/>
  <c r="DG21" i="2"/>
  <c r="CG22" i="2"/>
  <c r="CI21" i="2"/>
  <c r="DI20" i="2"/>
  <c r="DH23" i="2"/>
  <c r="CH24" i="2"/>
  <c r="CB23" i="2"/>
  <c r="DB22" i="2"/>
  <c r="DE22" i="2"/>
  <c r="CE23" i="2"/>
  <c r="EC19" i="2" l="1"/>
  <c r="AB19" i="2"/>
  <c r="T21" i="2"/>
  <c r="AF20" i="2"/>
  <c r="AB20" i="2" s="1"/>
  <c r="EC20" i="2"/>
  <c r="BN21" i="2"/>
  <c r="EA19" i="2"/>
  <c r="AN19" i="2"/>
  <c r="BM20" i="2" s="1"/>
  <c r="EB19" i="2"/>
  <c r="AE20" i="2"/>
  <c r="R21" i="2"/>
  <c r="Z20" i="2"/>
  <c r="AD20" i="2"/>
  <c r="EA20" i="2" s="1"/>
  <c r="AM19" i="2"/>
  <c r="BL20" i="2" s="1"/>
  <c r="CX20" i="2"/>
  <c r="DX20" i="2" s="1"/>
  <c r="CW22" i="2"/>
  <c r="DW21" i="2"/>
  <c r="X21" i="2"/>
  <c r="BU22" i="2" s="1"/>
  <c r="CC185" i="2"/>
  <c r="DC184" i="2"/>
  <c r="BY18" i="2"/>
  <c r="CV19" i="2"/>
  <c r="DV19" i="2" s="1"/>
  <c r="EH21" i="2"/>
  <c r="CU19" i="2"/>
  <c r="BY19" i="2" s="1"/>
  <c r="BS22" i="2"/>
  <c r="DT18" i="2"/>
  <c r="AK22" i="2"/>
  <c r="BS23" i="2" s="1"/>
  <c r="ER19" i="2"/>
  <c r="AR21" i="2"/>
  <c r="AI21" i="2" s="1"/>
  <c r="EQ21" i="2" s="1"/>
  <c r="CM182" i="2"/>
  <c r="DM181" i="2"/>
  <c r="CP19" i="2"/>
  <c r="DP19" i="2" s="1"/>
  <c r="CL120" i="2"/>
  <c r="DL119" i="2"/>
  <c r="EG19" i="2"/>
  <c r="AJ20" i="2"/>
  <c r="BR21" i="2" s="1"/>
  <c r="EE19" i="2"/>
  <c r="EP19" i="2"/>
  <c r="CR21" i="2"/>
  <c r="ED20" i="2"/>
  <c r="EO20" i="2"/>
  <c r="U22" i="2"/>
  <c r="AG21" i="2"/>
  <c r="BO22" i="2" s="1"/>
  <c r="CS19" i="2"/>
  <c r="DS18" i="2"/>
  <c r="V21" i="2"/>
  <c r="AH20" i="2"/>
  <c r="BP21" i="2" s="1"/>
  <c r="EF20" i="2"/>
  <c r="BQ21" i="2"/>
  <c r="CT20" i="2"/>
  <c r="DT19" i="2"/>
  <c r="EL19" i="2"/>
  <c r="AA20" i="2"/>
  <c r="CF24" i="2"/>
  <c r="DF23" i="2"/>
  <c r="DJ22" i="2"/>
  <c r="CJ23" i="2"/>
  <c r="CE24" i="2"/>
  <c r="DE23" i="2"/>
  <c r="DI21" i="2"/>
  <c r="CI22" i="2"/>
  <c r="DR20" i="2"/>
  <c r="DH24" i="2"/>
  <c r="CH25" i="2"/>
  <c r="CG23" i="2"/>
  <c r="DG22" i="2"/>
  <c r="CA23" i="2"/>
  <c r="DA22" i="2"/>
  <c r="CY22" i="2"/>
  <c r="DY22" i="2" s="1"/>
  <c r="CD24" i="2"/>
  <c r="DD23" i="2"/>
  <c r="CB24" i="2"/>
  <c r="DB23" i="2"/>
  <c r="DO18" i="2"/>
  <c r="CO19" i="2"/>
  <c r="CK24" i="2"/>
  <c r="DK23" i="2"/>
  <c r="T22" i="2" l="1"/>
  <c r="AF21" i="2"/>
  <c r="AB21" i="2" s="1"/>
  <c r="BN22" i="2"/>
  <c r="EC21" i="2"/>
  <c r="AN20" i="2"/>
  <c r="BM21" i="2" s="1"/>
  <c r="EB20" i="2"/>
  <c r="AE21" i="2"/>
  <c r="R22" i="2"/>
  <c r="Z21" i="2"/>
  <c r="AD21" i="2"/>
  <c r="EA21" i="2" s="1"/>
  <c r="AM20" i="2"/>
  <c r="BL21" i="2" s="1"/>
  <c r="EK20" i="2"/>
  <c r="CX21" i="2"/>
  <c r="DX21" i="2" s="1"/>
  <c r="CW23" i="2"/>
  <c r="DW22" i="2"/>
  <c r="CV20" i="2"/>
  <c r="DV20" i="2" s="1"/>
  <c r="X22" i="2"/>
  <c r="BU23" i="2" s="1"/>
  <c r="CC186" i="2"/>
  <c r="DC185" i="2"/>
  <c r="DU19" i="2"/>
  <c r="CU20" i="2"/>
  <c r="DU20" i="2" s="1"/>
  <c r="EH22" i="2"/>
  <c r="ES22" i="2"/>
  <c r="AK23" i="2"/>
  <c r="BS24" i="2" s="1"/>
  <c r="ER20" i="2"/>
  <c r="AR22" i="2"/>
  <c r="AI22" i="2" s="1"/>
  <c r="EQ22" i="2" s="1"/>
  <c r="CM183" i="2"/>
  <c r="DM182" i="2"/>
  <c r="CP20" i="2"/>
  <c r="DP20" i="2" s="1"/>
  <c r="CL121" i="2"/>
  <c r="DL120" i="2"/>
  <c r="EG20" i="2"/>
  <c r="AJ21" i="2"/>
  <c r="BR22" i="2" s="1"/>
  <c r="CR22" i="2"/>
  <c r="EE20" i="2"/>
  <c r="ED21" i="2"/>
  <c r="EP20" i="2"/>
  <c r="EO21" i="2"/>
  <c r="V22" i="2"/>
  <c r="AH21" i="2"/>
  <c r="BP22" i="2" s="1"/>
  <c r="U23" i="2"/>
  <c r="AG22" i="2"/>
  <c r="ED22" i="2" s="1"/>
  <c r="CS20" i="2"/>
  <c r="DS19" i="2"/>
  <c r="BQ22" i="2"/>
  <c r="EF21" i="2"/>
  <c r="CT21" i="2"/>
  <c r="DT20" i="2"/>
  <c r="AA21" i="2"/>
  <c r="EL20" i="2"/>
  <c r="DF24" i="2"/>
  <c r="CF25" i="2"/>
  <c r="CJ24" i="2"/>
  <c r="DJ23" i="2"/>
  <c r="DB24" i="2"/>
  <c r="CB25" i="2"/>
  <c r="CI23" i="2"/>
  <c r="DI22" i="2"/>
  <c r="DH25" i="2"/>
  <c r="CH26" i="2"/>
  <c r="DE24" i="2"/>
  <c r="CE25" i="2"/>
  <c r="DR21" i="2"/>
  <c r="CO20" i="2"/>
  <c r="DO19" i="2"/>
  <c r="CG24" i="2"/>
  <c r="DG23" i="2"/>
  <c r="CK25" i="2"/>
  <c r="DK24" i="2"/>
  <c r="CD25" i="2"/>
  <c r="DD24" i="2"/>
  <c r="CA24" i="2"/>
  <c r="DA23" i="2"/>
  <c r="CY23" i="2"/>
  <c r="DY23" i="2" s="1"/>
  <c r="T23" i="2" l="1"/>
  <c r="AF22" i="2"/>
  <c r="AB22" i="2" s="1"/>
  <c r="BN23" i="2"/>
  <c r="EC22" i="2"/>
  <c r="AN21" i="2"/>
  <c r="BM22" i="2" s="1"/>
  <c r="EB21" i="2"/>
  <c r="EK21" i="2"/>
  <c r="AE22" i="2"/>
  <c r="AM21" i="2"/>
  <c r="BL22" i="2" s="1"/>
  <c r="R23" i="2"/>
  <c r="Z22" i="2"/>
  <c r="AD22" i="2"/>
  <c r="EA22" i="2" s="1"/>
  <c r="CX22" i="2"/>
  <c r="DX22" i="2" s="1"/>
  <c r="CW24" i="2"/>
  <c r="DW23" i="2"/>
  <c r="CV21" i="2"/>
  <c r="DV21" i="2" s="1"/>
  <c r="X23" i="2"/>
  <c r="BU24" i="2" s="1"/>
  <c r="CU21" i="2"/>
  <c r="DU21" i="2" s="1"/>
  <c r="BY20" i="2"/>
  <c r="CC187" i="2"/>
  <c r="DC186" i="2"/>
  <c r="EH23" i="2"/>
  <c r="ES23" i="2"/>
  <c r="AK24" i="2"/>
  <c r="ES24" i="2" s="1"/>
  <c r="AR23" i="2"/>
  <c r="AR24" i="2" s="1"/>
  <c r="ER21" i="2"/>
  <c r="CM184" i="2"/>
  <c r="DM183" i="2"/>
  <c r="CP21" i="2"/>
  <c r="DP21" i="2" s="1"/>
  <c r="CL122" i="2"/>
  <c r="DL121" i="2"/>
  <c r="EG21" i="2"/>
  <c r="AJ22" i="2"/>
  <c r="BR23" i="2" s="1"/>
  <c r="EP21" i="2"/>
  <c r="CS21" i="2"/>
  <c r="DS20" i="2"/>
  <c r="V23" i="2"/>
  <c r="AH22" i="2"/>
  <c r="EE22" i="2" s="1"/>
  <c r="BO23" i="2"/>
  <c r="CR23" i="2" s="1"/>
  <c r="EO22" i="2"/>
  <c r="U24" i="2"/>
  <c r="AG23" i="2"/>
  <c r="BO24" i="2" s="1"/>
  <c r="EE21" i="2"/>
  <c r="BQ23" i="2"/>
  <c r="EF22" i="2"/>
  <c r="CT22" i="2"/>
  <c r="DT21" i="2"/>
  <c r="AA22" i="2"/>
  <c r="EL21" i="2"/>
  <c r="DJ24" i="2"/>
  <c r="CJ25" i="2"/>
  <c r="CF26" i="2"/>
  <c r="DF25" i="2"/>
  <c r="DR22" i="2"/>
  <c r="CB26" i="2"/>
  <c r="DB25" i="2"/>
  <c r="DA24" i="2"/>
  <c r="CA25" i="2"/>
  <c r="CY24" i="2"/>
  <c r="DY24" i="2" s="1"/>
  <c r="DH26" i="2"/>
  <c r="CH27" i="2"/>
  <c r="DG24" i="2"/>
  <c r="CG25" i="2"/>
  <c r="CI24" i="2"/>
  <c r="DI23" i="2"/>
  <c r="DD25" i="2"/>
  <c r="CD26" i="2"/>
  <c r="DK25" i="2"/>
  <c r="CK26" i="2"/>
  <c r="CO21" i="2"/>
  <c r="DO20" i="2"/>
  <c r="CE26" i="2"/>
  <c r="DE25" i="2"/>
  <c r="T24" i="2" l="1"/>
  <c r="AF23" i="2"/>
  <c r="BN24" i="2"/>
  <c r="AN22" i="2"/>
  <c r="BM23" i="2" s="1"/>
  <c r="EB22" i="2"/>
  <c r="AE23" i="2"/>
  <c r="EK22" i="2"/>
  <c r="R24" i="2"/>
  <c r="Z23" i="2"/>
  <c r="AD23" i="2"/>
  <c r="EA23" i="2" s="1"/>
  <c r="AM22" i="2"/>
  <c r="BL23" i="2" s="1"/>
  <c r="CX23" i="2"/>
  <c r="DX23" i="2" s="1"/>
  <c r="CV22" i="2"/>
  <c r="DV22" i="2" s="1"/>
  <c r="CU22" i="2"/>
  <c r="DU22" i="2" s="1"/>
  <c r="CW25" i="2"/>
  <c r="DW24" i="2"/>
  <c r="BY21" i="2"/>
  <c r="X24" i="2"/>
  <c r="BU25" i="2" s="1"/>
  <c r="CC188" i="2"/>
  <c r="DC187" i="2"/>
  <c r="EH24" i="2"/>
  <c r="BS25" i="2"/>
  <c r="AI23" i="2"/>
  <c r="EQ23" i="2" s="1"/>
  <c r="AK25" i="2"/>
  <c r="ES25" i="2" s="1"/>
  <c r="ER22" i="2"/>
  <c r="CM185" i="2"/>
  <c r="DM184" i="2"/>
  <c r="CP22" i="2"/>
  <c r="DP22" i="2" s="1"/>
  <c r="CL123" i="2"/>
  <c r="DL122" i="2"/>
  <c r="EG22" i="2"/>
  <c r="AJ23" i="2"/>
  <c r="BR24" i="2" s="1"/>
  <c r="BP23" i="2"/>
  <c r="EP22" i="2"/>
  <c r="V24" i="2"/>
  <c r="AH23" i="2"/>
  <c r="EE23" i="2" s="1"/>
  <c r="CR24" i="2"/>
  <c r="ED23" i="2"/>
  <c r="EO23" i="2"/>
  <c r="U25" i="2"/>
  <c r="AG24" i="2"/>
  <c r="EO24" i="2" s="1"/>
  <c r="CS22" i="2"/>
  <c r="DS21" i="2"/>
  <c r="AR25" i="2"/>
  <c r="CT23" i="2"/>
  <c r="DT22" i="2"/>
  <c r="EL22" i="2"/>
  <c r="AA23" i="2"/>
  <c r="DF26" i="2"/>
  <c r="CF27" i="2"/>
  <c r="CJ26" i="2"/>
  <c r="DJ25" i="2"/>
  <c r="DR23" i="2"/>
  <c r="CO22" i="2"/>
  <c r="DO21" i="2"/>
  <c r="DH27" i="2"/>
  <c r="CH28" i="2"/>
  <c r="DD26" i="2"/>
  <c r="CD27" i="2"/>
  <c r="CA26" i="2"/>
  <c r="CY25" i="2"/>
  <c r="DY25" i="2" s="1"/>
  <c r="DA25" i="2"/>
  <c r="DG25" i="2"/>
  <c r="CG26" i="2"/>
  <c r="CB27" i="2"/>
  <c r="DB26" i="2"/>
  <c r="DK26" i="2"/>
  <c r="CK27" i="2"/>
  <c r="CE27" i="2"/>
  <c r="DE26" i="2"/>
  <c r="CI25" i="2"/>
  <c r="DI24" i="2"/>
  <c r="EC23" i="2" l="1"/>
  <c r="AB23" i="2"/>
  <c r="T25" i="2"/>
  <c r="AF24" i="2"/>
  <c r="AB24" i="2" s="1"/>
  <c r="BN25" i="2"/>
  <c r="EC24" i="2"/>
  <c r="EL23" i="2"/>
  <c r="AN23" i="2"/>
  <c r="BM24" i="2" s="1"/>
  <c r="EB23" i="2"/>
  <c r="AE24" i="2"/>
  <c r="EK23" i="2"/>
  <c r="R25" i="2"/>
  <c r="Z24" i="2"/>
  <c r="AD24" i="2"/>
  <c r="EA24" i="2" s="1"/>
  <c r="AM23" i="2"/>
  <c r="BL24" i="2" s="1"/>
  <c r="CX24" i="2"/>
  <c r="DX24" i="2" s="1"/>
  <c r="CV23" i="2"/>
  <c r="DV23" i="2" s="1"/>
  <c r="BY22" i="2"/>
  <c r="CU23" i="2"/>
  <c r="DU23" i="2" s="1"/>
  <c r="CW26" i="2"/>
  <c r="DW25" i="2"/>
  <c r="X25" i="2"/>
  <c r="BU26" i="2" s="1"/>
  <c r="CC189" i="2"/>
  <c r="DC188" i="2"/>
  <c r="EF23" i="2"/>
  <c r="EH25" i="2"/>
  <c r="BQ24" i="2"/>
  <c r="CT24" i="2" s="1"/>
  <c r="BS26" i="2"/>
  <c r="AK26" i="2"/>
  <c r="ES26" i="2" s="1"/>
  <c r="ER23" i="2"/>
  <c r="CM186" i="2"/>
  <c r="DM185" i="2"/>
  <c r="CP23" i="2"/>
  <c r="DP23" i="2" s="1"/>
  <c r="CL124" i="2"/>
  <c r="DL123" i="2"/>
  <c r="EG23" i="2"/>
  <c r="AJ24" i="2"/>
  <c r="BR25" i="2" s="1"/>
  <c r="BP24" i="2"/>
  <c r="BO25" i="2"/>
  <c r="CR25" i="2" s="1"/>
  <c r="V25" i="2"/>
  <c r="AH24" i="2"/>
  <c r="EE24" i="2" s="1"/>
  <c r="CS23" i="2"/>
  <c r="DS22" i="2"/>
  <c r="ED24" i="2"/>
  <c r="EP23" i="2"/>
  <c r="U26" i="2"/>
  <c r="AG25" i="2"/>
  <c r="ED25" i="2" s="1"/>
  <c r="AR26" i="2"/>
  <c r="AI25" i="2"/>
  <c r="EQ25" i="2" s="1"/>
  <c r="AI24" i="2"/>
  <c r="DT23" i="2"/>
  <c r="AA24" i="2"/>
  <c r="DF27" i="2"/>
  <c r="CF28" i="2"/>
  <c r="CJ27" i="2"/>
  <c r="DJ26" i="2"/>
  <c r="DH28" i="2"/>
  <c r="CH29" i="2"/>
  <c r="DI25" i="2"/>
  <c r="CI26" i="2"/>
  <c r="CK28" i="2"/>
  <c r="DK27" i="2"/>
  <c r="DB27" i="2"/>
  <c r="CB28" i="2"/>
  <c r="CA27" i="2"/>
  <c r="DA26" i="2"/>
  <c r="CY26" i="2"/>
  <c r="DY26" i="2" s="1"/>
  <c r="DO22" i="2"/>
  <c r="CO23" i="2"/>
  <c r="DG26" i="2"/>
  <c r="CG27" i="2"/>
  <c r="CD28" i="2"/>
  <c r="DD27" i="2"/>
  <c r="DR24" i="2"/>
  <c r="CE28" i="2"/>
  <c r="DE27" i="2"/>
  <c r="T26" i="2" l="1"/>
  <c r="AF25" i="2"/>
  <c r="AB25" i="2" s="1"/>
  <c r="EC25" i="2"/>
  <c r="BN26" i="2"/>
  <c r="EL24" i="2"/>
  <c r="AN24" i="2"/>
  <c r="BM25" i="2" s="1"/>
  <c r="EB24" i="2"/>
  <c r="AE25" i="2"/>
  <c r="EK24" i="2"/>
  <c r="R26" i="2"/>
  <c r="Z25" i="2"/>
  <c r="AD25" i="2"/>
  <c r="AM25" i="2" s="1"/>
  <c r="BL26" i="2" s="1"/>
  <c r="AM24" i="2"/>
  <c r="BL25" i="2" s="1"/>
  <c r="CV24" i="2"/>
  <c r="DV24" i="2" s="1"/>
  <c r="CX25" i="2"/>
  <c r="DX25" i="2" s="1"/>
  <c r="BY23" i="2"/>
  <c r="CU24" i="2"/>
  <c r="DU24" i="2" s="1"/>
  <c r="CW27" i="2"/>
  <c r="DW26" i="2"/>
  <c r="X26" i="2"/>
  <c r="BU27" i="2" s="1"/>
  <c r="CC190" i="2"/>
  <c r="DC189" i="2"/>
  <c r="EH26" i="2"/>
  <c r="BS27" i="2"/>
  <c r="AK27" i="2"/>
  <c r="BS28" i="2" s="1"/>
  <c r="ER24" i="2"/>
  <c r="CM187" i="2"/>
  <c r="DM186" i="2"/>
  <c r="CP24" i="2"/>
  <c r="DP24" i="2" s="1"/>
  <c r="EG24" i="2"/>
  <c r="CL125" i="2"/>
  <c r="DL124" i="2"/>
  <c r="AJ25" i="2"/>
  <c r="BR26" i="2" s="1"/>
  <c r="BP25" i="2"/>
  <c r="EP24" i="2"/>
  <c r="EO25" i="2"/>
  <c r="BO26" i="2"/>
  <c r="CR26" i="2" s="1"/>
  <c r="CS24" i="2"/>
  <c r="DS23" i="2"/>
  <c r="U27" i="2"/>
  <c r="AG26" i="2"/>
  <c r="ED26" i="2" s="1"/>
  <c r="V26" i="2"/>
  <c r="AH25" i="2"/>
  <c r="BP26" i="2" s="1"/>
  <c r="EF24" i="2"/>
  <c r="EQ24" i="2"/>
  <c r="BQ25" i="2"/>
  <c r="CT25" i="2" s="1"/>
  <c r="BQ26" i="2"/>
  <c r="EF25" i="2"/>
  <c r="AR27" i="2"/>
  <c r="AI26" i="2"/>
  <c r="EQ26" i="2" s="1"/>
  <c r="DT24" i="2"/>
  <c r="AA25" i="2"/>
  <c r="CF29" i="2"/>
  <c r="DF28" i="2"/>
  <c r="DJ27" i="2"/>
  <c r="CJ28" i="2"/>
  <c r="CD29" i="2"/>
  <c r="DD28" i="2"/>
  <c r="DB28" i="2"/>
  <c r="CB29" i="2"/>
  <c r="DH29" i="2"/>
  <c r="CH30" i="2"/>
  <c r="CG28" i="2"/>
  <c r="DG27" i="2"/>
  <c r="DE28" i="2"/>
  <c r="CE29" i="2"/>
  <c r="CK29" i="2"/>
  <c r="DK28" i="2"/>
  <c r="CO24" i="2"/>
  <c r="DO23" i="2"/>
  <c r="DR25" i="2"/>
  <c r="DA27" i="2"/>
  <c r="CA28" i="2"/>
  <c r="CY27" i="2"/>
  <c r="DY27" i="2" s="1"/>
  <c r="CI27" i="2"/>
  <c r="DI26" i="2"/>
  <c r="T27" i="2" l="1"/>
  <c r="AF26" i="2"/>
  <c r="BN27" i="2"/>
  <c r="EA25" i="2"/>
  <c r="AN25" i="2"/>
  <c r="BM26" i="2" s="1"/>
  <c r="EB25" i="2"/>
  <c r="AE26" i="2"/>
  <c r="R27" i="2"/>
  <c r="Z26" i="2"/>
  <c r="AD26" i="2"/>
  <c r="EA26" i="2" s="1"/>
  <c r="EK25" i="2"/>
  <c r="CV25" i="2"/>
  <c r="DV25" i="2" s="1"/>
  <c r="CX26" i="2"/>
  <c r="DX26" i="2" s="1"/>
  <c r="BY24" i="2"/>
  <c r="CU25" i="2"/>
  <c r="CU26" i="2" s="1"/>
  <c r="CW28" i="2"/>
  <c r="DW27" i="2"/>
  <c r="X27" i="2"/>
  <c r="BU28" i="2" s="1"/>
  <c r="CC191" i="2"/>
  <c r="DC190" i="2"/>
  <c r="EH27" i="2"/>
  <c r="ES27" i="2"/>
  <c r="AK28" i="2"/>
  <c r="EH28" i="2" s="1"/>
  <c r="ER25" i="2"/>
  <c r="CM188" i="2"/>
  <c r="DM187" i="2"/>
  <c r="CP25" i="2"/>
  <c r="DP25" i="2" s="1"/>
  <c r="CL126" i="2"/>
  <c r="DL125" i="2"/>
  <c r="EG25" i="2"/>
  <c r="AJ26" i="2"/>
  <c r="BR27" i="2" s="1"/>
  <c r="EE25" i="2"/>
  <c r="EO26" i="2"/>
  <c r="U28" i="2"/>
  <c r="AG27" i="2"/>
  <c r="EO27" i="2" s="1"/>
  <c r="CS25" i="2"/>
  <c r="DS24" i="2"/>
  <c r="EP25" i="2"/>
  <c r="V27" i="2"/>
  <c r="AH26" i="2"/>
  <c r="EE26" i="2" s="1"/>
  <c r="BO27" i="2"/>
  <c r="CR27" i="2" s="1"/>
  <c r="AR28" i="2"/>
  <c r="AI27" i="2"/>
  <c r="EQ27" i="2" s="1"/>
  <c r="BQ27" i="2"/>
  <c r="EF26" i="2"/>
  <c r="CT26" i="2"/>
  <c r="DT25" i="2"/>
  <c r="EL25" i="2"/>
  <c r="AA26" i="2"/>
  <c r="DJ28" i="2"/>
  <c r="CJ29" i="2"/>
  <c r="CF30" i="2"/>
  <c r="DF29" i="2"/>
  <c r="DR26" i="2"/>
  <c r="DE29" i="2"/>
  <c r="CE30" i="2"/>
  <c r="DD29" i="2"/>
  <c r="CD30" i="2"/>
  <c r="CG29" i="2"/>
  <c r="DG28" i="2"/>
  <c r="CO25" i="2"/>
  <c r="DO24" i="2"/>
  <c r="CH31" i="2"/>
  <c r="DH30" i="2"/>
  <c r="DI27" i="2"/>
  <c r="CI28" i="2"/>
  <c r="DB29" i="2"/>
  <c r="CB30" i="2"/>
  <c r="DA28" i="2"/>
  <c r="CA29" i="2"/>
  <c r="CY28" i="2"/>
  <c r="DY28" i="2" s="1"/>
  <c r="CK30" i="2"/>
  <c r="DK29" i="2"/>
  <c r="EC26" i="2" l="1"/>
  <c r="AB26" i="2"/>
  <c r="T28" i="2"/>
  <c r="AF27" i="2"/>
  <c r="BN28" i="2"/>
  <c r="EL26" i="2"/>
  <c r="AN26" i="2"/>
  <c r="BM27" i="2" s="1"/>
  <c r="EB26" i="2"/>
  <c r="CV26" i="2"/>
  <c r="DV26" i="2" s="1"/>
  <c r="EK26" i="2"/>
  <c r="AE27" i="2"/>
  <c r="R28" i="2"/>
  <c r="Z27" i="2"/>
  <c r="AD27" i="2"/>
  <c r="AM27" i="2" s="1"/>
  <c r="BL28" i="2" s="1"/>
  <c r="AM26" i="2"/>
  <c r="BL27" i="2" s="1"/>
  <c r="CX27" i="2"/>
  <c r="DX27" i="2" s="1"/>
  <c r="DU26" i="2"/>
  <c r="BY26" i="2"/>
  <c r="CU27" i="2"/>
  <c r="BY27" i="2" s="1"/>
  <c r="BY25" i="2"/>
  <c r="DU25" i="2"/>
  <c r="CW29" i="2"/>
  <c r="DW28" i="2"/>
  <c r="X28" i="2"/>
  <c r="BU29" i="2" s="1"/>
  <c r="CC192" i="2"/>
  <c r="DC191" i="2"/>
  <c r="ES28" i="2"/>
  <c r="BS29" i="2"/>
  <c r="AK29" i="2"/>
  <c r="BS30" i="2" s="1"/>
  <c r="ER26" i="2"/>
  <c r="CP26" i="2"/>
  <c r="DP26" i="2" s="1"/>
  <c r="CM189" i="2"/>
  <c r="DM188" i="2"/>
  <c r="CV27" i="2"/>
  <c r="DV27" i="2" s="1"/>
  <c r="DL126" i="2"/>
  <c r="CL127" i="2"/>
  <c r="EG26" i="2"/>
  <c r="AJ27" i="2"/>
  <c r="BR28" i="2" s="1"/>
  <c r="ED27" i="2"/>
  <c r="BO28" i="2"/>
  <c r="CR28" i="2" s="1"/>
  <c r="BP27" i="2"/>
  <c r="EP26" i="2"/>
  <c r="DS25" i="2"/>
  <c r="CS26" i="2"/>
  <c r="V28" i="2"/>
  <c r="AH27" i="2"/>
  <c r="BP28" i="2" s="1"/>
  <c r="U29" i="2"/>
  <c r="AG28" i="2"/>
  <c r="EO28" i="2" s="1"/>
  <c r="BQ28" i="2"/>
  <c r="EF27" i="2"/>
  <c r="AR29" i="2"/>
  <c r="AI28" i="2"/>
  <c r="EQ28" i="2" s="1"/>
  <c r="CT27" i="2"/>
  <c r="DT26" i="2"/>
  <c r="AA27" i="2"/>
  <c r="DJ29" i="2"/>
  <c r="CJ30" i="2"/>
  <c r="DF30" i="2"/>
  <c r="CF31" i="2"/>
  <c r="DI28" i="2"/>
  <c r="CI29" i="2"/>
  <c r="CE31" i="2"/>
  <c r="DE30" i="2"/>
  <c r="CA30" i="2"/>
  <c r="DA29" i="2"/>
  <c r="CY29" i="2"/>
  <c r="DY29" i="2" s="1"/>
  <c r="DG29" i="2"/>
  <c r="CG30" i="2"/>
  <c r="CB31" i="2"/>
  <c r="DB30" i="2"/>
  <c r="DH31" i="2"/>
  <c r="CH32" i="2"/>
  <c r="DO25" i="2"/>
  <c r="CO26" i="2"/>
  <c r="DK30" i="2"/>
  <c r="CK31" i="2"/>
  <c r="DR27" i="2"/>
  <c r="CD31" i="2"/>
  <c r="DD30" i="2"/>
  <c r="EC27" i="2" l="1"/>
  <c r="AB27" i="2"/>
  <c r="T29" i="2"/>
  <c r="AF28" i="2"/>
  <c r="AB28" i="2" s="1"/>
  <c r="BN29" i="2"/>
  <c r="EC28" i="2"/>
  <c r="EA27" i="2"/>
  <c r="AN27" i="2"/>
  <c r="BM28" i="2" s="1"/>
  <c r="EB27" i="2"/>
  <c r="AE28" i="2"/>
  <c r="EK27" i="2"/>
  <c r="R29" i="2"/>
  <c r="Z28" i="2"/>
  <c r="AD28" i="2"/>
  <c r="EA28" i="2" s="1"/>
  <c r="DU27" i="2"/>
  <c r="CX28" i="2"/>
  <c r="DX28" i="2" s="1"/>
  <c r="CU28" i="2"/>
  <c r="BY28" i="2" s="1"/>
  <c r="CW30" i="2"/>
  <c r="DW29" i="2"/>
  <c r="X29" i="2"/>
  <c r="BU30" i="2" s="1"/>
  <c r="CC193" i="2"/>
  <c r="DC192" i="2"/>
  <c r="EH29" i="2"/>
  <c r="ES29" i="2"/>
  <c r="AK30" i="2"/>
  <c r="BS31" i="2" s="1"/>
  <c r="ER27" i="2"/>
  <c r="CP27" i="2"/>
  <c r="DP27" i="2" s="1"/>
  <c r="CV28" i="2"/>
  <c r="DV28" i="2" s="1"/>
  <c r="CM190" i="2"/>
  <c r="DM189" i="2"/>
  <c r="EG27" i="2"/>
  <c r="DL127" i="2"/>
  <c r="CL128" i="2"/>
  <c r="AJ28" i="2"/>
  <c r="BR29" i="2" s="1"/>
  <c r="BO29" i="2"/>
  <c r="CR29" i="2" s="1"/>
  <c r="ED28" i="2"/>
  <c r="V29" i="2"/>
  <c r="AH28" i="2"/>
  <c r="EP28" i="2" s="1"/>
  <c r="U30" i="2"/>
  <c r="AG29" i="2"/>
  <c r="EO29" i="2" s="1"/>
  <c r="EE27" i="2"/>
  <c r="EP27" i="2"/>
  <c r="CS27" i="2"/>
  <c r="DS26" i="2"/>
  <c r="AR30" i="2"/>
  <c r="AI29" i="2"/>
  <c r="EQ29" i="2" s="1"/>
  <c r="BQ29" i="2"/>
  <c r="EF28" i="2"/>
  <c r="CT28" i="2"/>
  <c r="DT27" i="2"/>
  <c r="AA28" i="2"/>
  <c r="EL27" i="2"/>
  <c r="DF31" i="2"/>
  <c r="CF32" i="2"/>
  <c r="CJ31" i="2"/>
  <c r="DJ30" i="2"/>
  <c r="CK32" i="2"/>
  <c r="DK31" i="2"/>
  <c r="CD32" i="2"/>
  <c r="DD31" i="2"/>
  <c r="DO26" i="2"/>
  <c r="CO27" i="2"/>
  <c r="DB31" i="2"/>
  <c r="CB32" i="2"/>
  <c r="CA31" i="2"/>
  <c r="CY30" i="2"/>
  <c r="DY30" i="2" s="1"/>
  <c r="DA30" i="2"/>
  <c r="DR28" i="2"/>
  <c r="DG30" i="2"/>
  <c r="CG31" i="2"/>
  <c r="DI29" i="2"/>
  <c r="CI30" i="2"/>
  <c r="DE31" i="2"/>
  <c r="CE32" i="2"/>
  <c r="DH32" i="2"/>
  <c r="CH33" i="2"/>
  <c r="T30" i="2" l="1"/>
  <c r="AF29" i="2"/>
  <c r="BN30" i="2"/>
  <c r="AN28" i="2"/>
  <c r="BM29" i="2" s="1"/>
  <c r="EB28" i="2"/>
  <c r="EL28" i="2"/>
  <c r="AE29" i="2"/>
  <c r="EK28" i="2"/>
  <c r="AM28" i="2"/>
  <c r="BL29" i="2" s="1"/>
  <c r="R30" i="2"/>
  <c r="Z29" i="2"/>
  <c r="AD29" i="2"/>
  <c r="EA29" i="2" s="1"/>
  <c r="DU28" i="2"/>
  <c r="CU29" i="2"/>
  <c r="DU29" i="2" s="1"/>
  <c r="CX29" i="2"/>
  <c r="DX29" i="2" s="1"/>
  <c r="CW31" i="2"/>
  <c r="DW30" i="2"/>
  <c r="X30" i="2"/>
  <c r="BU31" i="2" s="1"/>
  <c r="CC194" i="2"/>
  <c r="DC193" i="2"/>
  <c r="ES30" i="2"/>
  <c r="EH30" i="2"/>
  <c r="AK31" i="2"/>
  <c r="BS32" i="2" s="1"/>
  <c r="ER28" i="2"/>
  <c r="CV29" i="2"/>
  <c r="DV29" i="2" s="1"/>
  <c r="CP28" i="2"/>
  <c r="DP28" i="2" s="1"/>
  <c r="CM191" i="2"/>
  <c r="DM190" i="2"/>
  <c r="CL129" i="2"/>
  <c r="DL128" i="2"/>
  <c r="EG28" i="2"/>
  <c r="AJ29" i="2"/>
  <c r="BR30" i="2" s="1"/>
  <c r="EE28" i="2"/>
  <c r="BP29" i="2"/>
  <c r="BO30" i="2"/>
  <c r="CR30" i="2" s="1"/>
  <c r="ED29" i="2"/>
  <c r="CS28" i="2"/>
  <c r="DS27" i="2"/>
  <c r="U31" i="2"/>
  <c r="AG30" i="2"/>
  <c r="ED30" i="2" s="1"/>
  <c r="V30" i="2"/>
  <c r="AH29" i="2"/>
  <c r="EE29" i="2" s="1"/>
  <c r="BQ30" i="2"/>
  <c r="EF29" i="2"/>
  <c r="AR31" i="2"/>
  <c r="AI30" i="2"/>
  <c r="EQ30" i="2" s="1"/>
  <c r="CT29" i="2"/>
  <c r="DT28" i="2"/>
  <c r="AA29" i="2"/>
  <c r="DJ31" i="2"/>
  <c r="CJ32" i="2"/>
  <c r="DF32" i="2"/>
  <c r="CF33" i="2"/>
  <c r="DO27" i="2"/>
  <c r="CO28" i="2"/>
  <c r="DB32" i="2"/>
  <c r="CB33" i="2"/>
  <c r="CD33" i="2"/>
  <c r="DD32" i="2"/>
  <c r="DH33" i="2"/>
  <c r="CH34" i="2"/>
  <c r="CE33" i="2"/>
  <c r="DE32" i="2"/>
  <c r="CG32" i="2"/>
  <c r="DG31" i="2"/>
  <c r="DR29" i="2"/>
  <c r="DI30" i="2"/>
  <c r="CI31" i="2"/>
  <c r="CA32" i="2"/>
  <c r="DA31" i="2"/>
  <c r="CY31" i="2"/>
  <c r="DY31" i="2" s="1"/>
  <c r="CK33" i="2"/>
  <c r="DK32" i="2"/>
  <c r="EK29" i="2" l="1"/>
  <c r="EC29" i="2"/>
  <c r="AB29" i="2"/>
  <c r="T31" i="2"/>
  <c r="AF30" i="2"/>
  <c r="AB30" i="2" s="1"/>
  <c r="EC30" i="2"/>
  <c r="BN31" i="2"/>
  <c r="AN29" i="2"/>
  <c r="BM30" i="2" s="1"/>
  <c r="EB29" i="2"/>
  <c r="AE30" i="2"/>
  <c r="R31" i="2"/>
  <c r="Z30" i="2"/>
  <c r="AD30" i="2"/>
  <c r="EA30" i="2" s="1"/>
  <c r="AM29" i="2"/>
  <c r="BL30" i="2" s="1"/>
  <c r="CU30" i="2"/>
  <c r="DU30" i="2" s="1"/>
  <c r="BY29" i="2"/>
  <c r="CX30" i="2"/>
  <c r="DX30" i="2" s="1"/>
  <c r="CW32" i="2"/>
  <c r="DW31" i="2"/>
  <c r="X31" i="2"/>
  <c r="BU32" i="2" s="1"/>
  <c r="CC195" i="2"/>
  <c r="DC194" i="2"/>
  <c r="ES31" i="2"/>
  <c r="EH31" i="2"/>
  <c r="CP29" i="2"/>
  <c r="DP29" i="2" s="1"/>
  <c r="AK32" i="2"/>
  <c r="ES32" i="2" s="1"/>
  <c r="ER29" i="2"/>
  <c r="CV30" i="2"/>
  <c r="DV30" i="2" s="1"/>
  <c r="CM192" i="2"/>
  <c r="DM191" i="2"/>
  <c r="CL130" i="2"/>
  <c r="DL129" i="2"/>
  <c r="EG29" i="2"/>
  <c r="AJ30" i="2"/>
  <c r="BR31" i="2" s="1"/>
  <c r="EO30" i="2"/>
  <c r="BO31" i="2"/>
  <c r="CR31" i="2" s="1"/>
  <c r="BP30" i="2"/>
  <c r="V31" i="2"/>
  <c r="AH30" i="2"/>
  <c r="BP31" i="2" s="1"/>
  <c r="U32" i="2"/>
  <c r="AG31" i="2"/>
  <c r="ED31" i="2" s="1"/>
  <c r="EP29" i="2"/>
  <c r="DS28" i="2"/>
  <c r="CS29" i="2"/>
  <c r="BQ31" i="2"/>
  <c r="EF30" i="2"/>
  <c r="AR32" i="2"/>
  <c r="AI31" i="2"/>
  <c r="EQ31" i="2" s="1"/>
  <c r="CT30" i="2"/>
  <c r="DT29" i="2"/>
  <c r="EL29" i="2"/>
  <c r="AA30" i="2"/>
  <c r="CJ33" i="2"/>
  <c r="DJ32" i="2"/>
  <c r="DF33" i="2"/>
  <c r="CF34" i="2"/>
  <c r="CG33" i="2"/>
  <c r="DG32" i="2"/>
  <c r="CO29" i="2"/>
  <c r="DO28" i="2"/>
  <c r="CE34" i="2"/>
  <c r="DE33" i="2"/>
  <c r="DI31" i="2"/>
  <c r="CI32" i="2"/>
  <c r="DR30" i="2"/>
  <c r="DD33" i="2"/>
  <c r="CD34" i="2"/>
  <c r="CK34" i="2"/>
  <c r="DK33" i="2"/>
  <c r="DH34" i="2"/>
  <c r="CH35" i="2"/>
  <c r="DA32" i="2"/>
  <c r="CA33" i="2"/>
  <c r="CY32" i="2"/>
  <c r="DY32" i="2" s="1"/>
  <c r="CB34" i="2"/>
  <c r="DB33" i="2"/>
  <c r="T32" i="2" l="1"/>
  <c r="AF31" i="2"/>
  <c r="AB31" i="2" s="1"/>
  <c r="BN32" i="2"/>
  <c r="EC31" i="2"/>
  <c r="AN30" i="2"/>
  <c r="BM31" i="2" s="1"/>
  <c r="EB30" i="2"/>
  <c r="CU31" i="2"/>
  <c r="BY31" i="2" s="1"/>
  <c r="EK30" i="2"/>
  <c r="AE31" i="2"/>
  <c r="BY30" i="2"/>
  <c r="R32" i="2"/>
  <c r="Z31" i="2"/>
  <c r="AD31" i="2"/>
  <c r="EA31" i="2" s="1"/>
  <c r="AM30" i="2"/>
  <c r="BL31" i="2" s="1"/>
  <c r="CX31" i="2"/>
  <c r="DX31" i="2" s="1"/>
  <c r="CW33" i="2"/>
  <c r="DW32" i="2"/>
  <c r="X32" i="2"/>
  <c r="BU33" i="2" s="1"/>
  <c r="CC196" i="2"/>
  <c r="DC195" i="2"/>
  <c r="EH32" i="2"/>
  <c r="CP30" i="2"/>
  <c r="DP30" i="2" s="1"/>
  <c r="BS33" i="2"/>
  <c r="AK33" i="2"/>
  <c r="ES33" i="2" s="1"/>
  <c r="ER30" i="2"/>
  <c r="CV31" i="2"/>
  <c r="DV31" i="2" s="1"/>
  <c r="CM193" i="2"/>
  <c r="DM192" i="2"/>
  <c r="CL131" i="2"/>
  <c r="DL130" i="2"/>
  <c r="EG30" i="2"/>
  <c r="DU31" i="2"/>
  <c r="EE30" i="2"/>
  <c r="AJ31" i="2"/>
  <c r="BR32" i="2" s="1"/>
  <c r="CU32" i="2" s="1"/>
  <c r="BO32" i="2"/>
  <c r="CR32" i="2" s="1"/>
  <c r="EO31" i="2"/>
  <c r="EP30" i="2"/>
  <c r="U33" i="2"/>
  <c r="AG32" i="2"/>
  <c r="BO33" i="2" s="1"/>
  <c r="CS30" i="2"/>
  <c r="DS29" i="2"/>
  <c r="V32" i="2"/>
  <c r="AH31" i="2"/>
  <c r="BP32" i="2" s="1"/>
  <c r="EF31" i="2"/>
  <c r="BQ32" i="2"/>
  <c r="AR33" i="2"/>
  <c r="AI32" i="2"/>
  <c r="EQ32" i="2" s="1"/>
  <c r="CT31" i="2"/>
  <c r="DT30" i="2"/>
  <c r="EL30" i="2"/>
  <c r="AA31" i="2"/>
  <c r="CJ34" i="2"/>
  <c r="DJ33" i="2"/>
  <c r="CF35" i="2"/>
  <c r="DF34" i="2"/>
  <c r="DH35" i="2"/>
  <c r="CH36" i="2"/>
  <c r="DR31" i="2"/>
  <c r="CE35" i="2"/>
  <c r="DE34" i="2"/>
  <c r="CB35" i="2"/>
  <c r="DB34" i="2"/>
  <c r="CD35" i="2"/>
  <c r="DD34" i="2"/>
  <c r="DO29" i="2"/>
  <c r="CO30" i="2"/>
  <c r="DK34" i="2"/>
  <c r="CK35" i="2"/>
  <c r="CI33" i="2"/>
  <c r="DI32" i="2"/>
  <c r="DG33" i="2"/>
  <c r="CG34" i="2"/>
  <c r="DA33" i="2"/>
  <c r="CA34" i="2"/>
  <c r="CY33" i="2"/>
  <c r="DY33" i="2" s="1"/>
  <c r="T33" i="2" l="1"/>
  <c r="AF32" i="2"/>
  <c r="AB32" i="2" s="1"/>
  <c r="BN33" i="2"/>
  <c r="EC32" i="2"/>
  <c r="AN31" i="2"/>
  <c r="BM32" i="2" s="1"/>
  <c r="EB31" i="2"/>
  <c r="AE32" i="2"/>
  <c r="R33" i="2"/>
  <c r="Z32" i="2"/>
  <c r="AD32" i="2"/>
  <c r="EA32" i="2" s="1"/>
  <c r="AM31" i="2"/>
  <c r="BL32" i="2" s="1"/>
  <c r="EK31" i="2"/>
  <c r="CX32" i="2"/>
  <c r="DX32" i="2" s="1"/>
  <c r="CW34" i="2"/>
  <c r="DW33" i="2"/>
  <c r="X33" i="2"/>
  <c r="BU34" i="2" s="1"/>
  <c r="CC197" i="2"/>
  <c r="DC196" i="2"/>
  <c r="EH33" i="2"/>
  <c r="CP31" i="2"/>
  <c r="DP31" i="2" s="1"/>
  <c r="BS34" i="2"/>
  <c r="AK34" i="2"/>
  <c r="BS35" i="2" s="1"/>
  <c r="ER31" i="2"/>
  <c r="CM194" i="2"/>
  <c r="DM193" i="2"/>
  <c r="CV32" i="2"/>
  <c r="DV32" i="2" s="1"/>
  <c r="DL131" i="2"/>
  <c r="CL132" i="2"/>
  <c r="EG31" i="2"/>
  <c r="DU32" i="2"/>
  <c r="BY32" i="2"/>
  <c r="AJ32" i="2"/>
  <c r="BR33" i="2" s="1"/>
  <c r="CU33" i="2" s="1"/>
  <c r="CR33" i="2"/>
  <c r="ED32" i="2"/>
  <c r="EO32" i="2"/>
  <c r="U34" i="2"/>
  <c r="AG33" i="2"/>
  <c r="BO34" i="2" s="1"/>
  <c r="CS31" i="2"/>
  <c r="DS30" i="2"/>
  <c r="EE31" i="2"/>
  <c r="EP31" i="2"/>
  <c r="V33" i="2"/>
  <c r="AH32" i="2"/>
  <c r="EE32" i="2" s="1"/>
  <c r="EF32" i="2"/>
  <c r="BQ33" i="2"/>
  <c r="AR34" i="2"/>
  <c r="AI33" i="2"/>
  <c r="EQ33" i="2" s="1"/>
  <c r="CT32" i="2"/>
  <c r="DT31" i="2"/>
  <c r="EL31" i="2"/>
  <c r="AA32" i="2"/>
  <c r="DJ34" i="2"/>
  <c r="CJ35" i="2"/>
  <c r="CF36" i="2"/>
  <c r="DF35" i="2"/>
  <c r="DO30" i="2"/>
  <c r="CO31" i="2"/>
  <c r="CD36" i="2"/>
  <c r="DD35" i="2"/>
  <c r="CA35" i="2"/>
  <c r="DA34" i="2"/>
  <c r="CY34" i="2"/>
  <c r="DY34" i="2" s="1"/>
  <c r="DB35" i="2"/>
  <c r="CB36" i="2"/>
  <c r="DI33" i="2"/>
  <c r="CI34" i="2"/>
  <c r="DE35" i="2"/>
  <c r="CE36" i="2"/>
  <c r="DK35" i="2"/>
  <c r="CK36" i="2"/>
  <c r="DR32" i="2"/>
  <c r="DG34" i="2"/>
  <c r="CG35" i="2"/>
  <c r="CH37" i="2"/>
  <c r="DH36" i="2"/>
  <c r="T34" i="2" l="1"/>
  <c r="AF33" i="2"/>
  <c r="AB33" i="2" s="1"/>
  <c r="BN34" i="2"/>
  <c r="EC33" i="2"/>
  <c r="AN32" i="2"/>
  <c r="BM33" i="2" s="1"/>
  <c r="EB32" i="2"/>
  <c r="EK32" i="2"/>
  <c r="AE33" i="2"/>
  <c r="R34" i="2"/>
  <c r="Z33" i="2"/>
  <c r="AD33" i="2"/>
  <c r="AM33" i="2" s="1"/>
  <c r="BL34" i="2" s="1"/>
  <c r="AM32" i="2"/>
  <c r="BL33" i="2" s="1"/>
  <c r="CX33" i="2"/>
  <c r="DX33" i="2" s="1"/>
  <c r="CW35" i="2"/>
  <c r="DW34" i="2"/>
  <c r="X34" i="2"/>
  <c r="BU35" i="2" s="1"/>
  <c r="CC198" i="2"/>
  <c r="DC197" i="2"/>
  <c r="EH34" i="2"/>
  <c r="CP32" i="2"/>
  <c r="DP32" i="2" s="1"/>
  <c r="ES34" i="2"/>
  <c r="AK35" i="2"/>
  <c r="ES35" i="2" s="1"/>
  <c r="ER32" i="2"/>
  <c r="CM195" i="2"/>
  <c r="DM194" i="2"/>
  <c r="CV33" i="2"/>
  <c r="DV33" i="2" s="1"/>
  <c r="CL133" i="2"/>
  <c r="DL132" i="2"/>
  <c r="DU33" i="2"/>
  <c r="BY33" i="2"/>
  <c r="EG32" i="2"/>
  <c r="CR34" i="2"/>
  <c r="AJ33" i="2"/>
  <c r="BR34" i="2" s="1"/>
  <c r="CU34" i="2" s="1"/>
  <c r="CS32" i="2"/>
  <c r="DS31" i="2"/>
  <c r="BP33" i="2"/>
  <c r="ED33" i="2"/>
  <c r="EP32" i="2"/>
  <c r="EO33" i="2"/>
  <c r="V34" i="2"/>
  <c r="AH33" i="2"/>
  <c r="BP34" i="2" s="1"/>
  <c r="U35" i="2"/>
  <c r="AG34" i="2"/>
  <c r="BO35" i="2" s="1"/>
  <c r="AR35" i="2"/>
  <c r="AI34" i="2"/>
  <c r="EQ34" i="2" s="1"/>
  <c r="EF33" i="2"/>
  <c r="BQ34" i="2"/>
  <c r="CT33" i="2"/>
  <c r="DT32" i="2"/>
  <c r="AA33" i="2"/>
  <c r="EL32" i="2"/>
  <c r="CJ36" i="2"/>
  <c r="DJ35" i="2"/>
  <c r="DF36" i="2"/>
  <c r="CF37" i="2"/>
  <c r="CK37" i="2"/>
  <c r="DK36" i="2"/>
  <c r="CE37" i="2"/>
  <c r="DE36" i="2"/>
  <c r="DA35" i="2"/>
  <c r="CA36" i="2"/>
  <c r="CY35" i="2"/>
  <c r="DY35" i="2" s="1"/>
  <c r="DH37" i="2"/>
  <c r="CH38" i="2"/>
  <c r="CG36" i="2"/>
  <c r="DG35" i="2"/>
  <c r="DD36" i="2"/>
  <c r="CD37" i="2"/>
  <c r="DR33" i="2"/>
  <c r="CI35" i="2"/>
  <c r="DI34" i="2"/>
  <c r="CO32" i="2"/>
  <c r="DO31" i="2"/>
  <c r="DB36" i="2"/>
  <c r="CB37" i="2"/>
  <c r="T35" i="2" l="1"/>
  <c r="AF34" i="2"/>
  <c r="BN35" i="2"/>
  <c r="EA33" i="2"/>
  <c r="AN33" i="2"/>
  <c r="BM34" i="2" s="1"/>
  <c r="EB33" i="2"/>
  <c r="AE34" i="2"/>
  <c r="EK33" i="2"/>
  <c r="R35" i="2"/>
  <c r="Z34" i="2"/>
  <c r="AD34" i="2"/>
  <c r="AM34" i="2" s="1"/>
  <c r="BL35" i="2" s="1"/>
  <c r="CX34" i="2"/>
  <c r="DX34" i="2" s="1"/>
  <c r="CW36" i="2"/>
  <c r="DW35" i="2"/>
  <c r="X35" i="2"/>
  <c r="BU36" i="2" s="1"/>
  <c r="CC199" i="2"/>
  <c r="DC198" i="2"/>
  <c r="EH35" i="2"/>
  <c r="CP33" i="2"/>
  <c r="DP33" i="2" s="1"/>
  <c r="BS36" i="2"/>
  <c r="AK36" i="2"/>
  <c r="ES36" i="2" s="1"/>
  <c r="ER33" i="2"/>
  <c r="CV34" i="2"/>
  <c r="DV34" i="2" s="1"/>
  <c r="CM196" i="2"/>
  <c r="DM195" i="2"/>
  <c r="EG33" i="2"/>
  <c r="CL134" i="2"/>
  <c r="DL133" i="2"/>
  <c r="DU34" i="2"/>
  <c r="BY34" i="2"/>
  <c r="CR35" i="2"/>
  <c r="AJ34" i="2"/>
  <c r="BR35" i="2" s="1"/>
  <c r="CU35" i="2" s="1"/>
  <c r="ED34" i="2"/>
  <c r="EO34" i="2"/>
  <c r="EE33" i="2"/>
  <c r="U36" i="2"/>
  <c r="AG35" i="2"/>
  <c r="BO36" i="2" s="1"/>
  <c r="CS33" i="2"/>
  <c r="DS32" i="2"/>
  <c r="EP33" i="2"/>
  <c r="V35" i="2"/>
  <c r="AH34" i="2"/>
  <c r="BP35" i="2" s="1"/>
  <c r="BQ35" i="2"/>
  <c r="EF34" i="2"/>
  <c r="AR36" i="2"/>
  <c r="CT34" i="2"/>
  <c r="DT33" i="2"/>
  <c r="AA34" i="2"/>
  <c r="EL33" i="2"/>
  <c r="DF37" i="2"/>
  <c r="CF38" i="2"/>
  <c r="CJ37" i="2"/>
  <c r="DJ36" i="2"/>
  <c r="DI35" i="2"/>
  <c r="CI36" i="2"/>
  <c r="CO33" i="2"/>
  <c r="DO32" i="2"/>
  <c r="CG37" i="2"/>
  <c r="DG36" i="2"/>
  <c r="DE37" i="2"/>
  <c r="CE38" i="2"/>
  <c r="DR34" i="2"/>
  <c r="DA36" i="2"/>
  <c r="CA37" i="2"/>
  <c r="CY36" i="2"/>
  <c r="DY36" i="2" s="1"/>
  <c r="CH39" i="2"/>
  <c r="DH38" i="2"/>
  <c r="DD37" i="2"/>
  <c r="CD38" i="2"/>
  <c r="CB38" i="2"/>
  <c r="DB37" i="2"/>
  <c r="DK37" i="2"/>
  <c r="CK38" i="2"/>
  <c r="EC34" i="2" l="1"/>
  <c r="AB34" i="2"/>
  <c r="T36" i="2"/>
  <c r="AF35" i="2"/>
  <c r="BN36" i="2"/>
  <c r="EL34" i="2"/>
  <c r="EA34" i="2"/>
  <c r="AN34" i="2"/>
  <c r="BM35" i="2" s="1"/>
  <c r="EB34" i="2"/>
  <c r="AE35" i="2"/>
  <c r="EK34" i="2"/>
  <c r="R36" i="2"/>
  <c r="Z35" i="2"/>
  <c r="AD35" i="2"/>
  <c r="EA35" i="2" s="1"/>
  <c r="CX35" i="2"/>
  <c r="DX35" i="2" s="1"/>
  <c r="CW37" i="2"/>
  <c r="DW36" i="2"/>
  <c r="X36" i="2"/>
  <c r="BU37" i="2" s="1"/>
  <c r="CC200" i="2"/>
  <c r="DC199" i="2"/>
  <c r="EH36" i="2"/>
  <c r="CP34" i="2"/>
  <c r="DP34" i="2" s="1"/>
  <c r="BS37" i="2"/>
  <c r="AK37" i="2"/>
  <c r="ES37" i="2" s="1"/>
  <c r="ER34" i="2"/>
  <c r="CM197" i="2"/>
  <c r="DM196" i="2"/>
  <c r="CV35" i="2"/>
  <c r="DV35" i="2" s="1"/>
  <c r="CL135" i="2"/>
  <c r="DL134" i="2"/>
  <c r="EG34" i="2"/>
  <c r="DU35" i="2"/>
  <c r="BY35" i="2"/>
  <c r="CR36" i="2"/>
  <c r="AJ35" i="2"/>
  <c r="BR36" i="2" s="1"/>
  <c r="CU36" i="2" s="1"/>
  <c r="ED35" i="2"/>
  <c r="EO35" i="2"/>
  <c r="CS34" i="2"/>
  <c r="DS33" i="2"/>
  <c r="EP34" i="2"/>
  <c r="EE34" i="2"/>
  <c r="V36" i="2"/>
  <c r="AH35" i="2"/>
  <c r="BP36" i="2" s="1"/>
  <c r="U37" i="2"/>
  <c r="AG36" i="2"/>
  <c r="EO36" i="2" s="1"/>
  <c r="AI35" i="2"/>
  <c r="AR37" i="2"/>
  <c r="AI36" i="2"/>
  <c r="EQ36" i="2" s="1"/>
  <c r="CT35" i="2"/>
  <c r="DT34" i="2"/>
  <c r="AA35" i="2"/>
  <c r="DF38" i="2"/>
  <c r="CF39" i="2"/>
  <c r="DJ37" i="2"/>
  <c r="CJ38" i="2"/>
  <c r="DH39" i="2"/>
  <c r="CH40" i="2"/>
  <c r="DR35" i="2"/>
  <c r="CO34" i="2"/>
  <c r="DO33" i="2"/>
  <c r="DK38" i="2"/>
  <c r="CK39" i="2"/>
  <c r="DG37" i="2"/>
  <c r="CG38" i="2"/>
  <c r="DA37" i="2"/>
  <c r="CA38" i="2"/>
  <c r="CY37" i="2"/>
  <c r="DY37" i="2" s="1"/>
  <c r="CB39" i="2"/>
  <c r="DB38" i="2"/>
  <c r="CI37" i="2"/>
  <c r="DI36" i="2"/>
  <c r="DD38" i="2"/>
  <c r="CD39" i="2"/>
  <c r="CE39" i="2"/>
  <c r="DE38" i="2"/>
  <c r="EC35" i="2" l="1"/>
  <c r="AB35" i="2"/>
  <c r="T37" i="2"/>
  <c r="AF36" i="2"/>
  <c r="AB36" i="2" s="1"/>
  <c r="EC36" i="2"/>
  <c r="BN37" i="2"/>
  <c r="EL35" i="2"/>
  <c r="AN35" i="2"/>
  <c r="BM36" i="2" s="1"/>
  <c r="EB35" i="2"/>
  <c r="AE36" i="2"/>
  <c r="R37" i="2"/>
  <c r="Z36" i="2"/>
  <c r="AD36" i="2"/>
  <c r="EA36" i="2" s="1"/>
  <c r="AM35" i="2"/>
  <c r="BL36" i="2" s="1"/>
  <c r="EK35" i="2"/>
  <c r="CX36" i="2"/>
  <c r="DX36" i="2" s="1"/>
  <c r="CW38" i="2"/>
  <c r="DW37" i="2"/>
  <c r="X37" i="2"/>
  <c r="BU38" i="2" s="1"/>
  <c r="CP35" i="2"/>
  <c r="DP35" i="2" s="1"/>
  <c r="CC201" i="2"/>
  <c r="DC200" i="2"/>
  <c r="EH37" i="2"/>
  <c r="BS38" i="2"/>
  <c r="AK38" i="2"/>
  <c r="ES38" i="2" s="1"/>
  <c r="ER35" i="2"/>
  <c r="CM198" i="2"/>
  <c r="DM197" i="2"/>
  <c r="CV36" i="2"/>
  <c r="DV36" i="2" s="1"/>
  <c r="CL136" i="2"/>
  <c r="DL135" i="2"/>
  <c r="DU36" i="2"/>
  <c r="BY36" i="2"/>
  <c r="EG35" i="2"/>
  <c r="BO37" i="2"/>
  <c r="CR37" i="2" s="1"/>
  <c r="AJ36" i="2"/>
  <c r="BR37" i="2" s="1"/>
  <c r="CU37" i="2" s="1"/>
  <c r="ED36" i="2"/>
  <c r="EP35" i="2"/>
  <c r="V37" i="2"/>
  <c r="AH36" i="2"/>
  <c r="EP36" i="2" s="1"/>
  <c r="U38" i="2"/>
  <c r="AG37" i="2"/>
  <c r="ED37" i="2" s="1"/>
  <c r="DS34" i="2"/>
  <c r="CS35" i="2"/>
  <c r="EE35" i="2"/>
  <c r="BQ36" i="2"/>
  <c r="CT36" i="2" s="1"/>
  <c r="EQ35" i="2"/>
  <c r="EF36" i="2"/>
  <c r="BQ37" i="2"/>
  <c r="EF35" i="2"/>
  <c r="AR38" i="2"/>
  <c r="AI37" i="2"/>
  <c r="EQ37" i="2" s="1"/>
  <c r="DT35" i="2"/>
  <c r="AA36" i="2"/>
  <c r="CF40" i="2"/>
  <c r="DF39" i="2"/>
  <c r="DJ38" i="2"/>
  <c r="CJ39" i="2"/>
  <c r="DE39" i="2"/>
  <c r="CE40" i="2"/>
  <c r="CD40" i="2"/>
  <c r="DD39" i="2"/>
  <c r="CA39" i="2"/>
  <c r="DA38" i="2"/>
  <c r="CY38" i="2"/>
  <c r="DY38" i="2" s="1"/>
  <c r="DO34" i="2"/>
  <c r="CO35" i="2"/>
  <c r="DI37" i="2"/>
  <c r="CI38" i="2"/>
  <c r="CG39" i="2"/>
  <c r="DG38" i="2"/>
  <c r="CB40" i="2"/>
  <c r="DB39" i="2"/>
  <c r="CH41" i="2"/>
  <c r="DH40" i="2"/>
  <c r="DR36" i="2"/>
  <c r="CK40" i="2"/>
  <c r="DK39" i="2"/>
  <c r="T38" i="2" l="1"/>
  <c r="AF37" i="2"/>
  <c r="BN38" i="2"/>
  <c r="EK36" i="2"/>
  <c r="AN36" i="2"/>
  <c r="BM37" i="2" s="1"/>
  <c r="EB36" i="2"/>
  <c r="AE37" i="2"/>
  <c r="AM36" i="2"/>
  <c r="BL37" i="2" s="1"/>
  <c r="CX37" i="2"/>
  <c r="DX37" i="2" s="1"/>
  <c r="R38" i="2"/>
  <c r="Z37" i="2"/>
  <c r="AD37" i="2"/>
  <c r="EA37" i="2" s="1"/>
  <c r="CP36" i="2"/>
  <c r="CW39" i="2"/>
  <c r="DW38" i="2"/>
  <c r="X38" i="2"/>
  <c r="BU39" i="2" s="1"/>
  <c r="CC202" i="2"/>
  <c r="DC201" i="2"/>
  <c r="EH38" i="2"/>
  <c r="BS39" i="2"/>
  <c r="AK39" i="2"/>
  <c r="ES39" i="2" s="1"/>
  <c r="ER36" i="2"/>
  <c r="CV37" i="2"/>
  <c r="DV37" i="2" s="1"/>
  <c r="CM199" i="2"/>
  <c r="DM198" i="2"/>
  <c r="CL137" i="2"/>
  <c r="DL136" i="2"/>
  <c r="DU37" i="2"/>
  <c r="BY37" i="2"/>
  <c r="EG36" i="2"/>
  <c r="AJ37" i="2"/>
  <c r="BR38" i="2" s="1"/>
  <c r="CU38" i="2" s="1"/>
  <c r="EE36" i="2"/>
  <c r="BP37" i="2"/>
  <c r="BO38" i="2"/>
  <c r="CR38" i="2" s="1"/>
  <c r="U39" i="2"/>
  <c r="AG38" i="2"/>
  <c r="ED38" i="2" s="1"/>
  <c r="V38" i="2"/>
  <c r="AH37" i="2"/>
  <c r="BP38" i="2" s="1"/>
  <c r="DS35" i="2"/>
  <c r="CS36" i="2"/>
  <c r="EO37" i="2"/>
  <c r="AR39" i="2"/>
  <c r="AI38" i="2"/>
  <c r="EQ38" i="2" s="1"/>
  <c r="EF37" i="2"/>
  <c r="BQ38" i="2"/>
  <c r="CT37" i="2"/>
  <c r="DT36" i="2"/>
  <c r="AA37" i="2"/>
  <c r="EL36" i="2"/>
  <c r="DJ39" i="2"/>
  <c r="CJ40" i="2"/>
  <c r="DF40" i="2"/>
  <c r="CF41" i="2"/>
  <c r="CI39" i="2"/>
  <c r="DI38" i="2"/>
  <c r="DD40" i="2"/>
  <c r="CD41" i="2"/>
  <c r="CK41" i="2"/>
  <c r="DK40" i="2"/>
  <c r="CO36" i="2"/>
  <c r="DO35" i="2"/>
  <c r="DH41" i="2"/>
  <c r="CH42" i="2"/>
  <c r="DE40" i="2"/>
  <c r="CE41" i="2"/>
  <c r="DR37" i="2"/>
  <c r="DB40" i="2"/>
  <c r="CB41" i="2"/>
  <c r="DA39" i="2"/>
  <c r="CA40" i="2"/>
  <c r="CY39" i="2"/>
  <c r="DY39" i="2" s="1"/>
  <c r="CG40" i="2"/>
  <c r="DG39" i="2"/>
  <c r="EC37" i="2" l="1"/>
  <c r="AB37" i="2"/>
  <c r="T39" i="2"/>
  <c r="AF38" i="2"/>
  <c r="AB38" i="2" s="1"/>
  <c r="BN39" i="2"/>
  <c r="EC38" i="2"/>
  <c r="EL37" i="2"/>
  <c r="CP37" i="2"/>
  <c r="DP37" i="2" s="1"/>
  <c r="AN37" i="2"/>
  <c r="BM38" i="2" s="1"/>
  <c r="EB37" i="2"/>
  <c r="EK37" i="2"/>
  <c r="AM37" i="2"/>
  <c r="BL38" i="2" s="1"/>
  <c r="AE38" i="2"/>
  <c r="DP36" i="2"/>
  <c r="R39" i="2"/>
  <c r="Z38" i="2"/>
  <c r="AD38" i="2"/>
  <c r="EK38" i="2" s="1"/>
  <c r="CX38" i="2"/>
  <c r="DX38" i="2" s="1"/>
  <c r="CW40" i="2"/>
  <c r="DW39" i="2"/>
  <c r="X39" i="2"/>
  <c r="BU40" i="2" s="1"/>
  <c r="CC203" i="2"/>
  <c r="DC202" i="2"/>
  <c r="EH39" i="2"/>
  <c r="BS40" i="2"/>
  <c r="AK40" i="2"/>
  <c r="ES40" i="2" s="1"/>
  <c r="ER37" i="2"/>
  <c r="CM200" i="2"/>
  <c r="DM199" i="2"/>
  <c r="CV38" i="2"/>
  <c r="DV38" i="2" s="1"/>
  <c r="CL138" i="2"/>
  <c r="DL137" i="2"/>
  <c r="EG37" i="2"/>
  <c r="DU38" i="2"/>
  <c r="BY38" i="2"/>
  <c r="AJ38" i="2"/>
  <c r="BR39" i="2" s="1"/>
  <c r="CU39" i="2" s="1"/>
  <c r="BO39" i="2"/>
  <c r="CR39" i="2" s="1"/>
  <c r="EP37" i="2"/>
  <c r="EO38" i="2"/>
  <c r="EE37" i="2"/>
  <c r="CS37" i="2"/>
  <c r="DS36" i="2"/>
  <c r="U40" i="2"/>
  <c r="AG39" i="2"/>
  <c r="BO40" i="2" s="1"/>
  <c r="V39" i="2"/>
  <c r="AH38" i="2"/>
  <c r="EE38" i="2" s="1"/>
  <c r="EF38" i="2"/>
  <c r="BQ39" i="2"/>
  <c r="AR40" i="2"/>
  <c r="AI39" i="2"/>
  <c r="EQ39" i="2" s="1"/>
  <c r="CT38" i="2"/>
  <c r="DT37" i="2"/>
  <c r="AA38" i="2"/>
  <c r="DF41" i="2"/>
  <c r="CF42" i="2"/>
  <c r="CJ41" i="2"/>
  <c r="DJ40" i="2"/>
  <c r="CE42" i="2"/>
  <c r="DE41" i="2"/>
  <c r="DD41" i="2"/>
  <c r="CD42" i="2"/>
  <c r="DG40" i="2"/>
  <c r="CG41" i="2"/>
  <c r="DH42" i="2"/>
  <c r="CH43" i="2"/>
  <c r="DA40" i="2"/>
  <c r="CA41" i="2"/>
  <c r="CY40" i="2"/>
  <c r="DY40" i="2" s="1"/>
  <c r="DI39" i="2"/>
  <c r="CI40" i="2"/>
  <c r="CB42" i="2"/>
  <c r="DB41" i="2"/>
  <c r="DR38" i="2"/>
  <c r="CK42" i="2"/>
  <c r="DK41" i="2"/>
  <c r="CO37" i="2"/>
  <c r="DO36" i="2"/>
  <c r="T40" i="2" l="1"/>
  <c r="AF39" i="2"/>
  <c r="AB39" i="2" s="1"/>
  <c r="BN40" i="2"/>
  <c r="EC39" i="2"/>
  <c r="EA38" i="2"/>
  <c r="CP38" i="2"/>
  <c r="DP38" i="2" s="1"/>
  <c r="AN38" i="2"/>
  <c r="BM39" i="2" s="1"/>
  <c r="EB38" i="2"/>
  <c r="CX39" i="2"/>
  <c r="DX39" i="2" s="1"/>
  <c r="AE39" i="2"/>
  <c r="AM38" i="2"/>
  <c r="BL39" i="2" s="1"/>
  <c r="R40" i="2"/>
  <c r="Z39" i="2"/>
  <c r="AD39" i="2"/>
  <c r="EA39" i="2" s="1"/>
  <c r="CW41" i="2"/>
  <c r="DW40" i="2"/>
  <c r="X40" i="2"/>
  <c r="BU41" i="2" s="1"/>
  <c r="CC204" i="2"/>
  <c r="DC203" i="2"/>
  <c r="EH40" i="2"/>
  <c r="BS41" i="2"/>
  <c r="AK41" i="2"/>
  <c r="BS42" i="2" s="1"/>
  <c r="ER38" i="2"/>
  <c r="CM201" i="2"/>
  <c r="DM200" i="2"/>
  <c r="CV39" i="2"/>
  <c r="DV39" i="2" s="1"/>
  <c r="EG38" i="2"/>
  <c r="CL139" i="2"/>
  <c r="DL138" i="2"/>
  <c r="DU39" i="2"/>
  <c r="BY39" i="2"/>
  <c r="AJ39" i="2"/>
  <c r="BR40" i="2" s="1"/>
  <c r="CU40" i="2" s="1"/>
  <c r="CR40" i="2"/>
  <c r="BP39" i="2"/>
  <c r="EP38" i="2"/>
  <c r="ED39" i="2"/>
  <c r="EO39" i="2"/>
  <c r="U41" i="2"/>
  <c r="AG40" i="2"/>
  <c r="BO41" i="2" s="1"/>
  <c r="DS37" i="2"/>
  <c r="CS38" i="2"/>
  <c r="V40" i="2"/>
  <c r="AH39" i="2"/>
  <c r="EE39" i="2" s="1"/>
  <c r="AR41" i="2"/>
  <c r="AI40" i="2"/>
  <c r="EQ40" i="2" s="1"/>
  <c r="EF39" i="2"/>
  <c r="BQ40" i="2"/>
  <c r="CT39" i="2"/>
  <c r="DT38" i="2"/>
  <c r="EL38" i="2"/>
  <c r="AA39" i="2"/>
  <c r="CF43" i="2"/>
  <c r="DF42" i="2"/>
  <c r="CJ42" i="2"/>
  <c r="DJ41" i="2"/>
  <c r="DR39" i="2"/>
  <c r="DI40" i="2"/>
  <c r="CI41" i="2"/>
  <c r="DH43" i="2"/>
  <c r="CH44" i="2"/>
  <c r="CO38" i="2"/>
  <c r="DO37" i="2"/>
  <c r="DG41" i="2"/>
  <c r="CG42" i="2"/>
  <c r="DA41" i="2"/>
  <c r="CA42" i="2"/>
  <c r="CY41" i="2"/>
  <c r="DY41" i="2" s="1"/>
  <c r="DK42" i="2"/>
  <c r="CK43" i="2"/>
  <c r="CB43" i="2"/>
  <c r="DB42" i="2"/>
  <c r="DD42" i="2"/>
  <c r="CD43" i="2"/>
  <c r="CE43" i="2"/>
  <c r="DE42" i="2"/>
  <c r="CX40" i="2" l="1"/>
  <c r="DX40" i="2" s="1"/>
  <c r="T41" i="2"/>
  <c r="AF40" i="2"/>
  <c r="AB40" i="2" s="1"/>
  <c r="BN41" i="2"/>
  <c r="EC40" i="2"/>
  <c r="CP39" i="2"/>
  <c r="DP39" i="2" s="1"/>
  <c r="AN39" i="2"/>
  <c r="BM40" i="2" s="1"/>
  <c r="EB39" i="2"/>
  <c r="AE40" i="2"/>
  <c r="R41" i="2"/>
  <c r="Z40" i="2"/>
  <c r="AD40" i="2"/>
  <c r="AM40" i="2" s="1"/>
  <c r="BL41" i="2" s="1"/>
  <c r="AM39" i="2"/>
  <c r="BL40" i="2" s="1"/>
  <c r="EK39" i="2"/>
  <c r="CW42" i="2"/>
  <c r="DW41" i="2"/>
  <c r="X41" i="2"/>
  <c r="BU42" i="2" s="1"/>
  <c r="CX41" i="2"/>
  <c r="DX41" i="2" s="1"/>
  <c r="CC205" i="2"/>
  <c r="DC204" i="2"/>
  <c r="EH41" i="2"/>
  <c r="ES41" i="2"/>
  <c r="AK42" i="2"/>
  <c r="ES42" i="2" s="1"/>
  <c r="ER39" i="2"/>
  <c r="CV40" i="2"/>
  <c r="DV40" i="2" s="1"/>
  <c r="CM202" i="2"/>
  <c r="DM201" i="2"/>
  <c r="CL140" i="2"/>
  <c r="DL139" i="2"/>
  <c r="DU40" i="2"/>
  <c r="BY40" i="2"/>
  <c r="EG39" i="2"/>
  <c r="ED40" i="2"/>
  <c r="AJ40" i="2"/>
  <c r="BR41" i="2" s="1"/>
  <c r="CU41" i="2" s="1"/>
  <c r="CR41" i="2"/>
  <c r="EO40" i="2"/>
  <c r="EP39" i="2"/>
  <c r="BP40" i="2"/>
  <c r="U42" i="2"/>
  <c r="AG41" i="2"/>
  <c r="EO41" i="2" s="1"/>
  <c r="V41" i="2"/>
  <c r="AH40" i="2"/>
  <c r="EE40" i="2" s="1"/>
  <c r="CS39" i="2"/>
  <c r="DS38" i="2"/>
  <c r="EF40" i="2"/>
  <c r="BQ41" i="2"/>
  <c r="AR42" i="2"/>
  <c r="AI41" i="2"/>
  <c r="EQ41" i="2" s="1"/>
  <c r="CT40" i="2"/>
  <c r="DT39" i="2"/>
  <c r="AA40" i="2"/>
  <c r="EL39" i="2"/>
  <c r="DJ42" i="2"/>
  <c r="CJ43" i="2"/>
  <c r="CF44" i="2"/>
  <c r="DF43" i="2"/>
  <c r="DO38" i="2"/>
  <c r="CO39" i="2"/>
  <c r="DE43" i="2"/>
  <c r="CE44" i="2"/>
  <c r="DH44" i="2"/>
  <c r="CH45" i="2"/>
  <c r="DG42" i="2"/>
  <c r="CG43" i="2"/>
  <c r="CD44" i="2"/>
  <c r="DD43" i="2"/>
  <c r="DB43" i="2"/>
  <c r="CB44" i="2"/>
  <c r="DR40" i="2"/>
  <c r="DI41" i="2"/>
  <c r="CI42" i="2"/>
  <c r="CK44" i="2"/>
  <c r="DK43" i="2"/>
  <c r="CA43" i="2"/>
  <c r="DA42" i="2"/>
  <c r="CY42" i="2"/>
  <c r="DY42" i="2" s="1"/>
  <c r="T42" i="2" l="1"/>
  <c r="AF41" i="2"/>
  <c r="AB41" i="2" s="1"/>
  <c r="BN42" i="2"/>
  <c r="EC41" i="2"/>
  <c r="EA40" i="2"/>
  <c r="CP40" i="2"/>
  <c r="DP40" i="2" s="1"/>
  <c r="AN40" i="2"/>
  <c r="BM41" i="2" s="1"/>
  <c r="EB40" i="2"/>
  <c r="AE41" i="2"/>
  <c r="R42" i="2"/>
  <c r="Z41" i="2"/>
  <c r="AD41" i="2"/>
  <c r="EA41" i="2" s="1"/>
  <c r="EK40" i="2"/>
  <c r="CW43" i="2"/>
  <c r="DW42" i="2"/>
  <c r="X42" i="2"/>
  <c r="BU43" i="2" s="1"/>
  <c r="CX42" i="2"/>
  <c r="DX42" i="2" s="1"/>
  <c r="CC206" i="2"/>
  <c r="DC205" i="2"/>
  <c r="BS43" i="2"/>
  <c r="EH42" i="2"/>
  <c r="AK43" i="2"/>
  <c r="BS44" i="2" s="1"/>
  <c r="ER40" i="2"/>
  <c r="CV41" i="2"/>
  <c r="DV41" i="2" s="1"/>
  <c r="CM203" i="2"/>
  <c r="DM202" i="2"/>
  <c r="CL141" i="2"/>
  <c r="DL140" i="2"/>
  <c r="DU41" i="2"/>
  <c r="BY41" i="2"/>
  <c r="EG40" i="2"/>
  <c r="AJ41" i="2"/>
  <c r="BR42" i="2" s="1"/>
  <c r="CU42" i="2" s="1"/>
  <c r="BO42" i="2"/>
  <c r="CR42" i="2" s="1"/>
  <c r="V42" i="2"/>
  <c r="AH41" i="2"/>
  <c r="EP41" i="2" s="1"/>
  <c r="ED41" i="2"/>
  <c r="CS40" i="2"/>
  <c r="DS39" i="2"/>
  <c r="BP41" i="2"/>
  <c r="U43" i="2"/>
  <c r="AG42" i="2"/>
  <c r="BO43" i="2" s="1"/>
  <c r="EP40" i="2"/>
  <c r="AR43" i="2"/>
  <c r="AI42" i="2"/>
  <c r="EQ42" i="2" s="1"/>
  <c r="BQ42" i="2"/>
  <c r="EF41" i="2"/>
  <c r="CT41" i="2"/>
  <c r="DT40" i="2"/>
  <c r="AA41" i="2"/>
  <c r="EL40" i="2"/>
  <c r="DJ43" i="2"/>
  <c r="CJ44" i="2"/>
  <c r="CF45" i="2"/>
  <c r="DF44" i="2"/>
  <c r="DI42" i="2"/>
  <c r="CI43" i="2"/>
  <c r="DR41" i="2"/>
  <c r="CE45" i="2"/>
  <c r="DE44" i="2"/>
  <c r="DB44" i="2"/>
  <c r="CB45" i="2"/>
  <c r="CD45" i="2"/>
  <c r="DD44" i="2"/>
  <c r="DH45" i="2"/>
  <c r="CH46" i="2"/>
  <c r="CO40" i="2"/>
  <c r="DO39" i="2"/>
  <c r="DA43" i="2"/>
  <c r="CA44" i="2"/>
  <c r="CY43" i="2"/>
  <c r="DY43" i="2" s="1"/>
  <c r="CK45" i="2"/>
  <c r="DK44" i="2"/>
  <c r="CG44" i="2"/>
  <c r="DG43" i="2"/>
  <c r="EL41" i="2" l="1"/>
  <c r="T43" i="2"/>
  <c r="AF42" i="2"/>
  <c r="AB42" i="2" s="1"/>
  <c r="BN43" i="2"/>
  <c r="EC42" i="2"/>
  <c r="CP41" i="2"/>
  <c r="DP41" i="2" s="1"/>
  <c r="AN41" i="2"/>
  <c r="BM42" i="2" s="1"/>
  <c r="EB41" i="2"/>
  <c r="AE42" i="2"/>
  <c r="R43" i="2"/>
  <c r="Z42" i="2"/>
  <c r="AD42" i="2"/>
  <c r="EA42" i="2" s="1"/>
  <c r="AM41" i="2"/>
  <c r="BL42" i="2" s="1"/>
  <c r="EK41" i="2"/>
  <c r="CR43" i="2"/>
  <c r="CW44" i="2"/>
  <c r="DW43" i="2"/>
  <c r="X43" i="2"/>
  <c r="BU44" i="2" s="1"/>
  <c r="CX43" i="2"/>
  <c r="DX43" i="2" s="1"/>
  <c r="CC207" i="2"/>
  <c r="DC206" i="2"/>
  <c r="ES43" i="2"/>
  <c r="EH43" i="2"/>
  <c r="AK44" i="2"/>
  <c r="BS45" i="2" s="1"/>
  <c r="ER41" i="2"/>
  <c r="CM204" i="2"/>
  <c r="DM203" i="2"/>
  <c r="CV42" i="2"/>
  <c r="DV42" i="2" s="1"/>
  <c r="DL141" i="2"/>
  <c r="CL142" i="2"/>
  <c r="EG41" i="2"/>
  <c r="DU42" i="2"/>
  <c r="BY42" i="2"/>
  <c r="AJ42" i="2"/>
  <c r="BR43" i="2" s="1"/>
  <c r="CU43" i="2" s="1"/>
  <c r="EE41" i="2"/>
  <c r="BP42" i="2"/>
  <c r="ED42" i="2"/>
  <c r="EO42" i="2"/>
  <c r="U44" i="2"/>
  <c r="AG43" i="2"/>
  <c r="ED43" i="2" s="1"/>
  <c r="V43" i="2"/>
  <c r="AH42" i="2"/>
  <c r="EE42" i="2" s="1"/>
  <c r="CS41" i="2"/>
  <c r="DS40" i="2"/>
  <c r="BQ43" i="2"/>
  <c r="EF42" i="2"/>
  <c r="AR44" i="2"/>
  <c r="AI43" i="2"/>
  <c r="EQ43" i="2" s="1"/>
  <c r="CT42" i="2"/>
  <c r="DT41" i="2"/>
  <c r="AA42" i="2"/>
  <c r="DF45" i="2"/>
  <c r="CF46" i="2"/>
  <c r="CJ45" i="2"/>
  <c r="DJ44" i="2"/>
  <c r="DA44" i="2"/>
  <c r="CA45" i="2"/>
  <c r="CY44" i="2"/>
  <c r="DY44" i="2" s="1"/>
  <c r="DR42" i="2"/>
  <c r="DD45" i="2"/>
  <c r="CD46" i="2"/>
  <c r="CO41" i="2"/>
  <c r="DO40" i="2"/>
  <c r="CK46" i="2"/>
  <c r="DK45" i="2"/>
  <c r="DB45" i="2"/>
  <c r="CB46" i="2"/>
  <c r="CH47" i="2"/>
  <c r="DH46" i="2"/>
  <c r="CI44" i="2"/>
  <c r="DI43" i="2"/>
  <c r="CG45" i="2"/>
  <c r="DG44" i="2"/>
  <c r="CE46" i="2"/>
  <c r="DE45" i="2"/>
  <c r="T44" i="2" l="1"/>
  <c r="AF43" i="2"/>
  <c r="BN44" i="2"/>
  <c r="CP42" i="2"/>
  <c r="DP42" i="2" s="1"/>
  <c r="AN42" i="2"/>
  <c r="BM43" i="2" s="1"/>
  <c r="EB42" i="2"/>
  <c r="AE43" i="2"/>
  <c r="AM42" i="2"/>
  <c r="BL43" i="2" s="1"/>
  <c r="R44" i="2"/>
  <c r="Z43" i="2"/>
  <c r="AD43" i="2"/>
  <c r="EA43" i="2" s="1"/>
  <c r="EK42" i="2"/>
  <c r="CW45" i="2"/>
  <c r="DW44" i="2"/>
  <c r="X44" i="2"/>
  <c r="BU45" i="2" s="1"/>
  <c r="CX44" i="2"/>
  <c r="DX44" i="2" s="1"/>
  <c r="CC208" i="2"/>
  <c r="DC207" i="2"/>
  <c r="EH44" i="2"/>
  <c r="ES44" i="2"/>
  <c r="AK45" i="2"/>
  <c r="ES45" i="2" s="1"/>
  <c r="ER42" i="2"/>
  <c r="CM205" i="2"/>
  <c r="DM204" i="2"/>
  <c r="CV43" i="2"/>
  <c r="CL143" i="2"/>
  <c r="DL142" i="2"/>
  <c r="DU43" i="2"/>
  <c r="BY43" i="2"/>
  <c r="EG42" i="2"/>
  <c r="BO44" i="2"/>
  <c r="CR44" i="2" s="1"/>
  <c r="AJ43" i="2"/>
  <c r="BR44" i="2" s="1"/>
  <c r="CU44" i="2" s="1"/>
  <c r="BP43" i="2"/>
  <c r="EO43" i="2"/>
  <c r="DS41" i="2"/>
  <c r="CS42" i="2"/>
  <c r="U45" i="2"/>
  <c r="AG44" i="2"/>
  <c r="ED44" i="2" s="1"/>
  <c r="V44" i="2"/>
  <c r="AH43" i="2"/>
  <c r="EE43" i="2" s="1"/>
  <c r="EP42" i="2"/>
  <c r="BQ44" i="2"/>
  <c r="EF43" i="2"/>
  <c r="AR45" i="2"/>
  <c r="AI44" i="2"/>
  <c r="EQ44" i="2" s="1"/>
  <c r="CT43" i="2"/>
  <c r="DT42" i="2"/>
  <c r="AA43" i="2"/>
  <c r="EL42" i="2"/>
  <c r="DF46" i="2"/>
  <c r="CF47" i="2"/>
  <c r="DJ45" i="2"/>
  <c r="CJ46" i="2"/>
  <c r="CI45" i="2"/>
  <c r="DI44" i="2"/>
  <c r="DH47" i="2"/>
  <c r="CH48" i="2"/>
  <c r="DR43" i="2"/>
  <c r="CB47" i="2"/>
  <c r="DB46" i="2"/>
  <c r="CO42" i="2"/>
  <c r="DO41" i="2"/>
  <c r="DE46" i="2"/>
  <c r="CE47" i="2"/>
  <c r="DD46" i="2"/>
  <c r="CD47" i="2"/>
  <c r="CA46" i="2"/>
  <c r="DA45" i="2"/>
  <c r="CY45" i="2"/>
  <c r="DY45" i="2" s="1"/>
  <c r="DG45" i="2"/>
  <c r="CG46" i="2"/>
  <c r="DK46" i="2"/>
  <c r="CK47" i="2"/>
  <c r="EC43" i="2" l="1"/>
  <c r="AB43" i="2"/>
  <c r="T45" i="2"/>
  <c r="AF44" i="2"/>
  <c r="AB44" i="2" s="1"/>
  <c r="EC44" i="2"/>
  <c r="BN45" i="2"/>
  <c r="CP43" i="2"/>
  <c r="DP43" i="2" s="1"/>
  <c r="AN43" i="2"/>
  <c r="BM44" i="2" s="1"/>
  <c r="CP44" i="2" s="1"/>
  <c r="DP44" i="2" s="1"/>
  <c r="EB43" i="2"/>
  <c r="EK43" i="2"/>
  <c r="AE44" i="2"/>
  <c r="R45" i="2"/>
  <c r="Z44" i="2"/>
  <c r="AD44" i="2"/>
  <c r="EA44" i="2" s="1"/>
  <c r="AM43" i="2"/>
  <c r="BL44" i="2" s="1"/>
  <c r="CW46" i="2"/>
  <c r="DW45" i="2"/>
  <c r="X45" i="2"/>
  <c r="BU46" i="2" s="1"/>
  <c r="CX45" i="2"/>
  <c r="DX45" i="2" s="1"/>
  <c r="CC209" i="2"/>
  <c r="DC208" i="2"/>
  <c r="EH45" i="2"/>
  <c r="BS46" i="2"/>
  <c r="AK46" i="2"/>
  <c r="BS47" i="2" s="1"/>
  <c r="ER43" i="2"/>
  <c r="DV43" i="2"/>
  <c r="CV44" i="2"/>
  <c r="DV44" i="2" s="1"/>
  <c r="CM206" i="2"/>
  <c r="DM205" i="2"/>
  <c r="DL143" i="2"/>
  <c r="CL144" i="2"/>
  <c r="DU44" i="2"/>
  <c r="BY44" i="2"/>
  <c r="EG43" i="2"/>
  <c r="AJ44" i="2"/>
  <c r="BR45" i="2" s="1"/>
  <c r="CU45" i="2" s="1"/>
  <c r="BP44" i="2"/>
  <c r="U46" i="2"/>
  <c r="AG45" i="2"/>
  <c r="BO46" i="2" s="1"/>
  <c r="DS42" i="2"/>
  <c r="CS43" i="2"/>
  <c r="EO44" i="2"/>
  <c r="EP43" i="2"/>
  <c r="V45" i="2"/>
  <c r="AH44" i="2"/>
  <c r="BP45" i="2" s="1"/>
  <c r="BO45" i="2"/>
  <c r="CR45" i="2" s="1"/>
  <c r="AR46" i="2"/>
  <c r="AI45" i="2"/>
  <c r="EQ45" i="2" s="1"/>
  <c r="BQ45" i="2"/>
  <c r="EF44" i="2"/>
  <c r="CT44" i="2"/>
  <c r="DT43" i="2"/>
  <c r="EL43" i="2"/>
  <c r="AA44" i="2"/>
  <c r="CF48" i="2"/>
  <c r="DF47" i="2"/>
  <c r="CJ47" i="2"/>
  <c r="DJ46" i="2"/>
  <c r="CD48" i="2"/>
  <c r="DD47" i="2"/>
  <c r="CK48" i="2"/>
  <c r="DK47" i="2"/>
  <c r="DR44" i="2"/>
  <c r="DI45" i="2"/>
  <c r="CI46" i="2"/>
  <c r="CG47" i="2"/>
  <c r="DG46" i="2"/>
  <c r="DO42" i="2"/>
  <c r="CO43" i="2"/>
  <c r="DH48" i="2"/>
  <c r="CH49" i="2"/>
  <c r="DE47" i="2"/>
  <c r="CE48" i="2"/>
  <c r="DB47" i="2"/>
  <c r="CB48" i="2"/>
  <c r="CA47" i="2"/>
  <c r="DA46" i="2"/>
  <c r="CY46" i="2"/>
  <c r="DY46" i="2" s="1"/>
  <c r="T46" i="2" l="1"/>
  <c r="AF45" i="2"/>
  <c r="BN46" i="2"/>
  <c r="AN44" i="2"/>
  <c r="BM45" i="2" s="1"/>
  <c r="CP45" i="2" s="1"/>
  <c r="DP45" i="2" s="1"/>
  <c r="EB44" i="2"/>
  <c r="AE45" i="2"/>
  <c r="EK44" i="2"/>
  <c r="R46" i="2"/>
  <c r="Z45" i="2"/>
  <c r="AD45" i="2"/>
  <c r="AM45" i="2" s="1"/>
  <c r="BL46" i="2" s="1"/>
  <c r="AM44" i="2"/>
  <c r="BL45" i="2" s="1"/>
  <c r="CW47" i="2"/>
  <c r="DW46" i="2"/>
  <c r="X46" i="2"/>
  <c r="BU47" i="2" s="1"/>
  <c r="CX46" i="2"/>
  <c r="DX46" i="2" s="1"/>
  <c r="CC210" i="2"/>
  <c r="DC209" i="2"/>
  <c r="ES46" i="2"/>
  <c r="EH46" i="2"/>
  <c r="AK47" i="2"/>
  <c r="ES47" i="2" s="1"/>
  <c r="ER44" i="2"/>
  <c r="CV45" i="2"/>
  <c r="DV45" i="2" s="1"/>
  <c r="CM207" i="2"/>
  <c r="DM206" i="2"/>
  <c r="DL144" i="2"/>
  <c r="CL145" i="2"/>
  <c r="DU45" i="2"/>
  <c r="BY45" i="2"/>
  <c r="EG44" i="2"/>
  <c r="AJ45" i="2"/>
  <c r="BR46" i="2" s="1"/>
  <c r="CU46" i="2" s="1"/>
  <c r="CR46" i="2"/>
  <c r="ED45" i="2"/>
  <c r="EE44" i="2"/>
  <c r="EP44" i="2"/>
  <c r="EO45" i="2"/>
  <c r="V46" i="2"/>
  <c r="AH45" i="2"/>
  <c r="EE45" i="2" s="1"/>
  <c r="U47" i="2"/>
  <c r="AG46" i="2"/>
  <c r="ED46" i="2" s="1"/>
  <c r="CS44" i="2"/>
  <c r="DS43" i="2"/>
  <c r="EF45" i="2"/>
  <c r="BQ46" i="2"/>
  <c r="AR47" i="2"/>
  <c r="AI46" i="2"/>
  <c r="EQ46" i="2" s="1"/>
  <c r="CT45" i="2"/>
  <c r="DT44" i="2"/>
  <c r="EL44" i="2"/>
  <c r="AA45" i="2"/>
  <c r="CJ48" i="2"/>
  <c r="DJ47" i="2"/>
  <c r="DF48" i="2"/>
  <c r="CF49" i="2"/>
  <c r="DH49" i="2"/>
  <c r="CH50" i="2"/>
  <c r="CI47" i="2"/>
  <c r="DI46" i="2"/>
  <c r="CA48" i="2"/>
  <c r="CY47" i="2"/>
  <c r="DY47" i="2" s="1"/>
  <c r="DA47" i="2"/>
  <c r="CE49" i="2"/>
  <c r="DE48" i="2"/>
  <c r="DR45" i="2"/>
  <c r="DO43" i="2"/>
  <c r="CO44" i="2"/>
  <c r="CK49" i="2"/>
  <c r="DK48" i="2"/>
  <c r="DB48" i="2"/>
  <c r="CB49" i="2"/>
  <c r="CG48" i="2"/>
  <c r="DG47" i="2"/>
  <c r="DD48" i="2"/>
  <c r="CD49" i="2"/>
  <c r="EC45" i="2" l="1"/>
  <c r="AB45" i="2"/>
  <c r="T47" i="2"/>
  <c r="AF46" i="2"/>
  <c r="EC46" i="2"/>
  <c r="EA45" i="2"/>
  <c r="AN45" i="2"/>
  <c r="BM46" i="2" s="1"/>
  <c r="CP46" i="2" s="1"/>
  <c r="DP46" i="2" s="1"/>
  <c r="EB45" i="2"/>
  <c r="AE46" i="2"/>
  <c r="EK45" i="2"/>
  <c r="R47" i="2"/>
  <c r="Z46" i="2"/>
  <c r="AD46" i="2"/>
  <c r="EK46" i="2" s="1"/>
  <c r="CW48" i="2"/>
  <c r="DW47" i="2"/>
  <c r="X47" i="2"/>
  <c r="BU48" i="2" s="1"/>
  <c r="CX47" i="2"/>
  <c r="DX47" i="2" s="1"/>
  <c r="CC211" i="2"/>
  <c r="DC210" i="2"/>
  <c r="EH47" i="2"/>
  <c r="BS48" i="2"/>
  <c r="AK48" i="2"/>
  <c r="BS49" i="2" s="1"/>
  <c r="ER45" i="2"/>
  <c r="CM208" i="2"/>
  <c r="DM207" i="2"/>
  <c r="CV46" i="2"/>
  <c r="CL146" i="2"/>
  <c r="DL145" i="2"/>
  <c r="DU46" i="2"/>
  <c r="BY46" i="2"/>
  <c r="EG45" i="2"/>
  <c r="BP46" i="2"/>
  <c r="AJ46" i="2"/>
  <c r="BR47" i="2" s="1"/>
  <c r="CU47" i="2" s="1"/>
  <c r="EP45" i="2"/>
  <c r="DS44" i="2"/>
  <c r="CS45" i="2"/>
  <c r="V47" i="2"/>
  <c r="AH46" i="2"/>
  <c r="EE46" i="2" s="1"/>
  <c r="BO47" i="2"/>
  <c r="CR47" i="2" s="1"/>
  <c r="EO46" i="2"/>
  <c r="U48" i="2"/>
  <c r="AG47" i="2"/>
  <c r="BO48" i="2" s="1"/>
  <c r="AR48" i="2"/>
  <c r="AI47" i="2"/>
  <c r="EQ47" i="2" s="1"/>
  <c r="EF46" i="2"/>
  <c r="BQ47" i="2"/>
  <c r="CT46" i="2"/>
  <c r="DT45" i="2"/>
  <c r="AA46" i="2"/>
  <c r="EL45" i="2"/>
  <c r="CF50" i="2"/>
  <c r="DF49" i="2"/>
  <c r="CJ49" i="2"/>
  <c r="DJ48" i="2"/>
  <c r="DD49" i="2"/>
  <c r="CD50" i="2"/>
  <c r="DG48" i="2"/>
  <c r="CG49" i="2"/>
  <c r="DE49" i="2"/>
  <c r="CE50" i="2"/>
  <c r="DI47" i="2"/>
  <c r="CI48" i="2"/>
  <c r="DB49" i="2"/>
  <c r="CB50" i="2"/>
  <c r="DH50" i="2"/>
  <c r="CH51" i="2"/>
  <c r="DR46" i="2"/>
  <c r="CO45" i="2"/>
  <c r="DO44" i="2"/>
  <c r="DK49" i="2"/>
  <c r="CK50" i="2"/>
  <c r="DA48" i="2"/>
  <c r="CA49" i="2"/>
  <c r="CY48" i="2"/>
  <c r="DY48" i="2" s="1"/>
  <c r="BN47" i="2" l="1"/>
  <c r="AB46" i="2"/>
  <c r="T48" i="2"/>
  <c r="AF47" i="2"/>
  <c r="AB47" i="2" s="1"/>
  <c r="BN48" i="2"/>
  <c r="EC47" i="2"/>
  <c r="EA46" i="2"/>
  <c r="AN46" i="2"/>
  <c r="BM47" i="2" s="1"/>
  <c r="CP47" i="2" s="1"/>
  <c r="DP47" i="2" s="1"/>
  <c r="EB46" i="2"/>
  <c r="AE47" i="2"/>
  <c r="AM46" i="2"/>
  <c r="BL47" i="2" s="1"/>
  <c r="R48" i="2"/>
  <c r="Z47" i="2"/>
  <c r="AD47" i="2"/>
  <c r="EA47" i="2" s="1"/>
  <c r="CW49" i="2"/>
  <c r="DW48" i="2"/>
  <c r="X48" i="2"/>
  <c r="BU49" i="2" s="1"/>
  <c r="CX48" i="2"/>
  <c r="DX48" i="2" s="1"/>
  <c r="CC212" i="2"/>
  <c r="DC211" i="2"/>
  <c r="EH48" i="2"/>
  <c r="ES48" i="2"/>
  <c r="AK49" i="2"/>
  <c r="BS50" i="2" s="1"/>
  <c r="ER46" i="2"/>
  <c r="DV46" i="2"/>
  <c r="CV47" i="2"/>
  <c r="DV47" i="2" s="1"/>
  <c r="CM209" i="2"/>
  <c r="DM208" i="2"/>
  <c r="CL147" i="2"/>
  <c r="DL146" i="2"/>
  <c r="DU47" i="2"/>
  <c r="BY47" i="2"/>
  <c r="EG46" i="2"/>
  <c r="AJ47" i="2"/>
  <c r="BR48" i="2" s="1"/>
  <c r="CU48" i="2" s="1"/>
  <c r="BP47" i="2"/>
  <c r="ED47" i="2"/>
  <c r="EP46" i="2"/>
  <c r="V48" i="2"/>
  <c r="AH47" i="2"/>
  <c r="EE47" i="2" s="1"/>
  <c r="EO47" i="2"/>
  <c r="DS45" i="2"/>
  <c r="CS46" i="2"/>
  <c r="U49" i="2"/>
  <c r="AG48" i="2"/>
  <c r="BO49" i="2" s="1"/>
  <c r="CR48" i="2"/>
  <c r="EF47" i="2"/>
  <c r="BQ48" i="2"/>
  <c r="AR49" i="2"/>
  <c r="AI48" i="2"/>
  <c r="EQ48" i="2" s="1"/>
  <c r="CT47" i="2"/>
  <c r="DT46" i="2"/>
  <c r="AA47" i="2"/>
  <c r="EL46" i="2"/>
  <c r="DF50" i="2"/>
  <c r="CF51" i="2"/>
  <c r="DJ49" i="2"/>
  <c r="CJ50" i="2"/>
  <c r="DG49" i="2"/>
  <c r="CG50" i="2"/>
  <c r="DO45" i="2"/>
  <c r="CO46" i="2"/>
  <c r="DR47" i="2"/>
  <c r="CB51" i="2"/>
  <c r="DB50" i="2"/>
  <c r="DK50" i="2"/>
  <c r="CK51" i="2"/>
  <c r="DI48" i="2"/>
  <c r="CI49" i="2"/>
  <c r="DD50" i="2"/>
  <c r="CD51" i="2"/>
  <c r="DH51" i="2"/>
  <c r="CH52" i="2"/>
  <c r="CA50" i="2"/>
  <c r="DA49" i="2"/>
  <c r="CY49" i="2"/>
  <c r="DY49" i="2" s="1"/>
  <c r="CE51" i="2"/>
  <c r="DE50" i="2"/>
  <c r="T49" i="2" l="1"/>
  <c r="AF48" i="2"/>
  <c r="AB48" i="2" s="1"/>
  <c r="BN49" i="2"/>
  <c r="EC48" i="2"/>
  <c r="AN47" i="2"/>
  <c r="BM48" i="2" s="1"/>
  <c r="CP48" i="2" s="1"/>
  <c r="EB47" i="2"/>
  <c r="AE48" i="2"/>
  <c r="R49" i="2"/>
  <c r="Z48" i="2"/>
  <c r="AD48" i="2"/>
  <c r="EA48" i="2" s="1"/>
  <c r="EK47" i="2"/>
  <c r="AM47" i="2"/>
  <c r="BL48" i="2" s="1"/>
  <c r="CW50" i="2"/>
  <c r="DW49" i="2"/>
  <c r="X49" i="2"/>
  <c r="BU50" i="2" s="1"/>
  <c r="CX49" i="2"/>
  <c r="DX49" i="2" s="1"/>
  <c r="CC213" i="2"/>
  <c r="DC212" i="2"/>
  <c r="ES49" i="2"/>
  <c r="EH49" i="2"/>
  <c r="AK50" i="2"/>
  <c r="BS51" i="2" s="1"/>
  <c r="ER47" i="2"/>
  <c r="CM210" i="2"/>
  <c r="DM209" i="2"/>
  <c r="CV48" i="2"/>
  <c r="DV48" i="2" s="1"/>
  <c r="DL147" i="2"/>
  <c r="CL148" i="2"/>
  <c r="DU48" i="2"/>
  <c r="BY48" i="2"/>
  <c r="EG47" i="2"/>
  <c r="BP48" i="2"/>
  <c r="AJ48" i="2"/>
  <c r="BR49" i="2" s="1"/>
  <c r="CU49" i="2" s="1"/>
  <c r="CR49" i="2"/>
  <c r="ED48" i="2"/>
  <c r="EP47" i="2"/>
  <c r="EO48" i="2"/>
  <c r="V49" i="2"/>
  <c r="AH48" i="2"/>
  <c r="EE48" i="2" s="1"/>
  <c r="U50" i="2"/>
  <c r="AG49" i="2"/>
  <c r="BO50" i="2" s="1"/>
  <c r="CS47" i="2"/>
  <c r="DS46" i="2"/>
  <c r="AR50" i="2"/>
  <c r="AI49" i="2"/>
  <c r="EQ49" i="2" s="1"/>
  <c r="BQ49" i="2"/>
  <c r="EF48" i="2"/>
  <c r="CT48" i="2"/>
  <c r="DT47" i="2"/>
  <c r="AA48" i="2"/>
  <c r="EL47" i="2"/>
  <c r="DJ50" i="2"/>
  <c r="CJ51" i="2"/>
  <c r="CF52" i="2"/>
  <c r="DF51" i="2"/>
  <c r="DE51" i="2"/>
  <c r="CE52" i="2"/>
  <c r="DB51" i="2"/>
  <c r="CB52" i="2"/>
  <c r="CA51" i="2"/>
  <c r="DA50" i="2"/>
  <c r="CY50" i="2"/>
  <c r="DY50" i="2" s="1"/>
  <c r="DI49" i="2"/>
  <c r="CI50" i="2"/>
  <c r="DR48" i="2"/>
  <c r="DO46" i="2"/>
  <c r="CO47" i="2"/>
  <c r="CH53" i="2"/>
  <c r="DH52" i="2"/>
  <c r="CD52" i="2"/>
  <c r="DD51" i="2"/>
  <c r="DK51" i="2"/>
  <c r="CK52" i="2"/>
  <c r="DG50" i="2"/>
  <c r="CG51" i="2"/>
  <c r="T50" i="2" l="1"/>
  <c r="AF49" i="2"/>
  <c r="AB49" i="2" s="1"/>
  <c r="EC49" i="2"/>
  <c r="BN50" i="2"/>
  <c r="AN48" i="2"/>
  <c r="BM49" i="2" s="1"/>
  <c r="CP49" i="2" s="1"/>
  <c r="EB48" i="2"/>
  <c r="AE49" i="2"/>
  <c r="AM48" i="2"/>
  <c r="BL49" i="2" s="1"/>
  <c r="EK48" i="2"/>
  <c r="R50" i="2"/>
  <c r="Z49" i="2"/>
  <c r="AD49" i="2"/>
  <c r="EA49" i="2" s="1"/>
  <c r="CW51" i="2"/>
  <c r="DW50" i="2"/>
  <c r="X50" i="2"/>
  <c r="BU51" i="2" s="1"/>
  <c r="CX50" i="2"/>
  <c r="DX50" i="2" s="1"/>
  <c r="CC214" i="2"/>
  <c r="DC213" i="2"/>
  <c r="EH50" i="2"/>
  <c r="ES50" i="2"/>
  <c r="AK51" i="2"/>
  <c r="ES51" i="2" s="1"/>
  <c r="ER48" i="2"/>
  <c r="CV49" i="2"/>
  <c r="DV49" i="2" s="1"/>
  <c r="CM211" i="2"/>
  <c r="DM210" i="2"/>
  <c r="CL149" i="2"/>
  <c r="DL148" i="2"/>
  <c r="DU49" i="2"/>
  <c r="BY49" i="2"/>
  <c r="EG48" i="2"/>
  <c r="ED49" i="2"/>
  <c r="CR50" i="2"/>
  <c r="BP49" i="2"/>
  <c r="AJ49" i="2"/>
  <c r="BR50" i="2" s="1"/>
  <c r="CU50" i="2" s="1"/>
  <c r="CS48" i="2"/>
  <c r="DS47" i="2"/>
  <c r="EP48" i="2"/>
  <c r="U51" i="2"/>
  <c r="AG50" i="2"/>
  <c r="ED50" i="2" s="1"/>
  <c r="V50" i="2"/>
  <c r="AH49" i="2"/>
  <c r="BP50" i="2" s="1"/>
  <c r="EO49" i="2"/>
  <c r="EF49" i="2"/>
  <c r="BQ50" i="2"/>
  <c r="AR51" i="2"/>
  <c r="CT49" i="2"/>
  <c r="DT48" i="2"/>
  <c r="DP48" i="2"/>
  <c r="AA49" i="2"/>
  <c r="EL48" i="2"/>
  <c r="CJ52" i="2"/>
  <c r="DJ51" i="2"/>
  <c r="CF53" i="2"/>
  <c r="DF52" i="2"/>
  <c r="DD52" i="2"/>
  <c r="CD53" i="2"/>
  <c r="DR49" i="2"/>
  <c r="CG52" i="2"/>
  <c r="DG51" i="2"/>
  <c r="DH53" i="2"/>
  <c r="CH54" i="2"/>
  <c r="CK53" i="2"/>
  <c r="DK52" i="2"/>
  <c r="CO48" i="2"/>
  <c r="DO47" i="2"/>
  <c r="DB52" i="2"/>
  <c r="CB53" i="2"/>
  <c r="CI51" i="2"/>
  <c r="DI50" i="2"/>
  <c r="DE52" i="2"/>
  <c r="CE53" i="2"/>
  <c r="DA51" i="2"/>
  <c r="CY51" i="2"/>
  <c r="DY51" i="2" s="1"/>
  <c r="CA52" i="2"/>
  <c r="T51" i="2" l="1"/>
  <c r="AF50" i="2"/>
  <c r="AB50" i="2" s="1"/>
  <c r="BN51" i="2"/>
  <c r="EC50" i="2"/>
  <c r="AN49" i="2"/>
  <c r="BM50" i="2" s="1"/>
  <c r="CP50" i="2" s="1"/>
  <c r="EB49" i="2"/>
  <c r="AE50" i="2"/>
  <c r="R51" i="2"/>
  <c r="Z50" i="2"/>
  <c r="AD50" i="2"/>
  <c r="EA50" i="2" s="1"/>
  <c r="EK49" i="2"/>
  <c r="AM49" i="2"/>
  <c r="BL50" i="2" s="1"/>
  <c r="CW52" i="2"/>
  <c r="DW51" i="2"/>
  <c r="X51" i="2"/>
  <c r="BU52" i="2" s="1"/>
  <c r="CX51" i="2"/>
  <c r="DX51" i="2" s="1"/>
  <c r="CC215" i="2"/>
  <c r="DC214" i="2"/>
  <c r="BS52" i="2"/>
  <c r="EH51" i="2"/>
  <c r="AK52" i="2"/>
  <c r="ES52" i="2" s="1"/>
  <c r="ER49" i="2"/>
  <c r="CM212" i="2"/>
  <c r="DM211" i="2"/>
  <c r="CV50" i="2"/>
  <c r="DV50" i="2" s="1"/>
  <c r="DL149" i="2"/>
  <c r="CL150" i="2"/>
  <c r="DU50" i="2"/>
  <c r="BY50" i="2"/>
  <c r="EG49" i="2"/>
  <c r="AJ50" i="2"/>
  <c r="BR51" i="2" s="1"/>
  <c r="CU51" i="2" s="1"/>
  <c r="EP49" i="2"/>
  <c r="EE49" i="2"/>
  <c r="BO51" i="2"/>
  <c r="CR51" i="2" s="1"/>
  <c r="EO50" i="2"/>
  <c r="U52" i="2"/>
  <c r="AG51" i="2"/>
  <c r="BO52" i="2" s="1"/>
  <c r="V51" i="2"/>
  <c r="AH50" i="2"/>
  <c r="BP51" i="2" s="1"/>
  <c r="DS48" i="2"/>
  <c r="CS49" i="2"/>
  <c r="AR52" i="2"/>
  <c r="AI51" i="2"/>
  <c r="EQ51" i="2" s="1"/>
  <c r="AI50" i="2"/>
  <c r="CT50" i="2"/>
  <c r="DT49" i="2"/>
  <c r="DP49" i="2"/>
  <c r="EL49" i="2"/>
  <c r="AA50" i="2"/>
  <c r="CF54" i="2"/>
  <c r="DF53" i="2"/>
  <c r="CJ53" i="2"/>
  <c r="DJ52" i="2"/>
  <c r="DA52" i="2"/>
  <c r="CA53" i="2"/>
  <c r="CY52" i="2"/>
  <c r="DY52" i="2" s="1"/>
  <c r="DI51" i="2"/>
  <c r="CI52" i="2"/>
  <c r="CH55" i="2"/>
  <c r="DH54" i="2"/>
  <c r="CB54" i="2"/>
  <c r="DB53" i="2"/>
  <c r="CO49" i="2"/>
  <c r="DO48" i="2"/>
  <c r="DR50" i="2"/>
  <c r="CG53" i="2"/>
  <c r="DG52" i="2"/>
  <c r="DK53" i="2"/>
  <c r="CK54" i="2"/>
  <c r="DD53" i="2"/>
  <c r="CD54" i="2"/>
  <c r="CE54" i="2"/>
  <c r="DE53" i="2"/>
  <c r="EL50" i="2" l="1"/>
  <c r="T52" i="2"/>
  <c r="AF51" i="2"/>
  <c r="BN52" i="2"/>
  <c r="AN50" i="2"/>
  <c r="BM51" i="2" s="1"/>
  <c r="EB50" i="2"/>
  <c r="AE51" i="2"/>
  <c r="R52" i="2"/>
  <c r="Z51" i="2"/>
  <c r="AD51" i="2"/>
  <c r="EA51" i="2" s="1"/>
  <c r="AM50" i="2"/>
  <c r="BL51" i="2" s="1"/>
  <c r="EK50" i="2"/>
  <c r="CW53" i="2"/>
  <c r="DW52" i="2"/>
  <c r="X52" i="2"/>
  <c r="BU53" i="2" s="1"/>
  <c r="CX52" i="2"/>
  <c r="DX52" i="2" s="1"/>
  <c r="CC216" i="2"/>
  <c r="DC215" i="2"/>
  <c r="EH52" i="2"/>
  <c r="BS53" i="2"/>
  <c r="AK53" i="2"/>
  <c r="EH53" i="2" s="1"/>
  <c r="ER50" i="2"/>
  <c r="CM213" i="2"/>
  <c r="DM212" i="2"/>
  <c r="CV51" i="2"/>
  <c r="DV51" i="2" s="1"/>
  <c r="CL151" i="2"/>
  <c r="DL150" i="2"/>
  <c r="DU51" i="2"/>
  <c r="BY51" i="2"/>
  <c r="EG50" i="2"/>
  <c r="ED51" i="2"/>
  <c r="AJ51" i="2"/>
  <c r="BR52" i="2" s="1"/>
  <c r="CU52" i="2" s="1"/>
  <c r="EE50" i="2"/>
  <c r="CR52" i="2"/>
  <c r="EP50" i="2"/>
  <c r="DS49" i="2"/>
  <c r="CS50" i="2"/>
  <c r="EO51" i="2"/>
  <c r="V52" i="2"/>
  <c r="AH51" i="2"/>
  <c r="EE51" i="2" s="1"/>
  <c r="U53" i="2"/>
  <c r="AG52" i="2"/>
  <c r="BO53" i="2" s="1"/>
  <c r="EF50" i="2"/>
  <c r="EQ50" i="2"/>
  <c r="BQ51" i="2"/>
  <c r="CT51" i="2" s="1"/>
  <c r="EF51" i="2"/>
  <c r="BQ52" i="2"/>
  <c r="AR53" i="2"/>
  <c r="AI52" i="2"/>
  <c r="EQ52" i="2" s="1"/>
  <c r="DT50" i="2"/>
  <c r="DP50" i="2"/>
  <c r="AA51" i="2"/>
  <c r="CP51" i="2"/>
  <c r="CF55" i="2"/>
  <c r="DF54" i="2"/>
  <c r="DJ53" i="2"/>
  <c r="CJ54" i="2"/>
  <c r="CE55" i="2"/>
  <c r="DE54" i="2"/>
  <c r="CO50" i="2"/>
  <c r="DO49" i="2"/>
  <c r="DK54" i="2"/>
  <c r="CK55" i="2"/>
  <c r="DR51" i="2"/>
  <c r="CI53" i="2"/>
  <c r="DI52" i="2"/>
  <c r="DA53" i="2"/>
  <c r="CA54" i="2"/>
  <c r="CY53" i="2"/>
  <c r="DY53" i="2" s="1"/>
  <c r="CD55" i="2"/>
  <c r="DD54" i="2"/>
  <c r="DG53" i="2"/>
  <c r="CG54" i="2"/>
  <c r="CB55" i="2"/>
  <c r="DB54" i="2"/>
  <c r="DH55" i="2"/>
  <c r="CH56" i="2"/>
  <c r="CR53" i="2" l="1"/>
  <c r="EC51" i="2"/>
  <c r="AB51" i="2"/>
  <c r="T53" i="2"/>
  <c r="AF52" i="2"/>
  <c r="AB52" i="2" s="1"/>
  <c r="EC52" i="2"/>
  <c r="BN53" i="2"/>
  <c r="AN51" i="2"/>
  <c r="BM52" i="2" s="1"/>
  <c r="CP52" i="2" s="1"/>
  <c r="DP52" i="2" s="1"/>
  <c r="EB51" i="2"/>
  <c r="AE52" i="2"/>
  <c r="AM51" i="2"/>
  <c r="BL52" i="2" s="1"/>
  <c r="EK51" i="2"/>
  <c r="R53" i="2"/>
  <c r="Z52" i="2"/>
  <c r="AD52" i="2"/>
  <c r="EA52" i="2" s="1"/>
  <c r="CW54" i="2"/>
  <c r="DW53" i="2"/>
  <c r="X53" i="2"/>
  <c r="BU54" i="2" s="1"/>
  <c r="CX53" i="2"/>
  <c r="DX53" i="2" s="1"/>
  <c r="CC217" i="2"/>
  <c r="DC216" i="2"/>
  <c r="ES53" i="2"/>
  <c r="BS54" i="2"/>
  <c r="AK54" i="2"/>
  <c r="EH54" i="2" s="1"/>
  <c r="ER51" i="2"/>
  <c r="CV52" i="2"/>
  <c r="DV52" i="2" s="1"/>
  <c r="CM214" i="2"/>
  <c r="DM213" i="2"/>
  <c r="CL152" i="2"/>
  <c r="DL151" i="2"/>
  <c r="DU52" i="2"/>
  <c r="BY52" i="2"/>
  <c r="EG51" i="2"/>
  <c r="AJ52" i="2"/>
  <c r="BR53" i="2" s="1"/>
  <c r="CU53" i="2" s="1"/>
  <c r="BP52" i="2"/>
  <c r="ED52" i="2"/>
  <c r="EO52" i="2"/>
  <c r="V53" i="2"/>
  <c r="AH52" i="2"/>
  <c r="EE52" i="2" s="1"/>
  <c r="EP51" i="2"/>
  <c r="CS51" i="2"/>
  <c r="DS50" i="2"/>
  <c r="U54" i="2"/>
  <c r="AG53" i="2"/>
  <c r="BO54" i="2" s="1"/>
  <c r="CR54" i="2" s="1"/>
  <c r="BQ53" i="2"/>
  <c r="EF52" i="2"/>
  <c r="AR54" i="2"/>
  <c r="CT52" i="2"/>
  <c r="DT51" i="2"/>
  <c r="EL51" i="2"/>
  <c r="DP51" i="2"/>
  <c r="AA52" i="2"/>
  <c r="DF55" i="2"/>
  <c r="CF56" i="2"/>
  <c r="DJ54" i="2"/>
  <c r="CJ55" i="2"/>
  <c r="CD56" i="2"/>
  <c r="DD55" i="2"/>
  <c r="DH56" i="2"/>
  <c r="CH57" i="2"/>
  <c r="CB56" i="2"/>
  <c r="DB55" i="2"/>
  <c r="CK56" i="2"/>
  <c r="DK55" i="2"/>
  <c r="DG54" i="2"/>
  <c r="CG55" i="2"/>
  <c r="CA55" i="2"/>
  <c r="DA54" i="2"/>
  <c r="CY54" i="2"/>
  <c r="DY54" i="2" s="1"/>
  <c r="DE55" i="2"/>
  <c r="CE56" i="2"/>
  <c r="DI53" i="2"/>
  <c r="CI54" i="2"/>
  <c r="DO50" i="2"/>
  <c r="CO51" i="2"/>
  <c r="DR52" i="2"/>
  <c r="T54" i="2" l="1"/>
  <c r="AF53" i="2"/>
  <c r="AB53" i="2" s="1"/>
  <c r="BN54" i="2"/>
  <c r="EC53" i="2"/>
  <c r="AN52" i="2"/>
  <c r="BM53" i="2" s="1"/>
  <c r="CP53" i="2" s="1"/>
  <c r="DP53" i="2" s="1"/>
  <c r="EB52" i="2"/>
  <c r="AE53" i="2"/>
  <c r="AM52" i="2"/>
  <c r="BL53" i="2" s="1"/>
  <c r="EK52" i="2"/>
  <c r="R54" i="2"/>
  <c r="Z53" i="2"/>
  <c r="AD53" i="2"/>
  <c r="AM53" i="2" s="1"/>
  <c r="BL54" i="2" s="1"/>
  <c r="CW55" i="2"/>
  <c r="DW54" i="2"/>
  <c r="X54" i="2"/>
  <c r="BU55" i="2" s="1"/>
  <c r="CX54" i="2"/>
  <c r="DX54" i="2" s="1"/>
  <c r="CC218" i="2"/>
  <c r="DC217" i="2"/>
  <c r="ES54" i="2"/>
  <c r="BS55" i="2"/>
  <c r="AK55" i="2"/>
  <c r="EH55" i="2" s="1"/>
  <c r="ER52" i="2"/>
  <c r="CM215" i="2"/>
  <c r="DM214" i="2"/>
  <c r="CV53" i="2"/>
  <c r="DV53" i="2" s="1"/>
  <c r="CL153" i="2"/>
  <c r="DL152" i="2"/>
  <c r="DU53" i="2"/>
  <c r="BY53" i="2"/>
  <c r="EG52" i="2"/>
  <c r="BP53" i="2"/>
  <c r="AJ53" i="2"/>
  <c r="BR54" i="2" s="1"/>
  <c r="CU54" i="2" s="1"/>
  <c r="ED53" i="2"/>
  <c r="CS52" i="2"/>
  <c r="DS51" i="2"/>
  <c r="EO53" i="2"/>
  <c r="EP52" i="2"/>
  <c r="U55" i="2"/>
  <c r="AG54" i="2"/>
  <c r="ED54" i="2" s="1"/>
  <c r="V54" i="2"/>
  <c r="AH53" i="2"/>
  <c r="BP54" i="2" s="1"/>
  <c r="AR55" i="2"/>
  <c r="AI54" i="2"/>
  <c r="EQ54" i="2" s="1"/>
  <c r="AI53" i="2"/>
  <c r="CT53" i="2"/>
  <c r="DT52" i="2"/>
  <c r="EL52" i="2"/>
  <c r="AA53" i="2"/>
  <c r="DJ55" i="2"/>
  <c r="CJ56" i="2"/>
  <c r="DF56" i="2"/>
  <c r="CF57" i="2"/>
  <c r="CI55" i="2"/>
  <c r="DI54" i="2"/>
  <c r="CA56" i="2"/>
  <c r="DA55" i="2"/>
  <c r="CY55" i="2"/>
  <c r="DY55" i="2" s="1"/>
  <c r="DB56" i="2"/>
  <c r="CB57" i="2"/>
  <c r="DR53" i="2"/>
  <c r="DO51" i="2"/>
  <c r="CO52" i="2"/>
  <c r="CG56" i="2"/>
  <c r="DG55" i="2"/>
  <c r="DH57" i="2"/>
  <c r="CH58" i="2"/>
  <c r="CE57" i="2"/>
  <c r="DE56" i="2"/>
  <c r="CK57" i="2"/>
  <c r="DK56" i="2"/>
  <c r="CD57" i="2"/>
  <c r="DD56" i="2"/>
  <c r="T55" i="2" l="1"/>
  <c r="AF54" i="2"/>
  <c r="AB54" i="2" s="1"/>
  <c r="EC54" i="2"/>
  <c r="BN55" i="2"/>
  <c r="EA53" i="2"/>
  <c r="AN53" i="2"/>
  <c r="BM54" i="2" s="1"/>
  <c r="CP54" i="2" s="1"/>
  <c r="DP54" i="2" s="1"/>
  <c r="EB53" i="2"/>
  <c r="AE54" i="2"/>
  <c r="EK53" i="2"/>
  <c r="R55" i="2"/>
  <c r="Z54" i="2"/>
  <c r="AD54" i="2"/>
  <c r="EA54" i="2" s="1"/>
  <c r="CW56" i="2"/>
  <c r="DW55" i="2"/>
  <c r="X55" i="2"/>
  <c r="BU56" i="2" s="1"/>
  <c r="CX55" i="2"/>
  <c r="DX55" i="2" s="1"/>
  <c r="CC219" i="2"/>
  <c r="DC218" i="2"/>
  <c r="ES55" i="2"/>
  <c r="BS56" i="2"/>
  <c r="AK56" i="2"/>
  <c r="ES56" i="2" s="1"/>
  <c r="ER53" i="2"/>
  <c r="CM216" i="2"/>
  <c r="DM215" i="2"/>
  <c r="CV54" i="2"/>
  <c r="DV54" i="2" s="1"/>
  <c r="CL154" i="2"/>
  <c r="DL153" i="2"/>
  <c r="DU54" i="2"/>
  <c r="BY54" i="2"/>
  <c r="EG53" i="2"/>
  <c r="AJ54" i="2"/>
  <c r="BR55" i="2" s="1"/>
  <c r="CU55" i="2" s="1"/>
  <c r="BO55" i="2"/>
  <c r="CR55" i="2" s="1"/>
  <c r="EO54" i="2"/>
  <c r="EE53" i="2"/>
  <c r="U56" i="2"/>
  <c r="AG55" i="2"/>
  <c r="ED55" i="2" s="1"/>
  <c r="EP53" i="2"/>
  <c r="V55" i="2"/>
  <c r="AH54" i="2"/>
  <c r="BP55" i="2" s="1"/>
  <c r="CS53" i="2"/>
  <c r="DS52" i="2"/>
  <c r="EF53" i="2"/>
  <c r="EQ53" i="2"/>
  <c r="BQ54" i="2"/>
  <c r="CT54" i="2" s="1"/>
  <c r="EF54" i="2"/>
  <c r="BQ55" i="2"/>
  <c r="AR56" i="2"/>
  <c r="DT53" i="2"/>
  <c r="EL53" i="2"/>
  <c r="AA54" i="2"/>
  <c r="CJ57" i="2"/>
  <c r="DJ56" i="2"/>
  <c r="CF58" i="2"/>
  <c r="DF57" i="2"/>
  <c r="DR54" i="2"/>
  <c r="CE58" i="2"/>
  <c r="DE57" i="2"/>
  <c r="DB57" i="2"/>
  <c r="CB58" i="2"/>
  <c r="DK57" i="2"/>
  <c r="CK58" i="2"/>
  <c r="DD57" i="2"/>
  <c r="CD58" i="2"/>
  <c r="DH58" i="2"/>
  <c r="CH59" i="2"/>
  <c r="DA56" i="2"/>
  <c r="CA57" i="2"/>
  <c r="CY56" i="2"/>
  <c r="DY56" i="2" s="1"/>
  <c r="CI56" i="2"/>
  <c r="DI55" i="2"/>
  <c r="DG56" i="2"/>
  <c r="CG57" i="2"/>
  <c r="CO53" i="2"/>
  <c r="DO52" i="2"/>
  <c r="T56" i="2" l="1"/>
  <c r="AF55" i="2"/>
  <c r="AB55" i="2" s="1"/>
  <c r="EC55" i="2"/>
  <c r="BN56" i="2"/>
  <c r="AN54" i="2"/>
  <c r="BM55" i="2" s="1"/>
  <c r="CP55" i="2" s="1"/>
  <c r="DP55" i="2" s="1"/>
  <c r="EB54" i="2"/>
  <c r="AM54" i="2"/>
  <c r="BL55" i="2" s="1"/>
  <c r="AE55" i="2"/>
  <c r="R56" i="2"/>
  <c r="Z55" i="2"/>
  <c r="AD55" i="2"/>
  <c r="EA55" i="2" s="1"/>
  <c r="EK54" i="2"/>
  <c r="CW57" i="2"/>
  <c r="DW56" i="2"/>
  <c r="X56" i="2"/>
  <c r="BU57" i="2" s="1"/>
  <c r="CX56" i="2"/>
  <c r="DX56" i="2" s="1"/>
  <c r="CC220" i="2"/>
  <c r="DC219" i="2"/>
  <c r="BS57" i="2"/>
  <c r="EH56" i="2"/>
  <c r="AK57" i="2"/>
  <c r="BS58" i="2" s="1"/>
  <c r="ER54" i="2"/>
  <c r="CV55" i="2"/>
  <c r="DV55" i="2" s="1"/>
  <c r="CM217" i="2"/>
  <c r="DM216" i="2"/>
  <c r="CL155" i="2"/>
  <c r="DL154" i="2"/>
  <c r="DU55" i="2"/>
  <c r="BY55" i="2"/>
  <c r="EG54" i="2"/>
  <c r="BO56" i="2"/>
  <c r="CR56" i="2" s="1"/>
  <c r="AJ55" i="2"/>
  <c r="BR56" i="2" s="1"/>
  <c r="CU56" i="2" s="1"/>
  <c r="EE54" i="2"/>
  <c r="CS54" i="2"/>
  <c r="DS53" i="2"/>
  <c r="EO55" i="2"/>
  <c r="U57" i="2"/>
  <c r="AG56" i="2"/>
  <c r="ED56" i="2" s="1"/>
  <c r="V56" i="2"/>
  <c r="AH55" i="2"/>
  <c r="EE55" i="2" s="1"/>
  <c r="EP54" i="2"/>
  <c r="AR57" i="2"/>
  <c r="AI55" i="2"/>
  <c r="CT55" i="2"/>
  <c r="DT54" i="2"/>
  <c r="EL54" i="2"/>
  <c r="AA55" i="2"/>
  <c r="DF58" i="2"/>
  <c r="CF59" i="2"/>
  <c r="DJ57" i="2"/>
  <c r="CJ58" i="2"/>
  <c r="CD59" i="2"/>
  <c r="DD58" i="2"/>
  <c r="CO54" i="2"/>
  <c r="DO53" i="2"/>
  <c r="DE58" i="2"/>
  <c r="CE59" i="2"/>
  <c r="DH59" i="2"/>
  <c r="CH60" i="2"/>
  <c r="CB59" i="2"/>
  <c r="DB58" i="2"/>
  <c r="DI56" i="2"/>
  <c r="CI57" i="2"/>
  <c r="DK58" i="2"/>
  <c r="CK59" i="2"/>
  <c r="CA58" i="2"/>
  <c r="DA57" i="2"/>
  <c r="CY57" i="2"/>
  <c r="DY57" i="2" s="1"/>
  <c r="DR55" i="2"/>
  <c r="DG57" i="2"/>
  <c r="CG58" i="2"/>
  <c r="T57" i="2" l="1"/>
  <c r="AF56" i="2"/>
  <c r="AB56" i="2" s="1"/>
  <c r="BN57" i="2"/>
  <c r="EC56" i="2"/>
  <c r="AN55" i="2"/>
  <c r="BM56" i="2" s="1"/>
  <c r="EB55" i="2"/>
  <c r="AE56" i="2"/>
  <c r="AM55" i="2"/>
  <c r="BL56" i="2" s="1"/>
  <c r="EK55" i="2"/>
  <c r="R57" i="2"/>
  <c r="Z56" i="2"/>
  <c r="AD56" i="2"/>
  <c r="EK56" i="2" s="1"/>
  <c r="CW58" i="2"/>
  <c r="DW57" i="2"/>
  <c r="X57" i="2"/>
  <c r="BU58" i="2" s="1"/>
  <c r="CX57" i="2"/>
  <c r="DX57" i="2" s="1"/>
  <c r="CC221" i="2"/>
  <c r="DC220" i="2"/>
  <c r="ES57" i="2"/>
  <c r="EH57" i="2"/>
  <c r="AK58" i="2"/>
  <c r="ES58" i="2" s="1"/>
  <c r="ER55" i="2"/>
  <c r="CV56" i="2"/>
  <c r="DV56" i="2" s="1"/>
  <c r="CM218" i="2"/>
  <c r="DM217" i="2"/>
  <c r="CL156" i="2"/>
  <c r="DL155" i="2"/>
  <c r="EG55" i="2"/>
  <c r="DU56" i="2"/>
  <c r="BY56" i="2"/>
  <c r="AJ56" i="2"/>
  <c r="BR57" i="2" s="1"/>
  <c r="CU57" i="2" s="1"/>
  <c r="BP56" i="2"/>
  <c r="EO56" i="2"/>
  <c r="U58" i="2"/>
  <c r="AG57" i="2"/>
  <c r="EO57" i="2" s="1"/>
  <c r="EP55" i="2"/>
  <c r="CS55" i="2"/>
  <c r="DS54" i="2"/>
  <c r="V57" i="2"/>
  <c r="AH56" i="2"/>
  <c r="BP57" i="2" s="1"/>
  <c r="BO57" i="2"/>
  <c r="CR57" i="2" s="1"/>
  <c r="BQ56" i="2"/>
  <c r="CT56" i="2" s="1"/>
  <c r="EQ55" i="2"/>
  <c r="AR58" i="2"/>
  <c r="AI57" i="2"/>
  <c r="EQ57" i="2" s="1"/>
  <c r="EF55" i="2"/>
  <c r="AI56" i="2"/>
  <c r="DT55" i="2"/>
  <c r="CP56" i="2"/>
  <c r="DP56" i="2" s="1"/>
  <c r="EL55" i="2"/>
  <c r="AA56" i="2"/>
  <c r="CJ59" i="2"/>
  <c r="DJ58" i="2"/>
  <c r="CF60" i="2"/>
  <c r="DF59" i="2"/>
  <c r="DO54" i="2"/>
  <c r="CO55" i="2"/>
  <c r="DG58" i="2"/>
  <c r="CG59" i="2"/>
  <c r="DR56" i="2"/>
  <c r="CK60" i="2"/>
  <c r="DK59" i="2"/>
  <c r="DE59" i="2"/>
  <c r="CE60" i="2"/>
  <c r="CD60" i="2"/>
  <c r="DD59" i="2"/>
  <c r="DI57" i="2"/>
  <c r="CI58" i="2"/>
  <c r="DB59" i="2"/>
  <c r="CB60" i="2"/>
  <c r="CA59" i="2"/>
  <c r="DA58" i="2"/>
  <c r="CY58" i="2"/>
  <c r="DY58" i="2" s="1"/>
  <c r="DH60" i="2"/>
  <c r="CH61" i="2"/>
  <c r="T58" i="2" l="1"/>
  <c r="AF57" i="2"/>
  <c r="AB57" i="2" s="1"/>
  <c r="EC57" i="2"/>
  <c r="BN58" i="2"/>
  <c r="EA56" i="2"/>
  <c r="AN56" i="2"/>
  <c r="BM57" i="2" s="1"/>
  <c r="CP57" i="2" s="1"/>
  <c r="DP57" i="2" s="1"/>
  <c r="EB56" i="2"/>
  <c r="AE57" i="2"/>
  <c r="AM56" i="2"/>
  <c r="BL57" i="2" s="1"/>
  <c r="R58" i="2"/>
  <c r="Z57" i="2"/>
  <c r="AD57" i="2"/>
  <c r="EA57" i="2" s="1"/>
  <c r="CW59" i="2"/>
  <c r="DW58" i="2"/>
  <c r="X58" i="2"/>
  <c r="BU59" i="2" s="1"/>
  <c r="CX58" i="2"/>
  <c r="DX58" i="2" s="1"/>
  <c r="CC222" i="2"/>
  <c r="DC221" i="2"/>
  <c r="EH58" i="2"/>
  <c r="BS59" i="2"/>
  <c r="AK59" i="2"/>
  <c r="BS60" i="2" s="1"/>
  <c r="ER56" i="2"/>
  <c r="CM219" i="2"/>
  <c r="DM218" i="2"/>
  <c r="CV57" i="2"/>
  <c r="DV57" i="2" s="1"/>
  <c r="CL157" i="2"/>
  <c r="DL156" i="2"/>
  <c r="DU57" i="2"/>
  <c r="BY57" i="2"/>
  <c r="EG56" i="2"/>
  <c r="BO58" i="2"/>
  <c r="CR58" i="2" s="1"/>
  <c r="AJ57" i="2"/>
  <c r="BR58" i="2" s="1"/>
  <c r="CU58" i="2" s="1"/>
  <c r="ED57" i="2"/>
  <c r="EE56" i="2"/>
  <c r="EP56" i="2"/>
  <c r="V58" i="2"/>
  <c r="AH57" i="2"/>
  <c r="EE57" i="2" s="1"/>
  <c r="U59" i="2"/>
  <c r="AG58" i="2"/>
  <c r="ED58" i="2" s="1"/>
  <c r="DS55" i="2"/>
  <c r="CS56" i="2"/>
  <c r="BQ57" i="2"/>
  <c r="CT57" i="2" s="1"/>
  <c r="EQ56" i="2"/>
  <c r="EF56" i="2"/>
  <c r="EF57" i="2"/>
  <c r="BQ58" i="2"/>
  <c r="AR59" i="2"/>
  <c r="AI58" i="2"/>
  <c r="EQ58" i="2" s="1"/>
  <c r="DT56" i="2"/>
  <c r="EL56" i="2"/>
  <c r="AA57" i="2"/>
  <c r="DJ59" i="2"/>
  <c r="CJ60" i="2"/>
  <c r="CF61" i="2"/>
  <c r="DF60" i="2"/>
  <c r="DH61" i="2"/>
  <c r="CH62" i="2"/>
  <c r="DB60" i="2"/>
  <c r="CB61" i="2"/>
  <c r="CK61" i="2"/>
  <c r="DK60" i="2"/>
  <c r="CD61" i="2"/>
  <c r="DD60" i="2"/>
  <c r="CG60" i="2"/>
  <c r="DG59" i="2"/>
  <c r="DR57" i="2"/>
  <c r="DA59" i="2"/>
  <c r="CA60" i="2"/>
  <c r="CY59" i="2"/>
  <c r="DY59" i="2" s="1"/>
  <c r="DE60" i="2"/>
  <c r="CE61" i="2"/>
  <c r="CO56" i="2"/>
  <c r="DO55" i="2"/>
  <c r="DI58" i="2"/>
  <c r="CI59" i="2"/>
  <c r="T59" i="2" l="1"/>
  <c r="AF58" i="2"/>
  <c r="BN59" i="2"/>
  <c r="AN57" i="2"/>
  <c r="BM58" i="2" s="1"/>
  <c r="CP58" i="2" s="1"/>
  <c r="DP58" i="2" s="1"/>
  <c r="EB57" i="2"/>
  <c r="AE58" i="2"/>
  <c r="R59" i="2"/>
  <c r="Z58" i="2"/>
  <c r="AD58" i="2"/>
  <c r="EA58" i="2" s="1"/>
  <c r="EK57" i="2"/>
  <c r="AM57" i="2"/>
  <c r="BL58" i="2" s="1"/>
  <c r="CW60" i="2"/>
  <c r="DW59" i="2"/>
  <c r="X59" i="2"/>
  <c r="BU60" i="2" s="1"/>
  <c r="CX59" i="2"/>
  <c r="DX59" i="2" s="1"/>
  <c r="CC223" i="2"/>
  <c r="DC222" i="2"/>
  <c r="EH59" i="2"/>
  <c r="ES59" i="2"/>
  <c r="AK60" i="2"/>
  <c r="ES60" i="2" s="1"/>
  <c r="ER57" i="2"/>
  <c r="CM220" i="2"/>
  <c r="DM219" i="2"/>
  <c r="CV58" i="2"/>
  <c r="DV58" i="2" s="1"/>
  <c r="CL158" i="2"/>
  <c r="DL157" i="2"/>
  <c r="EG57" i="2"/>
  <c r="DU58" i="2"/>
  <c r="BY58" i="2"/>
  <c r="BP58" i="2"/>
  <c r="AJ58" i="2"/>
  <c r="BR59" i="2" s="1"/>
  <c r="CU59" i="2" s="1"/>
  <c r="BO59" i="2"/>
  <c r="CR59" i="2" s="1"/>
  <c r="EO58" i="2"/>
  <c r="CS57" i="2"/>
  <c r="DS56" i="2"/>
  <c r="EP57" i="2"/>
  <c r="U60" i="2"/>
  <c r="AG59" i="2"/>
  <c r="BO60" i="2" s="1"/>
  <c r="V59" i="2"/>
  <c r="AH58" i="2"/>
  <c r="BP59" i="2" s="1"/>
  <c r="AR60" i="2"/>
  <c r="AI59" i="2"/>
  <c r="EQ59" i="2" s="1"/>
  <c r="BQ59" i="2"/>
  <c r="EF58" i="2"/>
  <c r="CT58" i="2"/>
  <c r="DT57" i="2"/>
  <c r="AA58" i="2"/>
  <c r="EL57" i="2"/>
  <c r="CJ61" i="2"/>
  <c r="DJ60" i="2"/>
  <c r="DF61" i="2"/>
  <c r="CF62" i="2"/>
  <c r="DH62" i="2"/>
  <c r="CH63" i="2"/>
  <c r="DR58" i="2"/>
  <c r="DD61" i="2"/>
  <c r="CD62" i="2"/>
  <c r="CO57" i="2"/>
  <c r="DO56" i="2"/>
  <c r="DE61" i="2"/>
  <c r="CE62" i="2"/>
  <c r="CK62" i="2"/>
  <c r="DK61" i="2"/>
  <c r="DB61" i="2"/>
  <c r="CB62" i="2"/>
  <c r="DI59" i="2"/>
  <c r="CI60" i="2"/>
  <c r="DA60" i="2"/>
  <c r="CA61" i="2"/>
  <c r="CY60" i="2"/>
  <c r="DY60" i="2" s="1"/>
  <c r="CG61" i="2"/>
  <c r="DG60" i="2"/>
  <c r="EC58" i="2" l="1"/>
  <c r="AB58" i="2"/>
  <c r="T60" i="2"/>
  <c r="AF59" i="2"/>
  <c r="AB59" i="2" s="1"/>
  <c r="BN60" i="2"/>
  <c r="EC59" i="2"/>
  <c r="AN58" i="2"/>
  <c r="BM59" i="2" s="1"/>
  <c r="CP59" i="2" s="1"/>
  <c r="EB58" i="2"/>
  <c r="AE59" i="2"/>
  <c r="AM58" i="2"/>
  <c r="BL59" i="2" s="1"/>
  <c r="EK58" i="2"/>
  <c r="R60" i="2"/>
  <c r="Z59" i="2"/>
  <c r="AD59" i="2"/>
  <c r="EA59" i="2" s="1"/>
  <c r="CW61" i="2"/>
  <c r="DW60" i="2"/>
  <c r="X60" i="2"/>
  <c r="BU61" i="2" s="1"/>
  <c r="CX60" i="2"/>
  <c r="DX60" i="2" s="1"/>
  <c r="CC224" i="2"/>
  <c r="DC223" i="2"/>
  <c r="EH60" i="2"/>
  <c r="BS61" i="2"/>
  <c r="AK61" i="2"/>
  <c r="EH61" i="2" s="1"/>
  <c r="ER58" i="2"/>
  <c r="CM221" i="2"/>
  <c r="DM220" i="2"/>
  <c r="CV59" i="2"/>
  <c r="DV59" i="2" s="1"/>
  <c r="DL158" i="2"/>
  <c r="CL159" i="2"/>
  <c r="DU59" i="2"/>
  <c r="BY59" i="2"/>
  <c r="EG58" i="2"/>
  <c r="AJ59" i="2"/>
  <c r="BR60" i="2" s="1"/>
  <c r="CU60" i="2" s="1"/>
  <c r="CR60" i="2"/>
  <c r="ED59" i="2"/>
  <c r="EE58" i="2"/>
  <c r="EP58" i="2"/>
  <c r="EO59" i="2"/>
  <c r="U61" i="2"/>
  <c r="AG60" i="2"/>
  <c r="ED60" i="2" s="1"/>
  <c r="V60" i="2"/>
  <c r="AH59" i="2"/>
  <c r="EE59" i="2" s="1"/>
  <c r="CS58" i="2"/>
  <c r="DS57" i="2"/>
  <c r="EF59" i="2"/>
  <c r="BQ60" i="2"/>
  <c r="AR61" i="2"/>
  <c r="AI60" i="2"/>
  <c r="EQ60" i="2" s="1"/>
  <c r="CT59" i="2"/>
  <c r="DT58" i="2"/>
  <c r="AA59" i="2"/>
  <c r="EL58" i="2"/>
  <c r="DF62" i="2"/>
  <c r="CF63" i="2"/>
  <c r="DJ61" i="2"/>
  <c r="CJ62" i="2"/>
  <c r="CE63" i="2"/>
  <c r="DE62" i="2"/>
  <c r="DH63" i="2"/>
  <c r="CH64" i="2"/>
  <c r="DG61" i="2"/>
  <c r="CG62" i="2"/>
  <c r="CB63" i="2"/>
  <c r="DB62" i="2"/>
  <c r="DO57" i="2"/>
  <c r="CO58" i="2"/>
  <c r="DK62" i="2"/>
  <c r="CK63" i="2"/>
  <c r="CD63" i="2"/>
  <c r="DD62" i="2"/>
  <c r="DI60" i="2"/>
  <c r="CI61" i="2"/>
  <c r="CA62" i="2"/>
  <c r="DA61" i="2"/>
  <c r="CY61" i="2"/>
  <c r="DY61" i="2" s="1"/>
  <c r="DR59" i="2"/>
  <c r="T61" i="2" l="1"/>
  <c r="AF60" i="2"/>
  <c r="AB60" i="2" s="1"/>
  <c r="EC60" i="2"/>
  <c r="BN61" i="2"/>
  <c r="AN59" i="2"/>
  <c r="BM60" i="2" s="1"/>
  <c r="CP60" i="2" s="1"/>
  <c r="DP60" i="2" s="1"/>
  <c r="EB59" i="2"/>
  <c r="AE60" i="2"/>
  <c r="EK59" i="2"/>
  <c r="R61" i="2"/>
  <c r="Z60" i="2"/>
  <c r="AD60" i="2"/>
  <c r="EK60" i="2" s="1"/>
  <c r="AM59" i="2"/>
  <c r="BL60" i="2" s="1"/>
  <c r="CW62" i="2"/>
  <c r="DW61" i="2"/>
  <c r="X61" i="2"/>
  <c r="BU62" i="2" s="1"/>
  <c r="CX61" i="2"/>
  <c r="DX61" i="2" s="1"/>
  <c r="CC225" i="2"/>
  <c r="DC224" i="2"/>
  <c r="BS62" i="2"/>
  <c r="ES61" i="2"/>
  <c r="AK62" i="2"/>
  <c r="EH62" i="2" s="1"/>
  <c r="ER59" i="2"/>
  <c r="CV60" i="2"/>
  <c r="DV60" i="2" s="1"/>
  <c r="CM222" i="2"/>
  <c r="DM221" i="2"/>
  <c r="CL160" i="2"/>
  <c r="DL159" i="2"/>
  <c r="DU60" i="2"/>
  <c r="BY60" i="2"/>
  <c r="EG59" i="2"/>
  <c r="BO61" i="2"/>
  <c r="CR61" i="2" s="1"/>
  <c r="AJ60" i="2"/>
  <c r="BR61" i="2" s="1"/>
  <c r="CU61" i="2" s="1"/>
  <c r="BP60" i="2"/>
  <c r="EO60" i="2"/>
  <c r="DS58" i="2"/>
  <c r="CS59" i="2"/>
  <c r="U62" i="2"/>
  <c r="AG61" i="2"/>
  <c r="ED61" i="2" s="1"/>
  <c r="V61" i="2"/>
  <c r="AH60" i="2"/>
  <c r="EP60" i="2" s="1"/>
  <c r="EP59" i="2"/>
  <c r="AR62" i="2"/>
  <c r="AI61" i="2"/>
  <c r="EQ61" i="2" s="1"/>
  <c r="BQ61" i="2"/>
  <c r="EF60" i="2"/>
  <c r="CT60" i="2"/>
  <c r="DT59" i="2"/>
  <c r="DP59" i="2"/>
  <c r="AA60" i="2"/>
  <c r="EL59" i="2"/>
  <c r="CJ63" i="2"/>
  <c r="DJ62" i="2"/>
  <c r="DF63" i="2"/>
  <c r="CF64" i="2"/>
  <c r="CA63" i="2"/>
  <c r="DA62" i="2"/>
  <c r="CY62" i="2"/>
  <c r="DY62" i="2" s="1"/>
  <c r="CH65" i="2"/>
  <c r="DH64" i="2"/>
  <c r="CD64" i="2"/>
  <c r="DD63" i="2"/>
  <c r="DR60" i="2"/>
  <c r="DE63" i="2"/>
  <c r="CE64" i="2"/>
  <c r="DO58" i="2"/>
  <c r="CO59" i="2"/>
  <c r="DB63" i="2"/>
  <c r="CB64" i="2"/>
  <c r="CK64" i="2"/>
  <c r="DK63" i="2"/>
  <c r="CG63" i="2"/>
  <c r="DG62" i="2"/>
  <c r="DI61" i="2"/>
  <c r="CI62" i="2"/>
  <c r="T62" i="2" l="1"/>
  <c r="AF61" i="2"/>
  <c r="BN62" i="2" s="1"/>
  <c r="EA60" i="2"/>
  <c r="AN60" i="2"/>
  <c r="BM61" i="2" s="1"/>
  <c r="CP61" i="2" s="1"/>
  <c r="EB60" i="2"/>
  <c r="AE61" i="2"/>
  <c r="R62" i="2"/>
  <c r="Z61" i="2"/>
  <c r="AD61" i="2"/>
  <c r="EA61" i="2" s="1"/>
  <c r="AM60" i="2"/>
  <c r="BL61" i="2" s="1"/>
  <c r="CW63" i="2"/>
  <c r="DW62" i="2"/>
  <c r="X62" i="2"/>
  <c r="BU63" i="2" s="1"/>
  <c r="CX62" i="2"/>
  <c r="DX62" i="2" s="1"/>
  <c r="CC226" i="2"/>
  <c r="DC225" i="2"/>
  <c r="BS63" i="2"/>
  <c r="ES62" i="2"/>
  <c r="AK63" i="2"/>
  <c r="EH63" i="2" s="1"/>
  <c r="ER60" i="2"/>
  <c r="CM223" i="2"/>
  <c r="DM222" i="2"/>
  <c r="CV61" i="2"/>
  <c r="DV61" i="2" s="1"/>
  <c r="CL161" i="2"/>
  <c r="DL160" i="2"/>
  <c r="DU61" i="2"/>
  <c r="BY61" i="2"/>
  <c r="EG60" i="2"/>
  <c r="AJ61" i="2"/>
  <c r="BR62" i="2" s="1"/>
  <c r="CU62" i="2" s="1"/>
  <c r="BP61" i="2"/>
  <c r="U63" i="2"/>
  <c r="AG62" i="2"/>
  <c r="BO63" i="2" s="1"/>
  <c r="EE60" i="2"/>
  <c r="CS60" i="2"/>
  <c r="DS59" i="2"/>
  <c r="EO61" i="2"/>
  <c r="V62" i="2"/>
  <c r="AH61" i="2"/>
  <c r="EE61" i="2" s="1"/>
  <c r="BO62" i="2"/>
  <c r="CR62" i="2" s="1"/>
  <c r="BQ62" i="2"/>
  <c r="EF61" i="2"/>
  <c r="AR63" i="2"/>
  <c r="AI62" i="2"/>
  <c r="EQ62" i="2" s="1"/>
  <c r="CT61" i="2"/>
  <c r="DT60" i="2"/>
  <c r="AA61" i="2"/>
  <c r="EL60" i="2"/>
  <c r="CF65" i="2"/>
  <c r="DF64" i="2"/>
  <c r="DJ63" i="2"/>
  <c r="CJ64" i="2"/>
  <c r="DB64" i="2"/>
  <c r="CB65" i="2"/>
  <c r="DI62" i="2"/>
  <c r="CI63" i="2"/>
  <c r="CE65" i="2"/>
  <c r="DE64" i="2"/>
  <c r="DO59" i="2"/>
  <c r="CO60" i="2"/>
  <c r="DH65" i="2"/>
  <c r="CH66" i="2"/>
  <c r="CG64" i="2"/>
  <c r="DG63" i="2"/>
  <c r="CK65" i="2"/>
  <c r="DK64" i="2"/>
  <c r="DR61" i="2"/>
  <c r="DD64" i="2"/>
  <c r="CD65" i="2"/>
  <c r="CA64" i="2"/>
  <c r="DA63" i="2"/>
  <c r="CY63" i="2"/>
  <c r="DY63" i="2" s="1"/>
  <c r="EC61" i="2" l="1"/>
  <c r="AB61" i="2"/>
  <c r="T63" i="2"/>
  <c r="AF62" i="2"/>
  <c r="AB62" i="2" s="1"/>
  <c r="EC62" i="2"/>
  <c r="BN63" i="2"/>
  <c r="AN61" i="2"/>
  <c r="BM62" i="2" s="1"/>
  <c r="CP62" i="2" s="1"/>
  <c r="EB61" i="2"/>
  <c r="AE62" i="2"/>
  <c r="R63" i="2"/>
  <c r="Z62" i="2"/>
  <c r="AD62" i="2"/>
  <c r="EA62" i="2" s="1"/>
  <c r="EK61" i="2"/>
  <c r="AM61" i="2"/>
  <c r="BL62" i="2" s="1"/>
  <c r="CW64" i="2"/>
  <c r="DW63" i="2"/>
  <c r="X63" i="2"/>
  <c r="BU64" i="2" s="1"/>
  <c r="CX63" i="2"/>
  <c r="DX63" i="2" s="1"/>
  <c r="CC227" i="2"/>
  <c r="DC226" i="2"/>
  <c r="BS64" i="2"/>
  <c r="ES63" i="2"/>
  <c r="AK64" i="2"/>
  <c r="EH64" i="2" s="1"/>
  <c r="ER61" i="2"/>
  <c r="CM224" i="2"/>
  <c r="DM223" i="2"/>
  <c r="CV62" i="2"/>
  <c r="DV62" i="2" s="1"/>
  <c r="CL162" i="2"/>
  <c r="DL161" i="2"/>
  <c r="DU62" i="2"/>
  <c r="BY62" i="2"/>
  <c r="EG61" i="2"/>
  <c r="CR63" i="2"/>
  <c r="AJ62" i="2"/>
  <c r="BR63" i="2" s="1"/>
  <c r="CU63" i="2" s="1"/>
  <c r="ED62" i="2"/>
  <c r="BP62" i="2"/>
  <c r="EP61" i="2"/>
  <c r="EO62" i="2"/>
  <c r="V63" i="2"/>
  <c r="AH62" i="2"/>
  <c r="BP63" i="2" s="1"/>
  <c r="U64" i="2"/>
  <c r="AG63" i="2"/>
  <c r="BO64" i="2" s="1"/>
  <c r="CS61" i="2"/>
  <c r="DS60" i="2"/>
  <c r="AR64" i="2"/>
  <c r="AI63" i="2"/>
  <c r="EQ63" i="2" s="1"/>
  <c r="BQ63" i="2"/>
  <c r="EF62" i="2"/>
  <c r="CT62" i="2"/>
  <c r="DT61" i="2"/>
  <c r="EL61" i="2"/>
  <c r="DP61" i="2"/>
  <c r="AA62" i="2"/>
  <c r="DF65" i="2"/>
  <c r="CF66" i="2"/>
  <c r="CJ65" i="2"/>
  <c r="DJ64" i="2"/>
  <c r="CG65" i="2"/>
  <c r="DG64" i="2"/>
  <c r="DD65" i="2"/>
  <c r="CD66" i="2"/>
  <c r="CO61" i="2"/>
  <c r="DO60" i="2"/>
  <c r="DR62" i="2"/>
  <c r="DK65" i="2"/>
  <c r="CK66" i="2"/>
  <c r="CI64" i="2"/>
  <c r="DI63" i="2"/>
  <c r="CH67" i="2"/>
  <c r="DH66" i="2"/>
  <c r="DA64" i="2"/>
  <c r="CA65" i="2"/>
  <c r="CY64" i="2"/>
  <c r="DY64" i="2" s="1"/>
  <c r="DB65" i="2"/>
  <c r="CB66" i="2"/>
  <c r="DE65" i="2"/>
  <c r="CE66" i="2"/>
  <c r="T64" i="2" l="1"/>
  <c r="AF63" i="2"/>
  <c r="AB63" i="2" s="1"/>
  <c r="EC63" i="2"/>
  <c r="BN64" i="2"/>
  <c r="EK62" i="2"/>
  <c r="AN62" i="2"/>
  <c r="BM63" i="2" s="1"/>
  <c r="CP63" i="2" s="1"/>
  <c r="EB62" i="2"/>
  <c r="AE63" i="2"/>
  <c r="AM62" i="2"/>
  <c r="BL63" i="2" s="1"/>
  <c r="R64" i="2"/>
  <c r="Z63" i="2"/>
  <c r="AD63" i="2"/>
  <c r="EK63" i="2" s="1"/>
  <c r="CW65" i="2"/>
  <c r="DW64" i="2"/>
  <c r="X64" i="2"/>
  <c r="BU65" i="2" s="1"/>
  <c r="CX64" i="2"/>
  <c r="DX64" i="2" s="1"/>
  <c r="CC228" i="2"/>
  <c r="DC227" i="2"/>
  <c r="BS65" i="2"/>
  <c r="ES64" i="2"/>
  <c r="AK65" i="2"/>
  <c r="EH65" i="2" s="1"/>
  <c r="ER62" i="2"/>
  <c r="CM225" i="2"/>
  <c r="DM224" i="2"/>
  <c r="CV63" i="2"/>
  <c r="DV63" i="2" s="1"/>
  <c r="EG62" i="2"/>
  <c r="CL163" i="2"/>
  <c r="DL162" i="2"/>
  <c r="CR64" i="2"/>
  <c r="DU63" i="2"/>
  <c r="BY63" i="2"/>
  <c r="AJ63" i="2"/>
  <c r="BR64" i="2" s="1"/>
  <c r="CU64" i="2" s="1"/>
  <c r="ED63" i="2"/>
  <c r="EP62" i="2"/>
  <c r="CS62" i="2"/>
  <c r="DS61" i="2"/>
  <c r="V64" i="2"/>
  <c r="AH63" i="2"/>
  <c r="EE63" i="2" s="1"/>
  <c r="EO63" i="2"/>
  <c r="U65" i="2"/>
  <c r="AG64" i="2"/>
  <c r="BO65" i="2" s="1"/>
  <c r="EE62" i="2"/>
  <c r="BQ64" i="2"/>
  <c r="EF63" i="2"/>
  <c r="AR65" i="2"/>
  <c r="AI64" i="2"/>
  <c r="EQ64" i="2" s="1"/>
  <c r="CT63" i="2"/>
  <c r="DT62" i="2"/>
  <c r="DP62" i="2"/>
  <c r="EL62" i="2"/>
  <c r="AA63" i="2"/>
  <c r="CF67" i="2"/>
  <c r="DF66" i="2"/>
  <c r="DJ65" i="2"/>
  <c r="CJ66" i="2"/>
  <c r="DA65" i="2"/>
  <c r="CY65" i="2"/>
  <c r="DY65" i="2" s="1"/>
  <c r="CA66" i="2"/>
  <c r="DR63" i="2"/>
  <c r="DO61" i="2"/>
  <c r="CO62" i="2"/>
  <c r="DK66" i="2"/>
  <c r="CK67" i="2"/>
  <c r="CB67" i="2"/>
  <c r="DB66" i="2"/>
  <c r="CE67" i="2"/>
  <c r="DE66" i="2"/>
  <c r="CI65" i="2"/>
  <c r="DI64" i="2"/>
  <c r="CD67" i="2"/>
  <c r="DD66" i="2"/>
  <c r="DH67" i="2"/>
  <c r="CH68" i="2"/>
  <c r="DG65" i="2"/>
  <c r="CG66" i="2"/>
  <c r="T65" i="2" l="1"/>
  <c r="AF64" i="2"/>
  <c r="AB64" i="2" s="1"/>
  <c r="BN65" i="2"/>
  <c r="EC64" i="2"/>
  <c r="EA63" i="2"/>
  <c r="AN63" i="2"/>
  <c r="BM64" i="2" s="1"/>
  <c r="CP64" i="2" s="1"/>
  <c r="DP64" i="2" s="1"/>
  <c r="EB63" i="2"/>
  <c r="AE64" i="2"/>
  <c r="AM63" i="2"/>
  <c r="BL64" i="2" s="1"/>
  <c r="R65" i="2"/>
  <c r="Z64" i="2"/>
  <c r="AD64" i="2"/>
  <c r="EA64" i="2" s="1"/>
  <c r="CW66" i="2"/>
  <c r="DW65" i="2"/>
  <c r="X65" i="2"/>
  <c r="BU66" i="2" s="1"/>
  <c r="CX65" i="2"/>
  <c r="DX65" i="2" s="1"/>
  <c r="CC229" i="2"/>
  <c r="DC228" i="2"/>
  <c r="ES65" i="2"/>
  <c r="BS66" i="2"/>
  <c r="AK66" i="2"/>
  <c r="EH66" i="2" s="1"/>
  <c r="ER63" i="2"/>
  <c r="CM226" i="2"/>
  <c r="DM225" i="2"/>
  <c r="CV64" i="2"/>
  <c r="DV64" i="2" s="1"/>
  <c r="CR65" i="2"/>
  <c r="CL164" i="2"/>
  <c r="DL163" i="2"/>
  <c r="DU64" i="2"/>
  <c r="BY64" i="2"/>
  <c r="EG63" i="2"/>
  <c r="AJ64" i="2"/>
  <c r="BR65" i="2" s="1"/>
  <c r="CU65" i="2" s="1"/>
  <c r="ED64" i="2"/>
  <c r="BP64" i="2"/>
  <c r="EP63" i="2"/>
  <c r="V65" i="2"/>
  <c r="AH64" i="2"/>
  <c r="BP65" i="2" s="1"/>
  <c r="EO64" i="2"/>
  <c r="DS62" i="2"/>
  <c r="CS63" i="2"/>
  <c r="U66" i="2"/>
  <c r="AG65" i="2"/>
  <c r="BO66" i="2" s="1"/>
  <c r="AR66" i="2"/>
  <c r="AI65" i="2"/>
  <c r="EQ65" i="2" s="1"/>
  <c r="EF64" i="2"/>
  <c r="BQ65" i="2"/>
  <c r="CT64" i="2"/>
  <c r="DT63" i="2"/>
  <c r="DP63" i="2"/>
  <c r="AA64" i="2"/>
  <c r="EL63" i="2"/>
  <c r="CF68" i="2"/>
  <c r="DF67" i="2"/>
  <c r="CJ67" i="2"/>
  <c r="DJ66" i="2"/>
  <c r="DK67" i="2"/>
  <c r="CK68" i="2"/>
  <c r="CD68" i="2"/>
  <c r="DD67" i="2"/>
  <c r="CH69" i="2"/>
  <c r="DH68" i="2"/>
  <c r="DI65" i="2"/>
  <c r="CI66" i="2"/>
  <c r="CA67" i="2"/>
  <c r="DA66" i="2"/>
  <c r="CY66" i="2"/>
  <c r="DY66" i="2" s="1"/>
  <c r="DB67" i="2"/>
  <c r="CB68" i="2"/>
  <c r="DR64" i="2"/>
  <c r="DO62" i="2"/>
  <c r="CO63" i="2"/>
  <c r="DG66" i="2"/>
  <c r="CG67" i="2"/>
  <c r="DE67" i="2"/>
  <c r="CE68" i="2"/>
  <c r="T66" i="2" l="1"/>
  <c r="AF65" i="2"/>
  <c r="AB65" i="2" s="1"/>
  <c r="BN66" i="2"/>
  <c r="EC65" i="2"/>
  <c r="AN64" i="2"/>
  <c r="BM65" i="2" s="1"/>
  <c r="CP65" i="2" s="1"/>
  <c r="DP65" i="2" s="1"/>
  <c r="EB64" i="2"/>
  <c r="AE65" i="2"/>
  <c r="R66" i="2"/>
  <c r="Z65" i="2"/>
  <c r="AD65" i="2"/>
  <c r="EA65" i="2" s="1"/>
  <c r="EK64" i="2"/>
  <c r="AM64" i="2"/>
  <c r="BL65" i="2" s="1"/>
  <c r="CW67" i="2"/>
  <c r="DW66" i="2"/>
  <c r="X66" i="2"/>
  <c r="BU67" i="2" s="1"/>
  <c r="CX66" i="2"/>
  <c r="DX66" i="2" s="1"/>
  <c r="CC230" i="2"/>
  <c r="DC229" i="2"/>
  <c r="BS67" i="2"/>
  <c r="ES66" i="2"/>
  <c r="AK67" i="2"/>
  <c r="EH67" i="2" s="1"/>
  <c r="ER64" i="2"/>
  <c r="CV65" i="2"/>
  <c r="DV65" i="2" s="1"/>
  <c r="CM227" i="2"/>
  <c r="DM226" i="2"/>
  <c r="CR66" i="2"/>
  <c r="CL165" i="2"/>
  <c r="DL164" i="2"/>
  <c r="DU65" i="2"/>
  <c r="BY65" i="2"/>
  <c r="EG64" i="2"/>
  <c r="ED65" i="2"/>
  <c r="AJ65" i="2"/>
  <c r="BR66" i="2" s="1"/>
  <c r="CU66" i="2" s="1"/>
  <c r="EE64" i="2"/>
  <c r="EP64" i="2"/>
  <c r="EO65" i="2"/>
  <c r="V66" i="2"/>
  <c r="AH65" i="2"/>
  <c r="EE65" i="2" s="1"/>
  <c r="U67" i="2"/>
  <c r="AG66" i="2"/>
  <c r="BO67" i="2" s="1"/>
  <c r="DS63" i="2"/>
  <c r="CS64" i="2"/>
  <c r="BQ66" i="2"/>
  <c r="EF65" i="2"/>
  <c r="AR67" i="2"/>
  <c r="AI66" i="2"/>
  <c r="EQ66" i="2" s="1"/>
  <c r="CT65" i="2"/>
  <c r="DT64" i="2"/>
  <c r="EL64" i="2"/>
  <c r="AA65" i="2"/>
  <c r="CJ68" i="2"/>
  <c r="DJ67" i="2"/>
  <c r="CF69" i="2"/>
  <c r="DF68" i="2"/>
  <c r="CG68" i="2"/>
  <c r="DG67" i="2"/>
  <c r="DR65" i="2"/>
  <c r="CD69" i="2"/>
  <c r="DD68" i="2"/>
  <c r="DE68" i="2"/>
  <c r="CE69" i="2"/>
  <c r="DH69" i="2"/>
  <c r="CH70" i="2"/>
  <c r="CI67" i="2"/>
  <c r="DI66" i="2"/>
  <c r="DB68" i="2"/>
  <c r="CB69" i="2"/>
  <c r="CK69" i="2"/>
  <c r="DK68" i="2"/>
  <c r="CO64" i="2"/>
  <c r="DO63" i="2"/>
  <c r="DA67" i="2"/>
  <c r="CY67" i="2"/>
  <c r="DY67" i="2" s="1"/>
  <c r="CA68" i="2"/>
  <c r="T67" i="2" l="1"/>
  <c r="AF66" i="2"/>
  <c r="BN67" i="2"/>
  <c r="AN65" i="2"/>
  <c r="BM66" i="2" s="1"/>
  <c r="EB65" i="2"/>
  <c r="EK65" i="2"/>
  <c r="AE66" i="2"/>
  <c r="AM65" i="2"/>
  <c r="BL66" i="2" s="1"/>
  <c r="R67" i="2"/>
  <c r="Z66" i="2"/>
  <c r="AD66" i="2"/>
  <c r="EA66" i="2" s="1"/>
  <c r="CW68" i="2"/>
  <c r="DW67" i="2"/>
  <c r="X67" i="2"/>
  <c r="BU68" i="2" s="1"/>
  <c r="CX67" i="2"/>
  <c r="DX67" i="2" s="1"/>
  <c r="CR67" i="2"/>
  <c r="CC231" i="2"/>
  <c r="DC230" i="2"/>
  <c r="BS68" i="2"/>
  <c r="ES67" i="2"/>
  <c r="AK68" i="2"/>
  <c r="EH68" i="2" s="1"/>
  <c r="ER65" i="2"/>
  <c r="CM228" i="2"/>
  <c r="DM227" i="2"/>
  <c r="CV66" i="2"/>
  <c r="DV66" i="2" s="1"/>
  <c r="CL166" i="2"/>
  <c r="DL165" i="2"/>
  <c r="DU66" i="2"/>
  <c r="BY66" i="2"/>
  <c r="EG65" i="2"/>
  <c r="AJ66" i="2"/>
  <c r="BR67" i="2" s="1"/>
  <c r="CU67" i="2" s="1"/>
  <c r="EP65" i="2"/>
  <c r="ED66" i="2"/>
  <c r="V67" i="2"/>
  <c r="AH66" i="2"/>
  <c r="BP67" i="2" s="1"/>
  <c r="CP66" i="2"/>
  <c r="DP66" i="2" s="1"/>
  <c r="CS65" i="2"/>
  <c r="DS64" i="2"/>
  <c r="EO66" i="2"/>
  <c r="U68" i="2"/>
  <c r="AG67" i="2"/>
  <c r="BO68" i="2" s="1"/>
  <c r="BP66" i="2"/>
  <c r="AR68" i="2"/>
  <c r="AI67" i="2"/>
  <c r="EQ67" i="2" s="1"/>
  <c r="BQ67" i="2"/>
  <c r="EF66" i="2"/>
  <c r="CT66" i="2"/>
  <c r="DT65" i="2"/>
  <c r="AA66" i="2"/>
  <c r="EL65" i="2"/>
  <c r="DJ68" i="2"/>
  <c r="CJ69" i="2"/>
  <c r="DF69" i="2"/>
  <c r="CF70" i="2"/>
  <c r="DD69" i="2"/>
  <c r="CD70" i="2"/>
  <c r="CB70" i="2"/>
  <c r="DB69" i="2"/>
  <c r="DA68" i="2"/>
  <c r="CA69" i="2"/>
  <c r="CY68" i="2"/>
  <c r="DY68" i="2" s="1"/>
  <c r="DK69" i="2"/>
  <c r="CK70" i="2"/>
  <c r="CI68" i="2"/>
  <c r="DI67" i="2"/>
  <c r="CH71" i="2"/>
  <c r="DH70" i="2"/>
  <c r="DE69" i="2"/>
  <c r="CE70" i="2"/>
  <c r="DR66" i="2"/>
  <c r="CO65" i="2"/>
  <c r="DO64" i="2"/>
  <c r="CG69" i="2"/>
  <c r="DG68" i="2"/>
  <c r="EC66" i="2" l="1"/>
  <c r="AB66" i="2"/>
  <c r="T68" i="2"/>
  <c r="AF67" i="2"/>
  <c r="AB67" i="2" s="1"/>
  <c r="BN68" i="2"/>
  <c r="EC67" i="2"/>
  <c r="AN66" i="2"/>
  <c r="BM67" i="2" s="1"/>
  <c r="EB66" i="2"/>
  <c r="AE67" i="2"/>
  <c r="AM66" i="2"/>
  <c r="BL67" i="2" s="1"/>
  <c r="EK66" i="2"/>
  <c r="R68" i="2"/>
  <c r="Z67" i="2"/>
  <c r="AD67" i="2"/>
  <c r="EA67" i="2" s="1"/>
  <c r="CW69" i="2"/>
  <c r="DW68" i="2"/>
  <c r="CR68" i="2"/>
  <c r="X68" i="2"/>
  <c r="BU69" i="2" s="1"/>
  <c r="CX68" i="2"/>
  <c r="DX68" i="2" s="1"/>
  <c r="CC232" i="2"/>
  <c r="DC231" i="2"/>
  <c r="ES68" i="2"/>
  <c r="BS69" i="2"/>
  <c r="AK69" i="2"/>
  <c r="BS70" i="2" s="1"/>
  <c r="ER66" i="2"/>
  <c r="CM229" i="2"/>
  <c r="DM228" i="2"/>
  <c r="CV67" i="2"/>
  <c r="DV67" i="2" s="1"/>
  <c r="CL167" i="2"/>
  <c r="DL166" i="2"/>
  <c r="DU67" i="2"/>
  <c r="BY67" i="2"/>
  <c r="EG66" i="2"/>
  <c r="EE66" i="2"/>
  <c r="AJ67" i="2"/>
  <c r="BR68" i="2" s="1"/>
  <c r="CU68" i="2" s="1"/>
  <c r="ED67" i="2"/>
  <c r="CS66" i="2"/>
  <c r="DS65" i="2"/>
  <c r="EO67" i="2"/>
  <c r="EP66" i="2"/>
  <c r="U69" i="2"/>
  <c r="AG68" i="2"/>
  <c r="BO69" i="2" s="1"/>
  <c r="V68" i="2"/>
  <c r="AH67" i="2"/>
  <c r="EP67" i="2" s="1"/>
  <c r="EF67" i="2"/>
  <c r="BQ68" i="2"/>
  <c r="AR69" i="2"/>
  <c r="AI68" i="2"/>
  <c r="EQ68" i="2" s="1"/>
  <c r="CT67" i="2"/>
  <c r="DT66" i="2"/>
  <c r="AA67" i="2"/>
  <c r="CP67" i="2"/>
  <c r="DP67" i="2" s="1"/>
  <c r="EL66" i="2"/>
  <c r="DJ69" i="2"/>
  <c r="CJ70" i="2"/>
  <c r="DF70" i="2"/>
  <c r="CF71" i="2"/>
  <c r="DA69" i="2"/>
  <c r="CA70" i="2"/>
  <c r="CY69" i="2"/>
  <c r="DY69" i="2" s="1"/>
  <c r="DH71" i="2"/>
  <c r="CH72" i="2"/>
  <c r="DI68" i="2"/>
  <c r="CI69" i="2"/>
  <c r="DR67" i="2"/>
  <c r="DK70" i="2"/>
  <c r="CK71" i="2"/>
  <c r="CB71" i="2"/>
  <c r="DB70" i="2"/>
  <c r="DG69" i="2"/>
  <c r="CG70" i="2"/>
  <c r="DO65" i="2"/>
  <c r="CO66" i="2"/>
  <c r="DE70" i="2"/>
  <c r="CE71" i="2"/>
  <c r="DD70" i="2"/>
  <c r="CD71" i="2"/>
  <c r="T69" i="2" l="1"/>
  <c r="AF68" i="2"/>
  <c r="EC68" i="2"/>
  <c r="AN67" i="2"/>
  <c r="BM68" i="2" s="1"/>
  <c r="EB67" i="2"/>
  <c r="AM67" i="2"/>
  <c r="BL68" i="2" s="1"/>
  <c r="EK67" i="2"/>
  <c r="AE68" i="2"/>
  <c r="R69" i="2"/>
  <c r="Z68" i="2"/>
  <c r="AD68" i="2"/>
  <c r="EA68" i="2" s="1"/>
  <c r="CR69" i="2"/>
  <c r="CW70" i="2"/>
  <c r="DW69" i="2"/>
  <c r="X69" i="2"/>
  <c r="BU70" i="2" s="1"/>
  <c r="CX69" i="2"/>
  <c r="DX69" i="2" s="1"/>
  <c r="CC233" i="2"/>
  <c r="DC232" i="2"/>
  <c r="ES69" i="2"/>
  <c r="EH69" i="2"/>
  <c r="AK70" i="2"/>
  <c r="EH70" i="2" s="1"/>
  <c r="ER67" i="2"/>
  <c r="CM230" i="2"/>
  <c r="DM229" i="2"/>
  <c r="CV68" i="2"/>
  <c r="DV68" i="2" s="1"/>
  <c r="CL168" i="2"/>
  <c r="DL167" i="2"/>
  <c r="DU68" i="2"/>
  <c r="BY68" i="2"/>
  <c r="EG67" i="2"/>
  <c r="AJ68" i="2"/>
  <c r="BR69" i="2" s="1"/>
  <c r="CU69" i="2" s="1"/>
  <c r="BP68" i="2"/>
  <c r="EE67" i="2"/>
  <c r="EO68" i="2"/>
  <c r="ED68" i="2"/>
  <c r="U70" i="2"/>
  <c r="AG69" i="2"/>
  <c r="BO70" i="2" s="1"/>
  <c r="V69" i="2"/>
  <c r="AH68" i="2"/>
  <c r="EE68" i="2" s="1"/>
  <c r="DS66" i="2"/>
  <c r="CS67" i="2"/>
  <c r="AR70" i="2"/>
  <c r="AI69" i="2"/>
  <c r="EQ69" i="2" s="1"/>
  <c r="BQ69" i="2"/>
  <c r="EF68" i="2"/>
  <c r="CT68" i="2"/>
  <c r="DT67" i="2"/>
  <c r="AA68" i="2"/>
  <c r="CP68" i="2"/>
  <c r="EL67" i="2"/>
  <c r="DJ70" i="2"/>
  <c r="CJ71" i="2"/>
  <c r="CF72" i="2"/>
  <c r="DF71" i="2"/>
  <c r="DO66" i="2"/>
  <c r="CO67" i="2"/>
  <c r="CD72" i="2"/>
  <c r="DD71" i="2"/>
  <c r="DR68" i="2"/>
  <c r="DI69" i="2"/>
  <c r="CI70" i="2"/>
  <c r="CG71" i="2"/>
  <c r="DG70" i="2"/>
  <c r="CB72" i="2"/>
  <c r="DB71" i="2"/>
  <c r="CK72" i="2"/>
  <c r="DK71" i="2"/>
  <c r="DH72" i="2"/>
  <c r="CH73" i="2"/>
  <c r="CA71" i="2"/>
  <c r="DA70" i="2"/>
  <c r="CY70" i="2"/>
  <c r="DY70" i="2" s="1"/>
  <c r="CE72" i="2"/>
  <c r="DE71" i="2"/>
  <c r="BN69" i="2" l="1"/>
  <c r="AB68" i="2"/>
  <c r="T70" i="2"/>
  <c r="AF69" i="2"/>
  <c r="BN70" i="2"/>
  <c r="AN68" i="2"/>
  <c r="BM69" i="2" s="1"/>
  <c r="CP69" i="2" s="1"/>
  <c r="DP69" i="2" s="1"/>
  <c r="EB68" i="2"/>
  <c r="AM68" i="2"/>
  <c r="BL69" i="2" s="1"/>
  <c r="AE69" i="2"/>
  <c r="EK68" i="2"/>
  <c r="R70" i="2"/>
  <c r="Z69" i="2"/>
  <c r="AD69" i="2"/>
  <c r="EA69" i="2" s="1"/>
  <c r="CR70" i="2"/>
  <c r="CW71" i="2"/>
  <c r="DW70" i="2"/>
  <c r="X70" i="2"/>
  <c r="BU71" i="2" s="1"/>
  <c r="CX70" i="2"/>
  <c r="DX70" i="2" s="1"/>
  <c r="CC234" i="2"/>
  <c r="DC233" i="2"/>
  <c r="BS71" i="2"/>
  <c r="ES70" i="2"/>
  <c r="AK71" i="2"/>
  <c r="EH71" i="2" s="1"/>
  <c r="ER68" i="2"/>
  <c r="CM231" i="2"/>
  <c r="DM230" i="2"/>
  <c r="CV69" i="2"/>
  <c r="DV69" i="2" s="1"/>
  <c r="CL169" i="2"/>
  <c r="DL168" i="2"/>
  <c r="DU69" i="2"/>
  <c r="BY69" i="2"/>
  <c r="EG68" i="2"/>
  <c r="ED69" i="2"/>
  <c r="AJ69" i="2"/>
  <c r="BR70" i="2" s="1"/>
  <c r="CU70" i="2" s="1"/>
  <c r="BP69" i="2"/>
  <c r="EP68" i="2"/>
  <c r="V70" i="2"/>
  <c r="AH69" i="2"/>
  <c r="BP70" i="2" s="1"/>
  <c r="DS67" i="2"/>
  <c r="CS68" i="2"/>
  <c r="EO69" i="2"/>
  <c r="U71" i="2"/>
  <c r="AG70" i="2"/>
  <c r="BO71" i="2" s="1"/>
  <c r="EF69" i="2"/>
  <c r="BQ70" i="2"/>
  <c r="AR71" i="2"/>
  <c r="AI70" i="2"/>
  <c r="EQ70" i="2" s="1"/>
  <c r="CT69" i="2"/>
  <c r="DT68" i="2"/>
  <c r="EL68" i="2"/>
  <c r="AA69" i="2"/>
  <c r="DP68" i="2"/>
  <c r="DF72" i="2"/>
  <c r="CF73" i="2"/>
  <c r="DJ71" i="2"/>
  <c r="CJ72" i="2"/>
  <c r="DI70" i="2"/>
  <c r="CI71" i="2"/>
  <c r="DB72" i="2"/>
  <c r="CB73" i="2"/>
  <c r="CE73" i="2"/>
  <c r="DE72" i="2"/>
  <c r="CA72" i="2"/>
  <c r="DA71" i="2"/>
  <c r="CY71" i="2"/>
  <c r="DY71" i="2" s="1"/>
  <c r="DR69" i="2"/>
  <c r="CO68" i="2"/>
  <c r="DO67" i="2"/>
  <c r="CK73" i="2"/>
  <c r="DK72" i="2"/>
  <c r="DH73" i="2"/>
  <c r="CH74" i="2"/>
  <c r="CG72" i="2"/>
  <c r="DG71" i="2"/>
  <c r="CD73" i="2"/>
  <c r="DD72" i="2"/>
  <c r="EC69" i="2" l="1"/>
  <c r="AB69" i="2"/>
  <c r="T71" i="2"/>
  <c r="AF70" i="2"/>
  <c r="AB70" i="2" s="1"/>
  <c r="EC70" i="2"/>
  <c r="BN71" i="2"/>
  <c r="AN69" i="2"/>
  <c r="BM70" i="2" s="1"/>
  <c r="EB69" i="2"/>
  <c r="AE70" i="2"/>
  <c r="EK69" i="2"/>
  <c r="R71" i="2"/>
  <c r="Z70" i="2"/>
  <c r="AD70" i="2"/>
  <c r="EA70" i="2" s="1"/>
  <c r="AM69" i="2"/>
  <c r="BL70" i="2" s="1"/>
  <c r="CR71" i="2"/>
  <c r="CW72" i="2"/>
  <c r="DW71" i="2"/>
  <c r="X71" i="2"/>
  <c r="BU72" i="2" s="1"/>
  <c r="CX71" i="2"/>
  <c r="DX71" i="2" s="1"/>
  <c r="CC235" i="2"/>
  <c r="DC234" i="2"/>
  <c r="ES71" i="2"/>
  <c r="BS72" i="2"/>
  <c r="AK72" i="2"/>
  <c r="EH72" i="2" s="1"/>
  <c r="ER69" i="2"/>
  <c r="CV70" i="2"/>
  <c r="DV70" i="2" s="1"/>
  <c r="CM232" i="2"/>
  <c r="DM231" i="2"/>
  <c r="CL170" i="2"/>
  <c r="DL169" i="2"/>
  <c r="DU70" i="2"/>
  <c r="BY70" i="2"/>
  <c r="EG69" i="2"/>
  <c r="ED70" i="2"/>
  <c r="EE69" i="2"/>
  <c r="AJ70" i="2"/>
  <c r="BR71" i="2" s="1"/>
  <c r="CU71" i="2" s="1"/>
  <c r="EO70" i="2"/>
  <c r="DS68" i="2"/>
  <c r="CS69" i="2"/>
  <c r="EP69" i="2"/>
  <c r="V71" i="2"/>
  <c r="AH70" i="2"/>
  <c r="EE70" i="2" s="1"/>
  <c r="U72" i="2"/>
  <c r="AG71" i="2"/>
  <c r="BO72" i="2" s="1"/>
  <c r="CR72" i="2" s="1"/>
  <c r="AR72" i="2"/>
  <c r="AI71" i="2"/>
  <c r="EQ71" i="2" s="1"/>
  <c r="EF70" i="2"/>
  <c r="BQ71" i="2"/>
  <c r="CT70" i="2"/>
  <c r="DT69" i="2"/>
  <c r="EL69" i="2"/>
  <c r="CP70" i="2"/>
  <c r="DP70" i="2" s="1"/>
  <c r="AA70" i="2"/>
  <c r="CJ73" i="2"/>
  <c r="DJ72" i="2"/>
  <c r="DF73" i="2"/>
  <c r="CF74" i="2"/>
  <c r="DH74" i="2"/>
  <c r="CH75" i="2"/>
  <c r="DA72" i="2"/>
  <c r="CA73" i="2"/>
  <c r="CY72" i="2"/>
  <c r="DY72" i="2" s="1"/>
  <c r="DD73" i="2"/>
  <c r="CD74" i="2"/>
  <c r="CK74" i="2"/>
  <c r="DK73" i="2"/>
  <c r="DE73" i="2"/>
  <c r="CE74" i="2"/>
  <c r="DB73" i="2"/>
  <c r="CB74" i="2"/>
  <c r="CO69" i="2"/>
  <c r="DO68" i="2"/>
  <c r="CG73" i="2"/>
  <c r="DG72" i="2"/>
  <c r="DI71" i="2"/>
  <c r="CI72" i="2"/>
  <c r="DR70" i="2"/>
  <c r="T72" i="2" l="1"/>
  <c r="AF71" i="2"/>
  <c r="AB71" i="2" s="1"/>
  <c r="EC71" i="2"/>
  <c r="BN72" i="2"/>
  <c r="AN70" i="2"/>
  <c r="BM71" i="2" s="1"/>
  <c r="CP71" i="2" s="1"/>
  <c r="DP71" i="2" s="1"/>
  <c r="EB70" i="2"/>
  <c r="AE71" i="2"/>
  <c r="AM70" i="2"/>
  <c r="BL71" i="2" s="1"/>
  <c r="R72" i="2"/>
  <c r="Z71" i="2"/>
  <c r="AD71" i="2"/>
  <c r="EK71" i="2" s="1"/>
  <c r="EK70" i="2"/>
  <c r="CW73" i="2"/>
  <c r="DW72" i="2"/>
  <c r="X72" i="2"/>
  <c r="BU73" i="2" s="1"/>
  <c r="CX72" i="2"/>
  <c r="DX72" i="2" s="1"/>
  <c r="CC236" i="2"/>
  <c r="DC235" i="2"/>
  <c r="ES72" i="2"/>
  <c r="BS73" i="2"/>
  <c r="AK73" i="2"/>
  <c r="EH73" i="2" s="1"/>
  <c r="ER70" i="2"/>
  <c r="CM233" i="2"/>
  <c r="DM232" i="2"/>
  <c r="CV71" i="2"/>
  <c r="DV71" i="2" s="1"/>
  <c r="DL170" i="2"/>
  <c r="CL171" i="2"/>
  <c r="DU71" i="2"/>
  <c r="BY71" i="2"/>
  <c r="EG70" i="2"/>
  <c r="AJ71" i="2"/>
  <c r="BR72" i="2" s="1"/>
  <c r="CU72" i="2" s="1"/>
  <c r="ED71" i="2"/>
  <c r="EP70" i="2"/>
  <c r="V72" i="2"/>
  <c r="AH71" i="2"/>
  <c r="EE71" i="2" s="1"/>
  <c r="EO71" i="2"/>
  <c r="CS70" i="2"/>
  <c r="DS69" i="2"/>
  <c r="U73" i="2"/>
  <c r="AG72" i="2"/>
  <c r="BO73" i="2" s="1"/>
  <c r="CR73" i="2" s="1"/>
  <c r="BP71" i="2"/>
  <c r="EF71" i="2"/>
  <c r="BQ72" i="2"/>
  <c r="AR73" i="2"/>
  <c r="AI72" i="2"/>
  <c r="EQ72" i="2" s="1"/>
  <c r="CT71" i="2"/>
  <c r="DT70" i="2"/>
  <c r="EL70" i="2"/>
  <c r="AA71" i="2"/>
  <c r="CJ74" i="2"/>
  <c r="DJ73" i="2"/>
  <c r="CF75" i="2"/>
  <c r="DF74" i="2"/>
  <c r="DA73" i="2"/>
  <c r="CY73" i="2"/>
  <c r="DY73" i="2" s="1"/>
  <c r="CA74" i="2"/>
  <c r="CB75" i="2"/>
  <c r="DB74" i="2"/>
  <c r="DK74" i="2"/>
  <c r="CK75" i="2"/>
  <c r="DR71" i="2"/>
  <c r="DG73" i="2"/>
  <c r="CG74" i="2"/>
  <c r="CO70" i="2"/>
  <c r="DO69" i="2"/>
  <c r="DH75" i="2"/>
  <c r="CH76" i="2"/>
  <c r="DI72" i="2"/>
  <c r="CI73" i="2"/>
  <c r="CE75" i="2"/>
  <c r="DE74" i="2"/>
  <c r="DD74" i="2"/>
  <c r="CD75" i="2"/>
  <c r="T73" i="2" l="1"/>
  <c r="AF72" i="2"/>
  <c r="AB72" i="2" s="1"/>
  <c r="EC72" i="2"/>
  <c r="BN73" i="2"/>
  <c r="EA71" i="2"/>
  <c r="AN71" i="2"/>
  <c r="BM72" i="2" s="1"/>
  <c r="CP72" i="2" s="1"/>
  <c r="DP72" i="2" s="1"/>
  <c r="EB71" i="2"/>
  <c r="AE72" i="2"/>
  <c r="R73" i="2"/>
  <c r="Z72" i="2"/>
  <c r="AD72" i="2"/>
  <c r="EK72" i="2" s="1"/>
  <c r="AM71" i="2"/>
  <c r="BL72" i="2" s="1"/>
  <c r="CW74" i="2"/>
  <c r="DW73" i="2"/>
  <c r="X73" i="2"/>
  <c r="BU74" i="2" s="1"/>
  <c r="CX73" i="2"/>
  <c r="DX73" i="2" s="1"/>
  <c r="CC237" i="2"/>
  <c r="DC236" i="2"/>
  <c r="ES73" i="2"/>
  <c r="BS74" i="2"/>
  <c r="AK74" i="2"/>
  <c r="EH74" i="2" s="1"/>
  <c r="ER71" i="2"/>
  <c r="CM234" i="2"/>
  <c r="DM233" i="2"/>
  <c r="CV72" i="2"/>
  <c r="DV72" i="2" s="1"/>
  <c r="CL172" i="2"/>
  <c r="DL171" i="2"/>
  <c r="DU72" i="2"/>
  <c r="BY72" i="2"/>
  <c r="EG71" i="2"/>
  <c r="AJ72" i="2"/>
  <c r="BR73" i="2" s="1"/>
  <c r="CU73" i="2" s="1"/>
  <c r="EO72" i="2"/>
  <c r="ED72" i="2"/>
  <c r="BP72" i="2"/>
  <c r="CS71" i="2"/>
  <c r="DS70" i="2"/>
  <c r="EP71" i="2"/>
  <c r="V73" i="2"/>
  <c r="AH72" i="2"/>
  <c r="BP73" i="2" s="1"/>
  <c r="U74" i="2"/>
  <c r="AG73" i="2"/>
  <c r="BO74" i="2" s="1"/>
  <c r="CR74" i="2" s="1"/>
  <c r="AR74" i="2"/>
  <c r="AI73" i="2"/>
  <c r="EQ73" i="2" s="1"/>
  <c r="BQ73" i="2"/>
  <c r="EF72" i="2"/>
  <c r="CT72" i="2"/>
  <c r="DT71" i="2"/>
  <c r="AA72" i="2"/>
  <c r="EL71" i="2"/>
  <c r="CF76" i="2"/>
  <c r="DF75" i="2"/>
  <c r="DJ74" i="2"/>
  <c r="CJ75" i="2"/>
  <c r="CD76" i="2"/>
  <c r="DD75" i="2"/>
  <c r="DH76" i="2"/>
  <c r="CH77" i="2"/>
  <c r="DG74" i="2"/>
  <c r="CG75" i="2"/>
  <c r="CK76" i="2"/>
  <c r="DK75" i="2"/>
  <c r="DO70" i="2"/>
  <c r="CO71" i="2"/>
  <c r="CE76" i="2"/>
  <c r="DE75" i="2"/>
  <c r="DI73" i="2"/>
  <c r="CI74" i="2"/>
  <c r="DB75" i="2"/>
  <c r="CB76" i="2"/>
  <c r="DR72" i="2"/>
  <c r="CA75" i="2"/>
  <c r="DA74" i="2"/>
  <c r="CY74" i="2"/>
  <c r="DY74" i="2" s="1"/>
  <c r="T74" i="2" l="1"/>
  <c r="AF73" i="2"/>
  <c r="AB73" i="2" s="1"/>
  <c r="EC73" i="2"/>
  <c r="BN74" i="2"/>
  <c r="EA72" i="2"/>
  <c r="AN72" i="2"/>
  <c r="BM73" i="2" s="1"/>
  <c r="CP73" i="2" s="1"/>
  <c r="DP73" i="2" s="1"/>
  <c r="EB72" i="2"/>
  <c r="AE73" i="2"/>
  <c r="AM72" i="2"/>
  <c r="BL73" i="2" s="1"/>
  <c r="R74" i="2"/>
  <c r="Z73" i="2"/>
  <c r="AD73" i="2"/>
  <c r="EA73" i="2" s="1"/>
  <c r="CW75" i="2"/>
  <c r="DW74" i="2"/>
  <c r="X74" i="2"/>
  <c r="BU75" i="2" s="1"/>
  <c r="CX74" i="2"/>
  <c r="DX74" i="2" s="1"/>
  <c r="CC238" i="2"/>
  <c r="DC237" i="2"/>
  <c r="BS75" i="2"/>
  <c r="ES74" i="2"/>
  <c r="AK75" i="2"/>
  <c r="EH75" i="2" s="1"/>
  <c r="ER72" i="2"/>
  <c r="CM235" i="2"/>
  <c r="DM234" i="2"/>
  <c r="CV73" i="2"/>
  <c r="DV73" i="2" s="1"/>
  <c r="CL173" i="2"/>
  <c r="DL172" i="2"/>
  <c r="DU73" i="2"/>
  <c r="BY73" i="2"/>
  <c r="EG72" i="2"/>
  <c r="EP72" i="2"/>
  <c r="AJ73" i="2"/>
  <c r="BR74" i="2" s="1"/>
  <c r="CU74" i="2" s="1"/>
  <c r="V74" i="2"/>
  <c r="AH73" i="2"/>
  <c r="BP74" i="2" s="1"/>
  <c r="ED73" i="2"/>
  <c r="EO73" i="2"/>
  <c r="CS72" i="2"/>
  <c r="DS71" i="2"/>
  <c r="U75" i="2"/>
  <c r="AG74" i="2"/>
  <c r="BO75" i="2" s="1"/>
  <c r="CR75" i="2" s="1"/>
  <c r="EE72" i="2"/>
  <c r="EF73" i="2"/>
  <c r="BQ74" i="2"/>
  <c r="AR75" i="2"/>
  <c r="AI74" i="2"/>
  <c r="EQ74" i="2" s="1"/>
  <c r="CT73" i="2"/>
  <c r="DT72" i="2"/>
  <c r="EL72" i="2"/>
  <c r="AA73" i="2"/>
  <c r="DF76" i="2"/>
  <c r="CF77" i="2"/>
  <c r="CJ76" i="2"/>
  <c r="DJ75" i="2"/>
  <c r="CG76" i="2"/>
  <c r="DG75" i="2"/>
  <c r="DA75" i="2"/>
  <c r="CA76" i="2"/>
  <c r="CY75" i="2"/>
  <c r="DY75" i="2" s="1"/>
  <c r="CO72" i="2"/>
  <c r="DO71" i="2"/>
  <c r="CD77" i="2"/>
  <c r="DD76" i="2"/>
  <c r="DB76" i="2"/>
  <c r="CB77" i="2"/>
  <c r="CK77" i="2"/>
  <c r="DK76" i="2"/>
  <c r="DI74" i="2"/>
  <c r="CI75" i="2"/>
  <c r="DH77" i="2"/>
  <c r="CH78" i="2"/>
  <c r="DR73" i="2"/>
  <c r="CE77" i="2"/>
  <c r="DE76" i="2"/>
  <c r="T75" i="2" l="1"/>
  <c r="AF74" i="2"/>
  <c r="BN75" i="2"/>
  <c r="AN73" i="2"/>
  <c r="BM74" i="2" s="1"/>
  <c r="EB73" i="2"/>
  <c r="AE74" i="2"/>
  <c r="R75" i="2"/>
  <c r="Z74" i="2"/>
  <c r="AD74" i="2"/>
  <c r="EA74" i="2" s="1"/>
  <c r="AM73" i="2"/>
  <c r="BL74" i="2" s="1"/>
  <c r="EK73" i="2"/>
  <c r="CW76" i="2"/>
  <c r="DW75" i="2"/>
  <c r="X75" i="2"/>
  <c r="BU76" i="2" s="1"/>
  <c r="CX75" i="2"/>
  <c r="DX75" i="2" s="1"/>
  <c r="CC239" i="2"/>
  <c r="DC238" i="2"/>
  <c r="BS76" i="2"/>
  <c r="ES75" i="2"/>
  <c r="AK76" i="2"/>
  <c r="EH76" i="2" s="1"/>
  <c r="ER73" i="2"/>
  <c r="CM236" i="2"/>
  <c r="DM235" i="2"/>
  <c r="CV74" i="2"/>
  <c r="DV74" i="2" s="1"/>
  <c r="DL173" i="2"/>
  <c r="CL174" i="2"/>
  <c r="DU74" i="2"/>
  <c r="BY74" i="2"/>
  <c r="EG73" i="2"/>
  <c r="AJ74" i="2"/>
  <c r="BR75" i="2" s="1"/>
  <c r="CU75" i="2" s="1"/>
  <c r="EE73" i="2"/>
  <c r="ED74" i="2"/>
  <c r="EO74" i="2"/>
  <c r="EP73" i="2"/>
  <c r="U76" i="2"/>
  <c r="AG75" i="2"/>
  <c r="BO76" i="2" s="1"/>
  <c r="CR76" i="2" s="1"/>
  <c r="V75" i="2"/>
  <c r="AH74" i="2"/>
  <c r="BP75" i="2" s="1"/>
  <c r="CS73" i="2"/>
  <c r="DS72" i="2"/>
  <c r="AR76" i="2"/>
  <c r="AI75" i="2"/>
  <c r="EQ75" i="2" s="1"/>
  <c r="BQ75" i="2"/>
  <c r="EF74" i="2"/>
  <c r="CT74" i="2"/>
  <c r="DT73" i="2"/>
  <c r="AA74" i="2"/>
  <c r="EL73" i="2"/>
  <c r="CP74" i="2"/>
  <c r="DP74" i="2" s="1"/>
  <c r="DJ76" i="2"/>
  <c r="CJ77" i="2"/>
  <c r="CF78" i="2"/>
  <c r="DF77" i="2"/>
  <c r="DE77" i="2"/>
  <c r="CE78" i="2"/>
  <c r="CH79" i="2"/>
  <c r="DH78" i="2"/>
  <c r="DR74" i="2"/>
  <c r="DA76" i="2"/>
  <c r="CA77" i="2"/>
  <c r="CY76" i="2"/>
  <c r="DY76" i="2" s="1"/>
  <c r="DB77" i="2"/>
  <c r="CB78" i="2"/>
  <c r="CG77" i="2"/>
  <c r="DG76" i="2"/>
  <c r="CO73" i="2"/>
  <c r="DO72" i="2"/>
  <c r="CI76" i="2"/>
  <c r="DI75" i="2"/>
  <c r="DD77" i="2"/>
  <c r="CD78" i="2"/>
  <c r="CK78" i="2"/>
  <c r="DK77" i="2"/>
  <c r="EC74" i="2" l="1"/>
  <c r="AB74" i="2"/>
  <c r="T76" i="2"/>
  <c r="AF75" i="2"/>
  <c r="AB75" i="2" s="1"/>
  <c r="BN76" i="2"/>
  <c r="EC75" i="2"/>
  <c r="AN74" i="2"/>
  <c r="BM75" i="2" s="1"/>
  <c r="EB74" i="2"/>
  <c r="AE75" i="2"/>
  <c r="EK74" i="2"/>
  <c r="R76" i="2"/>
  <c r="Z75" i="2"/>
  <c r="AD75" i="2"/>
  <c r="AM75" i="2" s="1"/>
  <c r="BL76" i="2" s="1"/>
  <c r="AM74" i="2"/>
  <c r="BL75" i="2" s="1"/>
  <c r="CW77" i="2"/>
  <c r="DW76" i="2"/>
  <c r="X76" i="2"/>
  <c r="BU77" i="2" s="1"/>
  <c r="CX76" i="2"/>
  <c r="DX76" i="2" s="1"/>
  <c r="CC240" i="2"/>
  <c r="DC239" i="2"/>
  <c r="ES76" i="2"/>
  <c r="BS77" i="2"/>
  <c r="AK77" i="2"/>
  <c r="EH77" i="2" s="1"/>
  <c r="ER74" i="2"/>
  <c r="CM237" i="2"/>
  <c r="DM236" i="2"/>
  <c r="CV75" i="2"/>
  <c r="DV75" i="2" s="1"/>
  <c r="CL175" i="2"/>
  <c r="DL174" i="2"/>
  <c r="DU75" i="2"/>
  <c r="BY75" i="2"/>
  <c r="EG74" i="2"/>
  <c r="AJ75" i="2"/>
  <c r="BR76" i="2" s="1"/>
  <c r="CU76" i="2" s="1"/>
  <c r="EE74" i="2"/>
  <c r="EO75" i="2"/>
  <c r="CS74" i="2"/>
  <c r="DS73" i="2"/>
  <c r="U77" i="2"/>
  <c r="AG76" i="2"/>
  <c r="ED76" i="2" s="1"/>
  <c r="EP74" i="2"/>
  <c r="V76" i="2"/>
  <c r="AH75" i="2"/>
  <c r="EE75" i="2" s="1"/>
  <c r="ED75" i="2"/>
  <c r="BQ76" i="2"/>
  <c r="EF75" i="2"/>
  <c r="AR77" i="2"/>
  <c r="AI76" i="2"/>
  <c r="EQ76" i="2" s="1"/>
  <c r="CT75" i="2"/>
  <c r="DT74" i="2"/>
  <c r="AA75" i="2"/>
  <c r="EL74" i="2"/>
  <c r="CP75" i="2"/>
  <c r="DP75" i="2" s="1"/>
  <c r="DF78" i="2"/>
  <c r="CF79" i="2"/>
  <c r="DJ77" i="2"/>
  <c r="CJ78" i="2"/>
  <c r="DE78" i="2"/>
  <c r="CE79" i="2"/>
  <c r="DI76" i="2"/>
  <c r="CI77" i="2"/>
  <c r="CA78" i="2"/>
  <c r="DA77" i="2"/>
  <c r="CY77" i="2"/>
  <c r="DY77" i="2" s="1"/>
  <c r="DH79" i="2"/>
  <c r="CH80" i="2"/>
  <c r="DO73" i="2"/>
  <c r="CO74" i="2"/>
  <c r="DK78" i="2"/>
  <c r="CK79" i="2"/>
  <c r="CD79" i="2"/>
  <c r="DD78" i="2"/>
  <c r="DG77" i="2"/>
  <c r="CG78" i="2"/>
  <c r="CB79" i="2"/>
  <c r="DB78" i="2"/>
  <c r="DR75" i="2"/>
  <c r="T77" i="2" l="1"/>
  <c r="AF76" i="2"/>
  <c r="EC76" i="2"/>
  <c r="EA75" i="2"/>
  <c r="AN75" i="2"/>
  <c r="BM76" i="2" s="1"/>
  <c r="CP76" i="2" s="1"/>
  <c r="EB75" i="2"/>
  <c r="AE76" i="2"/>
  <c r="R77" i="2"/>
  <c r="Z76" i="2"/>
  <c r="AD76" i="2"/>
  <c r="EA76" i="2" s="1"/>
  <c r="EK75" i="2"/>
  <c r="CW78" i="2"/>
  <c r="DW77" i="2"/>
  <c r="X77" i="2"/>
  <c r="BU78" i="2" s="1"/>
  <c r="CX77" i="2"/>
  <c r="DX77" i="2" s="1"/>
  <c r="CC241" i="2"/>
  <c r="DC240" i="2"/>
  <c r="BS78" i="2"/>
  <c r="ES77" i="2"/>
  <c r="AK78" i="2"/>
  <c r="EH78" i="2" s="1"/>
  <c r="ER75" i="2"/>
  <c r="CV76" i="2"/>
  <c r="DV76" i="2" s="1"/>
  <c r="CM238" i="2"/>
  <c r="DM237" i="2"/>
  <c r="DL175" i="2"/>
  <c r="CL176" i="2"/>
  <c r="BP76" i="2"/>
  <c r="DU76" i="2"/>
  <c r="BY76" i="2"/>
  <c r="EG75" i="2"/>
  <c r="AJ76" i="2"/>
  <c r="BR77" i="2" s="1"/>
  <c r="CU77" i="2" s="1"/>
  <c r="EP75" i="2"/>
  <c r="BO77" i="2"/>
  <c r="CR77" i="2" s="1"/>
  <c r="EO76" i="2"/>
  <c r="U78" i="2"/>
  <c r="AG77" i="2"/>
  <c r="ED77" i="2" s="1"/>
  <c r="V77" i="2"/>
  <c r="AH76" i="2"/>
  <c r="EE76" i="2" s="1"/>
  <c r="CS75" i="2"/>
  <c r="DS74" i="2"/>
  <c r="AR78" i="2"/>
  <c r="AI77" i="2"/>
  <c r="EQ77" i="2" s="1"/>
  <c r="EF76" i="2"/>
  <c r="BQ77" i="2"/>
  <c r="CT76" i="2"/>
  <c r="DT75" i="2"/>
  <c r="AA76" i="2"/>
  <c r="EL75" i="2"/>
  <c r="CJ79" i="2"/>
  <c r="DJ78" i="2"/>
  <c r="CF80" i="2"/>
  <c r="DF79" i="2"/>
  <c r="CD80" i="2"/>
  <c r="DD79" i="2"/>
  <c r="DR76" i="2"/>
  <c r="DI77" i="2"/>
  <c r="CI78" i="2"/>
  <c r="CE80" i="2"/>
  <c r="DE79" i="2"/>
  <c r="DG78" i="2"/>
  <c r="CG79" i="2"/>
  <c r="CK80" i="2"/>
  <c r="DK79" i="2"/>
  <c r="CA79" i="2"/>
  <c r="DA78" i="2"/>
  <c r="CY78" i="2"/>
  <c r="DY78" i="2" s="1"/>
  <c r="DO74" i="2"/>
  <c r="CO75" i="2"/>
  <c r="CB80" i="2"/>
  <c r="DB79" i="2"/>
  <c r="CH81" i="2"/>
  <c r="DH80" i="2"/>
  <c r="BN77" i="2" l="1"/>
  <c r="AB76" i="2"/>
  <c r="T78" i="2"/>
  <c r="AF77" i="2"/>
  <c r="AB77" i="2" s="1"/>
  <c r="BN78" i="2"/>
  <c r="EC77" i="2"/>
  <c r="AN76" i="2"/>
  <c r="BM77" i="2" s="1"/>
  <c r="CP77" i="2" s="1"/>
  <c r="EB76" i="2"/>
  <c r="EK76" i="2"/>
  <c r="AM76" i="2"/>
  <c r="BL77" i="2" s="1"/>
  <c r="AE77" i="2"/>
  <c r="R78" i="2"/>
  <c r="Z77" i="2"/>
  <c r="AD77" i="2"/>
  <c r="EA77" i="2" s="1"/>
  <c r="CW79" i="2"/>
  <c r="DW78" i="2"/>
  <c r="X78" i="2"/>
  <c r="BU79" i="2" s="1"/>
  <c r="CX78" i="2"/>
  <c r="DX78" i="2" s="1"/>
  <c r="CC242" i="2"/>
  <c r="DC241" i="2"/>
  <c r="ES78" i="2"/>
  <c r="BS79" i="2"/>
  <c r="AK79" i="2"/>
  <c r="EH79" i="2" s="1"/>
  <c r="ER76" i="2"/>
  <c r="CV77" i="2"/>
  <c r="DV77" i="2" s="1"/>
  <c r="CM239" i="2"/>
  <c r="DM238" i="2"/>
  <c r="CL177" i="2"/>
  <c r="DL176" i="2"/>
  <c r="DU77" i="2"/>
  <c r="BY77" i="2"/>
  <c r="EG76" i="2"/>
  <c r="AJ77" i="2"/>
  <c r="BR78" i="2" s="1"/>
  <c r="CU78" i="2" s="1"/>
  <c r="BO78" i="2"/>
  <c r="CR78" i="2" s="1"/>
  <c r="EO77" i="2"/>
  <c r="BP77" i="2"/>
  <c r="V78" i="2"/>
  <c r="AH77" i="2"/>
  <c r="EE77" i="2" s="1"/>
  <c r="CS76" i="2"/>
  <c r="DS75" i="2"/>
  <c r="U79" i="2"/>
  <c r="AG78" i="2"/>
  <c r="BO79" i="2" s="1"/>
  <c r="EP76" i="2"/>
  <c r="BQ78" i="2"/>
  <c r="EF77" i="2"/>
  <c r="AR79" i="2"/>
  <c r="AI78" i="2"/>
  <c r="EQ78" i="2" s="1"/>
  <c r="CT77" i="2"/>
  <c r="DT76" i="2"/>
  <c r="DP76" i="2"/>
  <c r="EL76" i="2"/>
  <c r="AA77" i="2"/>
  <c r="CJ80" i="2"/>
  <c r="DJ79" i="2"/>
  <c r="DF80" i="2"/>
  <c r="CF81" i="2"/>
  <c r="CA80" i="2"/>
  <c r="DA79" i="2"/>
  <c r="CY79" i="2"/>
  <c r="DY79" i="2" s="1"/>
  <c r="DR77" i="2"/>
  <c r="DH81" i="2"/>
  <c r="CH82" i="2"/>
  <c r="DO75" i="2"/>
  <c r="CO76" i="2"/>
  <c r="CI79" i="2"/>
  <c r="DI78" i="2"/>
  <c r="CK81" i="2"/>
  <c r="DK80" i="2"/>
  <c r="DD80" i="2"/>
  <c r="CD81" i="2"/>
  <c r="DB80" i="2"/>
  <c r="CB81" i="2"/>
  <c r="CG80" i="2"/>
  <c r="DG79" i="2"/>
  <c r="CE81" i="2"/>
  <c r="DE80" i="2"/>
  <c r="T79" i="2" l="1"/>
  <c r="AF78" i="2"/>
  <c r="EC78" i="2"/>
  <c r="AN77" i="2"/>
  <c r="BM78" i="2" s="1"/>
  <c r="EB77" i="2"/>
  <c r="AE78" i="2"/>
  <c r="R79" i="2"/>
  <c r="Z78" i="2"/>
  <c r="AD78" i="2"/>
  <c r="EA78" i="2" s="1"/>
  <c r="AM77" i="2"/>
  <c r="BL78" i="2" s="1"/>
  <c r="EK77" i="2"/>
  <c r="CW80" i="2"/>
  <c r="DW79" i="2"/>
  <c r="X79" i="2"/>
  <c r="BU80" i="2" s="1"/>
  <c r="CX79" i="2"/>
  <c r="DX79" i="2" s="1"/>
  <c r="CC243" i="2"/>
  <c r="DC242" i="2"/>
  <c r="BS80" i="2"/>
  <c r="ES79" i="2"/>
  <c r="AK80" i="2"/>
  <c r="EH80" i="2" s="1"/>
  <c r="ER77" i="2"/>
  <c r="CV78" i="2"/>
  <c r="DV78" i="2" s="1"/>
  <c r="CM240" i="2"/>
  <c r="DM239" i="2"/>
  <c r="DL177" i="2"/>
  <c r="CL178" i="2"/>
  <c r="DU78" i="2"/>
  <c r="BY78" i="2"/>
  <c r="EG77" i="2"/>
  <c r="AJ78" i="2"/>
  <c r="BR79" i="2" s="1"/>
  <c r="CU79" i="2" s="1"/>
  <c r="BP78" i="2"/>
  <c r="CR79" i="2"/>
  <c r="ED78" i="2"/>
  <c r="EP77" i="2"/>
  <c r="U80" i="2"/>
  <c r="AG79" i="2"/>
  <c r="BO80" i="2" s="1"/>
  <c r="CS77" i="2"/>
  <c r="DS76" i="2"/>
  <c r="V79" i="2"/>
  <c r="AH78" i="2"/>
  <c r="EP78" i="2" s="1"/>
  <c r="EO78" i="2"/>
  <c r="AR80" i="2"/>
  <c r="AI79" i="2"/>
  <c r="EQ79" i="2" s="1"/>
  <c r="EF78" i="2"/>
  <c r="BQ79" i="2"/>
  <c r="CT78" i="2"/>
  <c r="DT77" i="2"/>
  <c r="DP77" i="2"/>
  <c r="CP78" i="2"/>
  <c r="DP78" i="2" s="1"/>
  <c r="AA78" i="2"/>
  <c r="EL77" i="2"/>
  <c r="CF82" i="2"/>
  <c r="DF81" i="2"/>
  <c r="DJ80" i="2"/>
  <c r="CJ81" i="2"/>
  <c r="DK81" i="2"/>
  <c r="CK82" i="2"/>
  <c r="DA80" i="2"/>
  <c r="CA81" i="2"/>
  <c r="CY80" i="2"/>
  <c r="DY80" i="2" s="1"/>
  <c r="DH82" i="2"/>
  <c r="CH83" i="2"/>
  <c r="DG80" i="2"/>
  <c r="CG81" i="2"/>
  <c r="CI80" i="2"/>
  <c r="DI79" i="2"/>
  <c r="DB81" i="2"/>
  <c r="CB82" i="2"/>
  <c r="DR78" i="2"/>
  <c r="DE81" i="2"/>
  <c r="CE82" i="2"/>
  <c r="DD81" i="2"/>
  <c r="CD82" i="2"/>
  <c r="CO77" i="2"/>
  <c r="DO76" i="2"/>
  <c r="BN79" i="2" l="1"/>
  <c r="AB78" i="2"/>
  <c r="T80" i="2"/>
  <c r="AF79" i="2"/>
  <c r="AB79" i="2" s="1"/>
  <c r="BN80" i="2"/>
  <c r="EC79" i="2"/>
  <c r="AN78" i="2"/>
  <c r="BM79" i="2" s="1"/>
  <c r="CP79" i="2" s="1"/>
  <c r="DP79" i="2" s="1"/>
  <c r="EB78" i="2"/>
  <c r="AE79" i="2"/>
  <c r="EK78" i="2"/>
  <c r="AM78" i="2"/>
  <c r="BL79" i="2" s="1"/>
  <c r="R80" i="2"/>
  <c r="Z79" i="2"/>
  <c r="AD79" i="2"/>
  <c r="EA79" i="2" s="1"/>
  <c r="CW81" i="2"/>
  <c r="DW80" i="2"/>
  <c r="X80" i="2"/>
  <c r="BU81" i="2" s="1"/>
  <c r="CX80" i="2"/>
  <c r="DX80" i="2" s="1"/>
  <c r="CC244" i="2"/>
  <c r="DC243" i="2"/>
  <c r="ES80" i="2"/>
  <c r="BS81" i="2"/>
  <c r="AK81" i="2"/>
  <c r="EH81" i="2" s="1"/>
  <c r="ER78" i="2"/>
  <c r="CV79" i="2"/>
  <c r="DV79" i="2" s="1"/>
  <c r="CM241" i="2"/>
  <c r="DM240" i="2"/>
  <c r="DL178" i="2"/>
  <c r="CL179" i="2"/>
  <c r="DU79" i="2"/>
  <c r="BY79" i="2"/>
  <c r="EG78" i="2"/>
  <c r="CR80" i="2"/>
  <c r="ED79" i="2"/>
  <c r="AJ79" i="2"/>
  <c r="BR80" i="2" s="1"/>
  <c r="CU80" i="2" s="1"/>
  <c r="EO79" i="2"/>
  <c r="CS78" i="2"/>
  <c r="DS77" i="2"/>
  <c r="EE78" i="2"/>
  <c r="BP79" i="2"/>
  <c r="U81" i="2"/>
  <c r="AG80" i="2"/>
  <c r="BO81" i="2" s="1"/>
  <c r="V80" i="2"/>
  <c r="AH79" i="2"/>
  <c r="EE79" i="2" s="1"/>
  <c r="BQ80" i="2"/>
  <c r="EF79" i="2"/>
  <c r="AR81" i="2"/>
  <c r="AI80" i="2"/>
  <c r="EQ80" i="2" s="1"/>
  <c r="CT79" i="2"/>
  <c r="DT78" i="2"/>
  <c r="EL78" i="2"/>
  <c r="AA79" i="2"/>
  <c r="EL79" i="2" s="1"/>
  <c r="CF83" i="2"/>
  <c r="DF82" i="2"/>
  <c r="CJ82" i="2"/>
  <c r="DJ81" i="2"/>
  <c r="DD82" i="2"/>
  <c r="CD83" i="2"/>
  <c r="DO77" i="2"/>
  <c r="CO78" i="2"/>
  <c r="DE82" i="2"/>
  <c r="CE83" i="2"/>
  <c r="DK82" i="2"/>
  <c r="CK83" i="2"/>
  <c r="DA81" i="2"/>
  <c r="CY81" i="2"/>
  <c r="DY81" i="2" s="1"/>
  <c r="CA82" i="2"/>
  <c r="CB83" i="2"/>
  <c r="DB82" i="2"/>
  <c r="DH83" i="2"/>
  <c r="CH84" i="2"/>
  <c r="DR79" i="2"/>
  <c r="DG81" i="2"/>
  <c r="CG82" i="2"/>
  <c r="DI80" i="2"/>
  <c r="CI81" i="2"/>
  <c r="T81" i="2" l="1"/>
  <c r="AF80" i="2"/>
  <c r="AB80" i="2" s="1"/>
  <c r="EC80" i="2"/>
  <c r="BN81" i="2"/>
  <c r="AN79" i="2"/>
  <c r="BM80" i="2" s="1"/>
  <c r="EB79" i="2"/>
  <c r="AE80" i="2"/>
  <c r="AM79" i="2"/>
  <c r="BL80" i="2" s="1"/>
  <c r="R81" i="2"/>
  <c r="Z80" i="2"/>
  <c r="AD80" i="2"/>
  <c r="EA80" i="2" s="1"/>
  <c r="EK79" i="2"/>
  <c r="CW82" i="2"/>
  <c r="DW81" i="2"/>
  <c r="X81" i="2"/>
  <c r="BU82" i="2" s="1"/>
  <c r="CX81" i="2"/>
  <c r="DX81" i="2" s="1"/>
  <c r="CC245" i="2"/>
  <c r="DC244" i="2"/>
  <c r="ES81" i="2"/>
  <c r="BS82" i="2"/>
  <c r="AK82" i="2"/>
  <c r="EH82" i="2" s="1"/>
  <c r="ER79" i="2"/>
  <c r="CV80" i="2"/>
  <c r="DV80" i="2" s="1"/>
  <c r="CM242" i="2"/>
  <c r="DM241" i="2"/>
  <c r="DL179" i="2"/>
  <c r="CL180" i="2"/>
  <c r="DU80" i="2"/>
  <c r="BY80" i="2"/>
  <c r="EG79" i="2"/>
  <c r="CR81" i="2"/>
  <c r="AJ80" i="2"/>
  <c r="BR81" i="2" s="1"/>
  <c r="CU81" i="2" s="1"/>
  <c r="BP80" i="2"/>
  <c r="EP79" i="2"/>
  <c r="EO80" i="2"/>
  <c r="ED80" i="2"/>
  <c r="U82" i="2"/>
  <c r="AG81" i="2"/>
  <c r="BO82" i="2" s="1"/>
  <c r="V81" i="2"/>
  <c r="AH80" i="2"/>
  <c r="EE80" i="2" s="1"/>
  <c r="CS79" i="2"/>
  <c r="DS78" i="2"/>
  <c r="AR82" i="2"/>
  <c r="AI81" i="2"/>
  <c r="EQ81" i="2" s="1"/>
  <c r="EF80" i="2"/>
  <c r="BQ81" i="2"/>
  <c r="CT80" i="2"/>
  <c r="DT79" i="2"/>
  <c r="CP80" i="2"/>
  <c r="DP80" i="2" s="1"/>
  <c r="AA80" i="2"/>
  <c r="DF83" i="2"/>
  <c r="CF84" i="2"/>
  <c r="DJ82" i="2"/>
  <c r="CJ83" i="2"/>
  <c r="DI81" i="2"/>
  <c r="CI82" i="2"/>
  <c r="DR80" i="2"/>
  <c r="CE84" i="2"/>
  <c r="DE83" i="2"/>
  <c r="DO78" i="2"/>
  <c r="CO79" i="2"/>
  <c r="DG82" i="2"/>
  <c r="CG83" i="2"/>
  <c r="CD84" i="2"/>
  <c r="DD83" i="2"/>
  <c r="CA83" i="2"/>
  <c r="DA82" i="2"/>
  <c r="CY82" i="2"/>
  <c r="DY82" i="2" s="1"/>
  <c r="CH85" i="2"/>
  <c r="DH84" i="2"/>
  <c r="DB83" i="2"/>
  <c r="CB84" i="2"/>
  <c r="DK83" i="2"/>
  <c r="CK84" i="2"/>
  <c r="EK80" i="2" l="1"/>
  <c r="T82" i="2"/>
  <c r="AF81" i="2"/>
  <c r="AB81" i="2" s="1"/>
  <c r="EC81" i="2"/>
  <c r="BN82" i="2"/>
  <c r="AN80" i="2"/>
  <c r="BM81" i="2" s="1"/>
  <c r="CP81" i="2" s="1"/>
  <c r="DP81" i="2" s="1"/>
  <c r="EB80" i="2"/>
  <c r="AE81" i="2"/>
  <c r="AM80" i="2"/>
  <c r="BL81" i="2" s="1"/>
  <c r="R82" i="2"/>
  <c r="Z81" i="2"/>
  <c r="AD81" i="2"/>
  <c r="EA81" i="2" s="1"/>
  <c r="CW83" i="2"/>
  <c r="DW82" i="2"/>
  <c r="X82" i="2"/>
  <c r="BU83" i="2" s="1"/>
  <c r="CX82" i="2"/>
  <c r="DX82" i="2" s="1"/>
  <c r="CC246" i="2"/>
  <c r="DC245" i="2"/>
  <c r="ES82" i="2"/>
  <c r="BS83" i="2"/>
  <c r="AK83" i="2"/>
  <c r="BS84" i="2" s="1"/>
  <c r="ER80" i="2"/>
  <c r="CM243" i="2"/>
  <c r="DM242" i="2"/>
  <c r="CV81" i="2"/>
  <c r="DV81" i="2" s="1"/>
  <c r="DL180" i="2"/>
  <c r="CL181" i="2"/>
  <c r="EG80" i="2"/>
  <c r="DU81" i="2"/>
  <c r="BY81" i="2"/>
  <c r="CR82" i="2"/>
  <c r="ED81" i="2"/>
  <c r="AJ81" i="2"/>
  <c r="BR82" i="2" s="1"/>
  <c r="CU82" i="2" s="1"/>
  <c r="EP80" i="2"/>
  <c r="BP81" i="2"/>
  <c r="V82" i="2"/>
  <c r="AH81" i="2"/>
  <c r="EP81" i="2" s="1"/>
  <c r="EO81" i="2"/>
  <c r="CS80" i="2"/>
  <c r="DS79" i="2"/>
  <c r="U83" i="2"/>
  <c r="AG82" i="2"/>
  <c r="ED82" i="2" s="1"/>
  <c r="EF81" i="2"/>
  <c r="BQ82" i="2"/>
  <c r="AR83" i="2"/>
  <c r="AI82" i="2"/>
  <c r="EQ82" i="2" s="1"/>
  <c r="CT81" i="2"/>
  <c r="DT80" i="2"/>
  <c r="EL80" i="2"/>
  <c r="AA81" i="2"/>
  <c r="DJ83" i="2"/>
  <c r="CJ84" i="2"/>
  <c r="DF84" i="2"/>
  <c r="CF85" i="2"/>
  <c r="CK85" i="2"/>
  <c r="DK84" i="2"/>
  <c r="DA83" i="2"/>
  <c r="CA84" i="2"/>
  <c r="CY83" i="2"/>
  <c r="DY83" i="2" s="1"/>
  <c r="CO80" i="2"/>
  <c r="DO79" i="2"/>
  <c r="CE85" i="2"/>
  <c r="DE84" i="2"/>
  <c r="DI82" i="2"/>
  <c r="CI83" i="2"/>
  <c r="DB84" i="2"/>
  <c r="CB85" i="2"/>
  <c r="DD84" i="2"/>
  <c r="CD85" i="2"/>
  <c r="DH85" i="2"/>
  <c r="CH86" i="2"/>
  <c r="DR81" i="2"/>
  <c r="CG84" i="2"/>
  <c r="DG83" i="2"/>
  <c r="T83" i="2" l="1"/>
  <c r="AF82" i="2"/>
  <c r="BN83" i="2"/>
  <c r="AN81" i="2"/>
  <c r="BM82" i="2" s="1"/>
  <c r="CP82" i="2" s="1"/>
  <c r="DP82" i="2" s="1"/>
  <c r="EB81" i="2"/>
  <c r="AM81" i="2"/>
  <c r="BL82" i="2" s="1"/>
  <c r="AE82" i="2"/>
  <c r="EK81" i="2"/>
  <c r="R83" i="2"/>
  <c r="Z82" i="2"/>
  <c r="AD82" i="2"/>
  <c r="EK82" i="2" s="1"/>
  <c r="CW84" i="2"/>
  <c r="DW83" i="2"/>
  <c r="X83" i="2"/>
  <c r="BU84" i="2" s="1"/>
  <c r="CX83" i="2"/>
  <c r="DX83" i="2" s="1"/>
  <c r="CC247" i="2"/>
  <c r="DC246" i="2"/>
  <c r="ES83" i="2"/>
  <c r="EH83" i="2"/>
  <c r="AK84" i="2"/>
  <c r="EH84" i="2" s="1"/>
  <c r="ER81" i="2"/>
  <c r="CV82" i="2"/>
  <c r="DV82" i="2" s="1"/>
  <c r="CM244" i="2"/>
  <c r="DM243" i="2"/>
  <c r="CL182" i="2"/>
  <c r="DL181" i="2"/>
  <c r="DU82" i="2"/>
  <c r="BY82" i="2"/>
  <c r="EG81" i="2"/>
  <c r="AJ82" i="2"/>
  <c r="BR83" i="2" s="1"/>
  <c r="CU83" i="2" s="1"/>
  <c r="EE81" i="2"/>
  <c r="BP82" i="2"/>
  <c r="BO83" i="2"/>
  <c r="CR83" i="2" s="1"/>
  <c r="EO82" i="2"/>
  <c r="U84" i="2"/>
  <c r="AG83" i="2"/>
  <c r="EO83" i="2" s="1"/>
  <c r="V83" i="2"/>
  <c r="AH82" i="2"/>
  <c r="EP82" i="2" s="1"/>
  <c r="CS81" i="2"/>
  <c r="DS80" i="2"/>
  <c r="AR84" i="2"/>
  <c r="AI83" i="2"/>
  <c r="EQ83" i="2" s="1"/>
  <c r="BQ83" i="2"/>
  <c r="EF82" i="2"/>
  <c r="CT82" i="2"/>
  <c r="DT81" i="2"/>
  <c r="EL81" i="2"/>
  <c r="AA82" i="2"/>
  <c r="DJ84" i="2"/>
  <c r="CJ85" i="2"/>
  <c r="DF85" i="2"/>
  <c r="CF86" i="2"/>
  <c r="DR82" i="2"/>
  <c r="CB86" i="2"/>
  <c r="DB85" i="2"/>
  <c r="CO81" i="2"/>
  <c r="DO80" i="2"/>
  <c r="DA84" i="2"/>
  <c r="CA85" i="2"/>
  <c r="CY84" i="2"/>
  <c r="DY84" i="2" s="1"/>
  <c r="DI83" i="2"/>
  <c r="CI84" i="2"/>
  <c r="CH87" i="2"/>
  <c r="DH86" i="2"/>
  <c r="DE85" i="2"/>
  <c r="CE86" i="2"/>
  <c r="DK85" i="2"/>
  <c r="CK86" i="2"/>
  <c r="CG85" i="2"/>
  <c r="DG84" i="2"/>
  <c r="DD85" i="2"/>
  <c r="CD86" i="2"/>
  <c r="EC82" i="2" l="1"/>
  <c r="AB82" i="2"/>
  <c r="T84" i="2"/>
  <c r="AF83" i="2"/>
  <c r="BN84" i="2"/>
  <c r="EA82" i="2"/>
  <c r="AN82" i="2"/>
  <c r="BM83" i="2" s="1"/>
  <c r="CP83" i="2" s="1"/>
  <c r="DP83" i="2" s="1"/>
  <c r="EB82" i="2"/>
  <c r="AE83" i="2"/>
  <c r="AM82" i="2"/>
  <c r="BL83" i="2" s="1"/>
  <c r="R84" i="2"/>
  <c r="Z83" i="2"/>
  <c r="AD83" i="2"/>
  <c r="EA83" i="2" s="1"/>
  <c r="CW85" i="2"/>
  <c r="DW84" i="2"/>
  <c r="X84" i="2"/>
  <c r="BU85" i="2" s="1"/>
  <c r="CX84" i="2"/>
  <c r="DX84" i="2" s="1"/>
  <c r="CC248" i="2"/>
  <c r="DC247" i="2"/>
  <c r="ES84" i="2"/>
  <c r="BS85" i="2"/>
  <c r="AK85" i="2"/>
  <c r="EH85" i="2" s="1"/>
  <c r="ER82" i="2"/>
  <c r="CV83" i="2"/>
  <c r="DV83" i="2" s="1"/>
  <c r="CM245" i="2"/>
  <c r="DM244" i="2"/>
  <c r="DL182" i="2"/>
  <c r="CL183" i="2"/>
  <c r="DU83" i="2"/>
  <c r="BY83" i="2"/>
  <c r="EG82" i="2"/>
  <c r="BO84" i="2"/>
  <c r="CR84" i="2" s="1"/>
  <c r="ED83" i="2"/>
  <c r="AJ83" i="2"/>
  <c r="BR84" i="2" s="1"/>
  <c r="CU84" i="2" s="1"/>
  <c r="BP83" i="2"/>
  <c r="EE82" i="2"/>
  <c r="V84" i="2"/>
  <c r="AH83" i="2"/>
  <c r="BP84" i="2" s="1"/>
  <c r="CS82" i="2"/>
  <c r="DS81" i="2"/>
  <c r="U85" i="2"/>
  <c r="AG84" i="2"/>
  <c r="ED84" i="2" s="1"/>
  <c r="BQ84" i="2"/>
  <c r="EF83" i="2"/>
  <c r="AR85" i="2"/>
  <c r="AI84" i="2"/>
  <c r="EQ84" i="2" s="1"/>
  <c r="CT83" i="2"/>
  <c r="DT82" i="2"/>
  <c r="AA83" i="2"/>
  <c r="EL82" i="2"/>
  <c r="DF86" i="2"/>
  <c r="CF87" i="2"/>
  <c r="DJ85" i="2"/>
  <c r="CJ86" i="2"/>
  <c r="CD87" i="2"/>
  <c r="DD86" i="2"/>
  <c r="DH87" i="2"/>
  <c r="CH88" i="2"/>
  <c r="DG85" i="2"/>
  <c r="CG86" i="2"/>
  <c r="CO82" i="2"/>
  <c r="DO81" i="2"/>
  <c r="DK86" i="2"/>
  <c r="CK87" i="2"/>
  <c r="DA85" i="2"/>
  <c r="CA86" i="2"/>
  <c r="CY85" i="2"/>
  <c r="DY85" i="2" s="1"/>
  <c r="CB87" i="2"/>
  <c r="DB86" i="2"/>
  <c r="DE86" i="2"/>
  <c r="CE87" i="2"/>
  <c r="DR83" i="2"/>
  <c r="CI85" i="2"/>
  <c r="DI84" i="2"/>
  <c r="EC83" i="2" l="1"/>
  <c r="AB83" i="2"/>
  <c r="T85" i="2"/>
  <c r="AF84" i="2"/>
  <c r="AB84" i="2" s="1"/>
  <c r="EC84" i="2"/>
  <c r="BN85" i="2"/>
  <c r="AN83" i="2"/>
  <c r="BM84" i="2" s="1"/>
  <c r="EB83" i="2"/>
  <c r="EL83" i="2"/>
  <c r="AE84" i="2"/>
  <c r="AM83" i="2"/>
  <c r="BL84" i="2" s="1"/>
  <c r="R85" i="2"/>
  <c r="Z84" i="2"/>
  <c r="AD84" i="2"/>
  <c r="EA84" i="2" s="1"/>
  <c r="EK83" i="2"/>
  <c r="CW86" i="2"/>
  <c r="DW85" i="2"/>
  <c r="X85" i="2"/>
  <c r="BU86" i="2" s="1"/>
  <c r="CX85" i="2"/>
  <c r="DX85" i="2" s="1"/>
  <c r="CC249" i="2"/>
  <c r="DC248" i="2"/>
  <c r="ES85" i="2"/>
  <c r="BS86" i="2"/>
  <c r="AK86" i="2"/>
  <c r="EH86" i="2" s="1"/>
  <c r="ER83" i="2"/>
  <c r="CV84" i="2"/>
  <c r="DV84" i="2" s="1"/>
  <c r="CM246" i="2"/>
  <c r="DM245" i="2"/>
  <c r="CL184" i="2"/>
  <c r="DL183" i="2"/>
  <c r="DU84" i="2"/>
  <c r="BY84" i="2"/>
  <c r="EG83" i="2"/>
  <c r="AJ84" i="2"/>
  <c r="BR85" i="2" s="1"/>
  <c r="CU85" i="2" s="1"/>
  <c r="EE83" i="2"/>
  <c r="CS83" i="2"/>
  <c r="DS82" i="2"/>
  <c r="BO85" i="2"/>
  <c r="CR85" i="2" s="1"/>
  <c r="EP83" i="2"/>
  <c r="V85" i="2"/>
  <c r="AH84" i="2"/>
  <c r="BP85" i="2" s="1"/>
  <c r="EO84" i="2"/>
  <c r="U86" i="2"/>
  <c r="AG85" i="2"/>
  <c r="EO85" i="2" s="1"/>
  <c r="AR86" i="2"/>
  <c r="AI85" i="2"/>
  <c r="EQ85" i="2" s="1"/>
  <c r="BQ85" i="2"/>
  <c r="EF84" i="2"/>
  <c r="CT84" i="2"/>
  <c r="DT83" i="2"/>
  <c r="AA84" i="2"/>
  <c r="CP84" i="2"/>
  <c r="DP84" i="2" s="1"/>
  <c r="CJ87" i="2"/>
  <c r="DJ86" i="2"/>
  <c r="CF88" i="2"/>
  <c r="DF87" i="2"/>
  <c r="DI85" i="2"/>
  <c r="CI86" i="2"/>
  <c r="CB88" i="2"/>
  <c r="DB87" i="2"/>
  <c r="DR84" i="2"/>
  <c r="DH88" i="2"/>
  <c r="CH89" i="2"/>
  <c r="CA87" i="2"/>
  <c r="CY86" i="2"/>
  <c r="DY86" i="2" s="1"/>
  <c r="DA86" i="2"/>
  <c r="CK88" i="2"/>
  <c r="DK87" i="2"/>
  <c r="DO82" i="2"/>
  <c r="CO83" i="2"/>
  <c r="CE88" i="2"/>
  <c r="DE87" i="2"/>
  <c r="CG87" i="2"/>
  <c r="DG86" i="2"/>
  <c r="CD88" i="2"/>
  <c r="DD87" i="2"/>
  <c r="T86" i="2" l="1"/>
  <c r="AF85" i="2"/>
  <c r="AB85" i="2" s="1"/>
  <c r="BN86" i="2"/>
  <c r="EC85" i="2"/>
  <c r="AN84" i="2"/>
  <c r="BM85" i="2" s="1"/>
  <c r="CP85" i="2" s="1"/>
  <c r="DP85" i="2" s="1"/>
  <c r="EB84" i="2"/>
  <c r="AM84" i="2"/>
  <c r="BL85" i="2" s="1"/>
  <c r="AE85" i="2"/>
  <c r="R86" i="2"/>
  <c r="Z85" i="2"/>
  <c r="AD85" i="2"/>
  <c r="EK85" i="2" s="1"/>
  <c r="EK84" i="2"/>
  <c r="CW87" i="2"/>
  <c r="DW86" i="2"/>
  <c r="X86" i="2"/>
  <c r="BU87" i="2" s="1"/>
  <c r="CX86" i="2"/>
  <c r="DX86" i="2" s="1"/>
  <c r="CC250" i="2"/>
  <c r="DC249" i="2"/>
  <c r="ES86" i="2"/>
  <c r="BS87" i="2"/>
  <c r="AK87" i="2"/>
  <c r="EH87" i="2" s="1"/>
  <c r="ER84" i="2"/>
  <c r="CM247" i="2"/>
  <c r="DM246" i="2"/>
  <c r="CV85" i="2"/>
  <c r="DV85" i="2" s="1"/>
  <c r="CL185" i="2"/>
  <c r="DL184" i="2"/>
  <c r="DU85" i="2"/>
  <c r="BY85" i="2"/>
  <c r="EG84" i="2"/>
  <c r="AJ85" i="2"/>
  <c r="BR86" i="2" s="1"/>
  <c r="CU86" i="2" s="1"/>
  <c r="ED85" i="2"/>
  <c r="BO86" i="2"/>
  <c r="CR86" i="2" s="1"/>
  <c r="EP84" i="2"/>
  <c r="V86" i="2"/>
  <c r="AH85" i="2"/>
  <c r="BP86" i="2" s="1"/>
  <c r="U87" i="2"/>
  <c r="AG86" i="2"/>
  <c r="ED86" i="2" s="1"/>
  <c r="CS84" i="2"/>
  <c r="DS83" i="2"/>
  <c r="EE84" i="2"/>
  <c r="BQ86" i="2"/>
  <c r="EF85" i="2"/>
  <c r="AR87" i="2"/>
  <c r="AI86" i="2"/>
  <c r="EQ86" i="2" s="1"/>
  <c r="CT85" i="2"/>
  <c r="DT84" i="2"/>
  <c r="EL84" i="2"/>
  <c r="AA85" i="2"/>
  <c r="CJ88" i="2"/>
  <c r="DJ87" i="2"/>
  <c r="DF88" i="2"/>
  <c r="CF89" i="2"/>
  <c r="DB88" i="2"/>
  <c r="CB89" i="2"/>
  <c r="CD89" i="2"/>
  <c r="DD88" i="2"/>
  <c r="DO83" i="2"/>
  <c r="CO84" i="2"/>
  <c r="DA87" i="2"/>
  <c r="CA88" i="2"/>
  <c r="CY87" i="2"/>
  <c r="DY87" i="2" s="1"/>
  <c r="DR85" i="2"/>
  <c r="CK89" i="2"/>
  <c r="DK88" i="2"/>
  <c r="DH89" i="2"/>
  <c r="CH90" i="2"/>
  <c r="CG88" i="2"/>
  <c r="DG87" i="2"/>
  <c r="CE89" i="2"/>
  <c r="DE88" i="2"/>
  <c r="DI86" i="2"/>
  <c r="CI87" i="2"/>
  <c r="T87" i="2" l="1"/>
  <c r="AF86" i="2"/>
  <c r="EC86" i="2"/>
  <c r="EA85" i="2"/>
  <c r="AN85" i="2"/>
  <c r="BM86" i="2" s="1"/>
  <c r="CP86" i="2" s="1"/>
  <c r="DP86" i="2" s="1"/>
  <c r="EB85" i="2"/>
  <c r="AE86" i="2"/>
  <c r="AM85" i="2"/>
  <c r="BL86" i="2" s="1"/>
  <c r="R87" i="2"/>
  <c r="Z86" i="2"/>
  <c r="AD86" i="2"/>
  <c r="EK86" i="2" s="1"/>
  <c r="CW88" i="2"/>
  <c r="DW87" i="2"/>
  <c r="BS88" i="2"/>
  <c r="X87" i="2"/>
  <c r="BU88" i="2" s="1"/>
  <c r="CX87" i="2"/>
  <c r="DX87" i="2" s="1"/>
  <c r="CC251" i="2"/>
  <c r="DC250" i="2"/>
  <c r="ES87" i="2"/>
  <c r="AK88" i="2"/>
  <c r="EH88" i="2" s="1"/>
  <c r="ER85" i="2"/>
  <c r="CV86" i="2"/>
  <c r="DV86" i="2" s="1"/>
  <c r="CM248" i="2"/>
  <c r="DM247" i="2"/>
  <c r="DL185" i="2"/>
  <c r="CL186" i="2"/>
  <c r="DU86" i="2"/>
  <c r="BY86" i="2"/>
  <c r="EG85" i="2"/>
  <c r="BO87" i="2"/>
  <c r="CR87" i="2" s="1"/>
  <c r="EE85" i="2"/>
  <c r="AJ86" i="2"/>
  <c r="BR87" i="2" s="1"/>
  <c r="CU87" i="2" s="1"/>
  <c r="U88" i="2"/>
  <c r="AG87" i="2"/>
  <c r="BO88" i="2" s="1"/>
  <c r="CS85" i="2"/>
  <c r="DS84" i="2"/>
  <c r="EP85" i="2"/>
  <c r="V87" i="2"/>
  <c r="AH86" i="2"/>
  <c r="BP87" i="2" s="1"/>
  <c r="EO86" i="2"/>
  <c r="AR88" i="2"/>
  <c r="AI87" i="2"/>
  <c r="EQ87" i="2" s="1"/>
  <c r="BQ87" i="2"/>
  <c r="EF86" i="2"/>
  <c r="CT86" i="2"/>
  <c r="DT85" i="2"/>
  <c r="AA86" i="2"/>
  <c r="EL85" i="2"/>
  <c r="CF90" i="2"/>
  <c r="DF89" i="2"/>
  <c r="DJ88" i="2"/>
  <c r="CJ89" i="2"/>
  <c r="DD89" i="2"/>
  <c r="CD90" i="2"/>
  <c r="DR86" i="2"/>
  <c r="DA88" i="2"/>
  <c r="CA89" i="2"/>
  <c r="CY88" i="2"/>
  <c r="DY88" i="2" s="1"/>
  <c r="CO85" i="2"/>
  <c r="DO84" i="2"/>
  <c r="DB89" i="2"/>
  <c r="CB90" i="2"/>
  <c r="CI88" i="2"/>
  <c r="DI87" i="2"/>
  <c r="DG88" i="2"/>
  <c r="CG89" i="2"/>
  <c r="DE89" i="2"/>
  <c r="CE90" i="2"/>
  <c r="DH90" i="2"/>
  <c r="CH91" i="2"/>
  <c r="CK90" i="2"/>
  <c r="DK89" i="2"/>
  <c r="BN87" i="2" l="1"/>
  <c r="AB86" i="2"/>
  <c r="T88" i="2"/>
  <c r="AF87" i="2"/>
  <c r="AB87" i="2" s="1"/>
  <c r="EC87" i="2"/>
  <c r="BN88" i="2"/>
  <c r="EA86" i="2"/>
  <c r="AN86" i="2"/>
  <c r="BM87" i="2" s="1"/>
  <c r="CP87" i="2" s="1"/>
  <c r="DP87" i="2" s="1"/>
  <c r="EB86" i="2"/>
  <c r="AE87" i="2"/>
  <c r="AM86" i="2"/>
  <c r="BL87" i="2" s="1"/>
  <c r="R88" i="2"/>
  <c r="Z87" i="2"/>
  <c r="AD87" i="2"/>
  <c r="EK87" i="2" s="1"/>
  <c r="CW89" i="2"/>
  <c r="DW88" i="2"/>
  <c r="X88" i="2"/>
  <c r="BU89" i="2" s="1"/>
  <c r="CX88" i="2"/>
  <c r="DX88" i="2" s="1"/>
  <c r="CC252" i="2"/>
  <c r="DC251" i="2"/>
  <c r="BS89" i="2"/>
  <c r="ES88" i="2"/>
  <c r="AK89" i="2"/>
  <c r="EH89" i="2" s="1"/>
  <c r="ER86" i="2"/>
  <c r="CV87" i="2"/>
  <c r="DV87" i="2" s="1"/>
  <c r="CM249" i="2"/>
  <c r="DM248" i="2"/>
  <c r="DL186" i="2"/>
  <c r="CL187" i="2"/>
  <c r="DU87" i="2"/>
  <c r="BY87" i="2"/>
  <c r="EG86" i="2"/>
  <c r="ED87" i="2"/>
  <c r="CR88" i="2"/>
  <c r="EE86" i="2"/>
  <c r="AJ87" i="2"/>
  <c r="BR88" i="2" s="1"/>
  <c r="CU88" i="2" s="1"/>
  <c r="CS86" i="2"/>
  <c r="DS85" i="2"/>
  <c r="EP86" i="2"/>
  <c r="EO87" i="2"/>
  <c r="V88" i="2"/>
  <c r="AH87" i="2"/>
  <c r="EE87" i="2" s="1"/>
  <c r="U89" i="2"/>
  <c r="AG88" i="2"/>
  <c r="BO89" i="2" s="1"/>
  <c r="EF87" i="2"/>
  <c r="BQ88" i="2"/>
  <c r="AR89" i="2"/>
  <c r="AI88" i="2"/>
  <c r="EQ88" i="2" s="1"/>
  <c r="CT87" i="2"/>
  <c r="DT86" i="2"/>
  <c r="AA87" i="2"/>
  <c r="EL86" i="2"/>
  <c r="DJ89" i="2"/>
  <c r="CJ90" i="2"/>
  <c r="DF90" i="2"/>
  <c r="CF91" i="2"/>
  <c r="DG89" i="2"/>
  <c r="CG90" i="2"/>
  <c r="DA89" i="2"/>
  <c r="CY89" i="2"/>
  <c r="DY89" i="2" s="1"/>
  <c r="CA90" i="2"/>
  <c r="DK90" i="2"/>
  <c r="CK91" i="2"/>
  <c r="CO86" i="2"/>
  <c r="DO85" i="2"/>
  <c r="DR87" i="2"/>
  <c r="CB91" i="2"/>
  <c r="DB90" i="2"/>
  <c r="DH91" i="2"/>
  <c r="CH92" i="2"/>
  <c r="CE91" i="2"/>
  <c r="DE90" i="2"/>
  <c r="CD91" i="2"/>
  <c r="DD90" i="2"/>
  <c r="DI88" i="2"/>
  <c r="CI89" i="2"/>
  <c r="T89" i="2" l="1"/>
  <c r="AF88" i="2"/>
  <c r="AB88" i="2" s="1"/>
  <c r="EC88" i="2"/>
  <c r="BN89" i="2"/>
  <c r="EA87" i="2"/>
  <c r="EL87" i="2"/>
  <c r="AN87" i="2"/>
  <c r="BM88" i="2" s="1"/>
  <c r="CP88" i="2" s="1"/>
  <c r="DP88" i="2" s="1"/>
  <c r="EB87" i="2"/>
  <c r="AE88" i="2"/>
  <c r="R89" i="2"/>
  <c r="Z88" i="2"/>
  <c r="AD88" i="2"/>
  <c r="EA88" i="2" s="1"/>
  <c r="AM87" i="2"/>
  <c r="BL88" i="2" s="1"/>
  <c r="CW90" i="2"/>
  <c r="DW89" i="2"/>
  <c r="BS90" i="2"/>
  <c r="X89" i="2"/>
  <c r="BU90" i="2" s="1"/>
  <c r="CX89" i="2"/>
  <c r="DX89" i="2" s="1"/>
  <c r="CC253" i="2"/>
  <c r="DC252" i="2"/>
  <c r="ES89" i="2"/>
  <c r="AK90" i="2"/>
  <c r="EH90" i="2" s="1"/>
  <c r="ER87" i="2"/>
  <c r="CV88" i="2"/>
  <c r="DV88" i="2" s="1"/>
  <c r="CM250" i="2"/>
  <c r="DM249" i="2"/>
  <c r="DL187" i="2"/>
  <c r="CL188" i="2"/>
  <c r="EG87" i="2"/>
  <c r="DU88" i="2"/>
  <c r="BY88" i="2"/>
  <c r="CR89" i="2"/>
  <c r="AJ88" i="2"/>
  <c r="BR89" i="2" s="1"/>
  <c r="CU89" i="2" s="1"/>
  <c r="BP88" i="2"/>
  <c r="EP87" i="2"/>
  <c r="ED88" i="2"/>
  <c r="V89" i="2"/>
  <c r="AH88" i="2"/>
  <c r="EE88" i="2" s="1"/>
  <c r="EO88" i="2"/>
  <c r="U90" i="2"/>
  <c r="AG89" i="2"/>
  <c r="ED89" i="2" s="1"/>
  <c r="CS87" i="2"/>
  <c r="DS86" i="2"/>
  <c r="AR90" i="2"/>
  <c r="AI89" i="2"/>
  <c r="EQ89" i="2" s="1"/>
  <c r="BQ89" i="2"/>
  <c r="EF88" i="2"/>
  <c r="CT88" i="2"/>
  <c r="DT87" i="2"/>
  <c r="AA88" i="2"/>
  <c r="DJ90" i="2"/>
  <c r="CJ91" i="2"/>
  <c r="CF92" i="2"/>
  <c r="DF91" i="2"/>
  <c r="CE92" i="2"/>
  <c r="DE91" i="2"/>
  <c r="DH92" i="2"/>
  <c r="CH93" i="2"/>
  <c r="CA91" i="2"/>
  <c r="DA90" i="2"/>
  <c r="CY90" i="2"/>
  <c r="DY90" i="2" s="1"/>
  <c r="DI89" i="2"/>
  <c r="CI90" i="2"/>
  <c r="CD92" i="2"/>
  <c r="DD91" i="2"/>
  <c r="DO86" i="2"/>
  <c r="CO87" i="2"/>
  <c r="CK92" i="2"/>
  <c r="DK91" i="2"/>
  <c r="DB91" i="2"/>
  <c r="CB92" i="2"/>
  <c r="DG90" i="2"/>
  <c r="CG91" i="2"/>
  <c r="DR88" i="2"/>
  <c r="T90" i="2" l="1"/>
  <c r="AF89" i="2"/>
  <c r="AB89" i="2" s="1"/>
  <c r="EC89" i="2"/>
  <c r="BN90" i="2"/>
  <c r="AN88" i="2"/>
  <c r="BM89" i="2" s="1"/>
  <c r="EB88" i="2"/>
  <c r="AM88" i="2"/>
  <c r="BL89" i="2" s="1"/>
  <c r="EK88" i="2"/>
  <c r="AE89" i="2"/>
  <c r="R90" i="2"/>
  <c r="Z89" i="2"/>
  <c r="AD89" i="2"/>
  <c r="AM89" i="2" s="1"/>
  <c r="BL90" i="2" s="1"/>
  <c r="CW91" i="2"/>
  <c r="DW90" i="2"/>
  <c r="X90" i="2"/>
  <c r="BU91" i="2" s="1"/>
  <c r="CX90" i="2"/>
  <c r="DX90" i="2" s="1"/>
  <c r="CC254" i="2"/>
  <c r="DC253" i="2"/>
  <c r="ES90" i="2"/>
  <c r="BS91" i="2"/>
  <c r="AK91" i="2"/>
  <c r="EH91" i="2" s="1"/>
  <c r="ER88" i="2"/>
  <c r="CM251" i="2"/>
  <c r="DM250" i="2"/>
  <c r="CV89" i="2"/>
  <c r="DV89" i="2" s="1"/>
  <c r="CL189" i="2"/>
  <c r="DL188" i="2"/>
  <c r="DU89" i="2"/>
  <c r="BY89" i="2"/>
  <c r="EG88" i="2"/>
  <c r="AJ89" i="2"/>
  <c r="BR90" i="2" s="1"/>
  <c r="CU90" i="2" s="1"/>
  <c r="BO90" i="2"/>
  <c r="CR90" i="2" s="1"/>
  <c r="BP89" i="2"/>
  <c r="U91" i="2"/>
  <c r="AG90" i="2"/>
  <c r="ED90" i="2" s="1"/>
  <c r="CS88" i="2"/>
  <c r="DS87" i="2"/>
  <c r="EP88" i="2"/>
  <c r="V90" i="2"/>
  <c r="AH89" i="2"/>
  <c r="EE89" i="2" s="1"/>
  <c r="EO89" i="2"/>
  <c r="EF89" i="2"/>
  <c r="BQ90" i="2"/>
  <c r="AR91" i="2"/>
  <c r="AI90" i="2"/>
  <c r="EQ90" i="2" s="1"/>
  <c r="CT89" i="2"/>
  <c r="DT88" i="2"/>
  <c r="CP89" i="2"/>
  <c r="DP89" i="2" s="1"/>
  <c r="EL88" i="2"/>
  <c r="AA89" i="2"/>
  <c r="CF93" i="2"/>
  <c r="DF92" i="2"/>
  <c r="DJ91" i="2"/>
  <c r="CJ92" i="2"/>
  <c r="CK93" i="2"/>
  <c r="DK92" i="2"/>
  <c r="DA91" i="2"/>
  <c r="CA92" i="2"/>
  <c r="CY91" i="2"/>
  <c r="DY91" i="2" s="1"/>
  <c r="CO88" i="2"/>
  <c r="DO87" i="2"/>
  <c r="DR89" i="2"/>
  <c r="DH93" i="2"/>
  <c r="CH94" i="2"/>
  <c r="CG92" i="2"/>
  <c r="DG91" i="2"/>
  <c r="CD93" i="2"/>
  <c r="DD92" i="2"/>
  <c r="DI90" i="2"/>
  <c r="CI91" i="2"/>
  <c r="DB92" i="2"/>
  <c r="CB93" i="2"/>
  <c r="CE93" i="2"/>
  <c r="DE92" i="2"/>
  <c r="T91" i="2" l="1"/>
  <c r="AF90" i="2"/>
  <c r="BN91" i="2"/>
  <c r="EA89" i="2"/>
  <c r="EL89" i="2"/>
  <c r="AN89" i="2"/>
  <c r="BM90" i="2" s="1"/>
  <c r="CP90" i="2" s="1"/>
  <c r="DP90" i="2" s="1"/>
  <c r="EB89" i="2"/>
  <c r="AE90" i="2"/>
  <c r="R91" i="2"/>
  <c r="Z90" i="2"/>
  <c r="AD90" i="2"/>
  <c r="EK90" i="2" s="1"/>
  <c r="EK89" i="2"/>
  <c r="CW92" i="2"/>
  <c r="DW91" i="2"/>
  <c r="X91" i="2"/>
  <c r="BU92" i="2" s="1"/>
  <c r="CX91" i="2"/>
  <c r="DX91" i="2" s="1"/>
  <c r="CC255" i="2"/>
  <c r="DC254" i="2"/>
  <c r="BS92" i="2"/>
  <c r="ES91" i="2"/>
  <c r="AK92" i="2"/>
  <c r="EH92" i="2" s="1"/>
  <c r="ER89" i="2"/>
  <c r="CM252" i="2"/>
  <c r="DM251" i="2"/>
  <c r="CV90" i="2"/>
  <c r="DV90" i="2" s="1"/>
  <c r="CL190" i="2"/>
  <c r="DL189" i="2"/>
  <c r="DU90" i="2"/>
  <c r="BY90" i="2"/>
  <c r="EG89" i="2"/>
  <c r="AJ90" i="2"/>
  <c r="BR91" i="2" s="1"/>
  <c r="CU91" i="2" s="1"/>
  <c r="EP89" i="2"/>
  <c r="BP90" i="2"/>
  <c r="BO91" i="2"/>
  <c r="CR91" i="2" s="1"/>
  <c r="CS89" i="2"/>
  <c r="DS88" i="2"/>
  <c r="EO90" i="2"/>
  <c r="U92" i="2"/>
  <c r="AG91" i="2"/>
  <c r="BO92" i="2" s="1"/>
  <c r="V91" i="2"/>
  <c r="AH90" i="2"/>
  <c r="BP91" i="2" s="1"/>
  <c r="AR92" i="2"/>
  <c r="AI91" i="2"/>
  <c r="EQ91" i="2" s="1"/>
  <c r="EF90" i="2"/>
  <c r="BQ91" i="2"/>
  <c r="CT90" i="2"/>
  <c r="DT89" i="2"/>
  <c r="AA90" i="2"/>
  <c r="CF94" i="2"/>
  <c r="DF93" i="2"/>
  <c r="DJ92" i="2"/>
  <c r="CJ93" i="2"/>
  <c r="DR90" i="2"/>
  <c r="DD93" i="2"/>
  <c r="CD94" i="2"/>
  <c r="CG93" i="2"/>
  <c r="DG92" i="2"/>
  <c r="CH95" i="2"/>
  <c r="DH94" i="2"/>
  <c r="DE93" i="2"/>
  <c r="CE94" i="2"/>
  <c r="DA92" i="2"/>
  <c r="CA93" i="2"/>
  <c r="CY92" i="2"/>
  <c r="DY92" i="2" s="1"/>
  <c r="DB93" i="2"/>
  <c r="CB94" i="2"/>
  <c r="CI92" i="2"/>
  <c r="DI91" i="2"/>
  <c r="CO89" i="2"/>
  <c r="DO88" i="2"/>
  <c r="CK94" i="2"/>
  <c r="DK93" i="2"/>
  <c r="EC90" i="2" l="1"/>
  <c r="AB90" i="2"/>
  <c r="T92" i="2"/>
  <c r="AF91" i="2"/>
  <c r="BN92" i="2"/>
  <c r="EA90" i="2"/>
  <c r="AN90" i="2"/>
  <c r="BM91" i="2" s="1"/>
  <c r="EB90" i="2"/>
  <c r="AE91" i="2"/>
  <c r="AM90" i="2"/>
  <c r="BL91" i="2" s="1"/>
  <c r="R92" i="2"/>
  <c r="Z91" i="2"/>
  <c r="AD91" i="2"/>
  <c r="EA91" i="2" s="1"/>
  <c r="CW93" i="2"/>
  <c r="DW92" i="2"/>
  <c r="X92" i="2"/>
  <c r="BU93" i="2" s="1"/>
  <c r="CX92" i="2"/>
  <c r="DX92" i="2" s="1"/>
  <c r="CC256" i="2"/>
  <c r="DC255" i="2"/>
  <c r="BS93" i="2"/>
  <c r="ES92" i="2"/>
  <c r="AK93" i="2"/>
  <c r="EH93" i="2" s="1"/>
  <c r="ER90" i="2"/>
  <c r="CV91" i="2"/>
  <c r="DV91" i="2" s="1"/>
  <c r="CM253" i="2"/>
  <c r="DM252" i="2"/>
  <c r="CL191" i="2"/>
  <c r="DL190" i="2"/>
  <c r="DU91" i="2"/>
  <c r="BY91" i="2"/>
  <c r="EG90" i="2"/>
  <c r="CR92" i="2"/>
  <c r="AJ91" i="2"/>
  <c r="BR92" i="2" s="1"/>
  <c r="CU92" i="2" s="1"/>
  <c r="EO91" i="2"/>
  <c r="U93" i="2"/>
  <c r="AG92" i="2"/>
  <c r="EO92" i="2" s="1"/>
  <c r="EE90" i="2"/>
  <c r="EP90" i="2"/>
  <c r="CS90" i="2"/>
  <c r="DS89" i="2"/>
  <c r="V92" i="2"/>
  <c r="AH91" i="2"/>
  <c r="BP92" i="2" s="1"/>
  <c r="ED91" i="2"/>
  <c r="BQ92" i="2"/>
  <c r="EF91" i="2"/>
  <c r="AR93" i="2"/>
  <c r="AI92" i="2"/>
  <c r="EQ92" i="2" s="1"/>
  <c r="CT91" i="2"/>
  <c r="DT90" i="2"/>
  <c r="CP91" i="2"/>
  <c r="DP91" i="2" s="1"/>
  <c r="AA91" i="2"/>
  <c r="EL90" i="2"/>
  <c r="CJ94" i="2"/>
  <c r="DJ93" i="2"/>
  <c r="DF94" i="2"/>
  <c r="CF95" i="2"/>
  <c r="DI92" i="2"/>
  <c r="CI93" i="2"/>
  <c r="DD94" i="2"/>
  <c r="CD95" i="2"/>
  <c r="CB95" i="2"/>
  <c r="DB94" i="2"/>
  <c r="DK94" i="2"/>
  <c r="CK95" i="2"/>
  <c r="DH95" i="2"/>
  <c r="CH96" i="2"/>
  <c r="DE94" i="2"/>
  <c r="CE95" i="2"/>
  <c r="DR91" i="2"/>
  <c r="DO89" i="2"/>
  <c r="CO90" i="2"/>
  <c r="CA94" i="2"/>
  <c r="DA93" i="2"/>
  <c r="CY93" i="2"/>
  <c r="DY93" i="2" s="1"/>
  <c r="DG93" i="2"/>
  <c r="CG94" i="2"/>
  <c r="EC91" i="2" l="1"/>
  <c r="AB91" i="2"/>
  <c r="T93" i="2"/>
  <c r="AF92" i="2"/>
  <c r="AB92" i="2" s="1"/>
  <c r="EC92" i="2"/>
  <c r="BN93" i="2"/>
  <c r="AN91" i="2"/>
  <c r="BM92" i="2" s="1"/>
  <c r="EB91" i="2"/>
  <c r="AE92" i="2"/>
  <c r="R93" i="2"/>
  <c r="Z92" i="2"/>
  <c r="AD92" i="2"/>
  <c r="EK92" i="2" s="1"/>
  <c r="EK91" i="2"/>
  <c r="AM91" i="2"/>
  <c r="BL92" i="2" s="1"/>
  <c r="CW94" i="2"/>
  <c r="DW93" i="2"/>
  <c r="X93" i="2"/>
  <c r="BU94" i="2" s="1"/>
  <c r="CX93" i="2"/>
  <c r="DX93" i="2" s="1"/>
  <c r="CC257" i="2"/>
  <c r="DC256" i="2"/>
  <c r="BS94" i="2"/>
  <c r="ES93" i="2"/>
  <c r="AK94" i="2"/>
  <c r="EH94" i="2" s="1"/>
  <c r="ER91" i="2"/>
  <c r="CM254" i="2"/>
  <c r="DM253" i="2"/>
  <c r="CV92" i="2"/>
  <c r="DV92" i="2" s="1"/>
  <c r="CL192" i="2"/>
  <c r="DL191" i="2"/>
  <c r="DU92" i="2"/>
  <c r="BY92" i="2"/>
  <c r="EG91" i="2"/>
  <c r="ED92" i="2"/>
  <c r="BO93" i="2"/>
  <c r="CR93" i="2" s="1"/>
  <c r="AJ92" i="2"/>
  <c r="BR93" i="2" s="1"/>
  <c r="CU93" i="2" s="1"/>
  <c r="EE91" i="2"/>
  <c r="EP91" i="2"/>
  <c r="V93" i="2"/>
  <c r="AH92" i="2"/>
  <c r="EE92" i="2" s="1"/>
  <c r="U94" i="2"/>
  <c r="AG93" i="2"/>
  <c r="BO94" i="2" s="1"/>
  <c r="CS91" i="2"/>
  <c r="DS90" i="2"/>
  <c r="AR94" i="2"/>
  <c r="AI93" i="2"/>
  <c r="EQ93" i="2" s="1"/>
  <c r="BQ93" i="2"/>
  <c r="EF92" i="2"/>
  <c r="CT92" i="2"/>
  <c r="DT91" i="2"/>
  <c r="CP92" i="2"/>
  <c r="DP92" i="2" s="1"/>
  <c r="EL91" i="2"/>
  <c r="AA92" i="2"/>
  <c r="CF96" i="2"/>
  <c r="DF95" i="2"/>
  <c r="DJ94" i="2"/>
  <c r="CJ95" i="2"/>
  <c r="CE96" i="2"/>
  <c r="DE95" i="2"/>
  <c r="DR92" i="2"/>
  <c r="DG94" i="2"/>
  <c r="CG95" i="2"/>
  <c r="CD96" i="2"/>
  <c r="DD95" i="2"/>
  <c r="DH96" i="2"/>
  <c r="CH97" i="2"/>
  <c r="CK96" i="2"/>
  <c r="DK95" i="2"/>
  <c r="CA95" i="2"/>
  <c r="DA94" i="2"/>
  <c r="CY94" i="2"/>
  <c r="DY94" i="2" s="1"/>
  <c r="DI93" i="2"/>
  <c r="CI94" i="2"/>
  <c r="DO90" i="2"/>
  <c r="CO91" i="2"/>
  <c r="DB95" i="2"/>
  <c r="CB96" i="2"/>
  <c r="T94" i="2" l="1"/>
  <c r="AF93" i="2"/>
  <c r="BN94" i="2"/>
  <c r="EA92" i="2"/>
  <c r="AN92" i="2"/>
  <c r="BM93" i="2" s="1"/>
  <c r="CP93" i="2" s="1"/>
  <c r="DP93" i="2" s="1"/>
  <c r="EB92" i="2"/>
  <c r="AE93" i="2"/>
  <c r="AM92" i="2"/>
  <c r="BL93" i="2" s="1"/>
  <c r="R94" i="2"/>
  <c r="Z93" i="2"/>
  <c r="AD93" i="2"/>
  <c r="EA93" i="2" s="1"/>
  <c r="CW95" i="2"/>
  <c r="DW94" i="2"/>
  <c r="X94" i="2"/>
  <c r="BU95" i="2" s="1"/>
  <c r="CX94" i="2"/>
  <c r="DX94" i="2" s="1"/>
  <c r="CC258" i="2"/>
  <c r="DC257" i="2"/>
  <c r="BS95" i="2"/>
  <c r="ES94" i="2"/>
  <c r="AK95" i="2"/>
  <c r="BS96" i="2" s="1"/>
  <c r="ER92" i="2"/>
  <c r="CV93" i="2"/>
  <c r="DV93" i="2" s="1"/>
  <c r="CM255" i="2"/>
  <c r="DM254" i="2"/>
  <c r="CR94" i="2"/>
  <c r="DL192" i="2"/>
  <c r="CL193" i="2"/>
  <c r="DU93" i="2"/>
  <c r="BY93" i="2"/>
  <c r="EG92" i="2"/>
  <c r="BP93" i="2"/>
  <c r="AJ93" i="2"/>
  <c r="BR94" i="2" s="1"/>
  <c r="CU94" i="2" s="1"/>
  <c r="ED93" i="2"/>
  <c r="U95" i="2"/>
  <c r="AG94" i="2"/>
  <c r="BO95" i="2" s="1"/>
  <c r="EP92" i="2"/>
  <c r="CS92" i="2"/>
  <c r="DS91" i="2"/>
  <c r="V94" i="2"/>
  <c r="AH93" i="2"/>
  <c r="EP93" i="2" s="1"/>
  <c r="EO93" i="2"/>
  <c r="EF93" i="2"/>
  <c r="BQ94" i="2"/>
  <c r="AR95" i="2"/>
  <c r="AI94" i="2"/>
  <c r="EQ94" i="2" s="1"/>
  <c r="CT93" i="2"/>
  <c r="DT92" i="2"/>
  <c r="AA93" i="2"/>
  <c r="EL92" i="2"/>
  <c r="DJ95" i="2"/>
  <c r="CJ96" i="2"/>
  <c r="CF97" i="2"/>
  <c r="DF96" i="2"/>
  <c r="DO91" i="2"/>
  <c r="CO92" i="2"/>
  <c r="DI94" i="2"/>
  <c r="CI95" i="2"/>
  <c r="CG96" i="2"/>
  <c r="DG95" i="2"/>
  <c r="CK97" i="2"/>
  <c r="DK96" i="2"/>
  <c r="CA96" i="2"/>
  <c r="DA95" i="2"/>
  <c r="CY95" i="2"/>
  <c r="DY95" i="2" s="1"/>
  <c r="DH97" i="2"/>
  <c r="CH98" i="2"/>
  <c r="DB96" i="2"/>
  <c r="CB97" i="2"/>
  <c r="DR93" i="2"/>
  <c r="DD96" i="2"/>
  <c r="CD97" i="2"/>
  <c r="CE97" i="2"/>
  <c r="DE96" i="2"/>
  <c r="EC93" i="2" l="1"/>
  <c r="AB93" i="2"/>
  <c r="T95" i="2"/>
  <c r="AF94" i="2"/>
  <c r="EC94" i="2"/>
  <c r="AN93" i="2"/>
  <c r="BM94" i="2" s="1"/>
  <c r="CP94" i="2" s="1"/>
  <c r="DP94" i="2" s="1"/>
  <c r="EB93" i="2"/>
  <c r="AE94" i="2"/>
  <c r="AM93" i="2"/>
  <c r="BL94" i="2" s="1"/>
  <c r="EK93" i="2"/>
  <c r="R95" i="2"/>
  <c r="Z94" i="2"/>
  <c r="AD94" i="2"/>
  <c r="EA94" i="2" s="1"/>
  <c r="CW96" i="2"/>
  <c r="DW95" i="2"/>
  <c r="X95" i="2"/>
  <c r="BU96" i="2" s="1"/>
  <c r="CX95" i="2"/>
  <c r="DX95" i="2" s="1"/>
  <c r="CC259" i="2"/>
  <c r="DC258" i="2"/>
  <c r="ES95" i="2"/>
  <c r="EH95" i="2"/>
  <c r="AK96" i="2"/>
  <c r="EH96" i="2" s="1"/>
  <c r="ER93" i="2"/>
  <c r="CM256" i="2"/>
  <c r="DM255" i="2"/>
  <c r="CV94" i="2"/>
  <c r="DV94" i="2" s="1"/>
  <c r="CR95" i="2"/>
  <c r="EG93" i="2"/>
  <c r="CL194" i="2"/>
  <c r="DL193" i="2"/>
  <c r="DU94" i="2"/>
  <c r="BY94" i="2"/>
  <c r="EE93" i="2"/>
  <c r="ED94" i="2"/>
  <c r="AJ94" i="2"/>
  <c r="BR95" i="2" s="1"/>
  <c r="CU95" i="2" s="1"/>
  <c r="BP94" i="2"/>
  <c r="CS93" i="2"/>
  <c r="DS92" i="2"/>
  <c r="EO94" i="2"/>
  <c r="U96" i="2"/>
  <c r="AG95" i="2"/>
  <c r="BO96" i="2" s="1"/>
  <c r="V95" i="2"/>
  <c r="AH94" i="2"/>
  <c r="BP95" i="2" s="1"/>
  <c r="AR96" i="2"/>
  <c r="AI95" i="2"/>
  <c r="EQ95" i="2" s="1"/>
  <c r="EF94" i="2"/>
  <c r="BQ95" i="2"/>
  <c r="CT94" i="2"/>
  <c r="DT93" i="2"/>
  <c r="EL93" i="2"/>
  <c r="AA94" i="2"/>
  <c r="CJ97" i="2"/>
  <c r="DJ96" i="2"/>
  <c r="DF97" i="2"/>
  <c r="CF98" i="2"/>
  <c r="DR94" i="2"/>
  <c r="DK97" i="2"/>
  <c r="CK98" i="2"/>
  <c r="DH98" i="2"/>
  <c r="CH99" i="2"/>
  <c r="CG97" i="2"/>
  <c r="DG96" i="2"/>
  <c r="DA96" i="2"/>
  <c r="CA97" i="2"/>
  <c r="CY96" i="2"/>
  <c r="DY96" i="2" s="1"/>
  <c r="DE97" i="2"/>
  <c r="CE98" i="2"/>
  <c r="DD97" i="2"/>
  <c r="CD98" i="2"/>
  <c r="DB97" i="2"/>
  <c r="CB98" i="2"/>
  <c r="CO93" i="2"/>
  <c r="DO92" i="2"/>
  <c r="CI96" i="2"/>
  <c r="DI95" i="2"/>
  <c r="BN95" i="2" l="1"/>
  <c r="AB94" i="2"/>
  <c r="T96" i="2"/>
  <c r="AF95" i="2"/>
  <c r="AB95" i="2" s="1"/>
  <c r="BN96" i="2"/>
  <c r="EC95" i="2"/>
  <c r="AN94" i="2"/>
  <c r="BM95" i="2" s="1"/>
  <c r="CP95" i="2" s="1"/>
  <c r="DP95" i="2" s="1"/>
  <c r="EB94" i="2"/>
  <c r="AM94" i="2"/>
  <c r="BL95" i="2" s="1"/>
  <c r="AE95" i="2"/>
  <c r="R96" i="2"/>
  <c r="Z95" i="2"/>
  <c r="AD95" i="2"/>
  <c r="EA95" i="2" s="1"/>
  <c r="EK94" i="2"/>
  <c r="CW97" i="2"/>
  <c r="DW96" i="2"/>
  <c r="CR96" i="2"/>
  <c r="X96" i="2"/>
  <c r="BU97" i="2" s="1"/>
  <c r="CX96" i="2"/>
  <c r="DX96" i="2" s="1"/>
  <c r="CC260" i="2"/>
  <c r="DC259" i="2"/>
  <c r="ES96" i="2"/>
  <c r="BS97" i="2"/>
  <c r="AK97" i="2"/>
  <c r="BS98" i="2" s="1"/>
  <c r="ER94" i="2"/>
  <c r="CV95" i="2"/>
  <c r="DV95" i="2" s="1"/>
  <c r="CM257" i="2"/>
  <c r="DM256" i="2"/>
  <c r="CL195" i="2"/>
  <c r="DL194" i="2"/>
  <c r="DU95" i="2"/>
  <c r="BY95" i="2"/>
  <c r="EG94" i="2"/>
  <c r="AJ95" i="2"/>
  <c r="BR96" i="2" s="1"/>
  <c r="CU96" i="2" s="1"/>
  <c r="EO95" i="2"/>
  <c r="U97" i="2"/>
  <c r="AG96" i="2"/>
  <c r="BO97" i="2" s="1"/>
  <c r="EE94" i="2"/>
  <c r="EP94" i="2"/>
  <c r="CS94" i="2"/>
  <c r="DS93" i="2"/>
  <c r="V96" i="2"/>
  <c r="AH95" i="2"/>
  <c r="BP96" i="2" s="1"/>
  <c r="ED95" i="2"/>
  <c r="EF95" i="2"/>
  <c r="BQ96" i="2"/>
  <c r="AR97" i="2"/>
  <c r="AI96" i="2"/>
  <c r="EQ96" i="2" s="1"/>
  <c r="CT95" i="2"/>
  <c r="DT94" i="2"/>
  <c r="EL94" i="2"/>
  <c r="AA95" i="2"/>
  <c r="DF98" i="2"/>
  <c r="CF99" i="2"/>
  <c r="CJ98" i="2"/>
  <c r="DJ97" i="2"/>
  <c r="DR95" i="2"/>
  <c r="CI97" i="2"/>
  <c r="DI96" i="2"/>
  <c r="CD99" i="2"/>
  <c r="DD98" i="2"/>
  <c r="DA97" i="2"/>
  <c r="CA98" i="2"/>
  <c r="CY97" i="2"/>
  <c r="DY97" i="2" s="1"/>
  <c r="DG97" i="2"/>
  <c r="CG98" i="2"/>
  <c r="DH99" i="2"/>
  <c r="CH100" i="2"/>
  <c r="DO93" i="2"/>
  <c r="CO94" i="2"/>
  <c r="CE99" i="2"/>
  <c r="DE98" i="2"/>
  <c r="CB99" i="2"/>
  <c r="DB98" i="2"/>
  <c r="DK98" i="2"/>
  <c r="CK99" i="2"/>
  <c r="T97" i="2" l="1"/>
  <c r="AF96" i="2"/>
  <c r="AB96" i="2" s="1"/>
  <c r="BN97" i="2"/>
  <c r="EC96" i="2"/>
  <c r="AN95" i="2"/>
  <c r="BM96" i="2" s="1"/>
  <c r="CP96" i="2" s="1"/>
  <c r="DP96" i="2" s="1"/>
  <c r="EB95" i="2"/>
  <c r="AE96" i="2"/>
  <c r="AM95" i="2"/>
  <c r="BL96" i="2" s="1"/>
  <c r="R97" i="2"/>
  <c r="Z96" i="2"/>
  <c r="AD96" i="2"/>
  <c r="EA96" i="2" s="1"/>
  <c r="EK95" i="2"/>
  <c r="CR97" i="2"/>
  <c r="CW98" i="2"/>
  <c r="DW97" i="2"/>
  <c r="X97" i="2"/>
  <c r="BU98" i="2" s="1"/>
  <c r="CX97" i="2"/>
  <c r="DX97" i="2" s="1"/>
  <c r="CC261" i="2"/>
  <c r="DC260" i="2"/>
  <c r="ES97" i="2"/>
  <c r="EH97" i="2"/>
  <c r="AK98" i="2"/>
  <c r="EH98" i="2" s="1"/>
  <c r="ER95" i="2"/>
  <c r="CV96" i="2"/>
  <c r="DV96" i="2" s="1"/>
  <c r="CM258" i="2"/>
  <c r="DM257" i="2"/>
  <c r="DL195" i="2"/>
  <c r="CL196" i="2"/>
  <c r="DU96" i="2"/>
  <c r="BY96" i="2"/>
  <c r="EG95" i="2"/>
  <c r="ED96" i="2"/>
  <c r="AJ96" i="2"/>
  <c r="BR97" i="2" s="1"/>
  <c r="CU97" i="2" s="1"/>
  <c r="EE95" i="2"/>
  <c r="EP95" i="2"/>
  <c r="EO96" i="2"/>
  <c r="V97" i="2"/>
  <c r="AH96" i="2"/>
  <c r="EE96" i="2" s="1"/>
  <c r="U98" i="2"/>
  <c r="AG97" i="2"/>
  <c r="BO98" i="2" s="1"/>
  <c r="CS95" i="2"/>
  <c r="DS94" i="2"/>
  <c r="AR98" i="2"/>
  <c r="AI97" i="2"/>
  <c r="EQ97" i="2" s="1"/>
  <c r="EF96" i="2"/>
  <c r="BQ97" i="2"/>
  <c r="CT96" i="2"/>
  <c r="DT95" i="2"/>
  <c r="AA96" i="2"/>
  <c r="EL95" i="2"/>
  <c r="DF99" i="2"/>
  <c r="CF100" i="2"/>
  <c r="DJ98" i="2"/>
  <c r="CJ99" i="2"/>
  <c r="CE100" i="2"/>
  <c r="DE99" i="2"/>
  <c r="DI97" i="2"/>
  <c r="CI98" i="2"/>
  <c r="DO94" i="2"/>
  <c r="CO95" i="2"/>
  <c r="DR96" i="2"/>
  <c r="CH101" i="2"/>
  <c r="DH100" i="2"/>
  <c r="CA99" i="2"/>
  <c r="DA98" i="2"/>
  <c r="CY98" i="2"/>
  <c r="DY98" i="2" s="1"/>
  <c r="DB99" i="2"/>
  <c r="CB100" i="2"/>
  <c r="DG98" i="2"/>
  <c r="CG99" i="2"/>
  <c r="DK99" i="2"/>
  <c r="CK100" i="2"/>
  <c r="CD100" i="2"/>
  <c r="DD99" i="2"/>
  <c r="T98" i="2" l="1"/>
  <c r="AF97" i="2"/>
  <c r="AB97" i="2" s="1"/>
  <c r="BN98" i="2"/>
  <c r="EC97" i="2"/>
  <c r="AN96" i="2"/>
  <c r="BM97" i="2" s="1"/>
  <c r="EB96" i="2"/>
  <c r="AM96" i="2"/>
  <c r="BL97" i="2" s="1"/>
  <c r="AE97" i="2"/>
  <c r="EK96" i="2"/>
  <c r="R98" i="2"/>
  <c r="Z97" i="2"/>
  <c r="AD97" i="2"/>
  <c r="EA97" i="2" s="1"/>
  <c r="CR98" i="2"/>
  <c r="CW99" i="2"/>
  <c r="DW98" i="2"/>
  <c r="X98" i="2"/>
  <c r="BU99" i="2" s="1"/>
  <c r="CX98" i="2"/>
  <c r="DX98" i="2" s="1"/>
  <c r="CC262" i="2"/>
  <c r="DC261" i="2"/>
  <c r="BS99" i="2"/>
  <c r="ES98" i="2"/>
  <c r="AK99" i="2"/>
  <c r="BS100" i="2" s="1"/>
  <c r="ER96" i="2"/>
  <c r="CM259" i="2"/>
  <c r="DM258" i="2"/>
  <c r="CV97" i="2"/>
  <c r="DV97" i="2" s="1"/>
  <c r="CL197" i="2"/>
  <c r="DL196" i="2"/>
  <c r="DU97" i="2"/>
  <c r="BY97" i="2"/>
  <c r="EG96" i="2"/>
  <c r="AJ97" i="2"/>
  <c r="BR98" i="2" s="1"/>
  <c r="CU98" i="2" s="1"/>
  <c r="BP97" i="2"/>
  <c r="ED97" i="2"/>
  <c r="EP96" i="2"/>
  <c r="CS96" i="2"/>
  <c r="DS95" i="2"/>
  <c r="V98" i="2"/>
  <c r="AH97" i="2"/>
  <c r="BP98" i="2" s="1"/>
  <c r="EO97" i="2"/>
  <c r="U99" i="2"/>
  <c r="AG98" i="2"/>
  <c r="ED98" i="2" s="1"/>
  <c r="EF97" i="2"/>
  <c r="BQ98" i="2"/>
  <c r="AR99" i="2"/>
  <c r="AI98" i="2"/>
  <c r="EQ98" i="2" s="1"/>
  <c r="CT97" i="2"/>
  <c r="DT96" i="2"/>
  <c r="AA97" i="2"/>
  <c r="CP97" i="2"/>
  <c r="DP97" i="2" s="1"/>
  <c r="EL96" i="2"/>
  <c r="CJ100" i="2"/>
  <c r="DJ99" i="2"/>
  <c r="DF100" i="2"/>
  <c r="CF101" i="2"/>
  <c r="DD100" i="2"/>
  <c r="CD101" i="2"/>
  <c r="DH101" i="2"/>
  <c r="CH102" i="2"/>
  <c r="DR97" i="2"/>
  <c r="CK101" i="2"/>
  <c r="DK100" i="2"/>
  <c r="CE101" i="2"/>
  <c r="DE100" i="2"/>
  <c r="CO96" i="2"/>
  <c r="DO95" i="2"/>
  <c r="DA99" i="2"/>
  <c r="CA100" i="2"/>
  <c r="CY99" i="2"/>
  <c r="DY99" i="2" s="1"/>
  <c r="CG100" i="2"/>
  <c r="DG99" i="2"/>
  <c r="CI99" i="2"/>
  <c r="DI98" i="2"/>
  <c r="DB100" i="2"/>
  <c r="CB101" i="2"/>
  <c r="T99" i="2" l="1"/>
  <c r="AF98" i="2"/>
  <c r="AB98" i="2" s="1"/>
  <c r="BN99" i="2"/>
  <c r="EC98" i="2"/>
  <c r="AN97" i="2"/>
  <c r="BM98" i="2" s="1"/>
  <c r="EB97" i="2"/>
  <c r="EK97" i="2"/>
  <c r="AM97" i="2"/>
  <c r="BL98" i="2" s="1"/>
  <c r="AE98" i="2"/>
  <c r="R99" i="2"/>
  <c r="Z98" i="2"/>
  <c r="AD98" i="2"/>
  <c r="EA98" i="2" s="1"/>
  <c r="CW100" i="2"/>
  <c r="DW99" i="2"/>
  <c r="X99" i="2"/>
  <c r="BU100" i="2" s="1"/>
  <c r="CX99" i="2"/>
  <c r="DX99" i="2" s="1"/>
  <c r="CC263" i="2"/>
  <c r="DC262" i="2"/>
  <c r="ES99" i="2"/>
  <c r="EH99" i="2"/>
  <c r="AK100" i="2"/>
  <c r="ES100" i="2" s="1"/>
  <c r="ER97" i="2"/>
  <c r="CM260" i="2"/>
  <c r="DM259" i="2"/>
  <c r="CV98" i="2"/>
  <c r="DV98" i="2" s="1"/>
  <c r="CL198" i="2"/>
  <c r="DL197" i="2"/>
  <c r="EG97" i="2"/>
  <c r="DU98" i="2"/>
  <c r="BY98" i="2"/>
  <c r="AJ98" i="2"/>
  <c r="BR99" i="2" s="1"/>
  <c r="CU99" i="2" s="1"/>
  <c r="EP97" i="2"/>
  <c r="BO99" i="2"/>
  <c r="CR99" i="2" s="1"/>
  <c r="V99" i="2"/>
  <c r="AH98" i="2"/>
  <c r="BP99" i="2" s="1"/>
  <c r="EO98" i="2"/>
  <c r="CS97" i="2"/>
  <c r="DS96" i="2"/>
  <c r="U100" i="2"/>
  <c r="AG99" i="2"/>
  <c r="EO99" i="2" s="1"/>
  <c r="EE97" i="2"/>
  <c r="AR100" i="2"/>
  <c r="AI99" i="2"/>
  <c r="EQ99" i="2" s="1"/>
  <c r="EF98" i="2"/>
  <c r="BQ99" i="2"/>
  <c r="CT98" i="2"/>
  <c r="DT97" i="2"/>
  <c r="CP98" i="2"/>
  <c r="EL97" i="2"/>
  <c r="AA98" i="2"/>
  <c r="DF101" i="2"/>
  <c r="CF102" i="2"/>
  <c r="DJ100" i="2"/>
  <c r="CJ101" i="2"/>
  <c r="DD101" i="2"/>
  <c r="CD102" i="2"/>
  <c r="CO97" i="2"/>
  <c r="DO96" i="2"/>
  <c r="DE101" i="2"/>
  <c r="CE102" i="2"/>
  <c r="DR98" i="2"/>
  <c r="CG101" i="2"/>
  <c r="DG100" i="2"/>
  <c r="DA100" i="2"/>
  <c r="CA101" i="2"/>
  <c r="CY100" i="2"/>
  <c r="DY100" i="2" s="1"/>
  <c r="CH103" i="2"/>
  <c r="DH102" i="2"/>
  <c r="CB102" i="2"/>
  <c r="DB101" i="2"/>
  <c r="CI100" i="2"/>
  <c r="DI99" i="2"/>
  <c r="DK101" i="2"/>
  <c r="CK102" i="2"/>
  <c r="T100" i="2" l="1"/>
  <c r="AF99" i="2"/>
  <c r="BN100" i="2"/>
  <c r="AN98" i="2"/>
  <c r="BM99" i="2" s="1"/>
  <c r="CP99" i="2" s="1"/>
  <c r="EB98" i="2"/>
  <c r="AE99" i="2"/>
  <c r="R100" i="2"/>
  <c r="Z99" i="2"/>
  <c r="AD99" i="2"/>
  <c r="EA99" i="2" s="1"/>
  <c r="AM98" i="2"/>
  <c r="BL99" i="2" s="1"/>
  <c r="EK98" i="2"/>
  <c r="CW101" i="2"/>
  <c r="DW100" i="2"/>
  <c r="X100" i="2"/>
  <c r="BU101" i="2" s="1"/>
  <c r="CX100" i="2"/>
  <c r="DX100" i="2" s="1"/>
  <c r="CC264" i="2"/>
  <c r="DC263" i="2"/>
  <c r="BS101" i="2"/>
  <c r="EH100" i="2"/>
  <c r="AK101" i="2"/>
  <c r="EH101" i="2" s="1"/>
  <c r="ER98" i="2"/>
  <c r="CV99" i="2"/>
  <c r="DV99" i="2" s="1"/>
  <c r="CM261" i="2"/>
  <c r="DM260" i="2"/>
  <c r="CL199" i="2"/>
  <c r="DL198" i="2"/>
  <c r="DU99" i="2"/>
  <c r="BY99" i="2"/>
  <c r="EG98" i="2"/>
  <c r="BO100" i="2"/>
  <c r="CR100" i="2" s="1"/>
  <c r="EE98" i="2"/>
  <c r="AJ99" i="2"/>
  <c r="BR100" i="2" s="1"/>
  <c r="CU100" i="2" s="1"/>
  <c r="ED99" i="2"/>
  <c r="EP98" i="2"/>
  <c r="V100" i="2"/>
  <c r="AH99" i="2"/>
  <c r="EP99" i="2" s="1"/>
  <c r="U101" i="2"/>
  <c r="AG100" i="2"/>
  <c r="BO101" i="2" s="1"/>
  <c r="CS98" i="2"/>
  <c r="DS97" i="2"/>
  <c r="BQ100" i="2"/>
  <c r="EF99" i="2"/>
  <c r="AR101" i="2"/>
  <c r="AI100" i="2"/>
  <c r="EQ100" i="2" s="1"/>
  <c r="CT99" i="2"/>
  <c r="DT98" i="2"/>
  <c r="DP98" i="2"/>
  <c r="EL98" i="2"/>
  <c r="AA99" i="2"/>
  <c r="CF103" i="2"/>
  <c r="DF102" i="2"/>
  <c r="DJ101" i="2"/>
  <c r="CJ102" i="2"/>
  <c r="DA101" i="2"/>
  <c r="CA102" i="2"/>
  <c r="CY101" i="2"/>
  <c r="DY101" i="2" s="1"/>
  <c r="DE102" i="2"/>
  <c r="CE103" i="2"/>
  <c r="DK102" i="2"/>
  <c r="CK103" i="2"/>
  <c r="CD103" i="2"/>
  <c r="DD102" i="2"/>
  <c r="DG101" i="2"/>
  <c r="CG102" i="2"/>
  <c r="DO97" i="2"/>
  <c r="CO98" i="2"/>
  <c r="CB103" i="2"/>
  <c r="DB102" i="2"/>
  <c r="DI100" i="2"/>
  <c r="CI101" i="2"/>
  <c r="DH103" i="2"/>
  <c r="CH104" i="2"/>
  <c r="DR99" i="2"/>
  <c r="EC99" i="2" l="1"/>
  <c r="AB99" i="2"/>
  <c r="T101" i="2"/>
  <c r="AF100" i="2"/>
  <c r="AB100" i="2" s="1"/>
  <c r="EC100" i="2"/>
  <c r="BN101" i="2"/>
  <c r="EK99" i="2"/>
  <c r="AN99" i="2"/>
  <c r="BM100" i="2" s="1"/>
  <c r="CP100" i="2" s="1"/>
  <c r="DP100" i="2" s="1"/>
  <c r="EB99" i="2"/>
  <c r="AE100" i="2"/>
  <c r="AM99" i="2"/>
  <c r="BL100" i="2" s="1"/>
  <c r="R101" i="2"/>
  <c r="Z100" i="2"/>
  <c r="AD100" i="2"/>
  <c r="EK100" i="2" s="1"/>
  <c r="CW102" i="2"/>
  <c r="DW101" i="2"/>
  <c r="X101" i="2"/>
  <c r="BU102" i="2" s="1"/>
  <c r="CX101" i="2"/>
  <c r="DX101" i="2" s="1"/>
  <c r="CC265" i="2"/>
  <c r="DC264" i="2"/>
  <c r="BS102" i="2"/>
  <c r="ES101" i="2"/>
  <c r="AK102" i="2"/>
  <c r="EH102" i="2" s="1"/>
  <c r="ER99" i="2"/>
  <c r="CM262" i="2"/>
  <c r="DM261" i="2"/>
  <c r="CV100" i="2"/>
  <c r="DV100" i="2" s="1"/>
  <c r="CL200" i="2"/>
  <c r="DL199" i="2"/>
  <c r="BP100" i="2"/>
  <c r="DU100" i="2"/>
  <c r="BY100" i="2"/>
  <c r="EG99" i="2"/>
  <c r="AJ100" i="2"/>
  <c r="BR101" i="2" s="1"/>
  <c r="CU101" i="2" s="1"/>
  <c r="EE99" i="2"/>
  <c r="CR101" i="2"/>
  <c r="ED100" i="2"/>
  <c r="U102" i="2"/>
  <c r="AG101" i="2"/>
  <c r="ED101" i="2" s="1"/>
  <c r="CS99" i="2"/>
  <c r="DS98" i="2"/>
  <c r="V101" i="2"/>
  <c r="AH100" i="2"/>
  <c r="BP101" i="2" s="1"/>
  <c r="EO100" i="2"/>
  <c r="AR102" i="2"/>
  <c r="AI101" i="2"/>
  <c r="EQ101" i="2" s="1"/>
  <c r="EF100" i="2"/>
  <c r="BQ101" i="2"/>
  <c r="CT100" i="2"/>
  <c r="DT99" i="2"/>
  <c r="DP99" i="2"/>
  <c r="AA100" i="2"/>
  <c r="EL99" i="2"/>
  <c r="CJ103" i="2"/>
  <c r="DJ102" i="2"/>
  <c r="CF104" i="2"/>
  <c r="DF103" i="2"/>
  <c r="CD104" i="2"/>
  <c r="DD103" i="2"/>
  <c r="DK103" i="2"/>
  <c r="CK104" i="2"/>
  <c r="DR100" i="2"/>
  <c r="DO98" i="2"/>
  <c r="CO99" i="2"/>
  <c r="CE104" i="2"/>
  <c r="DE103" i="2"/>
  <c r="CH105" i="2"/>
  <c r="DH104" i="2"/>
  <c r="CB104" i="2"/>
  <c r="DB103" i="2"/>
  <c r="CG103" i="2"/>
  <c r="DG102" i="2"/>
  <c r="DI101" i="2"/>
  <c r="CI102" i="2"/>
  <c r="CA103" i="2"/>
  <c r="DA102" i="2"/>
  <c r="CY102" i="2"/>
  <c r="DY102" i="2" s="1"/>
  <c r="T102" i="2" l="1"/>
  <c r="AF101" i="2"/>
  <c r="BN102" i="2"/>
  <c r="EA100" i="2"/>
  <c r="AN100" i="2"/>
  <c r="BM101" i="2" s="1"/>
  <c r="EB100" i="2"/>
  <c r="AE101" i="2"/>
  <c r="R102" i="2"/>
  <c r="Z101" i="2"/>
  <c r="AD101" i="2"/>
  <c r="EK101" i="2" s="1"/>
  <c r="AM100" i="2"/>
  <c r="BL101" i="2" s="1"/>
  <c r="CW103" i="2"/>
  <c r="DW102" i="2"/>
  <c r="X102" i="2"/>
  <c r="BU103" i="2" s="1"/>
  <c r="CX102" i="2"/>
  <c r="DX102" i="2" s="1"/>
  <c r="CC266" i="2"/>
  <c r="DC265" i="2"/>
  <c r="ES102" i="2"/>
  <c r="BS103" i="2"/>
  <c r="AK103" i="2"/>
  <c r="EH103" i="2" s="1"/>
  <c r="ER100" i="2"/>
  <c r="CM263" i="2"/>
  <c r="DM262" i="2"/>
  <c r="CV101" i="2"/>
  <c r="DV101" i="2" s="1"/>
  <c r="CL201" i="2"/>
  <c r="DL200" i="2"/>
  <c r="DU101" i="2"/>
  <c r="BY101" i="2"/>
  <c r="EG100" i="2"/>
  <c r="EE100" i="2"/>
  <c r="AJ101" i="2"/>
  <c r="BR102" i="2" s="1"/>
  <c r="CU102" i="2" s="1"/>
  <c r="CP101" i="2"/>
  <c r="DP101" i="2" s="1"/>
  <c r="BO102" i="2"/>
  <c r="CR102" i="2" s="1"/>
  <c r="DS99" i="2"/>
  <c r="CS100" i="2"/>
  <c r="EO101" i="2"/>
  <c r="EP100" i="2"/>
  <c r="U103" i="2"/>
  <c r="AG102" i="2"/>
  <c r="ED102" i="2" s="1"/>
  <c r="V102" i="2"/>
  <c r="AH101" i="2"/>
  <c r="EP101" i="2" s="1"/>
  <c r="EF101" i="2"/>
  <c r="BQ102" i="2"/>
  <c r="AR103" i="2"/>
  <c r="AI102" i="2"/>
  <c r="EQ102" i="2" s="1"/>
  <c r="CT101" i="2"/>
  <c r="DT100" i="2"/>
  <c r="EL100" i="2"/>
  <c r="AA101" i="2"/>
  <c r="CF105" i="2"/>
  <c r="DF104" i="2"/>
  <c r="DJ103" i="2"/>
  <c r="CJ104" i="2"/>
  <c r="CE105" i="2"/>
  <c r="DE104" i="2"/>
  <c r="CO100" i="2"/>
  <c r="DO99" i="2"/>
  <c r="CK105" i="2"/>
  <c r="DK104" i="2"/>
  <c r="CA104" i="2"/>
  <c r="DA103" i="2"/>
  <c r="CY103" i="2"/>
  <c r="DY103" i="2" s="1"/>
  <c r="DR101" i="2"/>
  <c r="CG104" i="2"/>
  <c r="DG103" i="2"/>
  <c r="CI103" i="2"/>
  <c r="DI102" i="2"/>
  <c r="DB104" i="2"/>
  <c r="CB105" i="2"/>
  <c r="DH105" i="2"/>
  <c r="CH106" i="2"/>
  <c r="DD104" i="2"/>
  <c r="CD105" i="2"/>
  <c r="EC101" i="2" l="1"/>
  <c r="AB101" i="2"/>
  <c r="T103" i="2"/>
  <c r="AF102" i="2"/>
  <c r="AB102" i="2" s="1"/>
  <c r="EC102" i="2"/>
  <c r="BN103" i="2"/>
  <c r="EA101" i="2"/>
  <c r="EL101" i="2"/>
  <c r="AN101" i="2"/>
  <c r="BM102" i="2" s="1"/>
  <c r="CP102" i="2" s="1"/>
  <c r="DP102" i="2" s="1"/>
  <c r="EB101" i="2"/>
  <c r="AE102" i="2"/>
  <c r="R103" i="2"/>
  <c r="Z102" i="2"/>
  <c r="AD102" i="2"/>
  <c r="EA102" i="2" s="1"/>
  <c r="AM101" i="2"/>
  <c r="BL102" i="2" s="1"/>
  <c r="CW104" i="2"/>
  <c r="DW103" i="2"/>
  <c r="X103" i="2"/>
  <c r="BU104" i="2" s="1"/>
  <c r="CX103" i="2"/>
  <c r="DX103" i="2" s="1"/>
  <c r="CC267" i="2"/>
  <c r="DC266" i="2"/>
  <c r="ES103" i="2"/>
  <c r="BS104" i="2"/>
  <c r="AK104" i="2"/>
  <c r="BS105" i="2" s="1"/>
  <c r="ER101" i="2"/>
  <c r="CM264" i="2"/>
  <c r="DM263" i="2"/>
  <c r="CV102" i="2"/>
  <c r="DV102" i="2" s="1"/>
  <c r="CL202" i="2"/>
  <c r="DL201" i="2"/>
  <c r="DU102" i="2"/>
  <c r="BY102" i="2"/>
  <c r="EG101" i="2"/>
  <c r="AJ102" i="2"/>
  <c r="BR103" i="2" s="1"/>
  <c r="CU103" i="2" s="1"/>
  <c r="BO103" i="2"/>
  <c r="CR103" i="2" s="1"/>
  <c r="BP102" i="2"/>
  <c r="EE101" i="2"/>
  <c r="EO102" i="2"/>
  <c r="U104" i="2"/>
  <c r="AG103" i="2"/>
  <c r="ED103" i="2" s="1"/>
  <c r="CS101" i="2"/>
  <c r="DS100" i="2"/>
  <c r="V103" i="2"/>
  <c r="AH102" i="2"/>
  <c r="EE102" i="2" s="1"/>
  <c r="AR104" i="2"/>
  <c r="AI103" i="2"/>
  <c r="EQ103" i="2" s="1"/>
  <c r="BQ103" i="2"/>
  <c r="EF102" i="2"/>
  <c r="CT102" i="2"/>
  <c r="DT101" i="2"/>
  <c r="AM102" i="2"/>
  <c r="BL103" i="2" s="1"/>
  <c r="AA102" i="2"/>
  <c r="DJ104" i="2"/>
  <c r="CJ105" i="2"/>
  <c r="CF106" i="2"/>
  <c r="DF105" i="2"/>
  <c r="CO101" i="2"/>
  <c r="DO100" i="2"/>
  <c r="DH106" i="2"/>
  <c r="CH107" i="2"/>
  <c r="DG104" i="2"/>
  <c r="CG105" i="2"/>
  <c r="DD105" i="2"/>
  <c r="CD106" i="2"/>
  <c r="DR102" i="2"/>
  <c r="CK106" i="2"/>
  <c r="DK105" i="2"/>
  <c r="DI103" i="2"/>
  <c r="CI104" i="2"/>
  <c r="CB106" i="2"/>
  <c r="DB105" i="2"/>
  <c r="DA104" i="2"/>
  <c r="CA105" i="2"/>
  <c r="CY104" i="2"/>
  <c r="DY104" i="2" s="1"/>
  <c r="DE105" i="2"/>
  <c r="CE106" i="2"/>
  <c r="T104" i="2" l="1"/>
  <c r="AF103" i="2"/>
  <c r="AB103" i="2" s="1"/>
  <c r="BN104" i="2"/>
  <c r="EC103" i="2"/>
  <c r="AN102" i="2"/>
  <c r="BM103" i="2" s="1"/>
  <c r="CP103" i="2" s="1"/>
  <c r="EB102" i="2"/>
  <c r="EK102" i="2"/>
  <c r="AE103" i="2"/>
  <c r="R104" i="2"/>
  <c r="Z103" i="2"/>
  <c r="AD103" i="2"/>
  <c r="AM103" i="2" s="1"/>
  <c r="BL104" i="2" s="1"/>
  <c r="CW105" i="2"/>
  <c r="DW104" i="2"/>
  <c r="X104" i="2"/>
  <c r="BU105" i="2" s="1"/>
  <c r="CX104" i="2"/>
  <c r="DX104" i="2" s="1"/>
  <c r="CC268" i="2"/>
  <c r="DC267" i="2"/>
  <c r="ES104" i="2"/>
  <c r="EH104" i="2"/>
  <c r="AK105" i="2"/>
  <c r="EH105" i="2" s="1"/>
  <c r="ER102" i="2"/>
  <c r="CM265" i="2"/>
  <c r="DM264" i="2"/>
  <c r="CV103" i="2"/>
  <c r="DV103" i="2" s="1"/>
  <c r="CL203" i="2"/>
  <c r="DL202" i="2"/>
  <c r="DU103" i="2"/>
  <c r="BY103" i="2"/>
  <c r="EG102" i="2"/>
  <c r="BP103" i="2"/>
  <c r="AJ103" i="2"/>
  <c r="BR104" i="2" s="1"/>
  <c r="CU104" i="2" s="1"/>
  <c r="BO104" i="2"/>
  <c r="CR104" i="2" s="1"/>
  <c r="EO103" i="2"/>
  <c r="CS102" i="2"/>
  <c r="DS101" i="2"/>
  <c r="U105" i="2"/>
  <c r="AG104" i="2"/>
  <c r="BO105" i="2" s="1"/>
  <c r="EP102" i="2"/>
  <c r="V104" i="2"/>
  <c r="AH103" i="2"/>
  <c r="BP104" i="2" s="1"/>
  <c r="EF103" i="2"/>
  <c r="BQ104" i="2"/>
  <c r="AR105" i="2"/>
  <c r="AI104" i="2"/>
  <c r="EQ104" i="2" s="1"/>
  <c r="CT103" i="2"/>
  <c r="DT102" i="2"/>
  <c r="AA103" i="2"/>
  <c r="EL102" i="2"/>
  <c r="DF106" i="2"/>
  <c r="CF107" i="2"/>
  <c r="DJ105" i="2"/>
  <c r="CJ106" i="2"/>
  <c r="DR103" i="2"/>
  <c r="CO102" i="2"/>
  <c r="DO101" i="2"/>
  <c r="DD106" i="2"/>
  <c r="CD107" i="2"/>
  <c r="DA105" i="2"/>
  <c r="CY105" i="2"/>
  <c r="DY105" i="2" s="1"/>
  <c r="CA106" i="2"/>
  <c r="DI104" i="2"/>
  <c r="CI105" i="2"/>
  <c r="DG105" i="2"/>
  <c r="CG106" i="2"/>
  <c r="DE106" i="2"/>
  <c r="CE107" i="2"/>
  <c r="CB107" i="2"/>
  <c r="DB106" i="2"/>
  <c r="DH107" i="2"/>
  <c r="CH108" i="2"/>
  <c r="DK106" i="2"/>
  <c r="CK107" i="2"/>
  <c r="T105" i="2" l="1"/>
  <c r="AF104" i="2"/>
  <c r="AB104" i="2" s="1"/>
  <c r="EC104" i="2"/>
  <c r="BN105" i="2"/>
  <c r="EA103" i="2"/>
  <c r="AN103" i="2"/>
  <c r="BM104" i="2" s="1"/>
  <c r="EB103" i="2"/>
  <c r="AE104" i="2"/>
  <c r="R105" i="2"/>
  <c r="Z104" i="2"/>
  <c r="AD104" i="2"/>
  <c r="EK104" i="2" s="1"/>
  <c r="EK103" i="2"/>
  <c r="CW106" i="2"/>
  <c r="DW105" i="2"/>
  <c r="X105" i="2"/>
  <c r="BU106" i="2" s="1"/>
  <c r="CX105" i="2"/>
  <c r="DX105" i="2" s="1"/>
  <c r="CC269" i="2"/>
  <c r="DC268" i="2"/>
  <c r="ES105" i="2"/>
  <c r="BS106" i="2"/>
  <c r="AK106" i="2"/>
  <c r="EH106" i="2" s="1"/>
  <c r="ER103" i="2"/>
  <c r="CV104" i="2"/>
  <c r="DV104" i="2" s="1"/>
  <c r="CM266" i="2"/>
  <c r="DM265" i="2"/>
  <c r="DL203" i="2"/>
  <c r="CL204" i="2"/>
  <c r="DU104" i="2"/>
  <c r="BY104" i="2"/>
  <c r="EG103" i="2"/>
  <c r="CR105" i="2"/>
  <c r="AJ104" i="2"/>
  <c r="BR105" i="2" s="1"/>
  <c r="CU105" i="2" s="1"/>
  <c r="ED104" i="2"/>
  <c r="EO104" i="2"/>
  <c r="EE103" i="2"/>
  <c r="U106" i="2"/>
  <c r="AG105" i="2"/>
  <c r="BO106" i="2" s="1"/>
  <c r="EP103" i="2"/>
  <c r="CS103" i="2"/>
  <c r="DS102" i="2"/>
  <c r="V105" i="2"/>
  <c r="AH104" i="2"/>
  <c r="BP105" i="2" s="1"/>
  <c r="AR106" i="2"/>
  <c r="AI105" i="2"/>
  <c r="EQ105" i="2" s="1"/>
  <c r="BQ105" i="2"/>
  <c r="EF104" i="2"/>
  <c r="CT104" i="2"/>
  <c r="DT103" i="2"/>
  <c r="CP104" i="2"/>
  <c r="DP104" i="2" s="1"/>
  <c r="AA104" i="2"/>
  <c r="DP103" i="2"/>
  <c r="EL103" i="2"/>
  <c r="DJ106" i="2"/>
  <c r="CJ107" i="2"/>
  <c r="DF107" i="2"/>
  <c r="CF108" i="2"/>
  <c r="DI105" i="2"/>
  <c r="CI106" i="2"/>
  <c r="CD108" i="2"/>
  <c r="DD107" i="2"/>
  <c r="DH108" i="2"/>
  <c r="CH109" i="2"/>
  <c r="CE108" i="2"/>
  <c r="DE107" i="2"/>
  <c r="DK107" i="2"/>
  <c r="CK108" i="2"/>
  <c r="DB107" i="2"/>
  <c r="CB108" i="2"/>
  <c r="DG106" i="2"/>
  <c r="CG107" i="2"/>
  <c r="CA107" i="2"/>
  <c r="DA106" i="2"/>
  <c r="CY106" i="2"/>
  <c r="DY106" i="2" s="1"/>
  <c r="DO102" i="2"/>
  <c r="CO103" i="2"/>
  <c r="DR104" i="2"/>
  <c r="T106" i="2" l="1"/>
  <c r="AF105" i="2"/>
  <c r="AB105" i="2" s="1"/>
  <c r="EC105" i="2"/>
  <c r="BN106" i="2"/>
  <c r="EA104" i="2"/>
  <c r="AN104" i="2"/>
  <c r="BM105" i="2" s="1"/>
  <c r="CP105" i="2" s="1"/>
  <c r="DP105" i="2" s="1"/>
  <c r="EB104" i="2"/>
  <c r="AE105" i="2"/>
  <c r="AM104" i="2"/>
  <c r="BL105" i="2" s="1"/>
  <c r="R106" i="2"/>
  <c r="Z105" i="2"/>
  <c r="AD105" i="2"/>
  <c r="EA105" i="2" s="1"/>
  <c r="CW107" i="2"/>
  <c r="DW106" i="2"/>
  <c r="X106" i="2"/>
  <c r="BU107" i="2" s="1"/>
  <c r="CX106" i="2"/>
  <c r="DX106" i="2" s="1"/>
  <c r="CC270" i="2"/>
  <c r="DC269" i="2"/>
  <c r="BS107" i="2"/>
  <c r="ES106" i="2"/>
  <c r="AK107" i="2"/>
  <c r="BS108" i="2" s="1"/>
  <c r="ER104" i="2"/>
  <c r="CM267" i="2"/>
  <c r="DM266" i="2"/>
  <c r="CV105" i="2"/>
  <c r="DV105" i="2" s="1"/>
  <c r="CL205" i="2"/>
  <c r="DL204" i="2"/>
  <c r="EG104" i="2"/>
  <c r="DU105" i="2"/>
  <c r="BY105" i="2"/>
  <c r="CR106" i="2"/>
  <c r="EE104" i="2"/>
  <c r="ED105" i="2"/>
  <c r="AJ105" i="2"/>
  <c r="BR106" i="2" s="1"/>
  <c r="CU106" i="2" s="1"/>
  <c r="EP104" i="2"/>
  <c r="EO105" i="2"/>
  <c r="U107" i="2"/>
  <c r="AG106" i="2"/>
  <c r="BO107" i="2" s="1"/>
  <c r="V106" i="2"/>
  <c r="AH105" i="2"/>
  <c r="BP106" i="2" s="1"/>
  <c r="CS104" i="2"/>
  <c r="DS103" i="2"/>
  <c r="BQ106" i="2"/>
  <c r="EF105" i="2"/>
  <c r="AR107" i="2"/>
  <c r="AI106" i="2"/>
  <c r="EQ106" i="2" s="1"/>
  <c r="CT105" i="2"/>
  <c r="DT104" i="2"/>
  <c r="EL104" i="2"/>
  <c r="AA105" i="2"/>
  <c r="CF109" i="2"/>
  <c r="DF108" i="2"/>
  <c r="CJ108" i="2"/>
  <c r="DJ107" i="2"/>
  <c r="DA107" i="2"/>
  <c r="CA108" i="2"/>
  <c r="CY107" i="2"/>
  <c r="DY107" i="2" s="1"/>
  <c r="DE108" i="2"/>
  <c r="CE109" i="2"/>
  <c r="DD108" i="2"/>
  <c r="CD109" i="2"/>
  <c r="DR105" i="2"/>
  <c r="CG108" i="2"/>
  <c r="DG107" i="2"/>
  <c r="DB108" i="2"/>
  <c r="CB109" i="2"/>
  <c r="DH109" i="2"/>
  <c r="CH110" i="2"/>
  <c r="CO104" i="2"/>
  <c r="DO103" i="2"/>
  <c r="DI106" i="2"/>
  <c r="CI107" i="2"/>
  <c r="CK109" i="2"/>
  <c r="DK108" i="2"/>
  <c r="T107" i="2" l="1"/>
  <c r="AF106" i="2"/>
  <c r="AB106" i="2" s="1"/>
  <c r="BN107" i="2"/>
  <c r="EC106" i="2"/>
  <c r="EL105" i="2"/>
  <c r="AN105" i="2"/>
  <c r="BM106" i="2" s="1"/>
  <c r="CP106" i="2" s="1"/>
  <c r="DP106" i="2" s="1"/>
  <c r="EB105" i="2"/>
  <c r="AE106" i="2"/>
  <c r="EK105" i="2"/>
  <c r="AM105" i="2"/>
  <c r="BL106" i="2" s="1"/>
  <c r="R107" i="2"/>
  <c r="Z106" i="2"/>
  <c r="AD106" i="2"/>
  <c r="AM106" i="2" s="1"/>
  <c r="BL107" i="2" s="1"/>
  <c r="CW108" i="2"/>
  <c r="DW107" i="2"/>
  <c r="X107" i="2"/>
  <c r="BU108" i="2" s="1"/>
  <c r="CX107" i="2"/>
  <c r="DX107" i="2" s="1"/>
  <c r="CC271" i="2"/>
  <c r="DC270" i="2"/>
  <c r="ES107" i="2"/>
  <c r="EH107" i="2"/>
  <c r="AK108" i="2"/>
  <c r="EH108" i="2" s="1"/>
  <c r="ER105" i="2"/>
  <c r="CV106" i="2"/>
  <c r="DV106" i="2" s="1"/>
  <c r="CM268" i="2"/>
  <c r="DM267" i="2"/>
  <c r="CL206" i="2"/>
  <c r="DL205" i="2"/>
  <c r="CR107" i="2"/>
  <c r="EG105" i="2"/>
  <c r="DU106" i="2"/>
  <c r="BY106" i="2"/>
  <c r="ED106" i="2"/>
  <c r="EE105" i="2"/>
  <c r="AJ106" i="2"/>
  <c r="BR107" i="2" s="1"/>
  <c r="CU107" i="2" s="1"/>
  <c r="V107" i="2"/>
  <c r="AH106" i="2"/>
  <c r="EE106" i="2" s="1"/>
  <c r="EO106" i="2"/>
  <c r="CS105" i="2"/>
  <c r="DS104" i="2"/>
  <c r="U108" i="2"/>
  <c r="AG107" i="2"/>
  <c r="BO108" i="2" s="1"/>
  <c r="EP105" i="2"/>
  <c r="AR108" i="2"/>
  <c r="AI107" i="2"/>
  <c r="EQ107" i="2" s="1"/>
  <c r="EF106" i="2"/>
  <c r="BQ107" i="2"/>
  <c r="CT106" i="2"/>
  <c r="DT105" i="2"/>
  <c r="AA106" i="2"/>
  <c r="DF109" i="2"/>
  <c r="CF110" i="2"/>
  <c r="CJ109" i="2"/>
  <c r="DJ108" i="2"/>
  <c r="CG109" i="2"/>
  <c r="DG108" i="2"/>
  <c r="DH110" i="2"/>
  <c r="CH111" i="2"/>
  <c r="DE109" i="2"/>
  <c r="CE110" i="2"/>
  <c r="DR106" i="2"/>
  <c r="CK110" i="2"/>
  <c r="DK109" i="2"/>
  <c r="CI108" i="2"/>
  <c r="DI107" i="2"/>
  <c r="DB109" i="2"/>
  <c r="CB110" i="2"/>
  <c r="DD109" i="2"/>
  <c r="CD110" i="2"/>
  <c r="DA108" i="2"/>
  <c r="CA109" i="2"/>
  <c r="CY108" i="2"/>
  <c r="DY108" i="2" s="1"/>
  <c r="CO105" i="2"/>
  <c r="DO104" i="2"/>
  <c r="T108" i="2" l="1"/>
  <c r="AF107" i="2"/>
  <c r="AB107" i="2" s="1"/>
  <c r="BN108" i="2"/>
  <c r="EC107" i="2"/>
  <c r="EA106" i="2"/>
  <c r="EL106" i="2"/>
  <c r="AN106" i="2"/>
  <c r="BM107" i="2" s="1"/>
  <c r="CP107" i="2" s="1"/>
  <c r="EB106" i="2"/>
  <c r="AE107" i="2"/>
  <c r="R108" i="2"/>
  <c r="Z107" i="2"/>
  <c r="AD107" i="2"/>
  <c r="EA107" i="2" s="1"/>
  <c r="EK106" i="2"/>
  <c r="CW109" i="2"/>
  <c r="DW108" i="2"/>
  <c r="X108" i="2"/>
  <c r="BU109" i="2" s="1"/>
  <c r="CX108" i="2"/>
  <c r="DX108" i="2" s="1"/>
  <c r="CC272" i="2"/>
  <c r="DC271" i="2"/>
  <c r="ES108" i="2"/>
  <c r="BS109" i="2"/>
  <c r="AK109" i="2"/>
  <c r="EH109" i="2" s="1"/>
  <c r="ER106" i="2"/>
  <c r="CV107" i="2"/>
  <c r="DV107" i="2" s="1"/>
  <c r="CM269" i="2"/>
  <c r="DM268" i="2"/>
  <c r="CR108" i="2"/>
  <c r="CL207" i="2"/>
  <c r="DL206" i="2"/>
  <c r="DU107" i="2"/>
  <c r="BY107" i="2"/>
  <c r="EG106" i="2"/>
  <c r="ED107" i="2"/>
  <c r="BP107" i="2"/>
  <c r="EO107" i="2"/>
  <c r="AJ107" i="2"/>
  <c r="BR108" i="2" s="1"/>
  <c r="CU108" i="2" s="1"/>
  <c r="DS105" i="2"/>
  <c r="CS106" i="2"/>
  <c r="EP106" i="2"/>
  <c r="V108" i="2"/>
  <c r="AH107" i="2"/>
  <c r="EE107" i="2" s="1"/>
  <c r="U109" i="2"/>
  <c r="AG108" i="2"/>
  <c r="BO109" i="2" s="1"/>
  <c r="CR109" i="2" s="1"/>
  <c r="BQ108" i="2"/>
  <c r="EF107" i="2"/>
  <c r="AR109" i="2"/>
  <c r="AI108" i="2"/>
  <c r="EQ108" i="2" s="1"/>
  <c r="CT107" i="2"/>
  <c r="DT106" i="2"/>
  <c r="AA107" i="2"/>
  <c r="DF110" i="2"/>
  <c r="CF111" i="2"/>
  <c r="CJ110" i="2"/>
  <c r="DJ109" i="2"/>
  <c r="CB111" i="2"/>
  <c r="DB110" i="2"/>
  <c r="DE110" i="2"/>
  <c r="CE111" i="2"/>
  <c r="DH111" i="2"/>
  <c r="CH112" i="2"/>
  <c r="DO105" i="2"/>
  <c r="CO106" i="2"/>
  <c r="DK110" i="2"/>
  <c r="CK111" i="2"/>
  <c r="DG109" i="2"/>
  <c r="CG110" i="2"/>
  <c r="CA110" i="2"/>
  <c r="DA109" i="2"/>
  <c r="CY109" i="2"/>
  <c r="DY109" i="2" s="1"/>
  <c r="DR107" i="2"/>
  <c r="CD111" i="2"/>
  <c r="DD110" i="2"/>
  <c r="DI108" i="2"/>
  <c r="CI109" i="2"/>
  <c r="T109" i="2" l="1"/>
  <c r="AF108" i="2"/>
  <c r="AB108" i="2" s="1"/>
  <c r="EC108" i="2"/>
  <c r="BN109" i="2"/>
  <c r="AN107" i="2"/>
  <c r="BM108" i="2" s="1"/>
  <c r="CP108" i="2" s="1"/>
  <c r="EB107" i="2"/>
  <c r="AM107" i="2"/>
  <c r="BL108" i="2" s="1"/>
  <c r="AE108" i="2"/>
  <c r="R109" i="2"/>
  <c r="Z108" i="2"/>
  <c r="AD108" i="2"/>
  <c r="EK108" i="2" s="1"/>
  <c r="EK107" i="2"/>
  <c r="CW110" i="2"/>
  <c r="DW109" i="2"/>
  <c r="X109" i="2"/>
  <c r="BU110" i="2" s="1"/>
  <c r="CX109" i="2"/>
  <c r="DX109" i="2" s="1"/>
  <c r="CC273" i="2"/>
  <c r="DC272" i="2"/>
  <c r="ES109" i="2"/>
  <c r="BS110" i="2"/>
  <c r="AK110" i="2"/>
  <c r="BS111" i="2" s="1"/>
  <c r="ER107" i="2"/>
  <c r="CM270" i="2"/>
  <c r="DM269" i="2"/>
  <c r="CV108" i="2"/>
  <c r="DV108" i="2" s="1"/>
  <c r="CL208" i="2"/>
  <c r="DL207" i="2"/>
  <c r="DU108" i="2"/>
  <c r="BY108" i="2"/>
  <c r="EG107" i="2"/>
  <c r="ED108" i="2"/>
  <c r="AJ108" i="2"/>
  <c r="BR109" i="2" s="1"/>
  <c r="CU109" i="2" s="1"/>
  <c r="EP107" i="2"/>
  <c r="V109" i="2"/>
  <c r="AH108" i="2"/>
  <c r="BP109" i="2" s="1"/>
  <c r="EO108" i="2"/>
  <c r="CS107" i="2"/>
  <c r="DS106" i="2"/>
  <c r="U110" i="2"/>
  <c r="AG109" i="2"/>
  <c r="ED109" i="2" s="1"/>
  <c r="BP108" i="2"/>
  <c r="AR110" i="2"/>
  <c r="AI109" i="2"/>
  <c r="EQ109" i="2" s="1"/>
  <c r="BQ109" i="2"/>
  <c r="EF108" i="2"/>
  <c r="CT108" i="2"/>
  <c r="DT107" i="2"/>
  <c r="DP107" i="2"/>
  <c r="EL107" i="2"/>
  <c r="AA108" i="2"/>
  <c r="CJ111" i="2"/>
  <c r="DJ110" i="2"/>
  <c r="CF112" i="2"/>
  <c r="DF111" i="2"/>
  <c r="DH112" i="2"/>
  <c r="CH113" i="2"/>
  <c r="DB111" i="2"/>
  <c r="CB112" i="2"/>
  <c r="CA111" i="2"/>
  <c r="DA110" i="2"/>
  <c r="CY110" i="2"/>
  <c r="DY110" i="2" s="1"/>
  <c r="CG111" i="2"/>
  <c r="DG110" i="2"/>
  <c r="DI109" i="2"/>
  <c r="CI110" i="2"/>
  <c r="DO106" i="2"/>
  <c r="CO107" i="2"/>
  <c r="CK112" i="2"/>
  <c r="DK111" i="2"/>
  <c r="CE112" i="2"/>
  <c r="DE111" i="2"/>
  <c r="CD112" i="2"/>
  <c r="DD111" i="2"/>
  <c r="DR108" i="2"/>
  <c r="T110" i="2" l="1"/>
  <c r="AF109" i="2"/>
  <c r="BN110" i="2"/>
  <c r="EA108" i="2"/>
  <c r="AN108" i="2"/>
  <c r="BM109" i="2" s="1"/>
  <c r="CP109" i="2" s="1"/>
  <c r="EB108" i="2"/>
  <c r="AE109" i="2"/>
  <c r="AM108" i="2"/>
  <c r="BL109" i="2" s="1"/>
  <c r="R110" i="2"/>
  <c r="Z109" i="2"/>
  <c r="AD109" i="2"/>
  <c r="AM109" i="2" s="1"/>
  <c r="BL110" i="2" s="1"/>
  <c r="CW111" i="2"/>
  <c r="DW110" i="2"/>
  <c r="X110" i="2"/>
  <c r="BU111" i="2" s="1"/>
  <c r="CX110" i="2"/>
  <c r="DX110" i="2" s="1"/>
  <c r="CC274" i="2"/>
  <c r="DC273" i="2"/>
  <c r="ES110" i="2"/>
  <c r="EH110" i="2"/>
  <c r="AK111" i="2"/>
  <c r="BS112" i="2" s="1"/>
  <c r="ER108" i="2"/>
  <c r="CV109" i="2"/>
  <c r="DV109" i="2" s="1"/>
  <c r="CM271" i="2"/>
  <c r="DM270" i="2"/>
  <c r="DL208" i="2"/>
  <c r="CL209" i="2"/>
  <c r="DU109" i="2"/>
  <c r="BY109" i="2"/>
  <c r="EG108" i="2"/>
  <c r="EE108" i="2"/>
  <c r="AJ109" i="2"/>
  <c r="BR110" i="2" s="1"/>
  <c r="CU110" i="2" s="1"/>
  <c r="BO110" i="2"/>
  <c r="CR110" i="2" s="1"/>
  <c r="EO109" i="2"/>
  <c r="EP108" i="2"/>
  <c r="V110" i="2"/>
  <c r="AH109" i="2"/>
  <c r="EE109" i="2" s="1"/>
  <c r="U111" i="2"/>
  <c r="AG110" i="2"/>
  <c r="BO111" i="2" s="1"/>
  <c r="CS108" i="2"/>
  <c r="DS107" i="2"/>
  <c r="EF109" i="2"/>
  <c r="BQ110" i="2"/>
  <c r="AR111" i="2"/>
  <c r="AI110" i="2"/>
  <c r="EQ110" i="2" s="1"/>
  <c r="CT109" i="2"/>
  <c r="DT108" i="2"/>
  <c r="DP108" i="2"/>
  <c r="EL108" i="2"/>
  <c r="AA109" i="2"/>
  <c r="DJ111" i="2"/>
  <c r="CJ112" i="2"/>
  <c r="CF113" i="2"/>
  <c r="DF112" i="2"/>
  <c r="DB112" i="2"/>
  <c r="CB113" i="2"/>
  <c r="DR109" i="2"/>
  <c r="CK113" i="2"/>
  <c r="DK112" i="2"/>
  <c r="DH113" i="2"/>
  <c r="CH114" i="2"/>
  <c r="CG112" i="2"/>
  <c r="DG111" i="2"/>
  <c r="DO107" i="2"/>
  <c r="CO108" i="2"/>
  <c r="DD112" i="2"/>
  <c r="CD113" i="2"/>
  <c r="CI111" i="2"/>
  <c r="DI110" i="2"/>
  <c r="CE113" i="2"/>
  <c r="DE112" i="2"/>
  <c r="CA112" i="2"/>
  <c r="DA111" i="2"/>
  <c r="CY111" i="2"/>
  <c r="DY111" i="2" s="1"/>
  <c r="EC109" i="2" l="1"/>
  <c r="AB109" i="2"/>
  <c r="T111" i="2"/>
  <c r="AF110" i="2"/>
  <c r="AB110" i="2" s="1"/>
  <c r="BN111" i="2"/>
  <c r="EC110" i="2"/>
  <c r="EA109" i="2"/>
  <c r="AN109" i="2"/>
  <c r="BM110" i="2" s="1"/>
  <c r="EB109" i="2"/>
  <c r="AE110" i="2"/>
  <c r="EK109" i="2"/>
  <c r="R111" i="2"/>
  <c r="Z110" i="2"/>
  <c r="AD110" i="2"/>
  <c r="EA110" i="2" s="1"/>
  <c r="CW112" i="2"/>
  <c r="DW111" i="2"/>
  <c r="X111" i="2"/>
  <c r="BU112" i="2" s="1"/>
  <c r="CX111" i="2"/>
  <c r="DX111" i="2" s="1"/>
  <c r="CC275" i="2"/>
  <c r="DC274" i="2"/>
  <c r="ES111" i="2"/>
  <c r="EH111" i="2"/>
  <c r="AK112" i="2"/>
  <c r="BS113" i="2" s="1"/>
  <c r="ER109" i="2"/>
  <c r="CM272" i="2"/>
  <c r="DM271" i="2"/>
  <c r="CV110" i="2"/>
  <c r="DV110" i="2" s="1"/>
  <c r="CL210" i="2"/>
  <c r="DL209" i="2"/>
  <c r="DU110" i="2"/>
  <c r="BY110" i="2"/>
  <c r="EG109" i="2"/>
  <c r="CR111" i="2"/>
  <c r="AJ110" i="2"/>
  <c r="BR111" i="2" s="1"/>
  <c r="CU111" i="2" s="1"/>
  <c r="EO110" i="2"/>
  <c r="ED110" i="2"/>
  <c r="BP110" i="2"/>
  <c r="U112" i="2"/>
  <c r="AG111" i="2"/>
  <c r="BO112" i="2" s="1"/>
  <c r="EP109" i="2"/>
  <c r="CS109" i="2"/>
  <c r="DS108" i="2"/>
  <c r="V111" i="2"/>
  <c r="AH110" i="2"/>
  <c r="EE110" i="2" s="1"/>
  <c r="AR112" i="2"/>
  <c r="AI111" i="2"/>
  <c r="EQ111" i="2" s="1"/>
  <c r="BQ111" i="2"/>
  <c r="EF110" i="2"/>
  <c r="CT110" i="2"/>
  <c r="DT109" i="2"/>
  <c r="DP109" i="2"/>
  <c r="CP110" i="2"/>
  <c r="EL109" i="2"/>
  <c r="AA110" i="2"/>
  <c r="CF114" i="2"/>
  <c r="DF113" i="2"/>
  <c r="DJ112" i="2"/>
  <c r="CJ113" i="2"/>
  <c r="DK113" i="2"/>
  <c r="CK114" i="2"/>
  <c r="CO109" i="2"/>
  <c r="DO108" i="2"/>
  <c r="DA112" i="2"/>
  <c r="CA113" i="2"/>
  <c r="CY112" i="2"/>
  <c r="DY112" i="2" s="1"/>
  <c r="CI112" i="2"/>
  <c r="DI111" i="2"/>
  <c r="CG113" i="2"/>
  <c r="DG112" i="2"/>
  <c r="DR110" i="2"/>
  <c r="DE113" i="2"/>
  <c r="CE114" i="2"/>
  <c r="DD113" i="2"/>
  <c r="CD114" i="2"/>
  <c r="CH115" i="2"/>
  <c r="DH114" i="2"/>
  <c r="CB114" i="2"/>
  <c r="DB113" i="2"/>
  <c r="T112" i="2" l="1"/>
  <c r="AF111" i="2"/>
  <c r="AB111" i="2" s="1"/>
  <c r="EC111" i="2"/>
  <c r="BN112" i="2"/>
  <c r="AN110" i="2"/>
  <c r="BM111" i="2" s="1"/>
  <c r="EB110" i="2"/>
  <c r="AE111" i="2"/>
  <c r="EK110" i="2"/>
  <c r="R112" i="2"/>
  <c r="Z111" i="2"/>
  <c r="AD111" i="2"/>
  <c r="EA111" i="2" s="1"/>
  <c r="AM110" i="2"/>
  <c r="BL111" i="2" s="1"/>
  <c r="CW113" i="2"/>
  <c r="DW112" i="2"/>
  <c r="X112" i="2"/>
  <c r="BU113" i="2" s="1"/>
  <c r="CX112" i="2"/>
  <c r="DX112" i="2" s="1"/>
  <c r="CC276" i="2"/>
  <c r="DC275" i="2"/>
  <c r="ES112" i="2"/>
  <c r="EH112" i="2"/>
  <c r="AK113" i="2"/>
  <c r="BS114" i="2" s="1"/>
  <c r="ER110" i="2"/>
  <c r="CM273" i="2"/>
  <c r="DM272" i="2"/>
  <c r="CV111" i="2"/>
  <c r="DV111" i="2" s="1"/>
  <c r="CL211" i="2"/>
  <c r="DL210" i="2"/>
  <c r="EG110" i="2"/>
  <c r="DU111" i="2"/>
  <c r="BY111" i="2"/>
  <c r="CR112" i="2"/>
  <c r="ED111" i="2"/>
  <c r="AJ111" i="2"/>
  <c r="BR112" i="2" s="1"/>
  <c r="CU112" i="2" s="1"/>
  <c r="EP110" i="2"/>
  <c r="BP111" i="2"/>
  <c r="CS110" i="2"/>
  <c r="DS109" i="2"/>
  <c r="EO111" i="2"/>
  <c r="U113" i="2"/>
  <c r="AG112" i="2"/>
  <c r="BO113" i="2" s="1"/>
  <c r="V112" i="2"/>
  <c r="AH111" i="2"/>
  <c r="EE111" i="2" s="1"/>
  <c r="BQ112" i="2"/>
  <c r="EF111" i="2"/>
  <c r="AR113" i="2"/>
  <c r="AI112" i="2"/>
  <c r="EQ112" i="2" s="1"/>
  <c r="CT111" i="2"/>
  <c r="DT110" i="2"/>
  <c r="DP110" i="2"/>
  <c r="CP111" i="2"/>
  <c r="EL110" i="2"/>
  <c r="AA111" i="2"/>
  <c r="CF115" i="2"/>
  <c r="DF114" i="2"/>
  <c r="DJ113" i="2"/>
  <c r="CJ114" i="2"/>
  <c r="DA113" i="2"/>
  <c r="CA114" i="2"/>
  <c r="CY113" i="2"/>
  <c r="DY113" i="2" s="1"/>
  <c r="DH115" i="2"/>
  <c r="CH116" i="2"/>
  <c r="DG113" i="2"/>
  <c r="CG114" i="2"/>
  <c r="DK114" i="2"/>
  <c r="CK115" i="2"/>
  <c r="CE115" i="2"/>
  <c r="DE114" i="2"/>
  <c r="CB115" i="2"/>
  <c r="DB114" i="2"/>
  <c r="DR111" i="2"/>
  <c r="DO109" i="2"/>
  <c r="CO110" i="2"/>
  <c r="DD114" i="2"/>
  <c r="CD115" i="2"/>
  <c r="DI112" i="2"/>
  <c r="CI113" i="2"/>
  <c r="T113" i="2" l="1"/>
  <c r="AF112" i="2"/>
  <c r="AB112" i="2" s="1"/>
  <c r="BN113" i="2"/>
  <c r="EC112" i="2"/>
  <c r="AM111" i="2"/>
  <c r="BL112" i="2" s="1"/>
  <c r="EK111" i="2"/>
  <c r="AN111" i="2"/>
  <c r="BM112" i="2" s="1"/>
  <c r="CP112" i="2" s="1"/>
  <c r="EB111" i="2"/>
  <c r="AE112" i="2"/>
  <c r="R113" i="2"/>
  <c r="Z112" i="2"/>
  <c r="AD112" i="2"/>
  <c r="EA112" i="2" s="1"/>
  <c r="CW114" i="2"/>
  <c r="DW113" i="2"/>
  <c r="X113" i="2"/>
  <c r="BU114" i="2" s="1"/>
  <c r="CX113" i="2"/>
  <c r="DX113" i="2" s="1"/>
  <c r="CC277" i="2"/>
  <c r="DC276" i="2"/>
  <c r="ES113" i="2"/>
  <c r="EH113" i="2"/>
  <c r="AK114" i="2"/>
  <c r="BS115" i="2" s="1"/>
  <c r="ER111" i="2"/>
  <c r="CM274" i="2"/>
  <c r="DM273" i="2"/>
  <c r="CV112" i="2"/>
  <c r="DV112" i="2" s="1"/>
  <c r="CL212" i="2"/>
  <c r="DL211" i="2"/>
  <c r="CR113" i="2"/>
  <c r="DU112" i="2"/>
  <c r="BY112" i="2"/>
  <c r="EG111" i="2"/>
  <c r="AJ112" i="2"/>
  <c r="BR113" i="2" s="1"/>
  <c r="CU113" i="2" s="1"/>
  <c r="EO112" i="2"/>
  <c r="U114" i="2"/>
  <c r="AG113" i="2"/>
  <c r="BO114" i="2" s="1"/>
  <c r="BP112" i="2"/>
  <c r="EP111" i="2"/>
  <c r="CS111" i="2"/>
  <c r="DS110" i="2"/>
  <c r="V113" i="2"/>
  <c r="AH112" i="2"/>
  <c r="EE112" i="2" s="1"/>
  <c r="ED112" i="2"/>
  <c r="AR114" i="2"/>
  <c r="AI113" i="2"/>
  <c r="EQ113" i="2" s="1"/>
  <c r="BQ113" i="2"/>
  <c r="EF112" i="2"/>
  <c r="CT112" i="2"/>
  <c r="DT111" i="2"/>
  <c r="EL111" i="2"/>
  <c r="DP111" i="2"/>
  <c r="AA112" i="2"/>
  <c r="CF116" i="2"/>
  <c r="DF115" i="2"/>
  <c r="CJ115" i="2"/>
  <c r="DJ114" i="2"/>
  <c r="DB115" i="2"/>
  <c r="CB116" i="2"/>
  <c r="CD116" i="2"/>
  <c r="DD115" i="2"/>
  <c r="CE116" i="2"/>
  <c r="DE115" i="2"/>
  <c r="DO110" i="2"/>
  <c r="CO111" i="2"/>
  <c r="DR112" i="2"/>
  <c r="DK115" i="2"/>
  <c r="CK116" i="2"/>
  <c r="CA115" i="2"/>
  <c r="DA114" i="2"/>
  <c r="CY114" i="2"/>
  <c r="DY114" i="2" s="1"/>
  <c r="DI113" i="2"/>
  <c r="CI114" i="2"/>
  <c r="DG114" i="2"/>
  <c r="CG115" i="2"/>
  <c r="CH117" i="2"/>
  <c r="DH116" i="2"/>
  <c r="EK112" i="2" l="1"/>
  <c r="T114" i="2"/>
  <c r="AF113" i="2"/>
  <c r="AB113" i="2" s="1"/>
  <c r="EC113" i="2"/>
  <c r="BN114" i="2"/>
  <c r="AN112" i="2"/>
  <c r="BM113" i="2" s="1"/>
  <c r="EB112" i="2"/>
  <c r="AE113" i="2"/>
  <c r="AM112" i="2"/>
  <c r="BL113" i="2" s="1"/>
  <c r="R114" i="2"/>
  <c r="Z113" i="2"/>
  <c r="AD113" i="2"/>
  <c r="EA113" i="2" s="1"/>
  <c r="CW115" i="2"/>
  <c r="DW114" i="2"/>
  <c r="X114" i="2"/>
  <c r="BU115" i="2" s="1"/>
  <c r="CX114" i="2"/>
  <c r="DX114" i="2" s="1"/>
  <c r="CC278" i="2"/>
  <c r="DC277" i="2"/>
  <c r="ES114" i="2"/>
  <c r="EH114" i="2"/>
  <c r="AK115" i="2"/>
  <c r="BS116" i="2" s="1"/>
  <c r="ER112" i="2"/>
  <c r="CM275" i="2"/>
  <c r="DM274" i="2"/>
  <c r="CV113" i="2"/>
  <c r="DV113" i="2" s="1"/>
  <c r="CR114" i="2"/>
  <c r="CL213" i="2"/>
  <c r="DL212" i="2"/>
  <c r="DU113" i="2"/>
  <c r="BY113" i="2"/>
  <c r="EG112" i="2"/>
  <c r="ED113" i="2"/>
  <c r="AJ113" i="2"/>
  <c r="BR114" i="2" s="1"/>
  <c r="CU114" i="2" s="1"/>
  <c r="BP113" i="2"/>
  <c r="EO113" i="2"/>
  <c r="EP112" i="2"/>
  <c r="V114" i="2"/>
  <c r="AH113" i="2"/>
  <c r="BP114" i="2" s="1"/>
  <c r="U115" i="2"/>
  <c r="AG114" i="2"/>
  <c r="BO115" i="2" s="1"/>
  <c r="CS112" i="2"/>
  <c r="DS111" i="2"/>
  <c r="EF113" i="2"/>
  <c r="BQ114" i="2"/>
  <c r="AR115" i="2"/>
  <c r="AI114" i="2"/>
  <c r="EQ114" i="2" s="1"/>
  <c r="CT113" i="2"/>
  <c r="DT112" i="2"/>
  <c r="EL112" i="2"/>
  <c r="DP112" i="2"/>
  <c r="CP113" i="2"/>
  <c r="DP113" i="2" s="1"/>
  <c r="AA113" i="2"/>
  <c r="DJ115" i="2"/>
  <c r="CJ116" i="2"/>
  <c r="DF116" i="2"/>
  <c r="CF117" i="2"/>
  <c r="DE116" i="2"/>
  <c r="CE117" i="2"/>
  <c r="DH117" i="2"/>
  <c r="CH118" i="2"/>
  <c r="DR113" i="2"/>
  <c r="DA115" i="2"/>
  <c r="CA116" i="2"/>
  <c r="CY115" i="2"/>
  <c r="DY115" i="2" s="1"/>
  <c r="CD117" i="2"/>
  <c r="DD116" i="2"/>
  <c r="DI114" i="2"/>
  <c r="CI115" i="2"/>
  <c r="DO111" i="2"/>
  <c r="CO112" i="2"/>
  <c r="DB116" i="2"/>
  <c r="CB117" i="2"/>
  <c r="CK117" i="2"/>
  <c r="DK116" i="2"/>
  <c r="CG116" i="2"/>
  <c r="DG115" i="2"/>
  <c r="T115" i="2" l="1"/>
  <c r="AF114" i="2"/>
  <c r="BN115" i="2"/>
  <c r="AM113" i="2"/>
  <c r="BL114" i="2" s="1"/>
  <c r="AN113" i="2"/>
  <c r="BM114" i="2" s="1"/>
  <c r="EB113" i="2"/>
  <c r="AE114" i="2"/>
  <c r="R115" i="2"/>
  <c r="Z114" i="2"/>
  <c r="AD114" i="2"/>
  <c r="EA114" i="2" s="1"/>
  <c r="EK113" i="2"/>
  <c r="CW116" i="2"/>
  <c r="DW115" i="2"/>
  <c r="X115" i="2"/>
  <c r="BU116" i="2" s="1"/>
  <c r="CX115" i="2"/>
  <c r="DX115" i="2" s="1"/>
  <c r="CC279" i="2"/>
  <c r="DC278" i="2"/>
  <c r="ES115" i="2"/>
  <c r="EH115" i="2"/>
  <c r="AK116" i="2"/>
  <c r="BS117" i="2" s="1"/>
  <c r="ER113" i="2"/>
  <c r="CM276" i="2"/>
  <c r="DM275" i="2"/>
  <c r="CV114" i="2"/>
  <c r="DV114" i="2" s="1"/>
  <c r="CR115" i="2"/>
  <c r="CL214" i="2"/>
  <c r="DL213" i="2"/>
  <c r="DU114" i="2"/>
  <c r="BY114" i="2"/>
  <c r="EG113" i="2"/>
  <c r="EO114" i="2"/>
  <c r="AJ114" i="2"/>
  <c r="BR115" i="2" s="1"/>
  <c r="CU115" i="2" s="1"/>
  <c r="EE113" i="2"/>
  <c r="ED114" i="2"/>
  <c r="U116" i="2"/>
  <c r="AG115" i="2"/>
  <c r="ED115" i="2" s="1"/>
  <c r="EP113" i="2"/>
  <c r="CS113" i="2"/>
  <c r="DS112" i="2"/>
  <c r="V115" i="2"/>
  <c r="AH114" i="2"/>
  <c r="EP114" i="2" s="1"/>
  <c r="AR116" i="2"/>
  <c r="AI115" i="2"/>
  <c r="EQ115" i="2" s="1"/>
  <c r="EF114" i="2"/>
  <c r="BQ115" i="2"/>
  <c r="CT114" i="2"/>
  <c r="DT113" i="2"/>
  <c r="CP114" i="2"/>
  <c r="DP114" i="2" s="1"/>
  <c r="EL113" i="2"/>
  <c r="AA114" i="2"/>
  <c r="DJ116" i="2"/>
  <c r="CJ117" i="2"/>
  <c r="CF118" i="2"/>
  <c r="DF117" i="2"/>
  <c r="CG117" i="2"/>
  <c r="DG116" i="2"/>
  <c r="DI115" i="2"/>
  <c r="CI116" i="2"/>
  <c r="DR114" i="2"/>
  <c r="DK117" i="2"/>
  <c r="CK118" i="2"/>
  <c r="CH119" i="2"/>
  <c r="DH118" i="2"/>
  <c r="DE117" i="2"/>
  <c r="CE118" i="2"/>
  <c r="CB118" i="2"/>
  <c r="DB117" i="2"/>
  <c r="DD117" i="2"/>
  <c r="CD118" i="2"/>
  <c r="DA116" i="2"/>
  <c r="CA117" i="2"/>
  <c r="CY116" i="2"/>
  <c r="DY116" i="2" s="1"/>
  <c r="CO113" i="2"/>
  <c r="DO112" i="2"/>
  <c r="EC114" i="2" l="1"/>
  <c r="AB114" i="2"/>
  <c r="T116" i="2"/>
  <c r="AF115" i="2"/>
  <c r="BN116" i="2"/>
  <c r="AN114" i="2"/>
  <c r="BM115" i="2" s="1"/>
  <c r="EB114" i="2"/>
  <c r="AM114" i="2"/>
  <c r="BL115" i="2" s="1"/>
  <c r="EK114" i="2"/>
  <c r="AE115" i="2"/>
  <c r="R116" i="2"/>
  <c r="Z115" i="2"/>
  <c r="AD115" i="2"/>
  <c r="EA115" i="2" s="1"/>
  <c r="CW117" i="2"/>
  <c r="DW116" i="2"/>
  <c r="X116" i="2"/>
  <c r="BU117" i="2" s="1"/>
  <c r="CX116" i="2"/>
  <c r="DX116" i="2" s="1"/>
  <c r="CC280" i="2"/>
  <c r="DC279" i="2"/>
  <c r="ES116" i="2"/>
  <c r="EH116" i="2"/>
  <c r="AK117" i="2"/>
  <c r="ES117" i="2" s="1"/>
  <c r="ER114" i="2"/>
  <c r="CM277" i="2"/>
  <c r="DM276" i="2"/>
  <c r="CV115" i="2"/>
  <c r="DV115" i="2" s="1"/>
  <c r="CL215" i="2"/>
  <c r="DL214" i="2"/>
  <c r="DU115" i="2"/>
  <c r="BY115" i="2"/>
  <c r="EG114" i="2"/>
  <c r="BP115" i="2"/>
  <c r="BO116" i="2"/>
  <c r="CR116" i="2" s="1"/>
  <c r="AJ115" i="2"/>
  <c r="BR116" i="2" s="1"/>
  <c r="CU116" i="2" s="1"/>
  <c r="EE114" i="2"/>
  <c r="DS113" i="2"/>
  <c r="CS114" i="2"/>
  <c r="EO115" i="2"/>
  <c r="U117" i="2"/>
  <c r="AG116" i="2"/>
  <c r="BO117" i="2" s="1"/>
  <c r="V116" i="2"/>
  <c r="AH115" i="2"/>
  <c r="EP115" i="2" s="1"/>
  <c r="EF115" i="2"/>
  <c r="BQ116" i="2"/>
  <c r="AR117" i="2"/>
  <c r="AI116" i="2"/>
  <c r="EQ116" i="2" s="1"/>
  <c r="EL114" i="2"/>
  <c r="CP115" i="2"/>
  <c r="DP115" i="2" s="1"/>
  <c r="CT115" i="2"/>
  <c r="DT114" i="2"/>
  <c r="AA115" i="2"/>
  <c r="DJ117" i="2"/>
  <c r="CJ118" i="2"/>
  <c r="CF119" i="2"/>
  <c r="DF118" i="2"/>
  <c r="DH119" i="2"/>
  <c r="CH120" i="2"/>
  <c r="CO114" i="2"/>
  <c r="DO113" i="2"/>
  <c r="DK118" i="2"/>
  <c r="CK119" i="2"/>
  <c r="CI117" i="2"/>
  <c r="DI116" i="2"/>
  <c r="DR115" i="2"/>
  <c r="DA117" i="2"/>
  <c r="CA118" i="2"/>
  <c r="CY117" i="2"/>
  <c r="DY117" i="2" s="1"/>
  <c r="CB119" i="2"/>
  <c r="DB118" i="2"/>
  <c r="DE118" i="2"/>
  <c r="CE119" i="2"/>
  <c r="CD119" i="2"/>
  <c r="DD118" i="2"/>
  <c r="DG117" i="2"/>
  <c r="CG118" i="2"/>
  <c r="EC115" i="2" l="1"/>
  <c r="AB115" i="2"/>
  <c r="T117" i="2"/>
  <c r="AF116" i="2"/>
  <c r="EC116" i="2"/>
  <c r="AN115" i="2"/>
  <c r="BM116" i="2" s="1"/>
  <c r="EB115" i="2"/>
  <c r="AE116" i="2"/>
  <c r="R117" i="2"/>
  <c r="Z116" i="2"/>
  <c r="AD116" i="2"/>
  <c r="EK116" i="2" s="1"/>
  <c r="AM115" i="2"/>
  <c r="BL116" i="2" s="1"/>
  <c r="EK115" i="2"/>
  <c r="CW118" i="2"/>
  <c r="DW117" i="2"/>
  <c r="X117" i="2"/>
  <c r="BU118" i="2" s="1"/>
  <c r="CX117" i="2"/>
  <c r="DX117" i="2" s="1"/>
  <c r="CC281" i="2"/>
  <c r="DC280" i="2"/>
  <c r="BS118" i="2"/>
  <c r="EH117" i="2"/>
  <c r="AK118" i="2"/>
  <c r="EH118" i="2" s="1"/>
  <c r="ER115" i="2"/>
  <c r="CM278" i="2"/>
  <c r="DM277" i="2"/>
  <c r="CV116" i="2"/>
  <c r="DV116" i="2" s="1"/>
  <c r="CR117" i="2"/>
  <c r="DL215" i="2"/>
  <c r="CL216" i="2"/>
  <c r="DU116" i="2"/>
  <c r="BY116" i="2"/>
  <c r="EG115" i="2"/>
  <c r="AJ116" i="2"/>
  <c r="BR117" i="2" s="1"/>
  <c r="CU117" i="2" s="1"/>
  <c r="BP116" i="2"/>
  <c r="EE115" i="2"/>
  <c r="EO116" i="2"/>
  <c r="U118" i="2"/>
  <c r="AG117" i="2"/>
  <c r="ED117" i="2" s="1"/>
  <c r="CS115" i="2"/>
  <c r="DS114" i="2"/>
  <c r="V117" i="2"/>
  <c r="AH116" i="2"/>
  <c r="BP117" i="2" s="1"/>
  <c r="ED116" i="2"/>
  <c r="AR118" i="2"/>
  <c r="AI117" i="2"/>
  <c r="EQ117" i="2" s="1"/>
  <c r="EF116" i="2"/>
  <c r="BQ117" i="2"/>
  <c r="CT116" i="2"/>
  <c r="DT115" i="2"/>
  <c r="EL115" i="2"/>
  <c r="CP116" i="2"/>
  <c r="DP116" i="2" s="1"/>
  <c r="AA116" i="2"/>
  <c r="CF120" i="2"/>
  <c r="DF119" i="2"/>
  <c r="CJ119" i="2"/>
  <c r="DJ118" i="2"/>
  <c r="DI117" i="2"/>
  <c r="CI118" i="2"/>
  <c r="DG118" i="2"/>
  <c r="CG119" i="2"/>
  <c r="CE120" i="2"/>
  <c r="DE119" i="2"/>
  <c r="DR116" i="2"/>
  <c r="CD120" i="2"/>
  <c r="DD119" i="2"/>
  <c r="CB120" i="2"/>
  <c r="DB119" i="2"/>
  <c r="CK120" i="2"/>
  <c r="DK119" i="2"/>
  <c r="DH120" i="2"/>
  <c r="CH121" i="2"/>
  <c r="DO114" i="2"/>
  <c r="CO115" i="2"/>
  <c r="CA119" i="2"/>
  <c r="DA118" i="2"/>
  <c r="CY118" i="2"/>
  <c r="DY118" i="2" s="1"/>
  <c r="BN117" i="2" l="1"/>
  <c r="AB116" i="2"/>
  <c r="T118" i="2"/>
  <c r="AF117" i="2"/>
  <c r="AB117" i="2" s="1"/>
  <c r="BN118" i="2"/>
  <c r="EC117" i="2"/>
  <c r="EA116" i="2"/>
  <c r="AN116" i="2"/>
  <c r="BM117" i="2" s="1"/>
  <c r="EB116" i="2"/>
  <c r="AE117" i="2"/>
  <c r="AM116" i="2"/>
  <c r="BL117" i="2" s="1"/>
  <c r="R118" i="2"/>
  <c r="Z117" i="2"/>
  <c r="AD117" i="2"/>
  <c r="EA117" i="2" s="1"/>
  <c r="CW119" i="2"/>
  <c r="DW118" i="2"/>
  <c r="X118" i="2"/>
  <c r="BU119" i="2" s="1"/>
  <c r="CX118" i="2"/>
  <c r="DX118" i="2" s="1"/>
  <c r="CC282" i="2"/>
  <c r="DC281" i="2"/>
  <c r="BS119" i="2"/>
  <c r="ES118" i="2"/>
  <c r="AK119" i="2"/>
  <c r="EH119" i="2" s="1"/>
  <c r="ER116" i="2"/>
  <c r="CM279" i="2"/>
  <c r="DM278" i="2"/>
  <c r="CV117" i="2"/>
  <c r="DV117" i="2" s="1"/>
  <c r="CL217" i="2"/>
  <c r="DL216" i="2"/>
  <c r="DU117" i="2"/>
  <c r="BY117" i="2"/>
  <c r="EG116" i="2"/>
  <c r="EE116" i="2"/>
  <c r="AJ117" i="2"/>
  <c r="BR118" i="2" s="1"/>
  <c r="CU118" i="2" s="1"/>
  <c r="BO118" i="2"/>
  <c r="CR118" i="2" s="1"/>
  <c r="EO117" i="2"/>
  <c r="CS116" i="2"/>
  <c r="DS115" i="2"/>
  <c r="U119" i="2"/>
  <c r="AG118" i="2"/>
  <c r="ED118" i="2" s="1"/>
  <c r="EP116" i="2"/>
  <c r="V118" i="2"/>
  <c r="AH117" i="2"/>
  <c r="BP118" i="2" s="1"/>
  <c r="BQ118" i="2"/>
  <c r="EF117" i="2"/>
  <c r="AR119" i="2"/>
  <c r="CT117" i="2"/>
  <c r="DT116" i="2"/>
  <c r="EL116" i="2"/>
  <c r="CP117" i="2"/>
  <c r="DP117" i="2" s="1"/>
  <c r="AA117" i="2"/>
  <c r="DJ119" i="2"/>
  <c r="CJ120" i="2"/>
  <c r="DF120" i="2"/>
  <c r="CF121" i="2"/>
  <c r="CK121" i="2"/>
  <c r="DK120" i="2"/>
  <c r="DR117" i="2"/>
  <c r="DA119" i="2"/>
  <c r="CY119" i="2"/>
  <c r="DY119" i="2" s="1"/>
  <c r="CA120" i="2"/>
  <c r="DO115" i="2"/>
  <c r="CO116" i="2"/>
  <c r="DB120" i="2"/>
  <c r="CB121" i="2"/>
  <c r="CE121" i="2"/>
  <c r="DE120" i="2"/>
  <c r="CG120" i="2"/>
  <c r="DG119" i="2"/>
  <c r="DH121" i="2"/>
  <c r="CH122" i="2"/>
  <c r="CD121" i="2"/>
  <c r="DD120" i="2"/>
  <c r="CI119" i="2"/>
  <c r="DI118" i="2"/>
  <c r="T119" i="2" l="1"/>
  <c r="AF118" i="2"/>
  <c r="EC118" i="2"/>
  <c r="AN117" i="2"/>
  <c r="BM118" i="2" s="1"/>
  <c r="EB117" i="2"/>
  <c r="EK117" i="2"/>
  <c r="AM117" i="2"/>
  <c r="BL118" i="2" s="1"/>
  <c r="AE118" i="2"/>
  <c r="R119" i="2"/>
  <c r="Z118" i="2"/>
  <c r="AD118" i="2"/>
  <c r="EA118" i="2" s="1"/>
  <c r="CW120" i="2"/>
  <c r="DW119" i="2"/>
  <c r="X119" i="2"/>
  <c r="BU120" i="2" s="1"/>
  <c r="CX119" i="2"/>
  <c r="DX119" i="2" s="1"/>
  <c r="CC283" i="2"/>
  <c r="DC282" i="2"/>
  <c r="BS120" i="2"/>
  <c r="ES119" i="2"/>
  <c r="AK120" i="2"/>
  <c r="EH120" i="2" s="1"/>
  <c r="ER117" i="2"/>
  <c r="CM280" i="2"/>
  <c r="DM279" i="2"/>
  <c r="CV118" i="2"/>
  <c r="DV118" i="2" s="1"/>
  <c r="CL218" i="2"/>
  <c r="DL217" i="2"/>
  <c r="DU118" i="2"/>
  <c r="BY118" i="2"/>
  <c r="EG117" i="2"/>
  <c r="BO119" i="2"/>
  <c r="CR119" i="2" s="1"/>
  <c r="AJ118" i="2"/>
  <c r="BR119" i="2" s="1"/>
  <c r="CU119" i="2" s="1"/>
  <c r="EO118" i="2"/>
  <c r="EE117" i="2"/>
  <c r="U120" i="2"/>
  <c r="AG119" i="2"/>
  <c r="BO120" i="2" s="1"/>
  <c r="EP117" i="2"/>
  <c r="CS117" i="2"/>
  <c r="DS116" i="2"/>
  <c r="V119" i="2"/>
  <c r="AH118" i="2"/>
  <c r="EP118" i="2" s="1"/>
  <c r="AR120" i="2"/>
  <c r="AI119" i="2"/>
  <c r="EQ119" i="2" s="1"/>
  <c r="AI118" i="2"/>
  <c r="CT118" i="2"/>
  <c r="DT117" i="2"/>
  <c r="AA118" i="2"/>
  <c r="EL117" i="2"/>
  <c r="CP118" i="2"/>
  <c r="DF121" i="2"/>
  <c r="CF122" i="2"/>
  <c r="DJ120" i="2"/>
  <c r="CJ121" i="2"/>
  <c r="DH122" i="2"/>
  <c r="CH123" i="2"/>
  <c r="DK121" i="2"/>
  <c r="CK122" i="2"/>
  <c r="DA120" i="2"/>
  <c r="CA121" i="2"/>
  <c r="CY120" i="2"/>
  <c r="DY120" i="2" s="1"/>
  <c r="CI120" i="2"/>
  <c r="DI119" i="2"/>
  <c r="CG121" i="2"/>
  <c r="DG120" i="2"/>
  <c r="DD121" i="2"/>
  <c r="CD122" i="2"/>
  <c r="CB122" i="2"/>
  <c r="DB121" i="2"/>
  <c r="DR118" i="2"/>
  <c r="DE121" i="2"/>
  <c r="CE122" i="2"/>
  <c r="CO117" i="2"/>
  <c r="DO116" i="2"/>
  <c r="BN119" i="2" l="1"/>
  <c r="AB118" i="2"/>
  <c r="T120" i="2"/>
  <c r="AF119" i="2"/>
  <c r="AB119" i="2" s="1"/>
  <c r="BN120" i="2"/>
  <c r="EC119" i="2"/>
  <c r="AN118" i="2"/>
  <c r="BM119" i="2" s="1"/>
  <c r="EB118" i="2"/>
  <c r="AM118" i="2"/>
  <c r="BL119" i="2" s="1"/>
  <c r="AE119" i="2"/>
  <c r="R120" i="2"/>
  <c r="Z119" i="2"/>
  <c r="AD119" i="2"/>
  <c r="EK119" i="2" s="1"/>
  <c r="EK118" i="2"/>
  <c r="CW121" i="2"/>
  <c r="DW120" i="2"/>
  <c r="X120" i="2"/>
  <c r="BU121" i="2" s="1"/>
  <c r="CX120" i="2"/>
  <c r="DX120" i="2" s="1"/>
  <c r="CC284" i="2"/>
  <c r="DC283" i="2"/>
  <c r="ES120" i="2"/>
  <c r="BS121" i="2"/>
  <c r="AK121" i="2"/>
  <c r="BS122" i="2" s="1"/>
  <c r="ER118" i="2"/>
  <c r="CM281" i="2"/>
  <c r="DM280" i="2"/>
  <c r="CV119" i="2"/>
  <c r="DV119" i="2" s="1"/>
  <c r="DL218" i="2"/>
  <c r="CL219" i="2"/>
  <c r="DU119" i="2"/>
  <c r="BY119" i="2"/>
  <c r="EG118" i="2"/>
  <c r="CR120" i="2"/>
  <c r="ED119" i="2"/>
  <c r="AJ119" i="2"/>
  <c r="BR120" i="2" s="1"/>
  <c r="CU120" i="2" s="1"/>
  <c r="EE118" i="2"/>
  <c r="BP119" i="2"/>
  <c r="EO119" i="2"/>
  <c r="U121" i="2"/>
  <c r="AG120" i="2"/>
  <c r="EO120" i="2" s="1"/>
  <c r="V120" i="2"/>
  <c r="AH119" i="2"/>
  <c r="EE119" i="2" s="1"/>
  <c r="CS118" i="2"/>
  <c r="DS117" i="2"/>
  <c r="BQ119" i="2"/>
  <c r="CT119" i="2" s="1"/>
  <c r="EQ118" i="2"/>
  <c r="EF118" i="2"/>
  <c r="EF119" i="2"/>
  <c r="BQ120" i="2"/>
  <c r="AR121" i="2"/>
  <c r="AI120" i="2"/>
  <c r="EQ120" i="2" s="1"/>
  <c r="DT118" i="2"/>
  <c r="DP118" i="2"/>
  <c r="AA119" i="2"/>
  <c r="CP119" i="2"/>
  <c r="EL118" i="2"/>
  <c r="DJ121" i="2"/>
  <c r="CJ122" i="2"/>
  <c r="CF123" i="2"/>
  <c r="DF122" i="2"/>
  <c r="DA121" i="2"/>
  <c r="CY121" i="2"/>
  <c r="DY121" i="2" s="1"/>
  <c r="CA122" i="2"/>
  <c r="CO118" i="2"/>
  <c r="DO117" i="2"/>
  <c r="DR119" i="2"/>
  <c r="CD123" i="2"/>
  <c r="DD122" i="2"/>
  <c r="DI120" i="2"/>
  <c r="CI121" i="2"/>
  <c r="DH123" i="2"/>
  <c r="CH124" i="2"/>
  <c r="DG121" i="2"/>
  <c r="CG122" i="2"/>
  <c r="DK122" i="2"/>
  <c r="CK123" i="2"/>
  <c r="DE122" i="2"/>
  <c r="CE123" i="2"/>
  <c r="CB123" i="2"/>
  <c r="DB122" i="2"/>
  <c r="T121" i="2" l="1"/>
  <c r="AF120" i="2"/>
  <c r="AB120" i="2" s="1"/>
  <c r="EC120" i="2"/>
  <c r="BN121" i="2"/>
  <c r="EA119" i="2"/>
  <c r="AN119" i="2"/>
  <c r="BM120" i="2" s="1"/>
  <c r="CP120" i="2" s="1"/>
  <c r="EB119" i="2"/>
  <c r="AE120" i="2"/>
  <c r="AM119" i="2"/>
  <c r="BL120" i="2" s="1"/>
  <c r="R121" i="2"/>
  <c r="Z120" i="2"/>
  <c r="AD120" i="2"/>
  <c r="EA120" i="2" s="1"/>
  <c r="CW122" i="2"/>
  <c r="DW121" i="2"/>
  <c r="X121" i="2"/>
  <c r="BU122" i="2" s="1"/>
  <c r="CX121" i="2"/>
  <c r="DX121" i="2" s="1"/>
  <c r="CC285" i="2"/>
  <c r="DC284" i="2"/>
  <c r="ES121" i="2"/>
  <c r="EH121" i="2"/>
  <c r="AK122" i="2"/>
  <c r="EH122" i="2" s="1"/>
  <c r="ER119" i="2"/>
  <c r="CM282" i="2"/>
  <c r="DM281" i="2"/>
  <c r="CV120" i="2"/>
  <c r="DV120" i="2" s="1"/>
  <c r="CL220" i="2"/>
  <c r="DL219" i="2"/>
  <c r="DU120" i="2"/>
  <c r="BY120" i="2"/>
  <c r="EG119" i="2"/>
  <c r="AJ120" i="2"/>
  <c r="BR121" i="2" s="1"/>
  <c r="CU121" i="2" s="1"/>
  <c r="ED120" i="2"/>
  <c r="BP120" i="2"/>
  <c r="BO121" i="2"/>
  <c r="CR121" i="2" s="1"/>
  <c r="CS119" i="2"/>
  <c r="DS118" i="2"/>
  <c r="U122" i="2"/>
  <c r="AG121" i="2"/>
  <c r="BO122" i="2" s="1"/>
  <c r="EP119" i="2"/>
  <c r="V121" i="2"/>
  <c r="AH120" i="2"/>
  <c r="BP121" i="2" s="1"/>
  <c r="EF120" i="2"/>
  <c r="BQ121" i="2"/>
  <c r="AR122" i="2"/>
  <c r="AI121" i="2"/>
  <c r="EQ121" i="2" s="1"/>
  <c r="CT120" i="2"/>
  <c r="DT119" i="2"/>
  <c r="DP119" i="2"/>
  <c r="EL119" i="2"/>
  <c r="AA120" i="2"/>
  <c r="DF123" i="2"/>
  <c r="CF124" i="2"/>
  <c r="CJ123" i="2"/>
  <c r="DJ122" i="2"/>
  <c r="DO118" i="2"/>
  <c r="CO119" i="2"/>
  <c r="DG122" i="2"/>
  <c r="CG123" i="2"/>
  <c r="CA123" i="2"/>
  <c r="DA122" i="2"/>
  <c r="CY122" i="2"/>
  <c r="DY122" i="2" s="1"/>
  <c r="DB123" i="2"/>
  <c r="CB124" i="2"/>
  <c r="CE124" i="2"/>
  <c r="DE123" i="2"/>
  <c r="DH124" i="2"/>
  <c r="CH125" i="2"/>
  <c r="CD124" i="2"/>
  <c r="DD123" i="2"/>
  <c r="CK124" i="2"/>
  <c r="DK123" i="2"/>
  <c r="DI121" i="2"/>
  <c r="CI122" i="2"/>
  <c r="DR120" i="2"/>
  <c r="T122" i="2" l="1"/>
  <c r="AF121" i="2"/>
  <c r="AB121" i="2" s="1"/>
  <c r="EC121" i="2"/>
  <c r="BN122" i="2"/>
  <c r="EL120" i="2"/>
  <c r="AN120" i="2"/>
  <c r="BM121" i="2" s="1"/>
  <c r="CP121" i="2" s="1"/>
  <c r="EB120" i="2"/>
  <c r="AE121" i="2"/>
  <c r="EK120" i="2"/>
  <c r="R122" i="2"/>
  <c r="Z121" i="2"/>
  <c r="AD121" i="2"/>
  <c r="AM121" i="2" s="1"/>
  <c r="BL122" i="2" s="1"/>
  <c r="AM120" i="2"/>
  <c r="BL121" i="2" s="1"/>
  <c r="CW123" i="2"/>
  <c r="DW122" i="2"/>
  <c r="X122" i="2"/>
  <c r="BU123" i="2" s="1"/>
  <c r="CX122" i="2"/>
  <c r="DX122" i="2" s="1"/>
  <c r="CC286" i="2"/>
  <c r="DC285" i="2"/>
  <c r="BS123" i="2"/>
  <c r="ES122" i="2"/>
  <c r="AK123" i="2"/>
  <c r="BS124" i="2" s="1"/>
  <c r="ER120" i="2"/>
  <c r="CM283" i="2"/>
  <c r="DM282" i="2"/>
  <c r="CV121" i="2"/>
  <c r="DV121" i="2" s="1"/>
  <c r="CL221" i="2"/>
  <c r="DL220" i="2"/>
  <c r="DU121" i="2"/>
  <c r="BY121" i="2"/>
  <c r="EG120" i="2"/>
  <c r="CR122" i="2"/>
  <c r="AJ121" i="2"/>
  <c r="BR122" i="2" s="1"/>
  <c r="CU122" i="2" s="1"/>
  <c r="EO121" i="2"/>
  <c r="EE120" i="2"/>
  <c r="U123" i="2"/>
  <c r="AG122" i="2"/>
  <c r="ED122" i="2" s="1"/>
  <c r="EP120" i="2"/>
  <c r="CS120" i="2"/>
  <c r="DS119" i="2"/>
  <c r="V122" i="2"/>
  <c r="AH121" i="2"/>
  <c r="EE121" i="2" s="1"/>
  <c r="ED121" i="2"/>
  <c r="AR123" i="2"/>
  <c r="AI122" i="2"/>
  <c r="EQ122" i="2" s="1"/>
  <c r="EF121" i="2"/>
  <c r="BQ122" i="2"/>
  <c r="CT121" i="2"/>
  <c r="DT120" i="2"/>
  <c r="DP120" i="2"/>
  <c r="AA121" i="2"/>
  <c r="DJ123" i="2"/>
  <c r="CJ124" i="2"/>
  <c r="CF125" i="2"/>
  <c r="DF124" i="2"/>
  <c r="CE125" i="2"/>
  <c r="DE124" i="2"/>
  <c r="DB124" i="2"/>
  <c r="CB125" i="2"/>
  <c r="DR121" i="2"/>
  <c r="CO120" i="2"/>
  <c r="DO119" i="2"/>
  <c r="CG124" i="2"/>
  <c r="DG123" i="2"/>
  <c r="CI123" i="2"/>
  <c r="DI122" i="2"/>
  <c r="CK125" i="2"/>
  <c r="DK124" i="2"/>
  <c r="CD125" i="2"/>
  <c r="DD124" i="2"/>
  <c r="DA123" i="2"/>
  <c r="CA124" i="2"/>
  <c r="CY123" i="2"/>
  <c r="DY123" i="2" s="1"/>
  <c r="DH125" i="2"/>
  <c r="CH126" i="2"/>
  <c r="T123" i="2" l="1"/>
  <c r="AF122" i="2"/>
  <c r="BN123" i="2"/>
  <c r="EA121" i="2"/>
  <c r="AN121" i="2"/>
  <c r="BM122" i="2" s="1"/>
  <c r="EB121" i="2"/>
  <c r="AE122" i="2"/>
  <c r="EK121" i="2"/>
  <c r="R123" i="2"/>
  <c r="Z122" i="2"/>
  <c r="AD122" i="2"/>
  <c r="EA122" i="2" s="1"/>
  <c r="CW124" i="2"/>
  <c r="DW123" i="2"/>
  <c r="X123" i="2"/>
  <c r="BU124" i="2" s="1"/>
  <c r="CX123" i="2"/>
  <c r="DX123" i="2" s="1"/>
  <c r="CC287" i="2"/>
  <c r="DC287" i="2" s="1"/>
  <c r="DC286" i="2"/>
  <c r="ES123" i="2"/>
  <c r="EH123" i="2"/>
  <c r="AK124" i="2"/>
  <c r="BS125" i="2" s="1"/>
  <c r="ER121" i="2"/>
  <c r="CV122" i="2"/>
  <c r="DV122" i="2" s="1"/>
  <c r="CM284" i="2"/>
  <c r="DM283" i="2"/>
  <c r="CL222" i="2"/>
  <c r="DL221" i="2"/>
  <c r="DU122" i="2"/>
  <c r="BY122" i="2"/>
  <c r="EG121" i="2"/>
  <c r="BO123" i="2"/>
  <c r="CR123" i="2" s="1"/>
  <c r="AJ122" i="2"/>
  <c r="BR123" i="2" s="1"/>
  <c r="CU123" i="2" s="1"/>
  <c r="BP122" i="2"/>
  <c r="EP121" i="2"/>
  <c r="EO122" i="2"/>
  <c r="U124" i="2"/>
  <c r="AG123" i="2"/>
  <c r="EO123" i="2" s="1"/>
  <c r="V123" i="2"/>
  <c r="AH122" i="2"/>
  <c r="EP122" i="2" s="1"/>
  <c r="DS120" i="2"/>
  <c r="CS121" i="2"/>
  <c r="BQ123" i="2"/>
  <c r="EF122" i="2"/>
  <c r="AR124" i="2"/>
  <c r="AI123" i="2"/>
  <c r="EQ123" i="2" s="1"/>
  <c r="CT122" i="2"/>
  <c r="DT121" i="2"/>
  <c r="CP122" i="2"/>
  <c r="DP122" i="2" s="1"/>
  <c r="DP121" i="2"/>
  <c r="AA122" i="2"/>
  <c r="EL121" i="2"/>
  <c r="AM122" i="2"/>
  <c r="BL123" i="2" s="1"/>
  <c r="DJ124" i="2"/>
  <c r="CJ125" i="2"/>
  <c r="DF125" i="2"/>
  <c r="CF126" i="2"/>
  <c r="DA124" i="2"/>
  <c r="CA125" i="2"/>
  <c r="CY124" i="2"/>
  <c r="DY124" i="2" s="1"/>
  <c r="CI124" i="2"/>
  <c r="DI123" i="2"/>
  <c r="DR122" i="2"/>
  <c r="DD125" i="2"/>
  <c r="CD126" i="2"/>
  <c r="CG125" i="2"/>
  <c r="DG124" i="2"/>
  <c r="DH126" i="2"/>
  <c r="CH127" i="2"/>
  <c r="DB125" i="2"/>
  <c r="CB126" i="2"/>
  <c r="CO121" i="2"/>
  <c r="DO120" i="2"/>
  <c r="CK126" i="2"/>
  <c r="DK125" i="2"/>
  <c r="DE125" i="2"/>
  <c r="CE126" i="2"/>
  <c r="EC122" i="2" l="1"/>
  <c r="AB122" i="2"/>
  <c r="T124" i="2"/>
  <c r="AF123" i="2"/>
  <c r="BN124" i="2"/>
  <c r="AN122" i="2"/>
  <c r="BM123" i="2" s="1"/>
  <c r="EB122" i="2"/>
  <c r="AE123" i="2"/>
  <c r="EK122" i="2"/>
  <c r="R124" i="2"/>
  <c r="Z123" i="2"/>
  <c r="AD123" i="2"/>
  <c r="AM123" i="2" s="1"/>
  <c r="BL124" i="2" s="1"/>
  <c r="CW125" i="2"/>
  <c r="DW124" i="2"/>
  <c r="X124" i="2"/>
  <c r="BU125" i="2" s="1"/>
  <c r="CX124" i="2"/>
  <c r="DX124" i="2" s="1"/>
  <c r="CC288" i="2"/>
  <c r="ES124" i="2"/>
  <c r="EH124" i="2"/>
  <c r="AK125" i="2"/>
  <c r="EH125" i="2" s="1"/>
  <c r="ER122" i="2"/>
  <c r="CM285" i="2"/>
  <c r="DM284" i="2"/>
  <c r="CV123" i="2"/>
  <c r="DV123" i="2" s="1"/>
  <c r="DL222" i="2"/>
  <c r="CL223" i="2"/>
  <c r="DU123" i="2"/>
  <c r="BY123" i="2"/>
  <c r="EG122" i="2"/>
  <c r="AJ123" i="2"/>
  <c r="BR124" i="2" s="1"/>
  <c r="CU124" i="2" s="1"/>
  <c r="BO124" i="2"/>
  <c r="CR124" i="2" s="1"/>
  <c r="BP123" i="2"/>
  <c r="EE122" i="2"/>
  <c r="ED123" i="2"/>
  <c r="CS122" i="2"/>
  <c r="DS121" i="2"/>
  <c r="U125" i="2"/>
  <c r="AG124" i="2"/>
  <c r="BO125" i="2" s="1"/>
  <c r="V124" i="2"/>
  <c r="AH123" i="2"/>
  <c r="BP124" i="2" s="1"/>
  <c r="BQ124" i="2"/>
  <c r="EF123" i="2"/>
  <c r="AR125" i="2"/>
  <c r="AI124" i="2"/>
  <c r="EQ124" i="2" s="1"/>
  <c r="CT123" i="2"/>
  <c r="DT122" i="2"/>
  <c r="CP123" i="2"/>
  <c r="DP123" i="2" s="1"/>
  <c r="AA123" i="2"/>
  <c r="EL122" i="2"/>
  <c r="DF126" i="2"/>
  <c r="CF127" i="2"/>
  <c r="DJ125" i="2"/>
  <c r="CJ126" i="2"/>
  <c r="DK126" i="2"/>
  <c r="CK127" i="2"/>
  <c r="DD126" i="2"/>
  <c r="CD127" i="2"/>
  <c r="DH127" i="2"/>
  <c r="CH128" i="2"/>
  <c r="CA126" i="2"/>
  <c r="DA125" i="2"/>
  <c r="CY125" i="2"/>
  <c r="DY125" i="2" s="1"/>
  <c r="DG125" i="2"/>
  <c r="CG126" i="2"/>
  <c r="DR123" i="2"/>
  <c r="DE126" i="2"/>
  <c r="CE127" i="2"/>
  <c r="DI124" i="2"/>
  <c r="CI125" i="2"/>
  <c r="CB127" i="2"/>
  <c r="DB126" i="2"/>
  <c r="DO121" i="2"/>
  <c r="CO122" i="2"/>
  <c r="EC123" i="2" l="1"/>
  <c r="AB123" i="2"/>
  <c r="T125" i="2"/>
  <c r="AF124" i="2"/>
  <c r="AB124" i="2" s="1"/>
  <c r="EC124" i="2"/>
  <c r="BN125" i="2"/>
  <c r="EA123" i="2"/>
  <c r="AN123" i="2"/>
  <c r="BM124" i="2" s="1"/>
  <c r="CP124" i="2" s="1"/>
  <c r="DP124" i="2" s="1"/>
  <c r="EB123" i="2"/>
  <c r="AE124" i="2"/>
  <c r="R125" i="2"/>
  <c r="Z124" i="2"/>
  <c r="AD124" i="2"/>
  <c r="EK124" i="2" s="1"/>
  <c r="EK123" i="2"/>
  <c r="CC289" i="2"/>
  <c r="DC288" i="2"/>
  <c r="CW126" i="2"/>
  <c r="DW125" i="2"/>
  <c r="DC2" i="2"/>
  <c r="AZ6" i="2" s="1"/>
  <c r="X125" i="2"/>
  <c r="BU126" i="2" s="1"/>
  <c r="CX125" i="2"/>
  <c r="DX125" i="2" s="1"/>
  <c r="ES125" i="2"/>
  <c r="BS126" i="2"/>
  <c r="AK126" i="2"/>
  <c r="EH126" i="2" s="1"/>
  <c r="ER123" i="2"/>
  <c r="CM286" i="2"/>
  <c r="DM285" i="2"/>
  <c r="CV124" i="2"/>
  <c r="DV124" i="2" s="1"/>
  <c r="CL224" i="2"/>
  <c r="DL223" i="2"/>
  <c r="DU124" i="2"/>
  <c r="BY124" i="2"/>
  <c r="EG123" i="2"/>
  <c r="CR125" i="2"/>
  <c r="AJ124" i="2"/>
  <c r="BR125" i="2" s="1"/>
  <c r="CU125" i="2" s="1"/>
  <c r="ED124" i="2"/>
  <c r="EE123" i="2"/>
  <c r="EO124" i="2"/>
  <c r="U126" i="2"/>
  <c r="AG125" i="2"/>
  <c r="ED125" i="2" s="1"/>
  <c r="CS123" i="2"/>
  <c r="DS122" i="2"/>
  <c r="EP123" i="2"/>
  <c r="V125" i="2"/>
  <c r="AH124" i="2"/>
  <c r="EE124" i="2" s="1"/>
  <c r="BQ125" i="2"/>
  <c r="EF124" i="2"/>
  <c r="AR126" i="2"/>
  <c r="AI125" i="2"/>
  <c r="EQ125" i="2" s="1"/>
  <c r="CT124" i="2"/>
  <c r="DT123" i="2"/>
  <c r="EL123" i="2"/>
  <c r="AA124" i="2"/>
  <c r="CF128" i="2"/>
  <c r="DF127" i="2"/>
  <c r="CJ127" i="2"/>
  <c r="DJ126" i="2"/>
  <c r="DG126" i="2"/>
  <c r="CG127" i="2"/>
  <c r="DI125" i="2"/>
  <c r="CI126" i="2"/>
  <c r="CD128" i="2"/>
  <c r="DD127" i="2"/>
  <c r="CH129" i="2"/>
  <c r="DH128" i="2"/>
  <c r="DO122" i="2"/>
  <c r="CO123" i="2"/>
  <c r="CE128" i="2"/>
  <c r="DE127" i="2"/>
  <c r="CA127" i="2"/>
  <c r="DA126" i="2"/>
  <c r="CY126" i="2"/>
  <c r="DY126" i="2" s="1"/>
  <c r="DR124" i="2"/>
  <c r="CK128" i="2"/>
  <c r="DK127" i="2"/>
  <c r="CB128" i="2"/>
  <c r="DB127" i="2"/>
  <c r="T126" i="2" l="1"/>
  <c r="AF125" i="2"/>
  <c r="BN126" i="2"/>
  <c r="EA124" i="2"/>
  <c r="AN124" i="2"/>
  <c r="BM125" i="2" s="1"/>
  <c r="EB124" i="2"/>
  <c r="AE125" i="2"/>
  <c r="AM124" i="2"/>
  <c r="BL125" i="2" s="1"/>
  <c r="R126" i="2"/>
  <c r="Z125" i="2"/>
  <c r="AD125" i="2"/>
  <c r="EA125" i="2" s="1"/>
  <c r="DC289" i="2"/>
  <c r="CC290" i="2"/>
  <c r="CW127" i="2"/>
  <c r="DW126" i="2"/>
  <c r="X126" i="2"/>
  <c r="BU127" i="2" s="1"/>
  <c r="CX126" i="2"/>
  <c r="DX126" i="2" s="1"/>
  <c r="ES126" i="2"/>
  <c r="BS127" i="2"/>
  <c r="AK127" i="2"/>
  <c r="EH127" i="2" s="1"/>
  <c r="ER124" i="2"/>
  <c r="CV125" i="2"/>
  <c r="DV125" i="2" s="1"/>
  <c r="CM287" i="2"/>
  <c r="DM286" i="2"/>
  <c r="CL225" i="2"/>
  <c r="DL224" i="2"/>
  <c r="DU125" i="2"/>
  <c r="BY125" i="2"/>
  <c r="EG124" i="2"/>
  <c r="BP125" i="2"/>
  <c r="BO126" i="2"/>
  <c r="CR126" i="2" s="1"/>
  <c r="AJ125" i="2"/>
  <c r="BR126" i="2" s="1"/>
  <c r="CU126" i="2" s="1"/>
  <c r="EP124" i="2"/>
  <c r="EO125" i="2"/>
  <c r="CS124" i="2"/>
  <c r="DS123" i="2"/>
  <c r="U127" i="2"/>
  <c r="AG126" i="2"/>
  <c r="BO127" i="2" s="1"/>
  <c r="V126" i="2"/>
  <c r="AH125" i="2"/>
  <c r="EE125" i="2" s="1"/>
  <c r="AR127" i="2"/>
  <c r="AI126" i="2"/>
  <c r="EQ126" i="2" s="1"/>
  <c r="EF125" i="2"/>
  <c r="BQ126" i="2"/>
  <c r="CT125" i="2"/>
  <c r="DT124" i="2"/>
  <c r="CP125" i="2"/>
  <c r="DP125" i="2" s="1"/>
  <c r="EL124" i="2"/>
  <c r="AA125" i="2"/>
  <c r="DF128" i="2"/>
  <c r="CF129" i="2"/>
  <c r="DJ127" i="2"/>
  <c r="CJ128" i="2"/>
  <c r="CE129" i="2"/>
  <c r="DE128" i="2"/>
  <c r="CK129" i="2"/>
  <c r="DK128" i="2"/>
  <c r="DO123" i="2"/>
  <c r="CO124" i="2"/>
  <c r="CG128" i="2"/>
  <c r="DG127" i="2"/>
  <c r="DD128" i="2"/>
  <c r="CD129" i="2"/>
  <c r="DI126" i="2"/>
  <c r="CI127" i="2"/>
  <c r="DH129" i="2"/>
  <c r="CH130" i="2"/>
  <c r="CA128" i="2"/>
  <c r="DA127" i="2"/>
  <c r="CY127" i="2"/>
  <c r="DY127" i="2" s="1"/>
  <c r="DB128" i="2"/>
  <c r="CB129" i="2"/>
  <c r="DR125" i="2"/>
  <c r="EC125" i="2" l="1"/>
  <c r="AB125" i="2"/>
  <c r="T127" i="2"/>
  <c r="AF126" i="2"/>
  <c r="EC126" i="2"/>
  <c r="EL125" i="2"/>
  <c r="AN125" i="2"/>
  <c r="BM126" i="2" s="1"/>
  <c r="EB125" i="2"/>
  <c r="AE126" i="2"/>
  <c r="EK125" i="2"/>
  <c r="AM125" i="2"/>
  <c r="BL126" i="2" s="1"/>
  <c r="R127" i="2"/>
  <c r="Z126" i="2"/>
  <c r="AD126" i="2"/>
  <c r="EA126" i="2" s="1"/>
  <c r="CC291" i="2"/>
  <c r="DC290" i="2"/>
  <c r="CW128" i="2"/>
  <c r="DW127" i="2"/>
  <c r="X127" i="2"/>
  <c r="BU128" i="2" s="1"/>
  <c r="CX127" i="2"/>
  <c r="DX127" i="2" s="1"/>
  <c r="BS128" i="2"/>
  <c r="ES127" i="2"/>
  <c r="AK128" i="2"/>
  <c r="EH128" i="2" s="1"/>
  <c r="ER125" i="2"/>
  <c r="CM288" i="2"/>
  <c r="DM287" i="2"/>
  <c r="CV126" i="2"/>
  <c r="DV126" i="2" s="1"/>
  <c r="CR127" i="2"/>
  <c r="CL226" i="2"/>
  <c r="DL225" i="2"/>
  <c r="DU126" i="2"/>
  <c r="BY126" i="2"/>
  <c r="EG125" i="2"/>
  <c r="AJ126" i="2"/>
  <c r="BR127" i="2" s="1"/>
  <c r="CU127" i="2" s="1"/>
  <c r="ED126" i="2"/>
  <c r="BP126" i="2"/>
  <c r="EO126" i="2"/>
  <c r="U128" i="2"/>
  <c r="AG127" i="2"/>
  <c r="ED127" i="2" s="1"/>
  <c r="CS125" i="2"/>
  <c r="DS124" i="2"/>
  <c r="EP125" i="2"/>
  <c r="V127" i="2"/>
  <c r="AH126" i="2"/>
  <c r="BP127" i="2" s="1"/>
  <c r="BQ127" i="2"/>
  <c r="EF126" i="2"/>
  <c r="AR128" i="2"/>
  <c r="AI127" i="2"/>
  <c r="EQ127" i="2" s="1"/>
  <c r="CT126" i="2"/>
  <c r="DT125" i="2"/>
  <c r="CP126" i="2"/>
  <c r="DP126" i="2" s="1"/>
  <c r="AA126" i="2"/>
  <c r="CJ129" i="2"/>
  <c r="DJ128" i="2"/>
  <c r="CF130" i="2"/>
  <c r="DF129" i="2"/>
  <c r="DD129" i="2"/>
  <c r="CD130" i="2"/>
  <c r="DB129" i="2"/>
  <c r="CB130" i="2"/>
  <c r="DG128" i="2"/>
  <c r="CG129" i="2"/>
  <c r="CO125" i="2"/>
  <c r="DO124" i="2"/>
  <c r="DA128" i="2"/>
  <c r="CA129" i="2"/>
  <c r="CY128" i="2"/>
  <c r="DY128" i="2" s="1"/>
  <c r="DR126" i="2"/>
  <c r="CH131" i="2"/>
  <c r="DH130" i="2"/>
  <c r="DK129" i="2"/>
  <c r="CK130" i="2"/>
  <c r="CI128" i="2"/>
  <c r="DI127" i="2"/>
  <c r="DE129" i="2"/>
  <c r="CE130" i="2"/>
  <c r="BN127" i="2" l="1"/>
  <c r="AB126" i="2"/>
  <c r="T128" i="2"/>
  <c r="AF127" i="2"/>
  <c r="AB127" i="2" s="1"/>
  <c r="EC127" i="2"/>
  <c r="BN128" i="2"/>
  <c r="AN126" i="2"/>
  <c r="BM127" i="2" s="1"/>
  <c r="EB126" i="2"/>
  <c r="EK126" i="2"/>
  <c r="AM126" i="2"/>
  <c r="BL127" i="2" s="1"/>
  <c r="AE127" i="2"/>
  <c r="R128" i="2"/>
  <c r="Z127" i="2"/>
  <c r="AD127" i="2"/>
  <c r="EA127" i="2" s="1"/>
  <c r="CC292" i="2"/>
  <c r="DC291" i="2"/>
  <c r="CW129" i="2"/>
  <c r="DW128" i="2"/>
  <c r="X128" i="2"/>
  <c r="BU129" i="2" s="1"/>
  <c r="CX128" i="2"/>
  <c r="DX128" i="2" s="1"/>
  <c r="BS129" i="2"/>
  <c r="ES128" i="2"/>
  <c r="AK129" i="2"/>
  <c r="EH129" i="2" s="1"/>
  <c r="ER126" i="2"/>
  <c r="CM289" i="2"/>
  <c r="DM288" i="2"/>
  <c r="DM2" i="2" s="1"/>
  <c r="BJ6" i="2" s="1"/>
  <c r="CV127" i="2"/>
  <c r="DV127" i="2" s="1"/>
  <c r="DL226" i="2"/>
  <c r="CL227" i="2"/>
  <c r="DU127" i="2"/>
  <c r="BY127" i="2"/>
  <c r="EG126" i="2"/>
  <c r="AJ127" i="2"/>
  <c r="BR128" i="2" s="1"/>
  <c r="CU128" i="2" s="1"/>
  <c r="BO128" i="2"/>
  <c r="CR128" i="2" s="1"/>
  <c r="EO127" i="2"/>
  <c r="CS126" i="2"/>
  <c r="DS125" i="2"/>
  <c r="EE126" i="2"/>
  <c r="EP126" i="2"/>
  <c r="U129" i="2"/>
  <c r="AG128" i="2"/>
  <c r="ED128" i="2" s="1"/>
  <c r="V128" i="2"/>
  <c r="AH127" i="2"/>
  <c r="BP128" i="2" s="1"/>
  <c r="AR129" i="2"/>
  <c r="AI128" i="2"/>
  <c r="EQ128" i="2" s="1"/>
  <c r="BQ128" i="2"/>
  <c r="EF127" i="2"/>
  <c r="CT127" i="2"/>
  <c r="DT126" i="2"/>
  <c r="CP127" i="2"/>
  <c r="DP127" i="2" s="1"/>
  <c r="EL126" i="2"/>
  <c r="AA127" i="2"/>
  <c r="CJ130" i="2"/>
  <c r="DJ129" i="2"/>
  <c r="CF131" i="2"/>
  <c r="DF130" i="2"/>
  <c r="DK130" i="2"/>
  <c r="CK131" i="2"/>
  <c r="CB131" i="2"/>
  <c r="DB130" i="2"/>
  <c r="CI129" i="2"/>
  <c r="DI128" i="2"/>
  <c r="DR127" i="2"/>
  <c r="DO125" i="2"/>
  <c r="CO126" i="2"/>
  <c r="CE131" i="2"/>
  <c r="DE130" i="2"/>
  <c r="DG129" i="2"/>
  <c r="CG130" i="2"/>
  <c r="CA130" i="2"/>
  <c r="CY129" i="2"/>
  <c r="DY129" i="2" s="1"/>
  <c r="DA129" i="2"/>
  <c r="DH131" i="2"/>
  <c r="CH132" i="2"/>
  <c r="DD130" i="2"/>
  <c r="CD131" i="2"/>
  <c r="T129" i="2" l="1"/>
  <c r="AF128" i="2"/>
  <c r="AB128" i="2" s="1"/>
  <c r="BN129" i="2"/>
  <c r="EC128" i="2"/>
  <c r="AN127" i="2"/>
  <c r="BM128" i="2" s="1"/>
  <c r="EB127" i="2"/>
  <c r="AE128" i="2"/>
  <c r="R129" i="2"/>
  <c r="Z128" i="2"/>
  <c r="AD128" i="2"/>
  <c r="EK128" i="2" s="1"/>
  <c r="AM127" i="2"/>
  <c r="BL128" i="2" s="1"/>
  <c r="EK127" i="2"/>
  <c r="DM289" i="2"/>
  <c r="CM290" i="2"/>
  <c r="CC293" i="2"/>
  <c r="DC292" i="2"/>
  <c r="CW130" i="2"/>
  <c r="DW129" i="2"/>
  <c r="X129" i="2"/>
  <c r="BU130" i="2" s="1"/>
  <c r="CX129" i="2"/>
  <c r="DX129" i="2" s="1"/>
  <c r="ES129" i="2"/>
  <c r="BS130" i="2"/>
  <c r="AK130" i="2"/>
  <c r="BS131" i="2" s="1"/>
  <c r="ER127" i="2"/>
  <c r="CV128" i="2"/>
  <c r="DV128" i="2" s="1"/>
  <c r="DL227" i="2"/>
  <c r="CL228" i="2"/>
  <c r="DU128" i="2"/>
  <c r="BY128" i="2"/>
  <c r="EG127" i="2"/>
  <c r="AJ128" i="2"/>
  <c r="BR129" i="2" s="1"/>
  <c r="CU129" i="2" s="1"/>
  <c r="EO128" i="2"/>
  <c r="EE127" i="2"/>
  <c r="EP127" i="2"/>
  <c r="BO129" i="2"/>
  <c r="CR129" i="2" s="1"/>
  <c r="U130" i="2"/>
  <c r="AG129" i="2"/>
  <c r="BO130" i="2" s="1"/>
  <c r="V129" i="2"/>
  <c r="AH128" i="2"/>
  <c r="BP129" i="2" s="1"/>
  <c r="CS127" i="2"/>
  <c r="DS126" i="2"/>
  <c r="EF128" i="2"/>
  <c r="BQ129" i="2"/>
  <c r="AR130" i="2"/>
  <c r="AI129" i="2"/>
  <c r="EQ129" i="2" s="1"/>
  <c r="CT128" i="2"/>
  <c r="DT127" i="2"/>
  <c r="EL127" i="2"/>
  <c r="CP128" i="2"/>
  <c r="DP128" i="2" s="1"/>
  <c r="AA128" i="2"/>
  <c r="DJ130" i="2"/>
  <c r="CJ131" i="2"/>
  <c r="DF131" i="2"/>
  <c r="CF132" i="2"/>
  <c r="DR128" i="2"/>
  <c r="DB131" i="2"/>
  <c r="CB132" i="2"/>
  <c r="CH133" i="2"/>
  <c r="DH132" i="2"/>
  <c r="DK131" i="2"/>
  <c r="CK132" i="2"/>
  <c r="CA131" i="2"/>
  <c r="DA130" i="2"/>
  <c r="CY130" i="2"/>
  <c r="DY130" i="2" s="1"/>
  <c r="CE132" i="2"/>
  <c r="DE131" i="2"/>
  <c r="DO126" i="2"/>
  <c r="CO127" i="2"/>
  <c r="DI129" i="2"/>
  <c r="CI130" i="2"/>
  <c r="CD132" i="2"/>
  <c r="DD131" i="2"/>
  <c r="DG130" i="2"/>
  <c r="CG131" i="2"/>
  <c r="T130" i="2" l="1"/>
  <c r="AF129" i="2"/>
  <c r="AB129" i="2" s="1"/>
  <c r="BN130" i="2"/>
  <c r="EC129" i="2"/>
  <c r="EA128" i="2"/>
  <c r="AN128" i="2"/>
  <c r="BM129" i="2" s="1"/>
  <c r="CP129" i="2" s="1"/>
  <c r="DP129" i="2" s="1"/>
  <c r="EB128" i="2"/>
  <c r="AE129" i="2"/>
  <c r="AM128" i="2"/>
  <c r="BL129" i="2" s="1"/>
  <c r="R130" i="2"/>
  <c r="Z129" i="2"/>
  <c r="AD129" i="2"/>
  <c r="EK129" i="2" s="1"/>
  <c r="DC293" i="2"/>
  <c r="CC294" i="2"/>
  <c r="DM290" i="2"/>
  <c r="CM291" i="2"/>
  <c r="CW131" i="2"/>
  <c r="DW130" i="2"/>
  <c r="X130" i="2"/>
  <c r="BU131" i="2" s="1"/>
  <c r="CX130" i="2"/>
  <c r="DX130" i="2" s="1"/>
  <c r="EH130" i="2"/>
  <c r="ES130" i="2"/>
  <c r="AK131" i="2"/>
  <c r="ES131" i="2" s="1"/>
  <c r="ER128" i="2"/>
  <c r="CV129" i="2"/>
  <c r="DV129" i="2" s="1"/>
  <c r="CL229" i="2"/>
  <c r="DL228" i="2"/>
  <c r="DU129" i="2"/>
  <c r="BY129" i="2"/>
  <c r="EG128" i="2"/>
  <c r="AJ129" i="2"/>
  <c r="BR130" i="2" s="1"/>
  <c r="CU130" i="2" s="1"/>
  <c r="CR130" i="2"/>
  <c r="ED129" i="2"/>
  <c r="EP128" i="2"/>
  <c r="EO129" i="2"/>
  <c r="EE128" i="2"/>
  <c r="V130" i="2"/>
  <c r="AH129" i="2"/>
  <c r="BP130" i="2" s="1"/>
  <c r="CS128" i="2"/>
  <c r="DS127" i="2"/>
  <c r="U131" i="2"/>
  <c r="AG130" i="2"/>
  <c r="ED130" i="2" s="1"/>
  <c r="AR131" i="2"/>
  <c r="AI130" i="2"/>
  <c r="EQ130" i="2" s="1"/>
  <c r="EF129" i="2"/>
  <c r="BQ130" i="2"/>
  <c r="CT129" i="2"/>
  <c r="DT128" i="2"/>
  <c r="EL128" i="2"/>
  <c r="AA129" i="2"/>
  <c r="EL129" i="2" s="1"/>
  <c r="CF133" i="2"/>
  <c r="DF132" i="2"/>
  <c r="CJ132" i="2"/>
  <c r="DJ131" i="2"/>
  <c r="CO128" i="2"/>
  <c r="DO127" i="2"/>
  <c r="CI131" i="2"/>
  <c r="DI130" i="2"/>
  <c r="CK133" i="2"/>
  <c r="DK132" i="2"/>
  <c r="CG132" i="2"/>
  <c r="DG131" i="2"/>
  <c r="CD133" i="2"/>
  <c r="DD132" i="2"/>
  <c r="DA131" i="2"/>
  <c r="CA132" i="2"/>
  <c r="CY131" i="2"/>
  <c r="DY131" i="2" s="1"/>
  <c r="DR129" i="2"/>
  <c r="DH133" i="2"/>
  <c r="CH134" i="2"/>
  <c r="DE132" i="2"/>
  <c r="CE133" i="2"/>
  <c r="DB132" i="2"/>
  <c r="CB133" i="2"/>
  <c r="T131" i="2" l="1"/>
  <c r="AF130" i="2"/>
  <c r="AB130" i="2" s="1"/>
  <c r="BN131" i="2"/>
  <c r="EC130" i="2"/>
  <c r="EA129" i="2"/>
  <c r="AN129" i="2"/>
  <c r="BM130" i="2" s="1"/>
  <c r="EB129" i="2"/>
  <c r="AE130" i="2"/>
  <c r="R131" i="2"/>
  <c r="Z130" i="2"/>
  <c r="AD130" i="2"/>
  <c r="EA130" i="2" s="1"/>
  <c r="AM129" i="2"/>
  <c r="BL130" i="2" s="1"/>
  <c r="DC294" i="2"/>
  <c r="CC295" i="2"/>
  <c r="DM291" i="2"/>
  <c r="CM292" i="2"/>
  <c r="CW132" i="2"/>
  <c r="DW131" i="2"/>
  <c r="X131" i="2"/>
  <c r="BU132" i="2" s="1"/>
  <c r="CX131" i="2"/>
  <c r="DX131" i="2" s="1"/>
  <c r="EH131" i="2"/>
  <c r="BS132" i="2"/>
  <c r="AK132" i="2"/>
  <c r="BS133" i="2" s="1"/>
  <c r="ER129" i="2"/>
  <c r="CV130" i="2"/>
  <c r="DV130" i="2" s="1"/>
  <c r="CL230" i="2"/>
  <c r="DL229" i="2"/>
  <c r="DU130" i="2"/>
  <c r="BY130" i="2"/>
  <c r="EG129" i="2"/>
  <c r="AJ130" i="2"/>
  <c r="BR131" i="2" s="1"/>
  <c r="CU131" i="2" s="1"/>
  <c r="EE129" i="2"/>
  <c r="CS129" i="2"/>
  <c r="DS128" i="2"/>
  <c r="BO131" i="2"/>
  <c r="CR131" i="2" s="1"/>
  <c r="EP129" i="2"/>
  <c r="V131" i="2"/>
  <c r="AH130" i="2"/>
  <c r="EE130" i="2" s="1"/>
  <c r="EO130" i="2"/>
  <c r="U132" i="2"/>
  <c r="AG131" i="2"/>
  <c r="ED131" i="2" s="1"/>
  <c r="BQ131" i="2"/>
  <c r="EF130" i="2"/>
  <c r="AR132" i="2"/>
  <c r="AI131" i="2"/>
  <c r="EQ131" i="2" s="1"/>
  <c r="CT130" i="2"/>
  <c r="DT129" i="2"/>
  <c r="CP130" i="2"/>
  <c r="DP130" i="2" s="1"/>
  <c r="AA130" i="2"/>
  <c r="DJ132" i="2"/>
  <c r="CJ133" i="2"/>
  <c r="DF133" i="2"/>
  <c r="CF134" i="2"/>
  <c r="DA132" i="2"/>
  <c r="CA133" i="2"/>
  <c r="CY132" i="2"/>
  <c r="DY132" i="2" s="1"/>
  <c r="DI131" i="2"/>
  <c r="CI132" i="2"/>
  <c r="DD133" i="2"/>
  <c r="CD134" i="2"/>
  <c r="DR130" i="2"/>
  <c r="CG133" i="2"/>
  <c r="DG132" i="2"/>
  <c r="CB134" i="2"/>
  <c r="DB133" i="2"/>
  <c r="DK133" i="2"/>
  <c r="CK134" i="2"/>
  <c r="DE133" i="2"/>
  <c r="CE134" i="2"/>
  <c r="CO129" i="2"/>
  <c r="DO128" i="2"/>
  <c r="CH135" i="2"/>
  <c r="DH134" i="2"/>
  <c r="T132" i="2" l="1"/>
  <c r="AF131" i="2"/>
  <c r="BN132" i="2"/>
  <c r="EL130" i="2"/>
  <c r="AN130" i="2"/>
  <c r="BM131" i="2" s="1"/>
  <c r="EB130" i="2"/>
  <c r="AE131" i="2"/>
  <c r="EK130" i="2"/>
  <c r="R132" i="2"/>
  <c r="Z131" i="2"/>
  <c r="AD131" i="2"/>
  <c r="EK131" i="2" s="1"/>
  <c r="AM130" i="2"/>
  <c r="BL131" i="2" s="1"/>
  <c r="DM292" i="2"/>
  <c r="CM293" i="2"/>
  <c r="DC295" i="2"/>
  <c r="CC296" i="2"/>
  <c r="CW133" i="2"/>
  <c r="DW132" i="2"/>
  <c r="X132" i="2"/>
  <c r="BU133" i="2" s="1"/>
  <c r="CX132" i="2"/>
  <c r="DX132" i="2" s="1"/>
  <c r="EH132" i="2"/>
  <c r="ES132" i="2"/>
  <c r="AK133" i="2"/>
  <c r="ES133" i="2" s="1"/>
  <c r="ER130" i="2"/>
  <c r="CV131" i="2"/>
  <c r="DV131" i="2" s="1"/>
  <c r="CL231" i="2"/>
  <c r="DL230" i="2"/>
  <c r="DU131" i="2"/>
  <c r="BY131" i="2"/>
  <c r="EG130" i="2"/>
  <c r="BO132" i="2"/>
  <c r="CR132" i="2" s="1"/>
  <c r="AJ131" i="2"/>
  <c r="BR132" i="2" s="1"/>
  <c r="CU132" i="2" s="1"/>
  <c r="EP130" i="2"/>
  <c r="V132" i="2"/>
  <c r="AH131" i="2"/>
  <c r="BP132" i="2" s="1"/>
  <c r="EO131" i="2"/>
  <c r="U133" i="2"/>
  <c r="AG132" i="2"/>
  <c r="EO132" i="2" s="1"/>
  <c r="CS130" i="2"/>
  <c r="DS129" i="2"/>
  <c r="BP131" i="2"/>
  <c r="BQ132" i="2"/>
  <c r="EF131" i="2"/>
  <c r="AR133" i="2"/>
  <c r="AI132" i="2"/>
  <c r="EQ132" i="2" s="1"/>
  <c r="CP131" i="2"/>
  <c r="DP131" i="2" s="1"/>
  <c r="CT131" i="2"/>
  <c r="DT130" i="2"/>
  <c r="AA131" i="2"/>
  <c r="DJ133" i="2"/>
  <c r="CJ134" i="2"/>
  <c r="DF134" i="2"/>
  <c r="CF135" i="2"/>
  <c r="CO130" i="2"/>
  <c r="DO129" i="2"/>
  <c r="DR131" i="2"/>
  <c r="DE134" i="2"/>
  <c r="CE135" i="2"/>
  <c r="DK134" i="2"/>
  <c r="CK135" i="2"/>
  <c r="DH135" i="2"/>
  <c r="CH136" i="2"/>
  <c r="CB135" i="2"/>
  <c r="DB134" i="2"/>
  <c r="CD135" i="2"/>
  <c r="DD134" i="2"/>
  <c r="DG133" i="2"/>
  <c r="CG134" i="2"/>
  <c r="DI132" i="2"/>
  <c r="CI133" i="2"/>
  <c r="DA133" i="2"/>
  <c r="CA134" i="2"/>
  <c r="CY133" i="2"/>
  <c r="DY133" i="2" s="1"/>
  <c r="EC131" i="2" l="1"/>
  <c r="AB131" i="2"/>
  <c r="T133" i="2"/>
  <c r="AF132" i="2"/>
  <c r="AB132" i="2" s="1"/>
  <c r="EC132" i="2"/>
  <c r="BN133" i="2"/>
  <c r="EA131" i="2"/>
  <c r="AN131" i="2"/>
  <c r="BM132" i="2" s="1"/>
  <c r="CP132" i="2" s="1"/>
  <c r="DP132" i="2" s="1"/>
  <c r="EB131" i="2"/>
  <c r="AE132" i="2"/>
  <c r="R133" i="2"/>
  <c r="Z132" i="2"/>
  <c r="AD132" i="2"/>
  <c r="EK132" i="2" s="1"/>
  <c r="AM131" i="2"/>
  <c r="BL132" i="2" s="1"/>
  <c r="DM293" i="2"/>
  <c r="CM294" i="2"/>
  <c r="CC297" i="2"/>
  <c r="DC296" i="2"/>
  <c r="CW134" i="2"/>
  <c r="DW133" i="2"/>
  <c r="X133" i="2"/>
  <c r="BU134" i="2" s="1"/>
  <c r="CX133" i="2"/>
  <c r="DX133" i="2" s="1"/>
  <c r="EH133" i="2"/>
  <c r="BS134" i="2"/>
  <c r="AK134" i="2"/>
  <c r="ES134" i="2" s="1"/>
  <c r="ER131" i="2"/>
  <c r="CV132" i="2"/>
  <c r="DV132" i="2" s="1"/>
  <c r="CL232" i="2"/>
  <c r="DL231" i="2"/>
  <c r="DU132" i="2"/>
  <c r="BY132" i="2"/>
  <c r="EG131" i="2"/>
  <c r="EE131" i="2"/>
  <c r="AJ132" i="2"/>
  <c r="BR133" i="2" s="1"/>
  <c r="CU133" i="2" s="1"/>
  <c r="ED132" i="2"/>
  <c r="CS131" i="2"/>
  <c r="DS130" i="2"/>
  <c r="BO133" i="2"/>
  <c r="CR133" i="2" s="1"/>
  <c r="EP131" i="2"/>
  <c r="V133" i="2"/>
  <c r="AH132" i="2"/>
  <c r="EE132" i="2" s="1"/>
  <c r="U134" i="2"/>
  <c r="AG133" i="2"/>
  <c r="EO133" i="2" s="1"/>
  <c r="AR134" i="2"/>
  <c r="AI133" i="2"/>
  <c r="EQ133" i="2" s="1"/>
  <c r="BQ133" i="2"/>
  <c r="EF132" i="2"/>
  <c r="CT132" i="2"/>
  <c r="DT131" i="2"/>
  <c r="AA132" i="2"/>
  <c r="EL131" i="2"/>
  <c r="CF136" i="2"/>
  <c r="DF135" i="2"/>
  <c r="CJ135" i="2"/>
  <c r="DJ134" i="2"/>
  <c r="DR132" i="2"/>
  <c r="CH137" i="2"/>
  <c r="DH136" i="2"/>
  <c r="DK135" i="2"/>
  <c r="CK136" i="2"/>
  <c r="CA135" i="2"/>
  <c r="DA134" i="2"/>
  <c r="CY134" i="2"/>
  <c r="DY134" i="2" s="1"/>
  <c r="CE136" i="2"/>
  <c r="DE135" i="2"/>
  <c r="CD136" i="2"/>
  <c r="DD135" i="2"/>
  <c r="DI133" i="2"/>
  <c r="CI134" i="2"/>
  <c r="CB136" i="2"/>
  <c r="DB135" i="2"/>
  <c r="CG135" i="2"/>
  <c r="DG134" i="2"/>
  <c r="DO130" i="2"/>
  <c r="CO131" i="2"/>
  <c r="T134" i="2" l="1"/>
  <c r="AF133" i="2"/>
  <c r="AB133" i="2" s="1"/>
  <c r="BN134" i="2"/>
  <c r="EC133" i="2"/>
  <c r="EA132" i="2"/>
  <c r="AN132" i="2"/>
  <c r="BM133" i="2" s="1"/>
  <c r="CP133" i="2" s="1"/>
  <c r="DP133" i="2" s="1"/>
  <c r="EB132" i="2"/>
  <c r="AE133" i="2"/>
  <c r="R134" i="2"/>
  <c r="Z133" i="2"/>
  <c r="AD133" i="2"/>
  <c r="EA133" i="2" s="1"/>
  <c r="AM132" i="2"/>
  <c r="BL133" i="2" s="1"/>
  <c r="CC298" i="2"/>
  <c r="DC298" i="2" s="1"/>
  <c r="DC297" i="2"/>
  <c r="CM295" i="2"/>
  <c r="DM294" i="2"/>
  <c r="CW135" i="2"/>
  <c r="DW134" i="2"/>
  <c r="X134" i="2"/>
  <c r="BU135" i="2" s="1"/>
  <c r="CX134" i="2"/>
  <c r="DX134" i="2" s="1"/>
  <c r="EH134" i="2"/>
  <c r="BS135" i="2"/>
  <c r="AK135" i="2"/>
  <c r="ES135" i="2" s="1"/>
  <c r="ER132" i="2"/>
  <c r="CV133" i="2"/>
  <c r="DV133" i="2" s="1"/>
  <c r="DL232" i="2"/>
  <c r="CL233" i="2"/>
  <c r="DU133" i="2"/>
  <c r="BY133" i="2"/>
  <c r="EG132" i="2"/>
  <c r="AJ133" i="2"/>
  <c r="BR134" i="2" s="1"/>
  <c r="CU134" i="2" s="1"/>
  <c r="EP132" i="2"/>
  <c r="BO134" i="2"/>
  <c r="CR134" i="2" s="1"/>
  <c r="ED133" i="2"/>
  <c r="BP133" i="2"/>
  <c r="V134" i="2"/>
  <c r="AH133" i="2"/>
  <c r="EE133" i="2" s="1"/>
  <c r="U135" i="2"/>
  <c r="AG134" i="2"/>
  <c r="ED134" i="2" s="1"/>
  <c r="CS132" i="2"/>
  <c r="DS131" i="2"/>
  <c r="EF133" i="2"/>
  <c r="BQ134" i="2"/>
  <c r="AR135" i="2"/>
  <c r="AI134" i="2"/>
  <c r="EQ134" i="2" s="1"/>
  <c r="CT133" i="2"/>
  <c r="DT132" i="2"/>
  <c r="AA133" i="2"/>
  <c r="EL132" i="2"/>
  <c r="DJ135" i="2"/>
  <c r="CJ136" i="2"/>
  <c r="DF136" i="2"/>
  <c r="CF137" i="2"/>
  <c r="DA135" i="2"/>
  <c r="CA136" i="2"/>
  <c r="CY135" i="2"/>
  <c r="DY135" i="2" s="1"/>
  <c r="CO132" i="2"/>
  <c r="DO131" i="2"/>
  <c r="CD137" i="2"/>
  <c r="DD136" i="2"/>
  <c r="CI135" i="2"/>
  <c r="DI134" i="2"/>
  <c r="CK137" i="2"/>
  <c r="DK136" i="2"/>
  <c r="DB136" i="2"/>
  <c r="CB137" i="2"/>
  <c r="DR133" i="2"/>
  <c r="CE137" i="2"/>
  <c r="DE136" i="2"/>
  <c r="CG136" i="2"/>
  <c r="DG135" i="2"/>
  <c r="DH137" i="2"/>
  <c r="CH138" i="2"/>
  <c r="T135" i="2" l="1"/>
  <c r="AF134" i="2"/>
  <c r="AB134" i="2" s="1"/>
  <c r="EC134" i="2"/>
  <c r="BN135" i="2"/>
  <c r="AN133" i="2"/>
  <c r="BM134" i="2" s="1"/>
  <c r="EB133" i="2"/>
  <c r="AM133" i="2"/>
  <c r="BL134" i="2" s="1"/>
  <c r="EK133" i="2"/>
  <c r="AE134" i="2"/>
  <c r="R135" i="2"/>
  <c r="Z134" i="2"/>
  <c r="AD134" i="2"/>
  <c r="EA134" i="2" s="1"/>
  <c r="DM295" i="2"/>
  <c r="CM296" i="2"/>
  <c r="CW136" i="2"/>
  <c r="DW135" i="2"/>
  <c r="X135" i="2"/>
  <c r="BU136" i="2" s="1"/>
  <c r="CX135" i="2"/>
  <c r="DX135" i="2" s="1"/>
  <c r="BS136" i="2"/>
  <c r="EH135" i="2"/>
  <c r="AK136" i="2"/>
  <c r="ES136" i="2" s="1"/>
  <c r="ER133" i="2"/>
  <c r="CV134" i="2"/>
  <c r="DV134" i="2" s="1"/>
  <c r="DL233" i="2"/>
  <c r="CL234" i="2"/>
  <c r="DU134" i="2"/>
  <c r="BY134" i="2"/>
  <c r="EG133" i="2"/>
  <c r="BP134" i="2"/>
  <c r="AJ134" i="2"/>
  <c r="BR135" i="2" s="1"/>
  <c r="CU135" i="2" s="1"/>
  <c r="EO134" i="2"/>
  <c r="BO135" i="2"/>
  <c r="CR135" i="2" s="1"/>
  <c r="U136" i="2"/>
  <c r="AG135" i="2"/>
  <c r="EO135" i="2" s="1"/>
  <c r="CS133" i="2"/>
  <c r="DS132" i="2"/>
  <c r="EP133" i="2"/>
  <c r="V135" i="2"/>
  <c r="AH134" i="2"/>
  <c r="EE134" i="2" s="1"/>
  <c r="AR136" i="2"/>
  <c r="AI135" i="2"/>
  <c r="EQ135" i="2" s="1"/>
  <c r="EF134" i="2"/>
  <c r="BQ135" i="2"/>
  <c r="CT134" i="2"/>
  <c r="DT133" i="2"/>
  <c r="CP134" i="2"/>
  <c r="EL133" i="2"/>
  <c r="AA134" i="2"/>
  <c r="DJ136" i="2"/>
  <c r="CJ137" i="2"/>
  <c r="CF138" i="2"/>
  <c r="DF137" i="2"/>
  <c r="DH138" i="2"/>
  <c r="CH139" i="2"/>
  <c r="CK138" i="2"/>
  <c r="DK137" i="2"/>
  <c r="DR134" i="2"/>
  <c r="CG137" i="2"/>
  <c r="DG136" i="2"/>
  <c r="DB137" i="2"/>
  <c r="CB138" i="2"/>
  <c r="DE137" i="2"/>
  <c r="CE138" i="2"/>
  <c r="CO133" i="2"/>
  <c r="DO132" i="2"/>
  <c r="DD137" i="2"/>
  <c r="CD138" i="2"/>
  <c r="DA136" i="2"/>
  <c r="CA137" i="2"/>
  <c r="CY136" i="2"/>
  <c r="DY136" i="2" s="1"/>
  <c r="DI135" i="2"/>
  <c r="CI136" i="2"/>
  <c r="T136" i="2" l="1"/>
  <c r="AF135" i="2"/>
  <c r="AB135" i="2" s="1"/>
  <c r="EC135" i="2"/>
  <c r="BN136" i="2"/>
  <c r="AN134" i="2"/>
  <c r="BM135" i="2" s="1"/>
  <c r="CP135" i="2" s="1"/>
  <c r="DP135" i="2" s="1"/>
  <c r="EB134" i="2"/>
  <c r="AE135" i="2"/>
  <c r="R136" i="2"/>
  <c r="Z135" i="2"/>
  <c r="AD135" i="2"/>
  <c r="EK135" i="2" s="1"/>
  <c r="AM134" i="2"/>
  <c r="BL135" i="2" s="1"/>
  <c r="EK134" i="2"/>
  <c r="DM296" i="2"/>
  <c r="CM297" i="2"/>
  <c r="CW137" i="2"/>
  <c r="DW136" i="2"/>
  <c r="X136" i="2"/>
  <c r="BU137" i="2" s="1"/>
  <c r="CX136" i="2"/>
  <c r="DX136" i="2" s="1"/>
  <c r="BS137" i="2"/>
  <c r="EH136" i="2"/>
  <c r="AK137" i="2"/>
  <c r="EH137" i="2" s="1"/>
  <c r="ER134" i="2"/>
  <c r="CV135" i="2"/>
  <c r="DV135" i="2" s="1"/>
  <c r="DL234" i="2"/>
  <c r="CL235" i="2"/>
  <c r="DU135" i="2"/>
  <c r="BY135" i="2"/>
  <c r="EG134" i="2"/>
  <c r="BP135" i="2"/>
  <c r="ED135" i="2"/>
  <c r="AJ135" i="2"/>
  <c r="BR136" i="2" s="1"/>
  <c r="CU136" i="2" s="1"/>
  <c r="BO136" i="2"/>
  <c r="CR136" i="2" s="1"/>
  <c r="EP134" i="2"/>
  <c r="CS134" i="2"/>
  <c r="DS133" i="2"/>
  <c r="V136" i="2"/>
  <c r="AH135" i="2"/>
  <c r="EE135" i="2" s="1"/>
  <c r="U137" i="2"/>
  <c r="AG136" i="2"/>
  <c r="BO137" i="2" s="1"/>
  <c r="EF135" i="2"/>
  <c r="BQ136" i="2"/>
  <c r="AR137" i="2"/>
  <c r="CT135" i="2"/>
  <c r="DT134" i="2"/>
  <c r="DP134" i="2"/>
  <c r="AA135" i="2"/>
  <c r="EL134" i="2"/>
  <c r="DF138" i="2"/>
  <c r="CF139" i="2"/>
  <c r="DJ137" i="2"/>
  <c r="CJ138" i="2"/>
  <c r="DD138" i="2"/>
  <c r="CD139" i="2"/>
  <c r="CO134" i="2"/>
  <c r="DO133" i="2"/>
  <c r="CI137" i="2"/>
  <c r="DI136" i="2"/>
  <c r="DG137" i="2"/>
  <c r="CG138" i="2"/>
  <c r="CE139" i="2"/>
  <c r="DE138" i="2"/>
  <c r="DK138" i="2"/>
  <c r="CK139" i="2"/>
  <c r="CB139" i="2"/>
  <c r="DB138" i="2"/>
  <c r="DH139" i="2"/>
  <c r="CH140" i="2"/>
  <c r="CA138" i="2"/>
  <c r="DA137" i="2"/>
  <c r="CY137" i="2"/>
  <c r="DY137" i="2" s="1"/>
  <c r="DR135" i="2"/>
  <c r="T137" i="2" l="1"/>
  <c r="AF136" i="2"/>
  <c r="AB136" i="2" s="1"/>
  <c r="EC136" i="2"/>
  <c r="BN137" i="2"/>
  <c r="EA135" i="2"/>
  <c r="EL135" i="2"/>
  <c r="AN135" i="2"/>
  <c r="BM136" i="2" s="1"/>
  <c r="EB135" i="2"/>
  <c r="AE136" i="2"/>
  <c r="AM135" i="2"/>
  <c r="BL136" i="2" s="1"/>
  <c r="R137" i="2"/>
  <c r="Z136" i="2"/>
  <c r="AD136" i="2"/>
  <c r="EA136" i="2" s="1"/>
  <c r="DM297" i="2"/>
  <c r="CM298" i="2"/>
  <c r="DM298" i="2" s="1"/>
  <c r="CW138" i="2"/>
  <c r="DW137" i="2"/>
  <c r="X137" i="2"/>
  <c r="BU138" i="2" s="1"/>
  <c r="CX137" i="2"/>
  <c r="DX137" i="2" s="1"/>
  <c r="ES137" i="2"/>
  <c r="BS138" i="2"/>
  <c r="AK138" i="2"/>
  <c r="EH138" i="2" s="1"/>
  <c r="ER135" i="2"/>
  <c r="CV136" i="2"/>
  <c r="DV136" i="2" s="1"/>
  <c r="DL235" i="2"/>
  <c r="CL236" i="2"/>
  <c r="CR137" i="2"/>
  <c r="DU136" i="2"/>
  <c r="BY136" i="2"/>
  <c r="EG135" i="2"/>
  <c r="BP136" i="2"/>
  <c r="AJ136" i="2"/>
  <c r="BR137" i="2" s="1"/>
  <c r="CU137" i="2" s="1"/>
  <c r="ED136" i="2"/>
  <c r="EP135" i="2"/>
  <c r="V137" i="2"/>
  <c r="AH136" i="2"/>
  <c r="EE136" i="2" s="1"/>
  <c r="CS135" i="2"/>
  <c r="DS134" i="2"/>
  <c r="EO136" i="2"/>
  <c r="U138" i="2"/>
  <c r="AG137" i="2"/>
  <c r="ED137" i="2" s="1"/>
  <c r="AR138" i="2"/>
  <c r="AI137" i="2"/>
  <c r="EQ137" i="2" s="1"/>
  <c r="AI136" i="2"/>
  <c r="CT136" i="2"/>
  <c r="DT135" i="2"/>
  <c r="CP136" i="2"/>
  <c r="DP136" i="2" s="1"/>
  <c r="AA136" i="2"/>
  <c r="CF140" i="2"/>
  <c r="DF139" i="2"/>
  <c r="DJ138" i="2"/>
  <c r="CJ139" i="2"/>
  <c r="DR136" i="2"/>
  <c r="DB139" i="2"/>
  <c r="CB140" i="2"/>
  <c r="DI137" i="2"/>
  <c r="CI138" i="2"/>
  <c r="DK139" i="2"/>
  <c r="CK140" i="2"/>
  <c r="CE140" i="2"/>
  <c r="DE139" i="2"/>
  <c r="CA139" i="2"/>
  <c r="DA138" i="2"/>
  <c r="CY138" i="2"/>
  <c r="DY138" i="2" s="1"/>
  <c r="DG138" i="2"/>
  <c r="CG139" i="2"/>
  <c r="DO134" i="2"/>
  <c r="CO135" i="2"/>
  <c r="DH140" i="2"/>
  <c r="CH141" i="2"/>
  <c r="CD140" i="2"/>
  <c r="DD139" i="2"/>
  <c r="T138" i="2" l="1"/>
  <c r="AF137" i="2"/>
  <c r="AB137" i="2" s="1"/>
  <c r="EC137" i="2"/>
  <c r="BN138" i="2"/>
  <c r="AN136" i="2"/>
  <c r="BM137" i="2" s="1"/>
  <c r="EB136" i="2"/>
  <c r="AE137" i="2"/>
  <c r="R138" i="2"/>
  <c r="Z137" i="2"/>
  <c r="AD137" i="2"/>
  <c r="EA137" i="2" s="1"/>
  <c r="AM136" i="2"/>
  <c r="BL137" i="2" s="1"/>
  <c r="EK136" i="2"/>
  <c r="CW139" i="2"/>
  <c r="DW138" i="2"/>
  <c r="X138" i="2"/>
  <c r="BU139" i="2" s="1"/>
  <c r="CX138" i="2"/>
  <c r="DX138" i="2" s="1"/>
  <c r="ES138" i="2"/>
  <c r="BS139" i="2"/>
  <c r="AK139" i="2"/>
  <c r="EH139" i="2" s="1"/>
  <c r="ER136" i="2"/>
  <c r="CV137" i="2"/>
  <c r="DV137" i="2" s="1"/>
  <c r="CL237" i="2"/>
  <c r="DL236" i="2"/>
  <c r="EG136" i="2"/>
  <c r="DU137" i="2"/>
  <c r="BY137" i="2"/>
  <c r="BO138" i="2"/>
  <c r="CR138" i="2" s="1"/>
  <c r="BP137" i="2"/>
  <c r="AJ137" i="2"/>
  <c r="BR138" i="2" s="1"/>
  <c r="CU138" i="2" s="1"/>
  <c r="EO137" i="2"/>
  <c r="EP136" i="2"/>
  <c r="CS136" i="2"/>
  <c r="DS135" i="2"/>
  <c r="V138" i="2"/>
  <c r="AH137" i="2"/>
  <c r="EE137" i="2" s="1"/>
  <c r="U139" i="2"/>
  <c r="AG138" i="2"/>
  <c r="EO138" i="2" s="1"/>
  <c r="BQ137" i="2"/>
  <c r="CT137" i="2" s="1"/>
  <c r="EQ136" i="2"/>
  <c r="EF136" i="2"/>
  <c r="EF137" i="2"/>
  <c r="BQ138" i="2"/>
  <c r="AR139" i="2"/>
  <c r="DT136" i="2"/>
  <c r="EL136" i="2"/>
  <c r="AA137" i="2"/>
  <c r="CP137" i="2"/>
  <c r="CJ140" i="2"/>
  <c r="DJ139" i="2"/>
  <c r="DF140" i="2"/>
  <c r="CF141" i="2"/>
  <c r="DH141" i="2"/>
  <c r="CH142" i="2"/>
  <c r="CO136" i="2"/>
  <c r="DO135" i="2"/>
  <c r="DA139" i="2"/>
  <c r="CY139" i="2"/>
  <c r="DY139" i="2" s="1"/>
  <c r="CA140" i="2"/>
  <c r="DI138" i="2"/>
  <c r="CI139" i="2"/>
  <c r="CG140" i="2"/>
  <c r="DG139" i="2"/>
  <c r="CK141" i="2"/>
  <c r="DK140" i="2"/>
  <c r="DD140" i="2"/>
  <c r="CD141" i="2"/>
  <c r="CE141" i="2"/>
  <c r="DE140" i="2"/>
  <c r="DB140" i="2"/>
  <c r="CB141" i="2"/>
  <c r="DR137" i="2"/>
  <c r="T139" i="2" l="1"/>
  <c r="AF138" i="2"/>
  <c r="AB138" i="2" s="1"/>
  <c r="BN139" i="2"/>
  <c r="EC138" i="2"/>
  <c r="AN137" i="2"/>
  <c r="BM138" i="2" s="1"/>
  <c r="EB137" i="2"/>
  <c r="EK137" i="2"/>
  <c r="AM137" i="2"/>
  <c r="BL138" i="2" s="1"/>
  <c r="AE138" i="2"/>
  <c r="R139" i="2"/>
  <c r="Z138" i="2"/>
  <c r="AD138" i="2"/>
  <c r="EK138" i="2" s="1"/>
  <c r="CW140" i="2"/>
  <c r="DW139" i="2"/>
  <c r="X139" i="2"/>
  <c r="BU140" i="2" s="1"/>
  <c r="CX139" i="2"/>
  <c r="DX139" i="2" s="1"/>
  <c r="BS140" i="2"/>
  <c r="ES139" i="2"/>
  <c r="AK140" i="2"/>
  <c r="EH140" i="2" s="1"/>
  <c r="ER137" i="2"/>
  <c r="CV138" i="2"/>
  <c r="DV138" i="2" s="1"/>
  <c r="CL238" i="2"/>
  <c r="DL237" i="2"/>
  <c r="DU138" i="2"/>
  <c r="BY138" i="2"/>
  <c r="EG137" i="2"/>
  <c r="AJ138" i="2"/>
  <c r="BR139" i="2" s="1"/>
  <c r="CU139" i="2" s="1"/>
  <c r="BP138" i="2"/>
  <c r="BO139" i="2"/>
  <c r="CR139" i="2" s="1"/>
  <c r="ED138" i="2"/>
  <c r="EP137" i="2"/>
  <c r="V139" i="2"/>
  <c r="AH138" i="2"/>
  <c r="EE138" i="2" s="1"/>
  <c r="CS137" i="2"/>
  <c r="DS136" i="2"/>
  <c r="U140" i="2"/>
  <c r="AG139" i="2"/>
  <c r="ED139" i="2" s="1"/>
  <c r="AR140" i="2"/>
  <c r="AI139" i="2"/>
  <c r="EQ139" i="2" s="1"/>
  <c r="AI138" i="2"/>
  <c r="CP138" i="2"/>
  <c r="DP138" i="2" s="1"/>
  <c r="CT138" i="2"/>
  <c r="DT137" i="2"/>
  <c r="DP137" i="2"/>
  <c r="AA138" i="2"/>
  <c r="EL137" i="2"/>
  <c r="CJ141" i="2"/>
  <c r="DJ140" i="2"/>
  <c r="DF141" i="2"/>
  <c r="CF142" i="2"/>
  <c r="CI140" i="2"/>
  <c r="DI139" i="2"/>
  <c r="DE141" i="2"/>
  <c r="CE142" i="2"/>
  <c r="CO137" i="2"/>
  <c r="DO136" i="2"/>
  <c r="DB141" i="2"/>
  <c r="CB142" i="2"/>
  <c r="DA140" i="2"/>
  <c r="CA141" i="2"/>
  <c r="CY140" i="2"/>
  <c r="DY140" i="2" s="1"/>
  <c r="DD141" i="2"/>
  <c r="CD142" i="2"/>
  <c r="CG141" i="2"/>
  <c r="DG140" i="2"/>
  <c r="CH143" i="2"/>
  <c r="DH142" i="2"/>
  <c r="DR138" i="2"/>
  <c r="CK142" i="2"/>
  <c r="DK141" i="2"/>
  <c r="T140" i="2" l="1"/>
  <c r="AF139" i="2"/>
  <c r="AB139" i="2" s="1"/>
  <c r="BN140" i="2"/>
  <c r="EC139" i="2"/>
  <c r="EA138" i="2"/>
  <c r="AN138" i="2"/>
  <c r="BM139" i="2" s="1"/>
  <c r="CP139" i="2" s="1"/>
  <c r="EB138" i="2"/>
  <c r="AE139" i="2"/>
  <c r="R140" i="2"/>
  <c r="Z139" i="2"/>
  <c r="AD139" i="2"/>
  <c r="EK139" i="2" s="1"/>
  <c r="AM138" i="2"/>
  <c r="BL139" i="2" s="1"/>
  <c r="CW141" i="2"/>
  <c r="DW140" i="2"/>
  <c r="X140" i="2"/>
  <c r="BU141" i="2" s="1"/>
  <c r="CX140" i="2"/>
  <c r="DX140" i="2" s="1"/>
  <c r="ES140" i="2"/>
  <c r="BS141" i="2"/>
  <c r="AK141" i="2"/>
  <c r="EH141" i="2" s="1"/>
  <c r="ER138" i="2"/>
  <c r="CV139" i="2"/>
  <c r="DV139" i="2" s="1"/>
  <c r="CL239" i="2"/>
  <c r="DL238" i="2"/>
  <c r="DU139" i="2"/>
  <c r="BY139" i="2"/>
  <c r="EG138" i="2"/>
  <c r="AJ139" i="2"/>
  <c r="BR140" i="2" s="1"/>
  <c r="CU140" i="2" s="1"/>
  <c r="BP139" i="2"/>
  <c r="CS138" i="2"/>
  <c r="DS137" i="2"/>
  <c r="BO140" i="2"/>
  <c r="CR140" i="2" s="1"/>
  <c r="EP138" i="2"/>
  <c r="V140" i="2"/>
  <c r="AH139" i="2"/>
  <c r="BP140" i="2" s="1"/>
  <c r="EO139" i="2"/>
  <c r="U141" i="2"/>
  <c r="AG140" i="2"/>
  <c r="BO141" i="2" s="1"/>
  <c r="BQ139" i="2"/>
  <c r="CT139" i="2" s="1"/>
  <c r="EQ138" i="2"/>
  <c r="AR141" i="2"/>
  <c r="AI140" i="2"/>
  <c r="EQ140" i="2" s="1"/>
  <c r="BQ140" i="2"/>
  <c r="EF139" i="2"/>
  <c r="EF138" i="2"/>
  <c r="DT138" i="2"/>
  <c r="AA139" i="2"/>
  <c r="EL138" i="2"/>
  <c r="CF143" i="2"/>
  <c r="DF142" i="2"/>
  <c r="DJ141" i="2"/>
  <c r="CJ142" i="2"/>
  <c r="DK142" i="2"/>
  <c r="CK143" i="2"/>
  <c r="CD143" i="2"/>
  <c r="DD142" i="2"/>
  <c r="CO138" i="2"/>
  <c r="DO137" i="2"/>
  <c r="DR139" i="2"/>
  <c r="DE142" i="2"/>
  <c r="CE143" i="2"/>
  <c r="CB143" i="2"/>
  <c r="DB142" i="2"/>
  <c r="DH143" i="2"/>
  <c r="CH144" i="2"/>
  <c r="CA142" i="2"/>
  <c r="DA141" i="2"/>
  <c r="CY141" i="2"/>
  <c r="DY141" i="2" s="1"/>
  <c r="DG141" i="2"/>
  <c r="CG142" i="2"/>
  <c r="CI141" i="2"/>
  <c r="DI140" i="2"/>
  <c r="T141" i="2" l="1"/>
  <c r="AF140" i="2"/>
  <c r="AB140" i="2" s="1"/>
  <c r="EC140" i="2"/>
  <c r="BN141" i="2"/>
  <c r="EA139" i="2"/>
  <c r="AN139" i="2"/>
  <c r="BM140" i="2" s="1"/>
  <c r="CP140" i="2" s="1"/>
  <c r="EB139" i="2"/>
  <c r="AE140" i="2"/>
  <c r="AM139" i="2"/>
  <c r="BL140" i="2" s="1"/>
  <c r="R141" i="2"/>
  <c r="Z140" i="2"/>
  <c r="AD140" i="2"/>
  <c r="EA140" i="2" s="1"/>
  <c r="CW142" i="2"/>
  <c r="DW141" i="2"/>
  <c r="X141" i="2"/>
  <c r="BU142" i="2" s="1"/>
  <c r="CX141" i="2"/>
  <c r="DX141" i="2" s="1"/>
  <c r="ES141" i="2"/>
  <c r="BS142" i="2"/>
  <c r="AK142" i="2"/>
  <c r="EH142" i="2" s="1"/>
  <c r="ER139" i="2"/>
  <c r="CV140" i="2"/>
  <c r="DV140" i="2" s="1"/>
  <c r="DL239" i="2"/>
  <c r="CL240" i="2"/>
  <c r="DU140" i="2"/>
  <c r="BY140" i="2"/>
  <c r="EG139" i="2"/>
  <c r="ED140" i="2"/>
  <c r="AJ140" i="2"/>
  <c r="BR141" i="2" s="1"/>
  <c r="CU141" i="2" s="1"/>
  <c r="EP139" i="2"/>
  <c r="V141" i="2"/>
  <c r="AH140" i="2"/>
  <c r="EE140" i="2" s="1"/>
  <c r="EO140" i="2"/>
  <c r="CR141" i="2"/>
  <c r="U142" i="2"/>
  <c r="AG141" i="2"/>
  <c r="EO141" i="2" s="1"/>
  <c r="CS139" i="2"/>
  <c r="DS138" i="2"/>
  <c r="EE139" i="2"/>
  <c r="BQ141" i="2"/>
  <c r="EF140" i="2"/>
  <c r="AR142" i="2"/>
  <c r="AI141" i="2"/>
  <c r="EQ141" i="2" s="1"/>
  <c r="CT140" i="2"/>
  <c r="DT139" i="2"/>
  <c r="DP139" i="2"/>
  <c r="AA140" i="2"/>
  <c r="EL139" i="2"/>
  <c r="CF144" i="2"/>
  <c r="DF143" i="2"/>
  <c r="DJ142" i="2"/>
  <c r="CJ143" i="2"/>
  <c r="DO138" i="2"/>
  <c r="CO139" i="2"/>
  <c r="CA143" i="2"/>
  <c r="DA142" i="2"/>
  <c r="CY142" i="2"/>
  <c r="DY142" i="2" s="1"/>
  <c r="DI141" i="2"/>
  <c r="CI142" i="2"/>
  <c r="CH145" i="2"/>
  <c r="DH144" i="2"/>
  <c r="CB144" i="2"/>
  <c r="DB143" i="2"/>
  <c r="DG142" i="2"/>
  <c r="CG143" i="2"/>
  <c r="CE144" i="2"/>
  <c r="DE143" i="2"/>
  <c r="CD144" i="2"/>
  <c r="DD143" i="2"/>
  <c r="DR140" i="2"/>
  <c r="CK144" i="2"/>
  <c r="DK143" i="2"/>
  <c r="T142" i="2" l="1"/>
  <c r="AF141" i="2"/>
  <c r="AB141" i="2" s="1"/>
  <c r="BN142" i="2"/>
  <c r="EC141" i="2"/>
  <c r="AN140" i="2"/>
  <c r="BM141" i="2" s="1"/>
  <c r="EB140" i="2"/>
  <c r="AE141" i="2"/>
  <c r="EK140" i="2"/>
  <c r="R142" i="2"/>
  <c r="Z141" i="2"/>
  <c r="AD141" i="2"/>
  <c r="EA141" i="2" s="1"/>
  <c r="AM140" i="2"/>
  <c r="BL141" i="2" s="1"/>
  <c r="CW143" i="2"/>
  <c r="DW142" i="2"/>
  <c r="X142" i="2"/>
  <c r="BU143" i="2" s="1"/>
  <c r="CX142" i="2"/>
  <c r="DX142" i="2" s="1"/>
  <c r="ES142" i="2"/>
  <c r="BS143" i="2"/>
  <c r="AK143" i="2"/>
  <c r="EH143" i="2" s="1"/>
  <c r="ER140" i="2"/>
  <c r="CV141" i="2"/>
  <c r="DV141" i="2" s="1"/>
  <c r="CL241" i="2"/>
  <c r="DL240" i="2"/>
  <c r="DU141" i="2"/>
  <c r="BY141" i="2"/>
  <c r="EG140" i="2"/>
  <c r="BP141" i="2"/>
  <c r="AJ141" i="2"/>
  <c r="BR142" i="2" s="1"/>
  <c r="CU142" i="2" s="1"/>
  <c r="BO142" i="2"/>
  <c r="CR142" i="2" s="1"/>
  <c r="CS140" i="2"/>
  <c r="DS139" i="2"/>
  <c r="ED141" i="2"/>
  <c r="EP140" i="2"/>
  <c r="V142" i="2"/>
  <c r="AH141" i="2"/>
  <c r="BP142" i="2" s="1"/>
  <c r="U143" i="2"/>
  <c r="AG142" i="2"/>
  <c r="BO143" i="2" s="1"/>
  <c r="AR143" i="2"/>
  <c r="AI142" i="2"/>
  <c r="EQ142" i="2" s="1"/>
  <c r="BQ142" i="2"/>
  <c r="EF141" i="2"/>
  <c r="CT141" i="2"/>
  <c r="DT140" i="2"/>
  <c r="DP140" i="2"/>
  <c r="CP141" i="2"/>
  <c r="EL140" i="2"/>
  <c r="AA141" i="2"/>
  <c r="DJ143" i="2"/>
  <c r="CJ144" i="2"/>
  <c r="CF145" i="2"/>
  <c r="DF144" i="2"/>
  <c r="DD144" i="2"/>
  <c r="CD145" i="2"/>
  <c r="CI143" i="2"/>
  <c r="DI142" i="2"/>
  <c r="DH145" i="2"/>
  <c r="CH146" i="2"/>
  <c r="DO139" i="2"/>
  <c r="CO140" i="2"/>
  <c r="CK145" i="2"/>
  <c r="DK144" i="2"/>
  <c r="CE145" i="2"/>
  <c r="DE144" i="2"/>
  <c r="CG144" i="2"/>
  <c r="DG143" i="2"/>
  <c r="DR141" i="2"/>
  <c r="CA144" i="2"/>
  <c r="DA143" i="2"/>
  <c r="CY143" i="2"/>
  <c r="DY143" i="2" s="1"/>
  <c r="DB144" i="2"/>
  <c r="CB145" i="2"/>
  <c r="T143" i="2" l="1"/>
  <c r="AF142" i="2"/>
  <c r="EC142" i="2"/>
  <c r="AN141" i="2"/>
  <c r="BM142" i="2" s="1"/>
  <c r="EB141" i="2"/>
  <c r="AM141" i="2"/>
  <c r="BL142" i="2" s="1"/>
  <c r="AE142" i="2"/>
  <c r="EK141" i="2"/>
  <c r="R143" i="2"/>
  <c r="Z142" i="2"/>
  <c r="AD142" i="2"/>
  <c r="EA142" i="2" s="1"/>
  <c r="CW144" i="2"/>
  <c r="DW143" i="2"/>
  <c r="X143" i="2"/>
  <c r="BU144" i="2" s="1"/>
  <c r="CX143" i="2"/>
  <c r="DX143" i="2" s="1"/>
  <c r="ES143" i="2"/>
  <c r="BS144" i="2"/>
  <c r="AK144" i="2"/>
  <c r="EH144" i="2" s="1"/>
  <c r="ER141" i="2"/>
  <c r="CV142" i="2"/>
  <c r="DV142" i="2" s="1"/>
  <c r="CL242" i="2"/>
  <c r="DL241" i="2"/>
  <c r="DU142" i="2"/>
  <c r="BY142" i="2"/>
  <c r="EG141" i="2"/>
  <c r="ED142" i="2"/>
  <c r="AJ142" i="2"/>
  <c r="BR143" i="2" s="1"/>
  <c r="CU143" i="2" s="1"/>
  <c r="EO142" i="2"/>
  <c r="EP141" i="2"/>
  <c r="EE141" i="2"/>
  <c r="CR143" i="2"/>
  <c r="V143" i="2"/>
  <c r="AH142" i="2"/>
  <c r="EE142" i="2" s="1"/>
  <c r="U144" i="2"/>
  <c r="AG143" i="2"/>
  <c r="BO144" i="2" s="1"/>
  <c r="CS141" i="2"/>
  <c r="DS140" i="2"/>
  <c r="BQ143" i="2"/>
  <c r="EF142" i="2"/>
  <c r="AR144" i="2"/>
  <c r="AI143" i="2"/>
  <c r="EQ143" i="2" s="1"/>
  <c r="CT142" i="2"/>
  <c r="DT141" i="2"/>
  <c r="DP141" i="2"/>
  <c r="AA142" i="2"/>
  <c r="CP142" i="2"/>
  <c r="EL141" i="2"/>
  <c r="DF145" i="2"/>
  <c r="CF146" i="2"/>
  <c r="CJ145" i="2"/>
  <c r="DJ144" i="2"/>
  <c r="DB145" i="2"/>
  <c r="CB146" i="2"/>
  <c r="DK145" i="2"/>
  <c r="CK146" i="2"/>
  <c r="CO141" i="2"/>
  <c r="DO140" i="2"/>
  <c r="CH147" i="2"/>
  <c r="DH146" i="2"/>
  <c r="DA144" i="2"/>
  <c r="CA145" i="2"/>
  <c r="CY144" i="2"/>
  <c r="DY144" i="2" s="1"/>
  <c r="DE145" i="2"/>
  <c r="CE146" i="2"/>
  <c r="DI143" i="2"/>
  <c r="CI144" i="2"/>
  <c r="DG144" i="2"/>
  <c r="CG145" i="2"/>
  <c r="DR142" i="2"/>
  <c r="DD145" i="2"/>
  <c r="CD146" i="2"/>
  <c r="BN143" i="2" l="1"/>
  <c r="AB142" i="2"/>
  <c r="T144" i="2"/>
  <c r="AF143" i="2"/>
  <c r="AB143" i="2" s="1"/>
  <c r="EC143" i="2"/>
  <c r="BN144" i="2"/>
  <c r="AN142" i="2"/>
  <c r="BM143" i="2" s="1"/>
  <c r="EB142" i="2"/>
  <c r="AE143" i="2"/>
  <c r="EK142" i="2"/>
  <c r="R144" i="2"/>
  <c r="Z143" i="2"/>
  <c r="AD143" i="2"/>
  <c r="EA143" i="2" s="1"/>
  <c r="AM142" i="2"/>
  <c r="BL143" i="2" s="1"/>
  <c r="CW145" i="2"/>
  <c r="DW144" i="2"/>
  <c r="X144" i="2"/>
  <c r="BU145" i="2" s="1"/>
  <c r="CX144" i="2"/>
  <c r="DX144" i="2" s="1"/>
  <c r="ES144" i="2"/>
  <c r="BS145" i="2"/>
  <c r="AK145" i="2"/>
  <c r="EH145" i="2" s="1"/>
  <c r="ER142" i="2"/>
  <c r="CV143" i="2"/>
  <c r="DV143" i="2" s="1"/>
  <c r="CL243" i="2"/>
  <c r="DL242" i="2"/>
  <c r="BP143" i="2"/>
  <c r="DU143" i="2"/>
  <c r="BY143" i="2"/>
  <c r="EG142" i="2"/>
  <c r="AJ143" i="2"/>
  <c r="BR144" i="2" s="1"/>
  <c r="CU144" i="2" s="1"/>
  <c r="CR144" i="2"/>
  <c r="ED143" i="2"/>
  <c r="EO143" i="2"/>
  <c r="U145" i="2"/>
  <c r="AG144" i="2"/>
  <c r="EO144" i="2" s="1"/>
  <c r="EP142" i="2"/>
  <c r="DS141" i="2"/>
  <c r="CS142" i="2"/>
  <c r="V144" i="2"/>
  <c r="AH143" i="2"/>
  <c r="EE143" i="2" s="1"/>
  <c r="AR145" i="2"/>
  <c r="AI144" i="2"/>
  <c r="EQ144" i="2" s="1"/>
  <c r="EF143" i="2"/>
  <c r="BQ144" i="2"/>
  <c r="CT143" i="2"/>
  <c r="DT142" i="2"/>
  <c r="EL142" i="2"/>
  <c r="CP143" i="2"/>
  <c r="DP143" i="2" s="1"/>
  <c r="DP142" i="2"/>
  <c r="AA143" i="2"/>
  <c r="DF146" i="2"/>
  <c r="CF147" i="2"/>
  <c r="CJ146" i="2"/>
  <c r="DJ145" i="2"/>
  <c r="DR143" i="2"/>
  <c r="DA145" i="2"/>
  <c r="CY145" i="2"/>
  <c r="DY145" i="2" s="1"/>
  <c r="CA146" i="2"/>
  <c r="DG145" i="2"/>
  <c r="CG146" i="2"/>
  <c r="DK146" i="2"/>
  <c r="CK147" i="2"/>
  <c r="DI144" i="2"/>
  <c r="CI145" i="2"/>
  <c r="DH147" i="2"/>
  <c r="CH148" i="2"/>
  <c r="CD147" i="2"/>
  <c r="DD146" i="2"/>
  <c r="DE146" i="2"/>
  <c r="CE147" i="2"/>
  <c r="DO141" i="2"/>
  <c r="CO142" i="2"/>
  <c r="CB147" i="2"/>
  <c r="DB146" i="2"/>
  <c r="T145" i="2" l="1"/>
  <c r="AF144" i="2"/>
  <c r="AB144" i="2" s="1"/>
  <c r="BN145" i="2"/>
  <c r="EC144" i="2"/>
  <c r="AN143" i="2"/>
  <c r="BM144" i="2" s="1"/>
  <c r="EB143" i="2"/>
  <c r="AE144" i="2"/>
  <c r="AM143" i="2"/>
  <c r="BL144" i="2" s="1"/>
  <c r="R145" i="2"/>
  <c r="Z144" i="2"/>
  <c r="AD144" i="2"/>
  <c r="EA144" i="2" s="1"/>
  <c r="EK143" i="2"/>
  <c r="CW146" i="2"/>
  <c r="DW145" i="2"/>
  <c r="X145" i="2"/>
  <c r="BU146" i="2" s="1"/>
  <c r="CX145" i="2"/>
  <c r="DX145" i="2" s="1"/>
  <c r="ES145" i="2"/>
  <c r="BS146" i="2"/>
  <c r="AK146" i="2"/>
  <c r="EH146" i="2" s="1"/>
  <c r="ER143" i="2"/>
  <c r="CV144" i="2"/>
  <c r="DV144" i="2" s="1"/>
  <c r="CL244" i="2"/>
  <c r="DL243" i="2"/>
  <c r="DU144" i="2"/>
  <c r="BY144" i="2"/>
  <c r="EG143" i="2"/>
  <c r="AJ144" i="2"/>
  <c r="BR145" i="2" s="1"/>
  <c r="CU145" i="2" s="1"/>
  <c r="ED144" i="2"/>
  <c r="BO145" i="2"/>
  <c r="CR145" i="2" s="1"/>
  <c r="BP144" i="2"/>
  <c r="EP143" i="2"/>
  <c r="V145" i="2"/>
  <c r="AH144" i="2"/>
  <c r="BP145" i="2" s="1"/>
  <c r="U146" i="2"/>
  <c r="AG145" i="2"/>
  <c r="EO145" i="2" s="1"/>
  <c r="CS143" i="2"/>
  <c r="DS142" i="2"/>
  <c r="EF144" i="2"/>
  <c r="BQ145" i="2"/>
  <c r="AR146" i="2"/>
  <c r="CT144" i="2"/>
  <c r="DT143" i="2"/>
  <c r="EL143" i="2"/>
  <c r="CP144" i="2"/>
  <c r="DP144" i="2" s="1"/>
  <c r="AA144" i="2"/>
  <c r="DF147" i="2"/>
  <c r="CF148" i="2"/>
  <c r="CJ147" i="2"/>
  <c r="DJ146" i="2"/>
  <c r="DG146" i="2"/>
  <c r="CG147" i="2"/>
  <c r="DB147" i="2"/>
  <c r="CB148" i="2"/>
  <c r="CA147" i="2"/>
  <c r="DA146" i="2"/>
  <c r="CY146" i="2"/>
  <c r="DY146" i="2" s="1"/>
  <c r="CD148" i="2"/>
  <c r="DD147" i="2"/>
  <c r="DI145" i="2"/>
  <c r="CI146" i="2"/>
  <c r="DO142" i="2"/>
  <c r="CO143" i="2"/>
  <c r="CE148" i="2"/>
  <c r="DE147" i="2"/>
  <c r="DR144" i="2"/>
  <c r="CH149" i="2"/>
  <c r="DH148" i="2"/>
  <c r="DK147" i="2"/>
  <c r="CK148" i="2"/>
  <c r="T146" i="2" l="1"/>
  <c r="AF145" i="2"/>
  <c r="AB145" i="2" s="1"/>
  <c r="EC145" i="2"/>
  <c r="BN146" i="2"/>
  <c r="AN144" i="2"/>
  <c r="BM145" i="2" s="1"/>
  <c r="EB144" i="2"/>
  <c r="AE145" i="2"/>
  <c r="R146" i="2"/>
  <c r="Z145" i="2"/>
  <c r="AD145" i="2"/>
  <c r="AM145" i="2" s="1"/>
  <c r="BL146" i="2" s="1"/>
  <c r="AM144" i="2"/>
  <c r="BL145" i="2" s="1"/>
  <c r="EK144" i="2"/>
  <c r="CW147" i="2"/>
  <c r="DW146" i="2"/>
  <c r="X146" i="2"/>
  <c r="BU147" i="2" s="1"/>
  <c r="CX146" i="2"/>
  <c r="DX146" i="2" s="1"/>
  <c r="BS147" i="2"/>
  <c r="ES146" i="2"/>
  <c r="AK147" i="2"/>
  <c r="EH147" i="2" s="1"/>
  <c r="ER144" i="2"/>
  <c r="CV145" i="2"/>
  <c r="DV145" i="2" s="1"/>
  <c r="DL244" i="2"/>
  <c r="CL245" i="2"/>
  <c r="DU145" i="2"/>
  <c r="BY145" i="2"/>
  <c r="EG144" i="2"/>
  <c r="EE144" i="2"/>
  <c r="AJ145" i="2"/>
  <c r="BR146" i="2" s="1"/>
  <c r="CU146" i="2" s="1"/>
  <c r="ED145" i="2"/>
  <c r="BO146" i="2"/>
  <c r="CR146" i="2" s="1"/>
  <c r="U147" i="2"/>
  <c r="AG146" i="2"/>
  <c r="BO147" i="2" s="1"/>
  <c r="CS144" i="2"/>
  <c r="DS143" i="2"/>
  <c r="EP144" i="2"/>
  <c r="V146" i="2"/>
  <c r="AH145" i="2"/>
  <c r="BP146" i="2" s="1"/>
  <c r="AR147" i="2"/>
  <c r="AI146" i="2"/>
  <c r="EQ146" i="2" s="1"/>
  <c r="AI145" i="2"/>
  <c r="CT145" i="2"/>
  <c r="DT144" i="2"/>
  <c r="AA145" i="2"/>
  <c r="CP145" i="2"/>
  <c r="EL144" i="2"/>
  <c r="DJ147" i="2"/>
  <c r="CJ148" i="2"/>
  <c r="DF148" i="2"/>
  <c r="CF149" i="2"/>
  <c r="DR145" i="2"/>
  <c r="CK149" i="2"/>
  <c r="DK148" i="2"/>
  <c r="DO143" i="2"/>
  <c r="CO144" i="2"/>
  <c r="DD148" i="2"/>
  <c r="CD149" i="2"/>
  <c r="DA147" i="2"/>
  <c r="CA148" i="2"/>
  <c r="CY147" i="2"/>
  <c r="DY147" i="2" s="1"/>
  <c r="DH149" i="2"/>
  <c r="CH150" i="2"/>
  <c r="DE148" i="2"/>
  <c r="CE149" i="2"/>
  <c r="DB148" i="2"/>
  <c r="CB149" i="2"/>
  <c r="CG148" i="2"/>
  <c r="DG147" i="2"/>
  <c r="CI147" i="2"/>
  <c r="DI146" i="2"/>
  <c r="T147" i="2" l="1"/>
  <c r="AF146" i="2"/>
  <c r="BN147" i="2"/>
  <c r="EA145" i="2"/>
  <c r="AN145" i="2"/>
  <c r="BM146" i="2" s="1"/>
  <c r="CP146" i="2" s="1"/>
  <c r="DP146" i="2" s="1"/>
  <c r="EB145" i="2"/>
  <c r="AE146" i="2"/>
  <c r="R147" i="2"/>
  <c r="Z146" i="2"/>
  <c r="AD146" i="2"/>
  <c r="EK146" i="2" s="1"/>
  <c r="EK145" i="2"/>
  <c r="CW148" i="2"/>
  <c r="DW147" i="2"/>
  <c r="X147" i="2"/>
  <c r="BU148" i="2" s="1"/>
  <c r="CX147" i="2"/>
  <c r="DX147" i="2" s="1"/>
  <c r="ES147" i="2"/>
  <c r="BS148" i="2"/>
  <c r="AK148" i="2"/>
  <c r="EH148" i="2" s="1"/>
  <c r="ER145" i="2"/>
  <c r="CV146" i="2"/>
  <c r="DV146" i="2" s="1"/>
  <c r="CL246" i="2"/>
  <c r="DL245" i="2"/>
  <c r="DU146" i="2"/>
  <c r="BY146" i="2"/>
  <c r="EG145" i="2"/>
  <c r="CR147" i="2"/>
  <c r="ED146" i="2"/>
  <c r="AJ146" i="2"/>
  <c r="BR147" i="2" s="1"/>
  <c r="CU147" i="2" s="1"/>
  <c r="EE145" i="2"/>
  <c r="EP145" i="2"/>
  <c r="CS145" i="2"/>
  <c r="DS144" i="2"/>
  <c r="EO146" i="2"/>
  <c r="U148" i="2"/>
  <c r="AG147" i="2"/>
  <c r="ED147" i="2" s="1"/>
  <c r="V147" i="2"/>
  <c r="AH146" i="2"/>
  <c r="BP147" i="2" s="1"/>
  <c r="BQ146" i="2"/>
  <c r="CT146" i="2" s="1"/>
  <c r="EQ145" i="2"/>
  <c r="EF145" i="2"/>
  <c r="EF146" i="2"/>
  <c r="BQ147" i="2"/>
  <c r="AR148" i="2"/>
  <c r="AI147" i="2"/>
  <c r="EQ147" i="2" s="1"/>
  <c r="DT145" i="2"/>
  <c r="DP145" i="2"/>
  <c r="AA146" i="2"/>
  <c r="EL145" i="2"/>
  <c r="CJ149" i="2"/>
  <c r="DJ148" i="2"/>
  <c r="DF149" i="2"/>
  <c r="CF150" i="2"/>
  <c r="CH151" i="2"/>
  <c r="DH150" i="2"/>
  <c r="CO145" i="2"/>
  <c r="DO144" i="2"/>
  <c r="DI147" i="2"/>
  <c r="CI148" i="2"/>
  <c r="CB150" i="2"/>
  <c r="DB149" i="2"/>
  <c r="CG149" i="2"/>
  <c r="DG148" i="2"/>
  <c r="DE149" i="2"/>
  <c r="CE150" i="2"/>
  <c r="DA148" i="2"/>
  <c r="CA149" i="2"/>
  <c r="CY148" i="2"/>
  <c r="DY148" i="2" s="1"/>
  <c r="DK149" i="2"/>
  <c r="CK150" i="2"/>
  <c r="DD149" i="2"/>
  <c r="CD150" i="2"/>
  <c r="DR146" i="2"/>
  <c r="EC146" i="2" l="1"/>
  <c r="AB146" i="2"/>
  <c r="T148" i="2"/>
  <c r="AF147" i="2"/>
  <c r="BN148" i="2"/>
  <c r="EA146" i="2"/>
  <c r="AN146" i="2"/>
  <c r="BM147" i="2" s="1"/>
  <c r="CP147" i="2" s="1"/>
  <c r="DP147" i="2" s="1"/>
  <c r="EB146" i="2"/>
  <c r="AE147" i="2"/>
  <c r="AM146" i="2"/>
  <c r="BL147" i="2" s="1"/>
  <c r="R148" i="2"/>
  <c r="Z147" i="2"/>
  <c r="AD147" i="2"/>
  <c r="EA147" i="2" s="1"/>
  <c r="CW149" i="2"/>
  <c r="DW148" i="2"/>
  <c r="X148" i="2"/>
  <c r="BU149" i="2" s="1"/>
  <c r="CX148" i="2"/>
  <c r="DX148" i="2" s="1"/>
  <c r="BS149" i="2"/>
  <c r="ES148" i="2"/>
  <c r="AK149" i="2"/>
  <c r="EH149" i="2" s="1"/>
  <c r="ER146" i="2"/>
  <c r="CV147" i="2"/>
  <c r="DV147" i="2" s="1"/>
  <c r="DL246" i="2"/>
  <c r="CL247" i="2"/>
  <c r="DU147" i="2"/>
  <c r="BY147" i="2"/>
  <c r="EG146" i="2"/>
  <c r="AJ147" i="2"/>
  <c r="BR148" i="2" s="1"/>
  <c r="CU148" i="2" s="1"/>
  <c r="EO147" i="2"/>
  <c r="U149" i="2"/>
  <c r="AG148" i="2"/>
  <c r="BO149" i="2" s="1"/>
  <c r="EE146" i="2"/>
  <c r="EP146" i="2"/>
  <c r="CS146" i="2"/>
  <c r="DS145" i="2"/>
  <c r="V148" i="2"/>
  <c r="AH147" i="2"/>
  <c r="EE147" i="2" s="1"/>
  <c r="BO148" i="2"/>
  <c r="CR148" i="2" s="1"/>
  <c r="AR149" i="2"/>
  <c r="AI148" i="2"/>
  <c r="EQ148" i="2" s="1"/>
  <c r="BQ148" i="2"/>
  <c r="EF147" i="2"/>
  <c r="CT147" i="2"/>
  <c r="DT146" i="2"/>
  <c r="AA147" i="2"/>
  <c r="EL146" i="2"/>
  <c r="DF150" i="2"/>
  <c r="CF151" i="2"/>
  <c r="CJ150" i="2"/>
  <c r="DJ149" i="2"/>
  <c r="CD151" i="2"/>
  <c r="DD150" i="2"/>
  <c r="CB151" i="2"/>
  <c r="DB150" i="2"/>
  <c r="DK150" i="2"/>
  <c r="CK151" i="2"/>
  <c r="DA149" i="2"/>
  <c r="CA150" i="2"/>
  <c r="CY149" i="2"/>
  <c r="DY149" i="2" s="1"/>
  <c r="CI149" i="2"/>
  <c r="DI148" i="2"/>
  <c r="CO146" i="2"/>
  <c r="DO145" i="2"/>
  <c r="DR147" i="2"/>
  <c r="DG149" i="2"/>
  <c r="CG150" i="2"/>
  <c r="DE150" i="2"/>
  <c r="CE151" i="2"/>
  <c r="DH151" i="2"/>
  <c r="CH152" i="2"/>
  <c r="EC147" i="2" l="1"/>
  <c r="AB147" i="2"/>
  <c r="T149" i="2"/>
  <c r="AF148" i="2"/>
  <c r="AB148" i="2" s="1"/>
  <c r="EC148" i="2"/>
  <c r="BN149" i="2"/>
  <c r="AN147" i="2"/>
  <c r="BM148" i="2" s="1"/>
  <c r="EB147" i="2"/>
  <c r="AE148" i="2"/>
  <c r="AM147" i="2"/>
  <c r="BL148" i="2" s="1"/>
  <c r="R149" i="2"/>
  <c r="Z148" i="2"/>
  <c r="AD148" i="2"/>
  <c r="EA148" i="2" s="1"/>
  <c r="EK147" i="2"/>
  <c r="CW150" i="2"/>
  <c r="DW149" i="2"/>
  <c r="X149" i="2"/>
  <c r="BU150" i="2" s="1"/>
  <c r="CX149" i="2"/>
  <c r="DX149" i="2" s="1"/>
  <c r="ES149" i="2"/>
  <c r="BS150" i="2"/>
  <c r="AK150" i="2"/>
  <c r="EH150" i="2" s="1"/>
  <c r="ER147" i="2"/>
  <c r="CV148" i="2"/>
  <c r="DV148" i="2" s="1"/>
  <c r="DL247" i="2"/>
  <c r="CL248" i="2"/>
  <c r="DU148" i="2"/>
  <c r="BY148" i="2"/>
  <c r="EG147" i="2"/>
  <c r="CR149" i="2"/>
  <c r="ED148" i="2"/>
  <c r="AJ148" i="2"/>
  <c r="BR149" i="2" s="1"/>
  <c r="CU149" i="2" s="1"/>
  <c r="BP148" i="2"/>
  <c r="EP147" i="2"/>
  <c r="EO148" i="2"/>
  <c r="V149" i="2"/>
  <c r="AH148" i="2"/>
  <c r="BP149" i="2" s="1"/>
  <c r="U150" i="2"/>
  <c r="AG149" i="2"/>
  <c r="BO150" i="2" s="1"/>
  <c r="CS147" i="2"/>
  <c r="DS146" i="2"/>
  <c r="BQ149" i="2"/>
  <c r="EF148" i="2"/>
  <c r="AR150" i="2"/>
  <c r="CT148" i="2"/>
  <c r="DT147" i="2"/>
  <c r="CP148" i="2"/>
  <c r="DP148" i="2" s="1"/>
  <c r="EL147" i="2"/>
  <c r="AA148" i="2"/>
  <c r="CF152" i="2"/>
  <c r="DF151" i="2"/>
  <c r="CJ151" i="2"/>
  <c r="DJ150" i="2"/>
  <c r="DI149" i="2"/>
  <c r="CI150" i="2"/>
  <c r="DH152" i="2"/>
  <c r="CH153" i="2"/>
  <c r="CA151" i="2"/>
  <c r="DA150" i="2"/>
  <c r="CY150" i="2"/>
  <c r="DY150" i="2" s="1"/>
  <c r="CD152" i="2"/>
  <c r="DD151" i="2"/>
  <c r="DR148" i="2"/>
  <c r="CE152" i="2"/>
  <c r="DE151" i="2"/>
  <c r="CK152" i="2"/>
  <c r="DK151" i="2"/>
  <c r="DO146" i="2"/>
  <c r="CO147" i="2"/>
  <c r="CG151" i="2"/>
  <c r="DG150" i="2"/>
  <c r="CB152" i="2"/>
  <c r="DB151" i="2"/>
  <c r="T150" i="2" l="1"/>
  <c r="AF149" i="2"/>
  <c r="AB149" i="2" s="1"/>
  <c r="BN150" i="2"/>
  <c r="EC149" i="2"/>
  <c r="AN148" i="2"/>
  <c r="BM149" i="2" s="1"/>
  <c r="EB148" i="2"/>
  <c r="AE149" i="2"/>
  <c r="R150" i="2"/>
  <c r="Z149" i="2"/>
  <c r="AD149" i="2"/>
  <c r="EA149" i="2" s="1"/>
  <c r="AM148" i="2"/>
  <c r="BL149" i="2" s="1"/>
  <c r="EK148" i="2"/>
  <c r="CW151" i="2"/>
  <c r="DW150" i="2"/>
  <c r="BS151" i="2"/>
  <c r="X150" i="2"/>
  <c r="BU151" i="2" s="1"/>
  <c r="CX150" i="2"/>
  <c r="DX150" i="2" s="1"/>
  <c r="ES150" i="2"/>
  <c r="AK151" i="2"/>
  <c r="EH151" i="2" s="1"/>
  <c r="ER148" i="2"/>
  <c r="CV149" i="2"/>
  <c r="DV149" i="2" s="1"/>
  <c r="CL249" i="2"/>
  <c r="DL248" i="2"/>
  <c r="DU149" i="2"/>
  <c r="BY149" i="2"/>
  <c r="CR150" i="2"/>
  <c r="EG148" i="2"/>
  <c r="AJ149" i="2"/>
  <c r="BR150" i="2" s="1"/>
  <c r="CU150" i="2" s="1"/>
  <c r="EE148" i="2"/>
  <c r="ED149" i="2"/>
  <c r="CS148" i="2"/>
  <c r="DS147" i="2"/>
  <c r="EP148" i="2"/>
  <c r="V150" i="2"/>
  <c r="AH149" i="2"/>
  <c r="BP150" i="2" s="1"/>
  <c r="EO149" i="2"/>
  <c r="U151" i="2"/>
  <c r="AG150" i="2"/>
  <c r="BO151" i="2" s="1"/>
  <c r="AR151" i="2"/>
  <c r="AI150" i="2"/>
  <c r="EQ150" i="2" s="1"/>
  <c r="AI149" i="2"/>
  <c r="CT149" i="2"/>
  <c r="DT148" i="2"/>
  <c r="EL148" i="2"/>
  <c r="CP149" i="2"/>
  <c r="DP149" i="2" s="1"/>
  <c r="AA149" i="2"/>
  <c r="DF152" i="2"/>
  <c r="CF153" i="2"/>
  <c r="DJ151" i="2"/>
  <c r="CJ152" i="2"/>
  <c r="CK153" i="2"/>
  <c r="DK152" i="2"/>
  <c r="CG152" i="2"/>
  <c r="DG151" i="2"/>
  <c r="CE153" i="2"/>
  <c r="DE152" i="2"/>
  <c r="DB152" i="2"/>
  <c r="CB153" i="2"/>
  <c r="CO148" i="2"/>
  <c r="DO147" i="2"/>
  <c r="DD152" i="2"/>
  <c r="CD153" i="2"/>
  <c r="CI151" i="2"/>
  <c r="DI150" i="2"/>
  <c r="CA152" i="2"/>
  <c r="DA151" i="2"/>
  <c r="CY151" i="2"/>
  <c r="DY151" i="2" s="1"/>
  <c r="DR149" i="2"/>
  <c r="DH153" i="2"/>
  <c r="CH154" i="2"/>
  <c r="T151" i="2" l="1"/>
  <c r="AF150" i="2"/>
  <c r="EC150" i="2"/>
  <c r="AN149" i="2"/>
  <c r="BM150" i="2" s="1"/>
  <c r="CP150" i="2" s="1"/>
  <c r="DP150" i="2" s="1"/>
  <c r="EB149" i="2"/>
  <c r="AM149" i="2"/>
  <c r="BL150" i="2" s="1"/>
  <c r="EK149" i="2"/>
  <c r="AE150" i="2"/>
  <c r="R151" i="2"/>
  <c r="Z150" i="2"/>
  <c r="AD150" i="2"/>
  <c r="EA150" i="2" s="1"/>
  <c r="CW152" i="2"/>
  <c r="DW151" i="2"/>
  <c r="X151" i="2"/>
  <c r="BU152" i="2" s="1"/>
  <c r="CX151" i="2"/>
  <c r="DX151" i="2" s="1"/>
  <c r="ES151" i="2"/>
  <c r="BS152" i="2"/>
  <c r="AK152" i="2"/>
  <c r="EH152" i="2" s="1"/>
  <c r="ER149" i="2"/>
  <c r="CV150" i="2"/>
  <c r="DV150" i="2" s="1"/>
  <c r="CL250" i="2"/>
  <c r="DL249" i="2"/>
  <c r="CR151" i="2"/>
  <c r="DU150" i="2"/>
  <c r="BY150" i="2"/>
  <c r="EG149" i="2"/>
  <c r="ED150" i="2"/>
  <c r="AJ150" i="2"/>
  <c r="BR151" i="2" s="1"/>
  <c r="CU151" i="2" s="1"/>
  <c r="EO150" i="2"/>
  <c r="EP149" i="2"/>
  <c r="V151" i="2"/>
  <c r="AH150" i="2"/>
  <c r="BP151" i="2" s="1"/>
  <c r="U152" i="2"/>
  <c r="AG151" i="2"/>
  <c r="BO152" i="2" s="1"/>
  <c r="CS149" i="2"/>
  <c r="DS148" i="2"/>
  <c r="EE149" i="2"/>
  <c r="EF149" i="2"/>
  <c r="EQ149" i="2"/>
  <c r="BQ150" i="2"/>
  <c r="CT150" i="2" s="1"/>
  <c r="EF150" i="2"/>
  <c r="BQ151" i="2"/>
  <c r="AR152" i="2"/>
  <c r="AI151" i="2"/>
  <c r="EQ151" i="2" s="1"/>
  <c r="EL149" i="2"/>
  <c r="DT149" i="2"/>
  <c r="AA150" i="2"/>
  <c r="DF153" i="2"/>
  <c r="CF154" i="2"/>
  <c r="CJ153" i="2"/>
  <c r="DJ152" i="2"/>
  <c r="CB154" i="2"/>
  <c r="DB153" i="2"/>
  <c r="CG153" i="2"/>
  <c r="DG152" i="2"/>
  <c r="DA152" i="2"/>
  <c r="CA153" i="2"/>
  <c r="CY152" i="2"/>
  <c r="DY152" i="2" s="1"/>
  <c r="DH154" i="2"/>
  <c r="CH155" i="2"/>
  <c r="CI152" i="2"/>
  <c r="DI151" i="2"/>
  <c r="DD153" i="2"/>
  <c r="CD154" i="2"/>
  <c r="DE153" i="2"/>
  <c r="CE154" i="2"/>
  <c r="DR150" i="2"/>
  <c r="CO149" i="2"/>
  <c r="DO148" i="2"/>
  <c r="CK154" i="2"/>
  <c r="DK153" i="2"/>
  <c r="BN151" i="2" l="1"/>
  <c r="AB150" i="2"/>
  <c r="T152" i="2"/>
  <c r="AF151" i="2"/>
  <c r="AB151" i="2" s="1"/>
  <c r="BN152" i="2"/>
  <c r="EC151" i="2"/>
  <c r="AN150" i="2"/>
  <c r="BM151" i="2" s="1"/>
  <c r="CP151" i="2" s="1"/>
  <c r="EB150" i="2"/>
  <c r="AE151" i="2"/>
  <c r="R152" i="2"/>
  <c r="Z151" i="2"/>
  <c r="AD151" i="2"/>
  <c r="EK151" i="2" s="1"/>
  <c r="AM150" i="2"/>
  <c r="BL151" i="2" s="1"/>
  <c r="EK150" i="2"/>
  <c r="CW153" i="2"/>
  <c r="DW152" i="2"/>
  <c r="X152" i="2"/>
  <c r="BU153" i="2" s="1"/>
  <c r="CX152" i="2"/>
  <c r="DX152" i="2" s="1"/>
  <c r="ES152" i="2"/>
  <c r="BS153" i="2"/>
  <c r="AK153" i="2"/>
  <c r="EH153" i="2" s="1"/>
  <c r="ER150" i="2"/>
  <c r="CV151" i="2"/>
  <c r="DV151" i="2" s="1"/>
  <c r="CR152" i="2"/>
  <c r="DL250" i="2"/>
  <c r="CL251" i="2"/>
  <c r="DU151" i="2"/>
  <c r="BY151" i="2"/>
  <c r="EG150" i="2"/>
  <c r="EE150" i="2"/>
  <c r="AJ151" i="2"/>
  <c r="BR152" i="2" s="1"/>
  <c r="CU152" i="2" s="1"/>
  <c r="EO151" i="2"/>
  <c r="ED151" i="2"/>
  <c r="U153" i="2"/>
  <c r="AG152" i="2"/>
  <c r="EO152" i="2" s="1"/>
  <c r="EP150" i="2"/>
  <c r="CS150" i="2"/>
  <c r="DS149" i="2"/>
  <c r="V152" i="2"/>
  <c r="AH151" i="2"/>
  <c r="EE151" i="2" s="1"/>
  <c r="AR153" i="2"/>
  <c r="AI152" i="2"/>
  <c r="EQ152" i="2" s="1"/>
  <c r="EF151" i="2"/>
  <c r="BQ152" i="2"/>
  <c r="CT151" i="2"/>
  <c r="DT150" i="2"/>
  <c r="EL150" i="2"/>
  <c r="AA151" i="2"/>
  <c r="DF154" i="2"/>
  <c r="CF155" i="2"/>
  <c r="DJ153" i="2"/>
  <c r="CJ154" i="2"/>
  <c r="DE154" i="2"/>
  <c r="CE155" i="2"/>
  <c r="CI153" i="2"/>
  <c r="DI152" i="2"/>
  <c r="DK154" i="2"/>
  <c r="CK155" i="2"/>
  <c r="DH155" i="2"/>
  <c r="CH156" i="2"/>
  <c r="DA153" i="2"/>
  <c r="CY153" i="2"/>
  <c r="DY153" i="2" s="1"/>
  <c r="CA154" i="2"/>
  <c r="DR151" i="2"/>
  <c r="CD155" i="2"/>
  <c r="DD154" i="2"/>
  <c r="CB155" i="2"/>
  <c r="DB154" i="2"/>
  <c r="DG153" i="2"/>
  <c r="CG154" i="2"/>
  <c r="CO150" i="2"/>
  <c r="DO149" i="2"/>
  <c r="T153" i="2" l="1"/>
  <c r="AF152" i="2"/>
  <c r="AB152" i="2" s="1"/>
  <c r="EC152" i="2"/>
  <c r="BN153" i="2"/>
  <c r="EA151" i="2"/>
  <c r="AN151" i="2"/>
  <c r="BM152" i="2" s="1"/>
  <c r="EB151" i="2"/>
  <c r="AE152" i="2"/>
  <c r="AM151" i="2"/>
  <c r="BL152" i="2" s="1"/>
  <c r="R153" i="2"/>
  <c r="Z152" i="2"/>
  <c r="AD152" i="2"/>
  <c r="EA152" i="2" s="1"/>
  <c r="CW154" i="2"/>
  <c r="DW153" i="2"/>
  <c r="X153" i="2"/>
  <c r="BU154" i="2" s="1"/>
  <c r="CX153" i="2"/>
  <c r="DX153" i="2" s="1"/>
  <c r="ES153" i="2"/>
  <c r="BS154" i="2"/>
  <c r="AK154" i="2"/>
  <c r="EH154" i="2" s="1"/>
  <c r="ER151" i="2"/>
  <c r="CV152" i="2"/>
  <c r="DV152" i="2" s="1"/>
  <c r="DL251" i="2"/>
  <c r="CL252" i="2"/>
  <c r="DU152" i="2"/>
  <c r="BY152" i="2"/>
  <c r="EG151" i="2"/>
  <c r="ED152" i="2"/>
  <c r="BP152" i="2"/>
  <c r="AJ152" i="2"/>
  <c r="BR153" i="2" s="1"/>
  <c r="CU153" i="2" s="1"/>
  <c r="BO153" i="2"/>
  <c r="CR153" i="2" s="1"/>
  <c r="EP151" i="2"/>
  <c r="V153" i="2"/>
  <c r="AH152" i="2"/>
  <c r="BP153" i="2" s="1"/>
  <c r="U154" i="2"/>
  <c r="AG153" i="2"/>
  <c r="ED153" i="2" s="1"/>
  <c r="CS151" i="2"/>
  <c r="DS150" i="2"/>
  <c r="EF152" i="2"/>
  <c r="BQ153" i="2"/>
  <c r="AR154" i="2"/>
  <c r="AI153" i="2"/>
  <c r="EQ153" i="2" s="1"/>
  <c r="CT152" i="2"/>
  <c r="DT151" i="2"/>
  <c r="CP152" i="2"/>
  <c r="EL151" i="2"/>
  <c r="DP151" i="2"/>
  <c r="AA152" i="2"/>
  <c r="CJ155" i="2"/>
  <c r="DJ154" i="2"/>
  <c r="CF156" i="2"/>
  <c r="DF155" i="2"/>
  <c r="DR152" i="2"/>
  <c r="DH156" i="2"/>
  <c r="CH157" i="2"/>
  <c r="DO150" i="2"/>
  <c r="CO151" i="2"/>
  <c r="CK156" i="2"/>
  <c r="DK155" i="2"/>
  <c r="DI153" i="2"/>
  <c r="CI154" i="2"/>
  <c r="CD156" i="2"/>
  <c r="DD155" i="2"/>
  <c r="DG154" i="2"/>
  <c r="CG155" i="2"/>
  <c r="CB156" i="2"/>
  <c r="DB155" i="2"/>
  <c r="CE156" i="2"/>
  <c r="DE155" i="2"/>
  <c r="CA155" i="2"/>
  <c r="DA154" i="2"/>
  <c r="CY154" i="2"/>
  <c r="DY154" i="2" s="1"/>
  <c r="T154" i="2" l="1"/>
  <c r="AF153" i="2"/>
  <c r="AB153" i="2" s="1"/>
  <c r="BN154" i="2"/>
  <c r="EC153" i="2"/>
  <c r="AN152" i="2"/>
  <c r="BM153" i="2" s="1"/>
  <c r="CP153" i="2" s="1"/>
  <c r="EB152" i="2"/>
  <c r="EK152" i="2"/>
  <c r="AE153" i="2"/>
  <c r="R154" i="2"/>
  <c r="Z153" i="2"/>
  <c r="AD153" i="2"/>
  <c r="AM153" i="2" s="1"/>
  <c r="BL154" i="2" s="1"/>
  <c r="AM152" i="2"/>
  <c r="BL153" i="2" s="1"/>
  <c r="CW155" i="2"/>
  <c r="DW154" i="2"/>
  <c r="X154" i="2"/>
  <c r="BU155" i="2" s="1"/>
  <c r="CX154" i="2"/>
  <c r="DX154" i="2" s="1"/>
  <c r="ES154" i="2"/>
  <c r="BS155" i="2"/>
  <c r="AK155" i="2"/>
  <c r="EH155" i="2" s="1"/>
  <c r="ER152" i="2"/>
  <c r="CV153" i="2"/>
  <c r="DV153" i="2" s="1"/>
  <c r="DL252" i="2"/>
  <c r="CL253" i="2"/>
  <c r="DU153" i="2"/>
  <c r="BY153" i="2"/>
  <c r="EG152" i="2"/>
  <c r="EE152" i="2"/>
  <c r="AJ153" i="2"/>
  <c r="BR154" i="2" s="1"/>
  <c r="CU154" i="2" s="1"/>
  <c r="BO154" i="2"/>
  <c r="CR154" i="2" s="1"/>
  <c r="EO153" i="2"/>
  <c r="U155" i="2"/>
  <c r="AG154" i="2"/>
  <c r="EO154" i="2" s="1"/>
  <c r="EP152" i="2"/>
  <c r="CS152" i="2"/>
  <c r="DS151" i="2"/>
  <c r="V154" i="2"/>
  <c r="AH153" i="2"/>
  <c r="BP154" i="2" s="1"/>
  <c r="AR155" i="2"/>
  <c r="AI154" i="2"/>
  <c r="EQ154" i="2" s="1"/>
  <c r="EF153" i="2"/>
  <c r="BQ154" i="2"/>
  <c r="CT153" i="2"/>
  <c r="DT152" i="2"/>
  <c r="DP152" i="2"/>
  <c r="AA153" i="2"/>
  <c r="EL152" i="2"/>
  <c r="CF157" i="2"/>
  <c r="DF156" i="2"/>
  <c r="CJ156" i="2"/>
  <c r="DJ155" i="2"/>
  <c r="CG156" i="2"/>
  <c r="DG155" i="2"/>
  <c r="CO152" i="2"/>
  <c r="DO151" i="2"/>
  <c r="DB156" i="2"/>
  <c r="CB157" i="2"/>
  <c r="DA155" i="2"/>
  <c r="CA156" i="2"/>
  <c r="CY155" i="2"/>
  <c r="DY155" i="2" s="1"/>
  <c r="CE157" i="2"/>
  <c r="DE156" i="2"/>
  <c r="DI154" i="2"/>
  <c r="CI155" i="2"/>
  <c r="DH157" i="2"/>
  <c r="CH158" i="2"/>
  <c r="CD157" i="2"/>
  <c r="DD156" i="2"/>
  <c r="CK157" i="2"/>
  <c r="DK156" i="2"/>
  <c r="DR153" i="2"/>
  <c r="T155" i="2" l="1"/>
  <c r="AF154" i="2"/>
  <c r="BN155" i="2"/>
  <c r="EA153" i="2"/>
  <c r="AN153" i="2"/>
  <c r="BM154" i="2" s="1"/>
  <c r="EB153" i="2"/>
  <c r="EL153" i="2"/>
  <c r="AE154" i="2"/>
  <c r="EK153" i="2"/>
  <c r="R155" i="2"/>
  <c r="Z154" i="2"/>
  <c r="AD154" i="2"/>
  <c r="EA154" i="2" s="1"/>
  <c r="CW156" i="2"/>
  <c r="DW155" i="2"/>
  <c r="X155" i="2"/>
  <c r="BU156" i="2" s="1"/>
  <c r="CX155" i="2"/>
  <c r="DX155" i="2" s="1"/>
  <c r="ES155" i="2"/>
  <c r="BS156" i="2"/>
  <c r="AK156" i="2"/>
  <c r="EH156" i="2" s="1"/>
  <c r="ER153" i="2"/>
  <c r="CV154" i="2"/>
  <c r="DV154" i="2" s="1"/>
  <c r="DL253" i="2"/>
  <c r="CL254" i="2"/>
  <c r="DU154" i="2"/>
  <c r="BY154" i="2"/>
  <c r="EG153" i="2"/>
  <c r="ED154" i="2"/>
  <c r="AJ154" i="2"/>
  <c r="BR155" i="2" s="1"/>
  <c r="CU155" i="2" s="1"/>
  <c r="BO155" i="2"/>
  <c r="CR155" i="2" s="1"/>
  <c r="EE153" i="2"/>
  <c r="EP153" i="2"/>
  <c r="V155" i="2"/>
  <c r="AH154" i="2"/>
  <c r="BP155" i="2" s="1"/>
  <c r="U156" i="2"/>
  <c r="AG155" i="2"/>
  <c r="ED155" i="2" s="1"/>
  <c r="CS153" i="2"/>
  <c r="DS152" i="2"/>
  <c r="BQ155" i="2"/>
  <c r="EF154" i="2"/>
  <c r="AR156" i="2"/>
  <c r="AI155" i="2"/>
  <c r="EQ155" i="2" s="1"/>
  <c r="CP154" i="2"/>
  <c r="DP154" i="2" s="1"/>
  <c r="CT154" i="2"/>
  <c r="DT153" i="2"/>
  <c r="DP153" i="2"/>
  <c r="AA154" i="2"/>
  <c r="DJ156" i="2"/>
  <c r="CJ157" i="2"/>
  <c r="DF157" i="2"/>
  <c r="CF158" i="2"/>
  <c r="DR154" i="2"/>
  <c r="DD157" i="2"/>
  <c r="CD158" i="2"/>
  <c r="CH159" i="2"/>
  <c r="DH158" i="2"/>
  <c r="CG157" i="2"/>
  <c r="DG156" i="2"/>
  <c r="DI155" i="2"/>
  <c r="CI156" i="2"/>
  <c r="DE157" i="2"/>
  <c r="CE158" i="2"/>
  <c r="DA156" i="2"/>
  <c r="CA157" i="2"/>
  <c r="CY156" i="2"/>
  <c r="DY156" i="2" s="1"/>
  <c r="CK158" i="2"/>
  <c r="DK157" i="2"/>
  <c r="DB157" i="2"/>
  <c r="CB158" i="2"/>
  <c r="CO153" i="2"/>
  <c r="DO152" i="2"/>
  <c r="EC154" i="2" l="1"/>
  <c r="AB154" i="2"/>
  <c r="T156" i="2"/>
  <c r="AF155" i="2"/>
  <c r="AB155" i="2" s="1"/>
  <c r="BN156" i="2"/>
  <c r="EC155" i="2"/>
  <c r="AN154" i="2"/>
  <c r="BM155" i="2" s="1"/>
  <c r="EB154" i="2"/>
  <c r="EK154" i="2"/>
  <c r="AE155" i="2"/>
  <c r="R156" i="2"/>
  <c r="Z155" i="2"/>
  <c r="AD155" i="2"/>
  <c r="EA155" i="2" s="1"/>
  <c r="AM154" i="2"/>
  <c r="BL155" i="2" s="1"/>
  <c r="CW157" i="2"/>
  <c r="DW156" i="2"/>
  <c r="X156" i="2"/>
  <c r="BU157" i="2" s="1"/>
  <c r="CX156" i="2"/>
  <c r="DX156" i="2" s="1"/>
  <c r="BS157" i="2"/>
  <c r="ES156" i="2"/>
  <c r="AK157" i="2"/>
  <c r="EH157" i="2" s="1"/>
  <c r="ER154" i="2"/>
  <c r="CV155" i="2"/>
  <c r="DV155" i="2" s="1"/>
  <c r="CL255" i="2"/>
  <c r="DL254" i="2"/>
  <c r="DU155" i="2"/>
  <c r="BY155" i="2"/>
  <c r="EG154" i="2"/>
  <c r="AJ155" i="2"/>
  <c r="BR156" i="2" s="1"/>
  <c r="CU156" i="2" s="1"/>
  <c r="EE154" i="2"/>
  <c r="EO155" i="2"/>
  <c r="BO156" i="2"/>
  <c r="CR156" i="2" s="1"/>
  <c r="U157" i="2"/>
  <c r="AG156" i="2"/>
  <c r="BO157" i="2" s="1"/>
  <c r="EP154" i="2"/>
  <c r="CS154" i="2"/>
  <c r="DS153" i="2"/>
  <c r="V156" i="2"/>
  <c r="AH155" i="2"/>
  <c r="EE155" i="2" s="1"/>
  <c r="AR157" i="2"/>
  <c r="AI156" i="2"/>
  <c r="EQ156" i="2" s="1"/>
  <c r="EF155" i="2"/>
  <c r="BQ156" i="2"/>
  <c r="CP155" i="2"/>
  <c r="DP155" i="2" s="1"/>
  <c r="CT155" i="2"/>
  <c r="DT154" i="2"/>
  <c r="EL154" i="2"/>
  <c r="AA155" i="2"/>
  <c r="DJ157" i="2"/>
  <c r="CJ158" i="2"/>
  <c r="DF158" i="2"/>
  <c r="CF159" i="2"/>
  <c r="DI156" i="2"/>
  <c r="CI157" i="2"/>
  <c r="DR155" i="2"/>
  <c r="CA158" i="2"/>
  <c r="DA157" i="2"/>
  <c r="CY157" i="2"/>
  <c r="DY157" i="2" s="1"/>
  <c r="DH159" i="2"/>
  <c r="CH160" i="2"/>
  <c r="DD158" i="2"/>
  <c r="CD159" i="2"/>
  <c r="DO153" i="2"/>
  <c r="CO154" i="2"/>
  <c r="DK158" i="2"/>
  <c r="CK159" i="2"/>
  <c r="DG157" i="2"/>
  <c r="CG158" i="2"/>
  <c r="CB159" i="2"/>
  <c r="DB158" i="2"/>
  <c r="DE158" i="2"/>
  <c r="CE159" i="2"/>
  <c r="T157" i="2" l="1"/>
  <c r="AF156" i="2"/>
  <c r="AB156" i="2" s="1"/>
  <c r="BN157" i="2"/>
  <c r="EC156" i="2"/>
  <c r="AN155" i="2"/>
  <c r="BM156" i="2" s="1"/>
  <c r="EB155" i="2"/>
  <c r="EK155" i="2"/>
  <c r="AE156" i="2"/>
  <c r="AM155" i="2"/>
  <c r="BL156" i="2" s="1"/>
  <c r="R157" i="2"/>
  <c r="Z156" i="2"/>
  <c r="AD156" i="2"/>
  <c r="EA156" i="2" s="1"/>
  <c r="CW158" i="2"/>
  <c r="DW157" i="2"/>
  <c r="X157" i="2"/>
  <c r="BU158" i="2" s="1"/>
  <c r="CX157" i="2"/>
  <c r="DX157" i="2" s="1"/>
  <c r="ES157" i="2"/>
  <c r="BS158" i="2"/>
  <c r="AK158" i="2"/>
  <c r="EH158" i="2" s="1"/>
  <c r="ER155" i="2"/>
  <c r="CV156" i="2"/>
  <c r="DV156" i="2" s="1"/>
  <c r="CL256" i="2"/>
  <c r="DL255" i="2"/>
  <c r="DU156" i="2"/>
  <c r="BY156" i="2"/>
  <c r="EG155" i="2"/>
  <c r="CR157" i="2"/>
  <c r="AJ156" i="2"/>
  <c r="BR157" i="2" s="1"/>
  <c r="CU157" i="2" s="1"/>
  <c r="ED156" i="2"/>
  <c r="EO156" i="2"/>
  <c r="CS155" i="2"/>
  <c r="DS154" i="2"/>
  <c r="BP156" i="2"/>
  <c r="EP155" i="2"/>
  <c r="U158" i="2"/>
  <c r="AG157" i="2"/>
  <c r="ED157" i="2" s="1"/>
  <c r="V157" i="2"/>
  <c r="AH156" i="2"/>
  <c r="EE156" i="2" s="1"/>
  <c r="EF156" i="2"/>
  <c r="BQ157" i="2"/>
  <c r="AR158" i="2"/>
  <c r="AI157" i="2"/>
  <c r="EQ157" i="2" s="1"/>
  <c r="CT156" i="2"/>
  <c r="DT155" i="2"/>
  <c r="CP156" i="2"/>
  <c r="DP156" i="2" s="1"/>
  <c r="EL155" i="2"/>
  <c r="AA156" i="2"/>
  <c r="CF160" i="2"/>
  <c r="DF159" i="2"/>
  <c r="CJ159" i="2"/>
  <c r="DJ158" i="2"/>
  <c r="CE160" i="2"/>
  <c r="DE159" i="2"/>
  <c r="DO154" i="2"/>
  <c r="CO155" i="2"/>
  <c r="DH160" i="2"/>
  <c r="CH161" i="2"/>
  <c r="CK160" i="2"/>
  <c r="DK159" i="2"/>
  <c r="DI157" i="2"/>
  <c r="CI158" i="2"/>
  <c r="DB159" i="2"/>
  <c r="CB160" i="2"/>
  <c r="DR156" i="2"/>
  <c r="CD160" i="2"/>
  <c r="DD159" i="2"/>
  <c r="DG158" i="2"/>
  <c r="CG159" i="2"/>
  <c r="CA159" i="2"/>
  <c r="CY158" i="2"/>
  <c r="DY158" i="2" s="1"/>
  <c r="DA158" i="2"/>
  <c r="T158" i="2" l="1"/>
  <c r="AF157" i="2"/>
  <c r="BN158" i="2"/>
  <c r="AN156" i="2"/>
  <c r="BM157" i="2" s="1"/>
  <c r="CP157" i="2" s="1"/>
  <c r="DP157" i="2" s="1"/>
  <c r="EB156" i="2"/>
  <c r="EK156" i="2"/>
  <c r="AM156" i="2"/>
  <c r="BL157" i="2" s="1"/>
  <c r="AE157" i="2"/>
  <c r="R158" i="2"/>
  <c r="Z157" i="2"/>
  <c r="AD157" i="2"/>
  <c r="EA157" i="2" s="1"/>
  <c r="CW159" i="2"/>
  <c r="DW158" i="2"/>
  <c r="X158" i="2"/>
  <c r="BU159" i="2" s="1"/>
  <c r="CX158" i="2"/>
  <c r="DX158" i="2" s="1"/>
  <c r="ES158" i="2"/>
  <c r="BS159" i="2"/>
  <c r="AK159" i="2"/>
  <c r="BS160" i="2" s="1"/>
  <c r="ER156" i="2"/>
  <c r="CV157" i="2"/>
  <c r="DV157" i="2" s="1"/>
  <c r="DL256" i="2"/>
  <c r="CL257" i="2"/>
  <c r="DU157" i="2"/>
  <c r="BY157" i="2"/>
  <c r="EG156" i="2"/>
  <c r="AJ157" i="2"/>
  <c r="BR158" i="2" s="1"/>
  <c r="CU158" i="2" s="1"/>
  <c r="BP157" i="2"/>
  <c r="EO157" i="2"/>
  <c r="BO158" i="2"/>
  <c r="CR158" i="2" s="1"/>
  <c r="U159" i="2"/>
  <c r="AG158" i="2"/>
  <c r="BO159" i="2" s="1"/>
  <c r="EP156" i="2"/>
  <c r="V158" i="2"/>
  <c r="AH157" i="2"/>
  <c r="BP158" i="2" s="1"/>
  <c r="CS156" i="2"/>
  <c r="DS155" i="2"/>
  <c r="AR159" i="2"/>
  <c r="AI158" i="2"/>
  <c r="EQ158" i="2" s="1"/>
  <c r="BQ158" i="2"/>
  <c r="EF157" i="2"/>
  <c r="CT157" i="2"/>
  <c r="DT156" i="2"/>
  <c r="AA157" i="2"/>
  <c r="EL156" i="2"/>
  <c r="DJ159" i="2"/>
  <c r="CJ160" i="2"/>
  <c r="CF161" i="2"/>
  <c r="DF160" i="2"/>
  <c r="DR157" i="2"/>
  <c r="DI158" i="2"/>
  <c r="CI159" i="2"/>
  <c r="CA160" i="2"/>
  <c r="DA159" i="2"/>
  <c r="CY159" i="2"/>
  <c r="DY159" i="2" s="1"/>
  <c r="DO155" i="2"/>
  <c r="CO156" i="2"/>
  <c r="CG160" i="2"/>
  <c r="DG159" i="2"/>
  <c r="CE161" i="2"/>
  <c r="DE160" i="2"/>
  <c r="DB160" i="2"/>
  <c r="CB161" i="2"/>
  <c r="CK161" i="2"/>
  <c r="DK160" i="2"/>
  <c r="CD161" i="2"/>
  <c r="DD160" i="2"/>
  <c r="DH161" i="2"/>
  <c r="CH162" i="2"/>
  <c r="EC157" i="2" l="1"/>
  <c r="AB157" i="2"/>
  <c r="T159" i="2"/>
  <c r="AF158" i="2"/>
  <c r="EC158" i="2"/>
  <c r="AN157" i="2"/>
  <c r="BM158" i="2" s="1"/>
  <c r="CP158" i="2" s="1"/>
  <c r="DP158" i="2" s="1"/>
  <c r="EB157" i="2"/>
  <c r="EK157" i="2"/>
  <c r="AM157" i="2"/>
  <c r="BL158" i="2" s="1"/>
  <c r="AE158" i="2"/>
  <c r="R159" i="2"/>
  <c r="Z158" i="2"/>
  <c r="AD158" i="2"/>
  <c r="EK158" i="2" s="1"/>
  <c r="CW160" i="2"/>
  <c r="DW159" i="2"/>
  <c r="X159" i="2"/>
  <c r="BU160" i="2" s="1"/>
  <c r="CX159" i="2"/>
  <c r="DX159" i="2" s="1"/>
  <c r="ES159" i="2"/>
  <c r="EH159" i="2"/>
  <c r="AK160" i="2"/>
  <c r="EH160" i="2" s="1"/>
  <c r="ER157" i="2"/>
  <c r="CV158" i="2"/>
  <c r="DV158" i="2" s="1"/>
  <c r="DL257" i="2"/>
  <c r="CL258" i="2"/>
  <c r="DU158" i="2"/>
  <c r="BY158" i="2"/>
  <c r="EG157" i="2"/>
  <c r="CR159" i="2"/>
  <c r="AJ158" i="2"/>
  <c r="BR159" i="2" s="1"/>
  <c r="CU159" i="2" s="1"/>
  <c r="ED158" i="2"/>
  <c r="EE157" i="2"/>
  <c r="V159" i="2"/>
  <c r="AH158" i="2"/>
  <c r="EE158" i="2" s="1"/>
  <c r="CS157" i="2"/>
  <c r="DS156" i="2"/>
  <c r="EO158" i="2"/>
  <c r="U160" i="2"/>
  <c r="AG159" i="2"/>
  <c r="EO159" i="2" s="1"/>
  <c r="EP157" i="2"/>
  <c r="EF158" i="2"/>
  <c r="BQ159" i="2"/>
  <c r="AR160" i="2"/>
  <c r="AI159" i="2"/>
  <c r="EQ159" i="2" s="1"/>
  <c r="CT158" i="2"/>
  <c r="DT157" i="2"/>
  <c r="AA158" i="2"/>
  <c r="EL157" i="2"/>
  <c r="DF161" i="2"/>
  <c r="CF162" i="2"/>
  <c r="CJ161" i="2"/>
  <c r="DJ160" i="2"/>
  <c r="CG161" i="2"/>
  <c r="DG160" i="2"/>
  <c r="DR158" i="2"/>
  <c r="CO157" i="2"/>
  <c r="DO156" i="2"/>
  <c r="CK162" i="2"/>
  <c r="DK161" i="2"/>
  <c r="DH162" i="2"/>
  <c r="CH163" i="2"/>
  <c r="DD161" i="2"/>
  <c r="CD162" i="2"/>
  <c r="DA160" i="2"/>
  <c r="CA161" i="2"/>
  <c r="CY160" i="2"/>
  <c r="DY160" i="2" s="1"/>
  <c r="DB161" i="2"/>
  <c r="CB162" i="2"/>
  <c r="DE161" i="2"/>
  <c r="CE162" i="2"/>
  <c r="DI159" i="2"/>
  <c r="CI160" i="2"/>
  <c r="BN159" i="2" l="1"/>
  <c r="AB158" i="2"/>
  <c r="T160" i="2"/>
  <c r="AF159" i="2"/>
  <c r="AB159" i="2" s="1"/>
  <c r="BN160" i="2"/>
  <c r="EC159" i="2"/>
  <c r="EA158" i="2"/>
  <c r="AN158" i="2"/>
  <c r="BM159" i="2" s="1"/>
  <c r="CP159" i="2" s="1"/>
  <c r="DP159" i="2" s="1"/>
  <c r="EB158" i="2"/>
  <c r="AE159" i="2"/>
  <c r="AM158" i="2"/>
  <c r="BL159" i="2" s="1"/>
  <c r="R160" i="2"/>
  <c r="Z159" i="2"/>
  <c r="AD159" i="2"/>
  <c r="EA159" i="2" s="1"/>
  <c r="CW161" i="2"/>
  <c r="DW160" i="2"/>
  <c r="X160" i="2"/>
  <c r="BU161" i="2" s="1"/>
  <c r="CX160" i="2"/>
  <c r="DX160" i="2" s="1"/>
  <c r="BS161" i="2"/>
  <c r="ES160" i="2"/>
  <c r="AK161" i="2"/>
  <c r="EH161" i="2" s="1"/>
  <c r="ER158" i="2"/>
  <c r="CV159" i="2"/>
  <c r="DV159" i="2" s="1"/>
  <c r="DL258" i="2"/>
  <c r="CL259" i="2"/>
  <c r="DU159" i="2"/>
  <c r="BY159" i="2"/>
  <c r="EG158" i="2"/>
  <c r="ED159" i="2"/>
  <c r="BO160" i="2"/>
  <c r="CR160" i="2" s="1"/>
  <c r="AJ159" i="2"/>
  <c r="BR160" i="2" s="1"/>
  <c r="CU160" i="2" s="1"/>
  <c r="BP159" i="2"/>
  <c r="CS158" i="2"/>
  <c r="DS157" i="2"/>
  <c r="EP158" i="2"/>
  <c r="V160" i="2"/>
  <c r="AH159" i="2"/>
  <c r="EE159" i="2" s="1"/>
  <c r="U161" i="2"/>
  <c r="AG160" i="2"/>
  <c r="BO161" i="2" s="1"/>
  <c r="AR161" i="2"/>
  <c r="AI160" i="2"/>
  <c r="EQ160" i="2" s="1"/>
  <c r="BQ160" i="2"/>
  <c r="EF159" i="2"/>
  <c r="CT159" i="2"/>
  <c r="DT158" i="2"/>
  <c r="AA159" i="2"/>
  <c r="EL158" i="2"/>
  <c r="DJ161" i="2"/>
  <c r="CJ162" i="2"/>
  <c r="CF163" i="2"/>
  <c r="DF162" i="2"/>
  <c r="DD162" i="2"/>
  <c r="CD163" i="2"/>
  <c r="DH163" i="2"/>
  <c r="CH164" i="2"/>
  <c r="DO157" i="2"/>
  <c r="CO158" i="2"/>
  <c r="CI161" i="2"/>
  <c r="DI160" i="2"/>
  <c r="CE163" i="2"/>
  <c r="DE162" i="2"/>
  <c r="DB162" i="2"/>
  <c r="CB163" i="2"/>
  <c r="DK162" i="2"/>
  <c r="CK163" i="2"/>
  <c r="DR159" i="2"/>
  <c r="DA161" i="2"/>
  <c r="CY161" i="2"/>
  <c r="DY161" i="2" s="1"/>
  <c r="CA162" i="2"/>
  <c r="DG161" i="2"/>
  <c r="CG162" i="2"/>
  <c r="T161" i="2" l="1"/>
  <c r="AF160" i="2"/>
  <c r="AB160" i="2" s="1"/>
  <c r="EC160" i="2"/>
  <c r="BN161" i="2"/>
  <c r="AN159" i="2"/>
  <c r="BM160" i="2" s="1"/>
  <c r="EB159" i="2"/>
  <c r="AM159" i="2"/>
  <c r="BL160" i="2" s="1"/>
  <c r="EK159" i="2"/>
  <c r="AE160" i="2"/>
  <c r="R161" i="2"/>
  <c r="Z160" i="2"/>
  <c r="AD160" i="2"/>
  <c r="AM160" i="2" s="1"/>
  <c r="BL161" i="2" s="1"/>
  <c r="CW162" i="2"/>
  <c r="DW161" i="2"/>
  <c r="X161" i="2"/>
  <c r="BU162" i="2" s="1"/>
  <c r="CX161" i="2"/>
  <c r="DX161" i="2" s="1"/>
  <c r="BS162" i="2"/>
  <c r="ES161" i="2"/>
  <c r="AK162" i="2"/>
  <c r="EH162" i="2" s="1"/>
  <c r="ER159" i="2"/>
  <c r="CV160" i="2"/>
  <c r="DV160" i="2" s="1"/>
  <c r="CL260" i="2"/>
  <c r="DL259" i="2"/>
  <c r="CR161" i="2"/>
  <c r="DU160" i="2"/>
  <c r="BY160" i="2"/>
  <c r="EG159" i="2"/>
  <c r="AJ160" i="2"/>
  <c r="BR161" i="2" s="1"/>
  <c r="CU161" i="2" s="1"/>
  <c r="EP159" i="2"/>
  <c r="V161" i="2"/>
  <c r="AH160" i="2"/>
  <c r="BP161" i="2" s="1"/>
  <c r="ED160" i="2"/>
  <c r="EO160" i="2"/>
  <c r="CS159" i="2"/>
  <c r="DS158" i="2"/>
  <c r="U162" i="2"/>
  <c r="AG161" i="2"/>
  <c r="EO161" i="2" s="1"/>
  <c r="BP160" i="2"/>
  <c r="BQ161" i="2"/>
  <c r="EF160" i="2"/>
  <c r="AR162" i="2"/>
  <c r="AI161" i="2"/>
  <c r="EQ161" i="2" s="1"/>
  <c r="CT160" i="2"/>
  <c r="DT159" i="2"/>
  <c r="AA160" i="2"/>
  <c r="CP160" i="2"/>
  <c r="EL159" i="2"/>
  <c r="DF163" i="2"/>
  <c r="CF164" i="2"/>
  <c r="CJ163" i="2"/>
  <c r="DJ162" i="2"/>
  <c r="DI161" i="2"/>
  <c r="CI162" i="2"/>
  <c r="DR160" i="2"/>
  <c r="DO158" i="2"/>
  <c r="CO159" i="2"/>
  <c r="CD164" i="2"/>
  <c r="DD163" i="2"/>
  <c r="DK163" i="2"/>
  <c r="CK164" i="2"/>
  <c r="CH165" i="2"/>
  <c r="DH164" i="2"/>
  <c r="DG162" i="2"/>
  <c r="CG163" i="2"/>
  <c r="CB164" i="2"/>
  <c r="DB163" i="2"/>
  <c r="CA163" i="2"/>
  <c r="DA162" i="2"/>
  <c r="CY162" i="2"/>
  <c r="DY162" i="2" s="1"/>
  <c r="CE164" i="2"/>
  <c r="DE163" i="2"/>
  <c r="T162" i="2" l="1"/>
  <c r="AF161" i="2"/>
  <c r="AB161" i="2" s="1"/>
  <c r="BN162" i="2"/>
  <c r="EC161" i="2"/>
  <c r="EA160" i="2"/>
  <c r="AN160" i="2"/>
  <c r="BM161" i="2" s="1"/>
  <c r="EB160" i="2"/>
  <c r="AE161" i="2"/>
  <c r="EK160" i="2"/>
  <c r="R162" i="2"/>
  <c r="Z161" i="2"/>
  <c r="AD161" i="2"/>
  <c r="AM161" i="2" s="1"/>
  <c r="BL162" i="2" s="1"/>
  <c r="CW163" i="2"/>
  <c r="DW162" i="2"/>
  <c r="X162" i="2"/>
  <c r="BU163" i="2" s="1"/>
  <c r="CX162" i="2"/>
  <c r="DX162" i="2" s="1"/>
  <c r="ES162" i="2"/>
  <c r="BS163" i="2"/>
  <c r="AK163" i="2"/>
  <c r="EH163" i="2" s="1"/>
  <c r="ER160" i="2"/>
  <c r="CV161" i="2"/>
  <c r="DV161" i="2" s="1"/>
  <c r="DL260" i="2"/>
  <c r="CL261" i="2"/>
  <c r="DU161" i="2"/>
  <c r="BY161" i="2"/>
  <c r="EG160" i="2"/>
  <c r="EE160" i="2"/>
  <c r="AJ161" i="2"/>
  <c r="BR162" i="2" s="1"/>
  <c r="CU162" i="2" s="1"/>
  <c r="ED161" i="2"/>
  <c r="BO162" i="2"/>
  <c r="CR162" i="2" s="1"/>
  <c r="CP161" i="2"/>
  <c r="DP161" i="2" s="1"/>
  <c r="EP160" i="2"/>
  <c r="U163" i="2"/>
  <c r="AG162" i="2"/>
  <c r="BO163" i="2" s="1"/>
  <c r="V162" i="2"/>
  <c r="AH161" i="2"/>
  <c r="BP162" i="2" s="1"/>
  <c r="CS160" i="2"/>
  <c r="DS159" i="2"/>
  <c r="AR163" i="2"/>
  <c r="AI162" i="2"/>
  <c r="EQ162" i="2" s="1"/>
  <c r="EF161" i="2"/>
  <c r="BQ162" i="2"/>
  <c r="CT161" i="2"/>
  <c r="DT160" i="2"/>
  <c r="DP160" i="2"/>
  <c r="AA161" i="2"/>
  <c r="EL160" i="2"/>
  <c r="CJ164" i="2"/>
  <c r="DJ163" i="2"/>
  <c r="CF165" i="2"/>
  <c r="DF164" i="2"/>
  <c r="CO160" i="2"/>
  <c r="DO159" i="2"/>
  <c r="CB165" i="2"/>
  <c r="DB164" i="2"/>
  <c r="DH165" i="2"/>
  <c r="CH166" i="2"/>
  <c r="CE165" i="2"/>
  <c r="DE164" i="2"/>
  <c r="CK165" i="2"/>
  <c r="DK164" i="2"/>
  <c r="CI163" i="2"/>
  <c r="DI162" i="2"/>
  <c r="CG164" i="2"/>
  <c r="DG163" i="2"/>
  <c r="CD165" i="2"/>
  <c r="DD164" i="2"/>
  <c r="DA163" i="2"/>
  <c r="CA164" i="2"/>
  <c r="CY163" i="2"/>
  <c r="DY163" i="2" s="1"/>
  <c r="DR161" i="2"/>
  <c r="T163" i="2" l="1"/>
  <c r="AF162" i="2"/>
  <c r="AB162" i="2" s="1"/>
  <c r="BN163" i="2"/>
  <c r="EC162" i="2"/>
  <c r="EA161" i="2"/>
  <c r="AN161" i="2"/>
  <c r="BM162" i="2" s="1"/>
  <c r="EB161" i="2"/>
  <c r="EL161" i="2"/>
  <c r="AE162" i="2"/>
  <c r="EK161" i="2"/>
  <c r="R163" i="2"/>
  <c r="Z162" i="2"/>
  <c r="AD162" i="2"/>
  <c r="EA162" i="2" s="1"/>
  <c r="CW164" i="2"/>
  <c r="DW163" i="2"/>
  <c r="X163" i="2"/>
  <c r="BU164" i="2" s="1"/>
  <c r="CX163" i="2"/>
  <c r="DX163" i="2" s="1"/>
  <c r="BS164" i="2"/>
  <c r="ES163" i="2"/>
  <c r="AK164" i="2"/>
  <c r="EH164" i="2" s="1"/>
  <c r="ER161" i="2"/>
  <c r="CV162" i="2"/>
  <c r="DV162" i="2" s="1"/>
  <c r="CL262" i="2"/>
  <c r="DL261" i="2"/>
  <c r="DU162" i="2"/>
  <c r="BY162" i="2"/>
  <c r="EG161" i="2"/>
  <c r="CR163" i="2"/>
  <c r="AJ162" i="2"/>
  <c r="BR163" i="2" s="1"/>
  <c r="CU163" i="2" s="1"/>
  <c r="ED162" i="2"/>
  <c r="EE161" i="2"/>
  <c r="V163" i="2"/>
  <c r="AH162" i="2"/>
  <c r="EE162" i="2" s="1"/>
  <c r="EO162" i="2"/>
  <c r="CS161" i="2"/>
  <c r="DS160" i="2"/>
  <c r="U164" i="2"/>
  <c r="AG163" i="2"/>
  <c r="BO164" i="2" s="1"/>
  <c r="CP162" i="2"/>
  <c r="DP162" i="2" s="1"/>
  <c r="EP161" i="2"/>
  <c r="BQ163" i="2"/>
  <c r="EF162" i="2"/>
  <c r="AR164" i="2"/>
  <c r="AI163" i="2"/>
  <c r="EQ163" i="2" s="1"/>
  <c r="CT162" i="2"/>
  <c r="DT161" i="2"/>
  <c r="AA162" i="2"/>
  <c r="CF166" i="2"/>
  <c r="DF165" i="2"/>
  <c r="CJ165" i="2"/>
  <c r="DJ164" i="2"/>
  <c r="DA164" i="2"/>
  <c r="CA165" i="2"/>
  <c r="CY164" i="2"/>
  <c r="DY164" i="2" s="1"/>
  <c r="DK165" i="2"/>
  <c r="CK166" i="2"/>
  <c r="CG165" i="2"/>
  <c r="DG164" i="2"/>
  <c r="DD165" i="2"/>
  <c r="CD166" i="2"/>
  <c r="CI164" i="2"/>
  <c r="DI163" i="2"/>
  <c r="DE165" i="2"/>
  <c r="CE166" i="2"/>
  <c r="DB165" i="2"/>
  <c r="CB166" i="2"/>
  <c r="DR162" i="2"/>
  <c r="CH167" i="2"/>
  <c r="DH166" i="2"/>
  <c r="CO161" i="2"/>
  <c r="DO160" i="2"/>
  <c r="T164" i="2" l="1"/>
  <c r="AF163" i="2"/>
  <c r="AB163" i="2" s="1"/>
  <c r="BN164" i="2"/>
  <c r="EC163" i="2"/>
  <c r="EL162" i="2"/>
  <c r="AN162" i="2"/>
  <c r="BM163" i="2" s="1"/>
  <c r="EB162" i="2"/>
  <c r="AM162" i="2"/>
  <c r="BL163" i="2" s="1"/>
  <c r="AE163" i="2"/>
  <c r="R164" i="2"/>
  <c r="Z163" i="2"/>
  <c r="AD163" i="2"/>
  <c r="EA163" i="2" s="1"/>
  <c r="EK162" i="2"/>
  <c r="CW165" i="2"/>
  <c r="DW164" i="2"/>
  <c r="ES164" i="2"/>
  <c r="X164" i="2"/>
  <c r="BU165" i="2" s="1"/>
  <c r="CX164" i="2"/>
  <c r="DX164" i="2" s="1"/>
  <c r="BS165" i="2"/>
  <c r="AK165" i="2"/>
  <c r="BS166" i="2" s="1"/>
  <c r="ER162" i="2"/>
  <c r="CV163" i="2"/>
  <c r="DV163" i="2" s="1"/>
  <c r="CR164" i="2"/>
  <c r="DL262" i="2"/>
  <c r="CL263" i="2"/>
  <c r="DU163" i="2"/>
  <c r="BY163" i="2"/>
  <c r="EG162" i="2"/>
  <c r="BP163" i="2"/>
  <c r="ED163" i="2"/>
  <c r="AJ163" i="2"/>
  <c r="BR164" i="2" s="1"/>
  <c r="CU164" i="2" s="1"/>
  <c r="EO163" i="2"/>
  <c r="CS162" i="2"/>
  <c r="DS161" i="2"/>
  <c r="EP162" i="2"/>
  <c r="V164" i="2"/>
  <c r="AH163" i="2"/>
  <c r="BP164" i="2" s="1"/>
  <c r="U165" i="2"/>
  <c r="AG164" i="2"/>
  <c r="BO165" i="2" s="1"/>
  <c r="AR165" i="2"/>
  <c r="AI164" i="2"/>
  <c r="EQ164" i="2" s="1"/>
  <c r="BQ164" i="2"/>
  <c r="EF163" i="2"/>
  <c r="CT163" i="2"/>
  <c r="DT162" i="2"/>
  <c r="CP163" i="2"/>
  <c r="DP163" i="2" s="1"/>
  <c r="AA163" i="2"/>
  <c r="DJ165" i="2"/>
  <c r="CJ166" i="2"/>
  <c r="CF167" i="2"/>
  <c r="DF166" i="2"/>
  <c r="DE166" i="2"/>
  <c r="CE167" i="2"/>
  <c r="DB166" i="2"/>
  <c r="CB167" i="2"/>
  <c r="DK166" i="2"/>
  <c r="CK167" i="2"/>
  <c r="DA165" i="2"/>
  <c r="CA166" i="2"/>
  <c r="CY165" i="2"/>
  <c r="DY165" i="2" s="1"/>
  <c r="CO162" i="2"/>
  <c r="DO161" i="2"/>
  <c r="CI165" i="2"/>
  <c r="DI164" i="2"/>
  <c r="CD167" i="2"/>
  <c r="DD166" i="2"/>
  <c r="DH167" i="2"/>
  <c r="CH168" i="2"/>
  <c r="DR163" i="2"/>
  <c r="DG165" i="2"/>
  <c r="CG166" i="2"/>
  <c r="T165" i="2" l="1"/>
  <c r="AF164" i="2"/>
  <c r="AB164" i="2" s="1"/>
  <c r="EC164" i="2"/>
  <c r="BN165" i="2"/>
  <c r="AN163" i="2"/>
  <c r="BM164" i="2" s="1"/>
  <c r="EB163" i="2"/>
  <c r="AE164" i="2"/>
  <c r="EK163" i="2"/>
  <c r="AM163" i="2"/>
  <c r="BL164" i="2" s="1"/>
  <c r="R165" i="2"/>
  <c r="Z164" i="2"/>
  <c r="AD164" i="2"/>
  <c r="EA164" i="2" s="1"/>
  <c r="CW166" i="2"/>
  <c r="DW165" i="2"/>
  <c r="ES165" i="2"/>
  <c r="X165" i="2"/>
  <c r="BU166" i="2" s="1"/>
  <c r="CX165" i="2"/>
  <c r="DX165" i="2" s="1"/>
  <c r="EH165" i="2"/>
  <c r="AK166" i="2"/>
  <c r="EH166" i="2" s="1"/>
  <c r="ER163" i="2"/>
  <c r="CV164" i="2"/>
  <c r="DV164" i="2" s="1"/>
  <c r="CR165" i="2"/>
  <c r="CL264" i="2"/>
  <c r="DL263" i="2"/>
  <c r="DU164" i="2"/>
  <c r="BY164" i="2"/>
  <c r="EG163" i="2"/>
  <c r="AJ164" i="2"/>
  <c r="BR165" i="2" s="1"/>
  <c r="CU165" i="2" s="1"/>
  <c r="EP163" i="2"/>
  <c r="V165" i="2"/>
  <c r="AH164" i="2"/>
  <c r="EE164" i="2" s="1"/>
  <c r="ED164" i="2"/>
  <c r="EO164" i="2"/>
  <c r="CS163" i="2"/>
  <c r="DS162" i="2"/>
  <c r="U166" i="2"/>
  <c r="AG165" i="2"/>
  <c r="BO166" i="2" s="1"/>
  <c r="EE163" i="2"/>
  <c r="EF164" i="2"/>
  <c r="BQ165" i="2"/>
  <c r="AR166" i="2"/>
  <c r="AI165" i="2"/>
  <c r="EQ165" i="2" s="1"/>
  <c r="EL163" i="2"/>
  <c r="CT164" i="2"/>
  <c r="DT163" i="2"/>
  <c r="AA164" i="2"/>
  <c r="CP164" i="2"/>
  <c r="DP164" i="2" s="1"/>
  <c r="CJ167" i="2"/>
  <c r="DJ166" i="2"/>
  <c r="DF167" i="2"/>
  <c r="CF168" i="2"/>
  <c r="DO162" i="2"/>
  <c r="CO163" i="2"/>
  <c r="CB168" i="2"/>
  <c r="DB167" i="2"/>
  <c r="DK167" i="2"/>
  <c r="CK168" i="2"/>
  <c r="CE168" i="2"/>
  <c r="DE167" i="2"/>
  <c r="DG166" i="2"/>
  <c r="CG167" i="2"/>
  <c r="CH169" i="2"/>
  <c r="DH168" i="2"/>
  <c r="CA167" i="2"/>
  <c r="DA166" i="2"/>
  <c r="CY166" i="2"/>
  <c r="DY166" i="2" s="1"/>
  <c r="DR164" i="2"/>
  <c r="DI165" i="2"/>
  <c r="CI166" i="2"/>
  <c r="CD168" i="2"/>
  <c r="DD167" i="2"/>
  <c r="T166" i="2" l="1"/>
  <c r="AF165" i="2"/>
  <c r="AB165" i="2" s="1"/>
  <c r="BN166" i="2"/>
  <c r="EC165" i="2"/>
  <c r="AN164" i="2"/>
  <c r="BM165" i="2" s="1"/>
  <c r="CP165" i="2" s="1"/>
  <c r="DP165" i="2" s="1"/>
  <c r="EB164" i="2"/>
  <c r="AE165" i="2"/>
  <c r="R166" i="2"/>
  <c r="Z165" i="2"/>
  <c r="AD165" i="2"/>
  <c r="EK165" i="2" s="1"/>
  <c r="AM164" i="2"/>
  <c r="BL165" i="2" s="1"/>
  <c r="EK164" i="2"/>
  <c r="CW167" i="2"/>
  <c r="DW166" i="2"/>
  <c r="ES166" i="2"/>
  <c r="X166" i="2"/>
  <c r="BU167" i="2" s="1"/>
  <c r="CX166" i="2"/>
  <c r="DX166" i="2" s="1"/>
  <c r="BS167" i="2"/>
  <c r="AK167" i="2"/>
  <c r="ES167" i="2" s="1"/>
  <c r="ER164" i="2"/>
  <c r="CR166" i="2"/>
  <c r="CV165" i="2"/>
  <c r="DV165" i="2" s="1"/>
  <c r="CL265" i="2"/>
  <c r="DL264" i="2"/>
  <c r="DU165" i="2"/>
  <c r="BY165" i="2"/>
  <c r="EG164" i="2"/>
  <c r="BP165" i="2"/>
  <c r="AJ165" i="2"/>
  <c r="BR166" i="2" s="1"/>
  <c r="CU166" i="2" s="1"/>
  <c r="ED165" i="2"/>
  <c r="EO165" i="2"/>
  <c r="EP164" i="2"/>
  <c r="U167" i="2"/>
  <c r="AG166" i="2"/>
  <c r="BO167" i="2" s="1"/>
  <c r="V166" i="2"/>
  <c r="AH165" i="2"/>
  <c r="BP166" i="2" s="1"/>
  <c r="DS163" i="2"/>
  <c r="CS164" i="2"/>
  <c r="AR167" i="2"/>
  <c r="AI166" i="2"/>
  <c r="EQ166" i="2" s="1"/>
  <c r="BQ166" i="2"/>
  <c r="EF165" i="2"/>
  <c r="CT165" i="2"/>
  <c r="DT164" i="2"/>
  <c r="AA165" i="2"/>
  <c r="EL164" i="2"/>
  <c r="DJ167" i="2"/>
  <c r="CJ168" i="2"/>
  <c r="DF168" i="2"/>
  <c r="CF169" i="2"/>
  <c r="DH169" i="2"/>
  <c r="CH170" i="2"/>
  <c r="CD169" i="2"/>
  <c r="DD168" i="2"/>
  <c r="CA168" i="2"/>
  <c r="DA167" i="2"/>
  <c r="CY167" i="2"/>
  <c r="DY167" i="2" s="1"/>
  <c r="DR165" i="2"/>
  <c r="CE169" i="2"/>
  <c r="DE168" i="2"/>
  <c r="CO164" i="2"/>
  <c r="DO163" i="2"/>
  <c r="CG168" i="2"/>
  <c r="DG167" i="2"/>
  <c r="CB169" i="2"/>
  <c r="DB168" i="2"/>
  <c r="CI167" i="2"/>
  <c r="DI166" i="2"/>
  <c r="CK169" i="2"/>
  <c r="DK168" i="2"/>
  <c r="T167" i="2" l="1"/>
  <c r="AF166" i="2"/>
  <c r="AB166" i="2" s="1"/>
  <c r="BN167" i="2"/>
  <c r="EC166" i="2"/>
  <c r="EA165" i="2"/>
  <c r="AN165" i="2"/>
  <c r="BM166" i="2" s="1"/>
  <c r="CP166" i="2" s="1"/>
  <c r="EB165" i="2"/>
  <c r="AE166" i="2"/>
  <c r="AM165" i="2"/>
  <c r="BL166" i="2" s="1"/>
  <c r="R167" i="2"/>
  <c r="Z166" i="2"/>
  <c r="AD166" i="2"/>
  <c r="EA166" i="2" s="1"/>
  <c r="CW168" i="2"/>
  <c r="DW167" i="2"/>
  <c r="X167" i="2"/>
  <c r="BU168" i="2" s="1"/>
  <c r="CX167" i="2"/>
  <c r="DX167" i="2" s="1"/>
  <c r="BS168" i="2"/>
  <c r="EH167" i="2"/>
  <c r="AK168" i="2"/>
  <c r="BS169" i="2" s="1"/>
  <c r="ER165" i="2"/>
  <c r="CR167" i="2"/>
  <c r="CV166" i="2"/>
  <c r="DV166" i="2" s="1"/>
  <c r="DL265" i="2"/>
  <c r="CL266" i="2"/>
  <c r="DU166" i="2"/>
  <c r="BY166" i="2"/>
  <c r="EG165" i="2"/>
  <c r="AJ166" i="2"/>
  <c r="BR167" i="2" s="1"/>
  <c r="CU167" i="2" s="1"/>
  <c r="EO166" i="2"/>
  <c r="EE165" i="2"/>
  <c r="CS165" i="2"/>
  <c r="DS164" i="2"/>
  <c r="U168" i="2"/>
  <c r="AG167" i="2"/>
  <c r="BO168" i="2" s="1"/>
  <c r="EP165" i="2"/>
  <c r="V167" i="2"/>
  <c r="AH166" i="2"/>
  <c r="EP166" i="2" s="1"/>
  <c r="ED166" i="2"/>
  <c r="EF166" i="2"/>
  <c r="BQ167" i="2"/>
  <c r="AR168" i="2"/>
  <c r="AI167" i="2"/>
  <c r="EQ167" i="2" s="1"/>
  <c r="CT166" i="2"/>
  <c r="DT165" i="2"/>
  <c r="AA166" i="2"/>
  <c r="EL165" i="2"/>
  <c r="DJ168" i="2"/>
  <c r="CJ169" i="2"/>
  <c r="CF170" i="2"/>
  <c r="DF169" i="2"/>
  <c r="DB169" i="2"/>
  <c r="CB170" i="2"/>
  <c r="DE169" i="2"/>
  <c r="CE170" i="2"/>
  <c r="DA168" i="2"/>
  <c r="CA169" i="2"/>
  <c r="CY168" i="2"/>
  <c r="DY168" i="2" s="1"/>
  <c r="DG168" i="2"/>
  <c r="CG169" i="2"/>
  <c r="DD169" i="2"/>
  <c r="CD170" i="2"/>
  <c r="DH170" i="2"/>
  <c r="CH171" i="2"/>
  <c r="CK170" i="2"/>
  <c r="DK169" i="2"/>
  <c r="DI167" i="2"/>
  <c r="CI168" i="2"/>
  <c r="DR166" i="2"/>
  <c r="CO165" i="2"/>
  <c r="DO164" i="2"/>
  <c r="T168" i="2" l="1"/>
  <c r="AF167" i="2"/>
  <c r="AB167" i="2" s="1"/>
  <c r="EC167" i="2"/>
  <c r="BN168" i="2"/>
  <c r="AN166" i="2"/>
  <c r="BM167" i="2" s="1"/>
  <c r="EB166" i="2"/>
  <c r="AE167" i="2"/>
  <c r="AM166" i="2"/>
  <c r="BL167" i="2" s="1"/>
  <c r="EK166" i="2"/>
  <c r="R168" i="2"/>
  <c r="Z167" i="2"/>
  <c r="AD167" i="2"/>
  <c r="EA167" i="2" s="1"/>
  <c r="CW169" i="2"/>
  <c r="DW168" i="2"/>
  <c r="X168" i="2"/>
  <c r="BU169" i="2" s="1"/>
  <c r="CX168" i="2"/>
  <c r="DX168" i="2" s="1"/>
  <c r="ES168" i="2"/>
  <c r="EH168" i="2"/>
  <c r="CR168" i="2"/>
  <c r="AK169" i="2"/>
  <c r="ES169" i="2" s="1"/>
  <c r="ER166" i="2"/>
  <c r="CV167" i="2"/>
  <c r="DV167" i="2" s="1"/>
  <c r="CL267" i="2"/>
  <c r="DL266" i="2"/>
  <c r="DU167" i="2"/>
  <c r="BY167" i="2"/>
  <c r="EG166" i="2"/>
  <c r="ED167" i="2"/>
  <c r="AJ167" i="2"/>
  <c r="BR168" i="2" s="1"/>
  <c r="CU168" i="2" s="1"/>
  <c r="EE166" i="2"/>
  <c r="EO167" i="2"/>
  <c r="BP167" i="2"/>
  <c r="U169" i="2"/>
  <c r="AG168" i="2"/>
  <c r="BO169" i="2" s="1"/>
  <c r="CS166" i="2"/>
  <c r="DS165" i="2"/>
  <c r="V168" i="2"/>
  <c r="AH167" i="2"/>
  <c r="EE167" i="2" s="1"/>
  <c r="AR169" i="2"/>
  <c r="AI168" i="2"/>
  <c r="EQ168" i="2" s="1"/>
  <c r="EF167" i="2"/>
  <c r="BQ168" i="2"/>
  <c r="CT167" i="2"/>
  <c r="DT166" i="2"/>
  <c r="DP166" i="2"/>
  <c r="AA167" i="2"/>
  <c r="CP167" i="2"/>
  <c r="EL166" i="2"/>
  <c r="DJ169" i="2"/>
  <c r="CJ170" i="2"/>
  <c r="CF171" i="2"/>
  <c r="DF170" i="2"/>
  <c r="DD170" i="2"/>
  <c r="CD171" i="2"/>
  <c r="DA169" i="2"/>
  <c r="CA170" i="2"/>
  <c r="CY169" i="2"/>
  <c r="DY169" i="2" s="1"/>
  <c r="DR167" i="2"/>
  <c r="DK170" i="2"/>
  <c r="CK171" i="2"/>
  <c r="CI169" i="2"/>
  <c r="DI168" i="2"/>
  <c r="DE170" i="2"/>
  <c r="CE171" i="2"/>
  <c r="CO166" i="2"/>
  <c r="DO165" i="2"/>
  <c r="DG169" i="2"/>
  <c r="CG170" i="2"/>
  <c r="DB170" i="2"/>
  <c r="CB171" i="2"/>
  <c r="DH171" i="2"/>
  <c r="CH172" i="2"/>
  <c r="T169" i="2" l="1"/>
  <c r="AF168" i="2"/>
  <c r="AB168" i="2" s="1"/>
  <c r="EC168" i="2"/>
  <c r="BN169" i="2"/>
  <c r="AN167" i="2"/>
  <c r="BM168" i="2" s="1"/>
  <c r="EB167" i="2"/>
  <c r="EK167" i="2"/>
  <c r="CR169" i="2"/>
  <c r="AE168" i="2"/>
  <c r="R169" i="2"/>
  <c r="Z168" i="2"/>
  <c r="AD168" i="2"/>
  <c r="EA168" i="2" s="1"/>
  <c r="AM167" i="2"/>
  <c r="BL168" i="2" s="1"/>
  <c r="CW170" i="2"/>
  <c r="DW169" i="2"/>
  <c r="X169" i="2"/>
  <c r="BU170" i="2" s="1"/>
  <c r="CX169" i="2"/>
  <c r="DX169" i="2" s="1"/>
  <c r="EH169" i="2"/>
  <c r="BS170" i="2"/>
  <c r="AK170" i="2"/>
  <c r="ES170" i="2" s="1"/>
  <c r="ER167" i="2"/>
  <c r="CV168" i="2"/>
  <c r="DV168" i="2" s="1"/>
  <c r="DL267" i="2"/>
  <c r="CL268" i="2"/>
  <c r="DU168" i="2"/>
  <c r="BY168" i="2"/>
  <c r="EG167" i="2"/>
  <c r="BP168" i="2"/>
  <c r="AJ168" i="2"/>
  <c r="BR169" i="2" s="1"/>
  <c r="CU169" i="2" s="1"/>
  <c r="EO168" i="2"/>
  <c r="U170" i="2"/>
  <c r="AG169" i="2"/>
  <c r="BO170" i="2" s="1"/>
  <c r="EP167" i="2"/>
  <c r="V169" i="2"/>
  <c r="AH168" i="2"/>
  <c r="BP169" i="2" s="1"/>
  <c r="DS166" i="2"/>
  <c r="CS167" i="2"/>
  <c r="ED168" i="2"/>
  <c r="BQ169" i="2"/>
  <c r="EF168" i="2"/>
  <c r="AR170" i="2"/>
  <c r="AI169" i="2"/>
  <c r="EQ169" i="2" s="1"/>
  <c r="CT168" i="2"/>
  <c r="DT167" i="2"/>
  <c r="EL167" i="2"/>
  <c r="DP167" i="2"/>
  <c r="CP168" i="2"/>
  <c r="AA168" i="2"/>
  <c r="DF171" i="2"/>
  <c r="CF172" i="2"/>
  <c r="CJ171" i="2"/>
  <c r="DJ170" i="2"/>
  <c r="DR168" i="2"/>
  <c r="DH172" i="2"/>
  <c r="CH173" i="2"/>
  <c r="CA171" i="2"/>
  <c r="DA170" i="2"/>
  <c r="CY170" i="2"/>
  <c r="DY170" i="2" s="1"/>
  <c r="DG170" i="2"/>
  <c r="CG171" i="2"/>
  <c r="DI169" i="2"/>
  <c r="CI170" i="2"/>
  <c r="CD172" i="2"/>
  <c r="DD171" i="2"/>
  <c r="CB172" i="2"/>
  <c r="DB171" i="2"/>
  <c r="DO166" i="2"/>
  <c r="CO167" i="2"/>
  <c r="CE172" i="2"/>
  <c r="DE171" i="2"/>
  <c r="DK171" i="2"/>
  <c r="CK172" i="2"/>
  <c r="T170" i="2" l="1"/>
  <c r="AF169" i="2"/>
  <c r="AB169" i="2" s="1"/>
  <c r="BN170" i="2"/>
  <c r="EC169" i="2"/>
  <c r="AN168" i="2"/>
  <c r="BM169" i="2" s="1"/>
  <c r="EB168" i="2"/>
  <c r="CR170" i="2"/>
  <c r="AM168" i="2"/>
  <c r="BL169" i="2" s="1"/>
  <c r="AE169" i="2"/>
  <c r="R170" i="2"/>
  <c r="Z169" i="2"/>
  <c r="AD169" i="2"/>
  <c r="EK169" i="2" s="1"/>
  <c r="EK168" i="2"/>
  <c r="CW171" i="2"/>
  <c r="DW170" i="2"/>
  <c r="X170" i="2"/>
  <c r="BU171" i="2" s="1"/>
  <c r="CX170" i="2"/>
  <c r="DX170" i="2" s="1"/>
  <c r="EH170" i="2"/>
  <c r="BS171" i="2"/>
  <c r="AK171" i="2"/>
  <c r="ES171" i="2" s="1"/>
  <c r="ER168" i="2"/>
  <c r="CV169" i="2"/>
  <c r="DV169" i="2" s="1"/>
  <c r="DL268" i="2"/>
  <c r="CL269" i="2"/>
  <c r="DU169" i="2"/>
  <c r="BY169" i="2"/>
  <c r="EG168" i="2"/>
  <c r="ED169" i="2"/>
  <c r="AJ169" i="2"/>
  <c r="BR170" i="2" s="1"/>
  <c r="CU170" i="2" s="1"/>
  <c r="EO169" i="2"/>
  <c r="EE168" i="2"/>
  <c r="CS168" i="2"/>
  <c r="DS167" i="2"/>
  <c r="U171" i="2"/>
  <c r="AG170" i="2"/>
  <c r="ED170" i="2" s="1"/>
  <c r="EP168" i="2"/>
  <c r="V170" i="2"/>
  <c r="AH169" i="2"/>
  <c r="EE169" i="2" s="1"/>
  <c r="AR171" i="2"/>
  <c r="AI170" i="2"/>
  <c r="EQ170" i="2" s="1"/>
  <c r="EF169" i="2"/>
  <c r="BQ170" i="2"/>
  <c r="CT169" i="2"/>
  <c r="DT168" i="2"/>
  <c r="EL168" i="2"/>
  <c r="CP169" i="2"/>
  <c r="DP169" i="2" s="1"/>
  <c r="DP168" i="2"/>
  <c r="AA169" i="2"/>
  <c r="DJ171" i="2"/>
  <c r="CJ172" i="2"/>
  <c r="DF172" i="2"/>
  <c r="CF173" i="2"/>
  <c r="DI170" i="2"/>
  <c r="CI171" i="2"/>
  <c r="DA171" i="2"/>
  <c r="CA172" i="2"/>
  <c r="CY171" i="2"/>
  <c r="DY171" i="2" s="1"/>
  <c r="DE172" i="2"/>
  <c r="CE173" i="2"/>
  <c r="CO168" i="2"/>
  <c r="DO167" i="2"/>
  <c r="DH173" i="2"/>
  <c r="CH174" i="2"/>
  <c r="DR169" i="2"/>
  <c r="CB173" i="2"/>
  <c r="DB172" i="2"/>
  <c r="CG172" i="2"/>
  <c r="DG171" i="2"/>
  <c r="CK173" i="2"/>
  <c r="DK172" i="2"/>
  <c r="DD172" i="2"/>
  <c r="CD173" i="2"/>
  <c r="T171" i="2" l="1"/>
  <c r="AF170" i="2"/>
  <c r="AB170" i="2" s="1"/>
  <c r="BN171" i="2"/>
  <c r="EC170" i="2"/>
  <c r="EA169" i="2"/>
  <c r="AN169" i="2"/>
  <c r="BM170" i="2" s="1"/>
  <c r="CP170" i="2" s="1"/>
  <c r="DP170" i="2" s="1"/>
  <c r="EB169" i="2"/>
  <c r="AE170" i="2"/>
  <c r="AM169" i="2"/>
  <c r="BL170" i="2" s="1"/>
  <c r="R171" i="2"/>
  <c r="Z170" i="2"/>
  <c r="AD170" i="2"/>
  <c r="EA170" i="2" s="1"/>
  <c r="CW172" i="2"/>
  <c r="DW171" i="2"/>
  <c r="X171" i="2"/>
  <c r="BU172" i="2" s="1"/>
  <c r="CX171" i="2"/>
  <c r="DX171" i="2" s="1"/>
  <c r="EH171" i="2"/>
  <c r="BS172" i="2"/>
  <c r="AK172" i="2"/>
  <c r="ES172" i="2" s="1"/>
  <c r="ER169" i="2"/>
  <c r="CV170" i="2"/>
  <c r="DV170" i="2" s="1"/>
  <c r="DL269" i="2"/>
  <c r="CL270" i="2"/>
  <c r="DU170" i="2"/>
  <c r="BY170" i="2"/>
  <c r="EG169" i="2"/>
  <c r="AJ170" i="2"/>
  <c r="BR171" i="2" s="1"/>
  <c r="CU171" i="2" s="1"/>
  <c r="BO171" i="2"/>
  <c r="CR171" i="2" s="1"/>
  <c r="EL169" i="2"/>
  <c r="EP169" i="2"/>
  <c r="BP170" i="2"/>
  <c r="EO170" i="2"/>
  <c r="U172" i="2"/>
  <c r="AG171" i="2"/>
  <c r="BO172" i="2" s="1"/>
  <c r="V171" i="2"/>
  <c r="AH170" i="2"/>
  <c r="EE170" i="2" s="1"/>
  <c r="CS169" i="2"/>
  <c r="DS168" i="2"/>
  <c r="EF170" i="2"/>
  <c r="BQ171" i="2"/>
  <c r="AR172" i="2"/>
  <c r="AI171" i="2"/>
  <c r="EQ171" i="2" s="1"/>
  <c r="CT170" i="2"/>
  <c r="DT169" i="2"/>
  <c r="AA170" i="2"/>
  <c r="CJ173" i="2"/>
  <c r="DJ172" i="2"/>
  <c r="DF173" i="2"/>
  <c r="CF174" i="2"/>
  <c r="DE173" i="2"/>
  <c r="CE174" i="2"/>
  <c r="DR170" i="2"/>
  <c r="DB173" i="2"/>
  <c r="CB174" i="2"/>
  <c r="CG173" i="2"/>
  <c r="DG172" i="2"/>
  <c r="CI172" i="2"/>
  <c r="DI171" i="2"/>
  <c r="CO169" i="2"/>
  <c r="DO168" i="2"/>
  <c r="DD173" i="2"/>
  <c r="CD174" i="2"/>
  <c r="CK174" i="2"/>
  <c r="DK173" i="2"/>
  <c r="DA172" i="2"/>
  <c r="CA173" i="2"/>
  <c r="CY172" i="2"/>
  <c r="DY172" i="2" s="1"/>
  <c r="CH175" i="2"/>
  <c r="DH174" i="2"/>
  <c r="T172" i="2" l="1"/>
  <c r="AF171" i="2"/>
  <c r="AB171" i="2" s="1"/>
  <c r="EC171" i="2"/>
  <c r="BN172" i="2"/>
  <c r="AN170" i="2"/>
  <c r="BM171" i="2" s="1"/>
  <c r="CP171" i="2" s="1"/>
  <c r="DP171" i="2" s="1"/>
  <c r="EB170" i="2"/>
  <c r="EL170" i="2"/>
  <c r="EK170" i="2"/>
  <c r="AM170" i="2"/>
  <c r="BL171" i="2" s="1"/>
  <c r="AE171" i="2"/>
  <c r="R172" i="2"/>
  <c r="Z171" i="2"/>
  <c r="AD171" i="2"/>
  <c r="EK171" i="2" s="1"/>
  <c r="CW173" i="2"/>
  <c r="DW172" i="2"/>
  <c r="X172" i="2"/>
  <c r="BU173" i="2" s="1"/>
  <c r="CX172" i="2"/>
  <c r="DX172" i="2" s="1"/>
  <c r="BS173" i="2"/>
  <c r="EH172" i="2"/>
  <c r="AK173" i="2"/>
  <c r="BS174" i="2" s="1"/>
  <c r="ER170" i="2"/>
  <c r="CV171" i="2"/>
  <c r="DV171" i="2" s="1"/>
  <c r="CL271" i="2"/>
  <c r="DL270" i="2"/>
  <c r="DU171" i="2"/>
  <c r="BY171" i="2"/>
  <c r="EG170" i="2"/>
  <c r="BP171" i="2"/>
  <c r="CR172" i="2"/>
  <c r="AJ171" i="2"/>
  <c r="BR172" i="2" s="1"/>
  <c r="CU172" i="2" s="1"/>
  <c r="ED171" i="2"/>
  <c r="EO171" i="2"/>
  <c r="CS170" i="2"/>
  <c r="DS169" i="2"/>
  <c r="U173" i="2"/>
  <c r="AG172" i="2"/>
  <c r="BO173" i="2" s="1"/>
  <c r="EP170" i="2"/>
  <c r="V172" i="2"/>
  <c r="AH171" i="2"/>
  <c r="EP171" i="2" s="1"/>
  <c r="AR173" i="2"/>
  <c r="AI172" i="2"/>
  <c r="EQ172" i="2" s="1"/>
  <c r="EF171" i="2"/>
  <c r="BQ172" i="2"/>
  <c r="CT171" i="2"/>
  <c r="DT170" i="2"/>
  <c r="AA171" i="2"/>
  <c r="CJ174" i="2"/>
  <c r="DJ173" i="2"/>
  <c r="CF175" i="2"/>
  <c r="DF174" i="2"/>
  <c r="DR171" i="2"/>
  <c r="CO170" i="2"/>
  <c r="DO169" i="2"/>
  <c r="CA174" i="2"/>
  <c r="CY173" i="2"/>
  <c r="DY173" i="2" s="1"/>
  <c r="DA173" i="2"/>
  <c r="DG173" i="2"/>
  <c r="CG174" i="2"/>
  <c r="DE174" i="2"/>
  <c r="CE175" i="2"/>
  <c r="DK174" i="2"/>
  <c r="CK175" i="2"/>
  <c r="DH175" i="2"/>
  <c r="CH176" i="2"/>
  <c r="DD174" i="2"/>
  <c r="CD175" i="2"/>
  <c r="CI173" i="2"/>
  <c r="DI172" i="2"/>
  <c r="DB174" i="2"/>
  <c r="CB175" i="2"/>
  <c r="T173" i="2" l="1"/>
  <c r="AF172" i="2"/>
  <c r="AB172" i="2" s="1"/>
  <c r="EC172" i="2"/>
  <c r="BN173" i="2"/>
  <c r="EA171" i="2"/>
  <c r="AN171" i="2"/>
  <c r="BM172" i="2" s="1"/>
  <c r="EB171" i="2"/>
  <c r="AE172" i="2"/>
  <c r="AM171" i="2"/>
  <c r="BL172" i="2" s="1"/>
  <c r="R173" i="2"/>
  <c r="Z172" i="2"/>
  <c r="AD172" i="2"/>
  <c r="EA172" i="2" s="1"/>
  <c r="CW174" i="2"/>
  <c r="DW173" i="2"/>
  <c r="X173" i="2"/>
  <c r="BU174" i="2" s="1"/>
  <c r="CX173" i="2"/>
  <c r="DX173" i="2" s="1"/>
  <c r="ES173" i="2"/>
  <c r="EH173" i="2"/>
  <c r="CR173" i="2"/>
  <c r="AK174" i="2"/>
  <c r="ES174" i="2" s="1"/>
  <c r="ER171" i="2"/>
  <c r="CV172" i="2"/>
  <c r="DV172" i="2" s="1"/>
  <c r="CL272" i="2"/>
  <c r="DL271" i="2"/>
  <c r="DU172" i="2"/>
  <c r="BY172" i="2"/>
  <c r="EG171" i="2"/>
  <c r="BP172" i="2"/>
  <c r="EE171" i="2"/>
  <c r="AJ172" i="2"/>
  <c r="BR173" i="2" s="1"/>
  <c r="CU173" i="2" s="1"/>
  <c r="EO172" i="2"/>
  <c r="U174" i="2"/>
  <c r="AG173" i="2"/>
  <c r="BO174" i="2" s="1"/>
  <c r="V173" i="2"/>
  <c r="AH172" i="2"/>
  <c r="BP173" i="2" s="1"/>
  <c r="CS171" i="2"/>
  <c r="DS170" i="2"/>
  <c r="ED172" i="2"/>
  <c r="EF172" i="2"/>
  <c r="BQ173" i="2"/>
  <c r="AR174" i="2"/>
  <c r="AI173" i="2"/>
  <c r="EQ173" i="2" s="1"/>
  <c r="CT172" i="2"/>
  <c r="DT171" i="2"/>
  <c r="EL171" i="2"/>
  <c r="AA172" i="2"/>
  <c r="CP172" i="2"/>
  <c r="CJ175" i="2"/>
  <c r="DJ174" i="2"/>
  <c r="DF175" i="2"/>
  <c r="CF176" i="2"/>
  <c r="CB176" i="2"/>
  <c r="DB175" i="2"/>
  <c r="DI173" i="2"/>
  <c r="CI174" i="2"/>
  <c r="CK176" i="2"/>
  <c r="DK175" i="2"/>
  <c r="CE176" i="2"/>
  <c r="DE175" i="2"/>
  <c r="DO170" i="2"/>
  <c r="CO171" i="2"/>
  <c r="CD176" i="2"/>
  <c r="DD175" i="2"/>
  <c r="DR172" i="2"/>
  <c r="DH176" i="2"/>
  <c r="CH177" i="2"/>
  <c r="CA175" i="2"/>
  <c r="DA174" i="2"/>
  <c r="CY174" i="2"/>
  <c r="DY174" i="2" s="1"/>
  <c r="CG175" i="2"/>
  <c r="DG174" i="2"/>
  <c r="T174" i="2" l="1"/>
  <c r="AF173" i="2"/>
  <c r="BN174" i="2"/>
  <c r="AN172" i="2"/>
  <c r="BM173" i="2" s="1"/>
  <c r="CP173" i="2" s="1"/>
  <c r="EB172" i="2"/>
  <c r="AE173" i="2"/>
  <c r="R174" i="2"/>
  <c r="Z173" i="2"/>
  <c r="AD173" i="2"/>
  <c r="AM173" i="2" s="1"/>
  <c r="BL174" i="2" s="1"/>
  <c r="EK172" i="2"/>
  <c r="AM172" i="2"/>
  <c r="BL173" i="2" s="1"/>
  <c r="CW175" i="2"/>
  <c r="DW174" i="2"/>
  <c r="CR174" i="2"/>
  <c r="X174" i="2"/>
  <c r="BU175" i="2" s="1"/>
  <c r="CX174" i="2"/>
  <c r="DX174" i="2" s="1"/>
  <c r="EH174" i="2"/>
  <c r="BS175" i="2"/>
  <c r="AK175" i="2"/>
  <c r="ES175" i="2" s="1"/>
  <c r="ER172" i="2"/>
  <c r="CV173" i="2"/>
  <c r="DV173" i="2" s="1"/>
  <c r="CL273" i="2"/>
  <c r="DL272" i="2"/>
  <c r="DU173" i="2"/>
  <c r="BY173" i="2"/>
  <c r="EG172" i="2"/>
  <c r="ED173" i="2"/>
  <c r="AJ173" i="2"/>
  <c r="BR174" i="2" s="1"/>
  <c r="CU174" i="2" s="1"/>
  <c r="EO173" i="2"/>
  <c r="EE172" i="2"/>
  <c r="V174" i="2"/>
  <c r="AH173" i="2"/>
  <c r="EE173" i="2" s="1"/>
  <c r="CS172" i="2"/>
  <c r="DS171" i="2"/>
  <c r="U175" i="2"/>
  <c r="AG174" i="2"/>
  <c r="ED174" i="2" s="1"/>
  <c r="EP172" i="2"/>
  <c r="AR175" i="2"/>
  <c r="AI174" i="2"/>
  <c r="EQ174" i="2" s="1"/>
  <c r="EF173" i="2"/>
  <c r="BQ174" i="2"/>
  <c r="CT173" i="2"/>
  <c r="DT172" i="2"/>
  <c r="AA173" i="2"/>
  <c r="EL172" i="2"/>
  <c r="DP172" i="2"/>
  <c r="DF176" i="2"/>
  <c r="CF177" i="2"/>
  <c r="DJ175" i="2"/>
  <c r="CJ176" i="2"/>
  <c r="CE177" i="2"/>
  <c r="DE176" i="2"/>
  <c r="DH177" i="2"/>
  <c r="CH178" i="2"/>
  <c r="CK177" i="2"/>
  <c r="DK176" i="2"/>
  <c r="DR173" i="2"/>
  <c r="CI175" i="2"/>
  <c r="DI174" i="2"/>
  <c r="DD176" i="2"/>
  <c r="CD177" i="2"/>
  <c r="DO171" i="2"/>
  <c r="CO172" i="2"/>
  <c r="CA176" i="2"/>
  <c r="DA175" i="2"/>
  <c r="CY175" i="2"/>
  <c r="DY175" i="2" s="1"/>
  <c r="DB176" i="2"/>
  <c r="CB177" i="2"/>
  <c r="CG176" i="2"/>
  <c r="DG175" i="2"/>
  <c r="EC173" i="2" l="1"/>
  <c r="AB173" i="2"/>
  <c r="T175" i="2"/>
  <c r="AF174" i="2"/>
  <c r="AB174" i="2" s="1"/>
  <c r="EC174" i="2"/>
  <c r="BN175" i="2"/>
  <c r="EA173" i="2"/>
  <c r="AN173" i="2"/>
  <c r="BM174" i="2" s="1"/>
  <c r="EB173" i="2"/>
  <c r="AE174" i="2"/>
  <c r="EK173" i="2"/>
  <c r="R175" i="2"/>
  <c r="Z174" i="2"/>
  <c r="AD174" i="2"/>
  <c r="EA174" i="2" s="1"/>
  <c r="CW176" i="2"/>
  <c r="DW175" i="2"/>
  <c r="X175" i="2"/>
  <c r="BU176" i="2" s="1"/>
  <c r="CX175" i="2"/>
  <c r="DX175" i="2" s="1"/>
  <c r="EH175" i="2"/>
  <c r="BS176" i="2"/>
  <c r="AK176" i="2"/>
  <c r="BS177" i="2" s="1"/>
  <c r="ER173" i="2"/>
  <c r="CV174" i="2"/>
  <c r="DV174" i="2" s="1"/>
  <c r="CL274" i="2"/>
  <c r="DL273" i="2"/>
  <c r="DU174" i="2"/>
  <c r="BY174" i="2"/>
  <c r="EG173" i="2"/>
  <c r="AJ174" i="2"/>
  <c r="BR175" i="2" s="1"/>
  <c r="CU175" i="2" s="1"/>
  <c r="BP174" i="2"/>
  <c r="DS172" i="2"/>
  <c r="CS173" i="2"/>
  <c r="BO175" i="2"/>
  <c r="CR175" i="2" s="1"/>
  <c r="EP173" i="2"/>
  <c r="V175" i="2"/>
  <c r="AH174" i="2"/>
  <c r="EE174" i="2" s="1"/>
  <c r="EO174" i="2"/>
  <c r="U176" i="2"/>
  <c r="AG175" i="2"/>
  <c r="ED175" i="2" s="1"/>
  <c r="BQ175" i="2"/>
  <c r="EF174" i="2"/>
  <c r="AR176" i="2"/>
  <c r="AI175" i="2"/>
  <c r="EQ175" i="2" s="1"/>
  <c r="CT174" i="2"/>
  <c r="DT173" i="2"/>
  <c r="DP173" i="2"/>
  <c r="EL173" i="2"/>
  <c r="CP174" i="2"/>
  <c r="AA174" i="2"/>
  <c r="CJ177" i="2"/>
  <c r="DJ176" i="2"/>
  <c r="CF178" i="2"/>
  <c r="DF177" i="2"/>
  <c r="DA176" i="2"/>
  <c r="CA177" i="2"/>
  <c r="CY176" i="2"/>
  <c r="DY176" i="2" s="1"/>
  <c r="DK177" i="2"/>
  <c r="CK178" i="2"/>
  <c r="CO173" i="2"/>
  <c r="DO172" i="2"/>
  <c r="CH179" i="2"/>
  <c r="DH178" i="2"/>
  <c r="DB177" i="2"/>
  <c r="CB178" i="2"/>
  <c r="DD177" i="2"/>
  <c r="CD178" i="2"/>
  <c r="DR174" i="2"/>
  <c r="DI175" i="2"/>
  <c r="CI176" i="2"/>
  <c r="DG176" i="2"/>
  <c r="CG177" i="2"/>
  <c r="DE177" i="2"/>
  <c r="CE178" i="2"/>
  <c r="T176" i="2" l="1"/>
  <c r="AF175" i="2"/>
  <c r="AB175" i="2" s="1"/>
  <c r="BN176" i="2"/>
  <c r="EC175" i="2"/>
  <c r="AN174" i="2"/>
  <c r="BM175" i="2" s="1"/>
  <c r="CP175" i="2" s="1"/>
  <c r="EB174" i="2"/>
  <c r="AE175" i="2"/>
  <c r="AM174" i="2"/>
  <c r="BL175" i="2" s="1"/>
  <c r="EK174" i="2"/>
  <c r="R176" i="2"/>
  <c r="Z175" i="2"/>
  <c r="AD175" i="2"/>
  <c r="EA175" i="2" s="1"/>
  <c r="CW177" i="2"/>
  <c r="DW176" i="2"/>
  <c r="X176" i="2"/>
  <c r="BU177" i="2" s="1"/>
  <c r="CX176" i="2"/>
  <c r="DX176" i="2" s="1"/>
  <c r="EH176" i="2"/>
  <c r="ES176" i="2"/>
  <c r="AK177" i="2"/>
  <c r="ES177" i="2" s="1"/>
  <c r="ER174" i="2"/>
  <c r="CV175" i="2"/>
  <c r="DV175" i="2" s="1"/>
  <c r="DL274" i="2"/>
  <c r="CL275" i="2"/>
  <c r="DU175" i="2"/>
  <c r="BY175" i="2"/>
  <c r="EG174" i="2"/>
  <c r="BO176" i="2"/>
  <c r="CR176" i="2" s="1"/>
  <c r="EO175" i="2"/>
  <c r="AJ175" i="2"/>
  <c r="BR176" i="2" s="1"/>
  <c r="CU176" i="2" s="1"/>
  <c r="EP174" i="2"/>
  <c r="V176" i="2"/>
  <c r="AH175" i="2"/>
  <c r="EE175" i="2" s="1"/>
  <c r="U177" i="2"/>
  <c r="AG176" i="2"/>
  <c r="EO176" i="2" s="1"/>
  <c r="CS174" i="2"/>
  <c r="DS173" i="2"/>
  <c r="BP175" i="2"/>
  <c r="AR177" i="2"/>
  <c r="AI176" i="2"/>
  <c r="EQ176" i="2" s="1"/>
  <c r="EF175" i="2"/>
  <c r="BQ176" i="2"/>
  <c r="CT175" i="2"/>
  <c r="DT174" i="2"/>
  <c r="DP174" i="2"/>
  <c r="EL174" i="2"/>
  <c r="AA175" i="2"/>
  <c r="DF178" i="2"/>
  <c r="CF179" i="2"/>
  <c r="DJ177" i="2"/>
  <c r="CJ178" i="2"/>
  <c r="CB179" i="2"/>
  <c r="DB178" i="2"/>
  <c r="CA178" i="2"/>
  <c r="DA177" i="2"/>
  <c r="CY177" i="2"/>
  <c r="DY177" i="2" s="1"/>
  <c r="DG177" i="2"/>
  <c r="CG178" i="2"/>
  <c r="DH179" i="2"/>
  <c r="CH180" i="2"/>
  <c r="CE179" i="2"/>
  <c r="DE178" i="2"/>
  <c r="DD178" i="2"/>
  <c r="CD179" i="2"/>
  <c r="DI176" i="2"/>
  <c r="CI177" i="2"/>
  <c r="DR175" i="2"/>
  <c r="DK178" i="2"/>
  <c r="CK179" i="2"/>
  <c r="DO173" i="2"/>
  <c r="CO174" i="2"/>
  <c r="T177" i="2" l="1"/>
  <c r="AF176" i="2"/>
  <c r="AB176" i="2" s="1"/>
  <c r="EC176" i="2"/>
  <c r="BN177" i="2"/>
  <c r="AN175" i="2"/>
  <c r="BM176" i="2" s="1"/>
  <c r="CP176" i="2" s="1"/>
  <c r="EB175" i="2"/>
  <c r="AM175" i="2"/>
  <c r="BL176" i="2" s="1"/>
  <c r="EK175" i="2"/>
  <c r="AE176" i="2"/>
  <c r="R177" i="2"/>
  <c r="Z176" i="2"/>
  <c r="AD176" i="2"/>
  <c r="EA176" i="2" s="1"/>
  <c r="CW178" i="2"/>
  <c r="DW177" i="2"/>
  <c r="X177" i="2"/>
  <c r="BU178" i="2" s="1"/>
  <c r="CX177" i="2"/>
  <c r="DX177" i="2" s="1"/>
  <c r="EH177" i="2"/>
  <c r="BS178" i="2"/>
  <c r="AK178" i="2"/>
  <c r="ES178" i="2" s="1"/>
  <c r="ER175" i="2"/>
  <c r="CV176" i="2"/>
  <c r="DV176" i="2" s="1"/>
  <c r="CL276" i="2"/>
  <c r="DL275" i="2"/>
  <c r="DU176" i="2"/>
  <c r="BY176" i="2"/>
  <c r="EG175" i="2"/>
  <c r="BP176" i="2"/>
  <c r="AJ176" i="2"/>
  <c r="BR177" i="2" s="1"/>
  <c r="CU177" i="2" s="1"/>
  <c r="BO177" i="2"/>
  <c r="CR177" i="2" s="1"/>
  <c r="ED176" i="2"/>
  <c r="U178" i="2"/>
  <c r="AG177" i="2"/>
  <c r="BO178" i="2" s="1"/>
  <c r="CS175" i="2"/>
  <c r="DS174" i="2"/>
  <c r="EP175" i="2"/>
  <c r="V177" i="2"/>
  <c r="AH176" i="2"/>
  <c r="EP176" i="2" s="1"/>
  <c r="BQ177" i="2"/>
  <c r="EF176" i="2"/>
  <c r="AR178" i="2"/>
  <c r="CT176" i="2"/>
  <c r="DT175" i="2"/>
  <c r="DP175" i="2"/>
  <c r="AA176" i="2"/>
  <c r="EL175" i="2"/>
  <c r="DJ178" i="2"/>
  <c r="CJ179" i="2"/>
  <c r="CF180" i="2"/>
  <c r="DF179" i="2"/>
  <c r="DO174" i="2"/>
  <c r="CO175" i="2"/>
  <c r="DI177" i="2"/>
  <c r="CI178" i="2"/>
  <c r="CH181" i="2"/>
  <c r="DH180" i="2"/>
  <c r="CA179" i="2"/>
  <c r="DA178" i="2"/>
  <c r="CY178" i="2"/>
  <c r="DY178" i="2" s="1"/>
  <c r="AM176" i="2"/>
  <c r="BL177" i="2" s="1"/>
  <c r="DK179" i="2"/>
  <c r="CK180" i="2"/>
  <c r="DG178" i="2"/>
  <c r="CG179" i="2"/>
  <c r="DR176" i="2"/>
  <c r="CD180" i="2"/>
  <c r="DD179" i="2"/>
  <c r="CE180" i="2"/>
  <c r="DE179" i="2"/>
  <c r="CB180" i="2"/>
  <c r="DB179" i="2"/>
  <c r="T178" i="2" l="1"/>
  <c r="AF177" i="2"/>
  <c r="AB177" i="2" s="1"/>
  <c r="EC177" i="2"/>
  <c r="BN178" i="2"/>
  <c r="AN176" i="2"/>
  <c r="BM177" i="2" s="1"/>
  <c r="CP177" i="2" s="1"/>
  <c r="DP177" i="2" s="1"/>
  <c r="EB176" i="2"/>
  <c r="AE177" i="2"/>
  <c r="R178" i="2"/>
  <c r="Z177" i="2"/>
  <c r="AD177" i="2"/>
  <c r="EA177" i="2" s="1"/>
  <c r="EK176" i="2"/>
  <c r="CW179" i="2"/>
  <c r="DW178" i="2"/>
  <c r="X178" i="2"/>
  <c r="BU179" i="2" s="1"/>
  <c r="CX178" i="2"/>
  <c r="DX178" i="2" s="1"/>
  <c r="EH178" i="2"/>
  <c r="BS179" i="2"/>
  <c r="AK179" i="2"/>
  <c r="BS180" i="2" s="1"/>
  <c r="ER176" i="2"/>
  <c r="CV177" i="2"/>
  <c r="DV177" i="2" s="1"/>
  <c r="CL277" i="2"/>
  <c r="DL276" i="2"/>
  <c r="DU177" i="2"/>
  <c r="BY177" i="2"/>
  <c r="EG176" i="2"/>
  <c r="BP177" i="2"/>
  <c r="EE176" i="2"/>
  <c r="CR178" i="2"/>
  <c r="AJ177" i="2"/>
  <c r="BR178" i="2" s="1"/>
  <c r="CU178" i="2" s="1"/>
  <c r="ED177" i="2"/>
  <c r="EO177" i="2"/>
  <c r="CS176" i="2"/>
  <c r="DS175" i="2"/>
  <c r="V178" i="2"/>
  <c r="AH177" i="2"/>
  <c r="EE177" i="2" s="1"/>
  <c r="U179" i="2"/>
  <c r="AG178" i="2"/>
  <c r="EO178" i="2" s="1"/>
  <c r="AR179" i="2"/>
  <c r="AI178" i="2"/>
  <c r="EQ178" i="2" s="1"/>
  <c r="AI177" i="2"/>
  <c r="CT177" i="2"/>
  <c r="DT176" i="2"/>
  <c r="DP176" i="2"/>
  <c r="EL176" i="2"/>
  <c r="AA177" i="2"/>
  <c r="DF180" i="2"/>
  <c r="CF181" i="2"/>
  <c r="DJ179" i="2"/>
  <c r="CJ180" i="2"/>
  <c r="DR177" i="2"/>
  <c r="DH181" i="2"/>
  <c r="CH182" i="2"/>
  <c r="CI179" i="2"/>
  <c r="DI178" i="2"/>
  <c r="CG180" i="2"/>
  <c r="DG179" i="2"/>
  <c r="DO175" i="2"/>
  <c r="CO176" i="2"/>
  <c r="DA179" i="2"/>
  <c r="CA180" i="2"/>
  <c r="CY179" i="2"/>
  <c r="DY179" i="2" s="1"/>
  <c r="DB180" i="2"/>
  <c r="CB181" i="2"/>
  <c r="CE181" i="2"/>
  <c r="DE180" i="2"/>
  <c r="CK181" i="2"/>
  <c r="DK180" i="2"/>
  <c r="CD181" i="2"/>
  <c r="DD180" i="2"/>
  <c r="T179" i="2" l="1"/>
  <c r="AF178" i="2"/>
  <c r="AB178" i="2" s="1"/>
  <c r="BN179" i="2"/>
  <c r="EC178" i="2"/>
  <c r="AN177" i="2"/>
  <c r="BM178" i="2" s="1"/>
  <c r="CP178" i="2" s="1"/>
  <c r="DP178" i="2" s="1"/>
  <c r="EB177" i="2"/>
  <c r="AM177" i="2"/>
  <c r="BL178" i="2" s="1"/>
  <c r="EK177" i="2"/>
  <c r="AE178" i="2"/>
  <c r="R179" i="2"/>
  <c r="Z178" i="2"/>
  <c r="AD178" i="2"/>
  <c r="AM178" i="2" s="1"/>
  <c r="BL179" i="2" s="1"/>
  <c r="CW180" i="2"/>
  <c r="DW179" i="2"/>
  <c r="X179" i="2"/>
  <c r="BU180" i="2" s="1"/>
  <c r="CX179" i="2"/>
  <c r="DX179" i="2" s="1"/>
  <c r="EH179" i="2"/>
  <c r="ES179" i="2"/>
  <c r="AK180" i="2"/>
  <c r="BS181" i="2" s="1"/>
  <c r="ER177" i="2"/>
  <c r="BP178" i="2"/>
  <c r="CV178" i="2"/>
  <c r="DV178" i="2" s="1"/>
  <c r="CL278" i="2"/>
  <c r="DL277" i="2"/>
  <c r="DU178" i="2"/>
  <c r="BY178" i="2"/>
  <c r="EG177" i="2"/>
  <c r="AJ178" i="2"/>
  <c r="BR179" i="2" s="1"/>
  <c r="CU179" i="2" s="1"/>
  <c r="EP177" i="2"/>
  <c r="ED178" i="2"/>
  <c r="V179" i="2"/>
  <c r="AH178" i="2"/>
  <c r="BP179" i="2" s="1"/>
  <c r="BO179" i="2"/>
  <c r="CR179" i="2" s="1"/>
  <c r="CS177" i="2"/>
  <c r="DS176" i="2"/>
  <c r="U180" i="2"/>
  <c r="AG179" i="2"/>
  <c r="BO180" i="2" s="1"/>
  <c r="BQ178" i="2"/>
  <c r="CT178" i="2" s="1"/>
  <c r="EQ177" i="2"/>
  <c r="EF177" i="2"/>
  <c r="BQ179" i="2"/>
  <c r="EF178" i="2"/>
  <c r="AR180" i="2"/>
  <c r="AI179" i="2"/>
  <c r="EQ179" i="2" s="1"/>
  <c r="DT177" i="2"/>
  <c r="AA178" i="2"/>
  <c r="EL177" i="2"/>
  <c r="DJ180" i="2"/>
  <c r="CJ181" i="2"/>
  <c r="DF181" i="2"/>
  <c r="CF182" i="2"/>
  <c r="DK181" i="2"/>
  <c r="CK182" i="2"/>
  <c r="DE181" i="2"/>
  <c r="CE182" i="2"/>
  <c r="DI179" i="2"/>
  <c r="CI180" i="2"/>
  <c r="CH183" i="2"/>
  <c r="DH182" i="2"/>
  <c r="DB181" i="2"/>
  <c r="CB182" i="2"/>
  <c r="CO177" i="2"/>
  <c r="DO176" i="2"/>
  <c r="DD181" i="2"/>
  <c r="CD182" i="2"/>
  <c r="DA180" i="2"/>
  <c r="CA181" i="2"/>
  <c r="CY180" i="2"/>
  <c r="DY180" i="2" s="1"/>
  <c r="CG181" i="2"/>
  <c r="DG180" i="2"/>
  <c r="DR178" i="2"/>
  <c r="T180" i="2" l="1"/>
  <c r="AF179" i="2"/>
  <c r="BN180" i="2"/>
  <c r="EA178" i="2"/>
  <c r="AN178" i="2"/>
  <c r="BM179" i="2" s="1"/>
  <c r="EB178" i="2"/>
  <c r="EL178" i="2"/>
  <c r="AE179" i="2"/>
  <c r="EK178" i="2"/>
  <c r="R180" i="2"/>
  <c r="Z179" i="2"/>
  <c r="AD179" i="2"/>
  <c r="EA179" i="2" s="1"/>
  <c r="CW181" i="2"/>
  <c r="DW180" i="2"/>
  <c r="X180" i="2"/>
  <c r="BU181" i="2" s="1"/>
  <c r="CX180" i="2"/>
  <c r="DX180" i="2" s="1"/>
  <c r="ES180" i="2"/>
  <c r="EH180" i="2"/>
  <c r="AK181" i="2"/>
  <c r="EH181" i="2" s="1"/>
  <c r="ER178" i="2"/>
  <c r="CV179" i="2"/>
  <c r="DV179" i="2" s="1"/>
  <c r="DL278" i="2"/>
  <c r="CL279" i="2"/>
  <c r="DU179" i="2"/>
  <c r="BY179" i="2"/>
  <c r="EG178" i="2"/>
  <c r="EE178" i="2"/>
  <c r="AJ179" i="2"/>
  <c r="BR180" i="2" s="1"/>
  <c r="CU180" i="2" s="1"/>
  <c r="CR180" i="2"/>
  <c r="ED179" i="2"/>
  <c r="EO179" i="2"/>
  <c r="EP178" i="2"/>
  <c r="V180" i="2"/>
  <c r="AH179" i="2"/>
  <c r="EE179" i="2" s="1"/>
  <c r="U181" i="2"/>
  <c r="AG180" i="2"/>
  <c r="BO181" i="2" s="1"/>
  <c r="CS178" i="2"/>
  <c r="DS177" i="2"/>
  <c r="BQ180" i="2"/>
  <c r="EF179" i="2"/>
  <c r="AR181" i="2"/>
  <c r="AI180" i="2"/>
  <c r="EQ180" i="2" s="1"/>
  <c r="CT179" i="2"/>
  <c r="DT178" i="2"/>
  <c r="AA179" i="2"/>
  <c r="CP179" i="2"/>
  <c r="DP179" i="2" s="1"/>
  <c r="DJ181" i="2"/>
  <c r="CJ182" i="2"/>
  <c r="CF183" i="2"/>
  <c r="DF182" i="2"/>
  <c r="CB183" i="2"/>
  <c r="DB182" i="2"/>
  <c r="DR179" i="2"/>
  <c r="CD183" i="2"/>
  <c r="DD182" i="2"/>
  <c r="CI181" i="2"/>
  <c r="DI180" i="2"/>
  <c r="DA181" i="2"/>
  <c r="CA182" i="2"/>
  <c r="CY181" i="2"/>
  <c r="DY181" i="2" s="1"/>
  <c r="DH183" i="2"/>
  <c r="CH184" i="2"/>
  <c r="DG181" i="2"/>
  <c r="CG182" i="2"/>
  <c r="DK182" i="2"/>
  <c r="CK183" i="2"/>
  <c r="DE182" i="2"/>
  <c r="CE183" i="2"/>
  <c r="CO178" i="2"/>
  <c r="DO177" i="2"/>
  <c r="EC179" i="2" l="1"/>
  <c r="AB179" i="2"/>
  <c r="T181" i="2"/>
  <c r="AF180" i="2"/>
  <c r="EC180" i="2"/>
  <c r="AN179" i="2"/>
  <c r="BM180" i="2" s="1"/>
  <c r="EB179" i="2"/>
  <c r="AM179" i="2"/>
  <c r="BL180" i="2" s="1"/>
  <c r="EK179" i="2"/>
  <c r="AE180" i="2"/>
  <c r="R181" i="2"/>
  <c r="Z180" i="2"/>
  <c r="AD180" i="2"/>
  <c r="EA180" i="2" s="1"/>
  <c r="CW182" i="2"/>
  <c r="DW181" i="2"/>
  <c r="X181" i="2"/>
  <c r="BU182" i="2" s="1"/>
  <c r="CX181" i="2"/>
  <c r="DX181" i="2" s="1"/>
  <c r="ES181" i="2"/>
  <c r="BS182" i="2"/>
  <c r="AK182" i="2"/>
  <c r="BS183" i="2" s="1"/>
  <c r="ER179" i="2"/>
  <c r="CV180" i="2"/>
  <c r="DV180" i="2" s="1"/>
  <c r="CL280" i="2"/>
  <c r="DL279" i="2"/>
  <c r="DU180" i="2"/>
  <c r="BY180" i="2"/>
  <c r="EG179" i="2"/>
  <c r="CR181" i="2"/>
  <c r="AJ180" i="2"/>
  <c r="BR181" i="2" s="1"/>
  <c r="CU181" i="2" s="1"/>
  <c r="ED180" i="2"/>
  <c r="BP180" i="2"/>
  <c r="U182" i="2"/>
  <c r="AG181" i="2"/>
  <c r="BO182" i="2" s="1"/>
  <c r="EP179" i="2"/>
  <c r="CS179" i="2"/>
  <c r="DS178" i="2"/>
  <c r="V181" i="2"/>
  <c r="AH180" i="2"/>
  <c r="EP180" i="2" s="1"/>
  <c r="EO180" i="2"/>
  <c r="AR182" i="2"/>
  <c r="AI181" i="2"/>
  <c r="EQ181" i="2" s="1"/>
  <c r="EF180" i="2"/>
  <c r="BQ181" i="2"/>
  <c r="CT180" i="2"/>
  <c r="DT179" i="2"/>
  <c r="EL179" i="2"/>
  <c r="CP180" i="2"/>
  <c r="DP180" i="2" s="1"/>
  <c r="AA180" i="2"/>
  <c r="CJ183" i="2"/>
  <c r="DJ182" i="2"/>
  <c r="DF183" i="2"/>
  <c r="CF184" i="2"/>
  <c r="DG182" i="2"/>
  <c r="CG183" i="2"/>
  <c r="CE184" i="2"/>
  <c r="DE183" i="2"/>
  <c r="CD184" i="2"/>
  <c r="DD183" i="2"/>
  <c r="DR180" i="2"/>
  <c r="DH184" i="2"/>
  <c r="CH185" i="2"/>
  <c r="DI181" i="2"/>
  <c r="CI182" i="2"/>
  <c r="CK184" i="2"/>
  <c r="DK183" i="2"/>
  <c r="DO178" i="2"/>
  <c r="CO179" i="2"/>
  <c r="CA183" i="2"/>
  <c r="DA182" i="2"/>
  <c r="CY182" i="2"/>
  <c r="DY182" i="2" s="1"/>
  <c r="CB184" i="2"/>
  <c r="DB183" i="2"/>
  <c r="BN181" i="2" l="1"/>
  <c r="AB180" i="2"/>
  <c r="T182" i="2"/>
  <c r="AF181" i="2"/>
  <c r="AB181" i="2" s="1"/>
  <c r="BN182" i="2"/>
  <c r="EC181" i="2"/>
  <c r="AN180" i="2"/>
  <c r="BM181" i="2" s="1"/>
  <c r="EB180" i="2"/>
  <c r="EK180" i="2"/>
  <c r="AM180" i="2"/>
  <c r="BL181" i="2" s="1"/>
  <c r="AE181" i="2"/>
  <c r="R182" i="2"/>
  <c r="Z181" i="2"/>
  <c r="AD181" i="2"/>
  <c r="EA181" i="2" s="1"/>
  <c r="CW183" i="2"/>
  <c r="DW182" i="2"/>
  <c r="X182" i="2"/>
  <c r="BU183" i="2" s="1"/>
  <c r="CX182" i="2"/>
  <c r="DX182" i="2" s="1"/>
  <c r="ES182" i="2"/>
  <c r="EH182" i="2"/>
  <c r="AK183" i="2"/>
  <c r="EH183" i="2" s="1"/>
  <c r="ER180" i="2"/>
  <c r="CV181" i="2"/>
  <c r="DV181" i="2" s="1"/>
  <c r="CL281" i="2"/>
  <c r="DL280" i="2"/>
  <c r="DU181" i="2"/>
  <c r="BY181" i="2"/>
  <c r="CR182" i="2"/>
  <c r="EG180" i="2"/>
  <c r="ED181" i="2"/>
  <c r="EE180" i="2"/>
  <c r="AJ181" i="2"/>
  <c r="BR182" i="2" s="1"/>
  <c r="CU182" i="2" s="1"/>
  <c r="BP181" i="2"/>
  <c r="CS180" i="2"/>
  <c r="DS179" i="2"/>
  <c r="EO181" i="2"/>
  <c r="U183" i="2"/>
  <c r="AG182" i="2"/>
  <c r="BO183" i="2" s="1"/>
  <c r="V182" i="2"/>
  <c r="AH181" i="2"/>
  <c r="BP182" i="2" s="1"/>
  <c r="BQ182" i="2"/>
  <c r="EF181" i="2"/>
  <c r="AR183" i="2"/>
  <c r="AI182" i="2"/>
  <c r="EQ182" i="2" s="1"/>
  <c r="CT181" i="2"/>
  <c r="DT180" i="2"/>
  <c r="AA181" i="2"/>
  <c r="CP181" i="2"/>
  <c r="DP181" i="2" s="1"/>
  <c r="EL180" i="2"/>
  <c r="DF184" i="2"/>
  <c r="CF185" i="2"/>
  <c r="CJ184" i="2"/>
  <c r="DJ183" i="2"/>
  <c r="DI182" i="2"/>
  <c r="CI183" i="2"/>
  <c r="DH185" i="2"/>
  <c r="CH186" i="2"/>
  <c r="CK185" i="2"/>
  <c r="DK184" i="2"/>
  <c r="CB185" i="2"/>
  <c r="DB184" i="2"/>
  <c r="DR181" i="2"/>
  <c r="DA183" i="2"/>
  <c r="CA184" i="2"/>
  <c r="CY183" i="2"/>
  <c r="DY183" i="2" s="1"/>
  <c r="DO179" i="2"/>
  <c r="CO180" i="2"/>
  <c r="CE185" i="2"/>
  <c r="DE184" i="2"/>
  <c r="CG184" i="2"/>
  <c r="DG183" i="2"/>
  <c r="DD184" i="2"/>
  <c r="CD185" i="2"/>
  <c r="T183" i="2" l="1"/>
  <c r="AF182" i="2"/>
  <c r="EC182" i="2"/>
  <c r="AN181" i="2"/>
  <c r="BM182" i="2" s="1"/>
  <c r="CP182" i="2" s="1"/>
  <c r="EB181" i="2"/>
  <c r="AM181" i="2"/>
  <c r="BL182" i="2" s="1"/>
  <c r="EK181" i="2"/>
  <c r="AE182" i="2"/>
  <c r="R183" i="2"/>
  <c r="Z182" i="2"/>
  <c r="AD182" i="2"/>
  <c r="EA182" i="2" s="1"/>
  <c r="CW184" i="2"/>
  <c r="DW183" i="2"/>
  <c r="X183" i="2"/>
  <c r="BU184" i="2" s="1"/>
  <c r="CX183" i="2"/>
  <c r="DX183" i="2" s="1"/>
  <c r="BS184" i="2"/>
  <c r="ES183" i="2"/>
  <c r="AK184" i="2"/>
  <c r="ES184" i="2" s="1"/>
  <c r="ER181" i="2"/>
  <c r="CV182" i="2"/>
  <c r="DV182" i="2" s="1"/>
  <c r="CR183" i="2"/>
  <c r="CL282" i="2"/>
  <c r="DL281" i="2"/>
  <c r="DU182" i="2"/>
  <c r="BY182" i="2"/>
  <c r="EG181" i="2"/>
  <c r="AJ182" i="2"/>
  <c r="BR183" i="2" s="1"/>
  <c r="CU183" i="2" s="1"/>
  <c r="EO182" i="2"/>
  <c r="U184" i="2"/>
  <c r="AG183" i="2"/>
  <c r="BO184" i="2" s="1"/>
  <c r="EE181" i="2"/>
  <c r="EP181" i="2"/>
  <c r="CS181" i="2"/>
  <c r="DS180" i="2"/>
  <c r="V183" i="2"/>
  <c r="AH182" i="2"/>
  <c r="EE182" i="2" s="1"/>
  <c r="ED182" i="2"/>
  <c r="AR184" i="2"/>
  <c r="AI183" i="2"/>
  <c r="EQ183" i="2" s="1"/>
  <c r="EF182" i="2"/>
  <c r="BQ183" i="2"/>
  <c r="CT182" i="2"/>
  <c r="DT181" i="2"/>
  <c r="EL181" i="2"/>
  <c r="AA182" i="2"/>
  <c r="DJ184" i="2"/>
  <c r="CJ185" i="2"/>
  <c r="DF185" i="2"/>
  <c r="CF186" i="2"/>
  <c r="CO181" i="2"/>
  <c r="DO180" i="2"/>
  <c r="DD185" i="2"/>
  <c r="CD186" i="2"/>
  <c r="CK186" i="2"/>
  <c r="DK185" i="2"/>
  <c r="DB185" i="2"/>
  <c r="CB186" i="2"/>
  <c r="DR182" i="2"/>
  <c r="CG185" i="2"/>
  <c r="DG184" i="2"/>
  <c r="DA184" i="2"/>
  <c r="CA185" i="2"/>
  <c r="CY184" i="2"/>
  <c r="DY184" i="2" s="1"/>
  <c r="DE185" i="2"/>
  <c r="CE186" i="2"/>
  <c r="CI184" i="2"/>
  <c r="DI183" i="2"/>
  <c r="DH186" i="2"/>
  <c r="CH187" i="2"/>
  <c r="BN183" i="2" l="1"/>
  <c r="AB182" i="2"/>
  <c r="T184" i="2"/>
  <c r="AF183" i="2"/>
  <c r="AB183" i="2" s="1"/>
  <c r="BN184" i="2"/>
  <c r="EC183" i="2"/>
  <c r="AN182" i="2"/>
  <c r="BM183" i="2" s="1"/>
  <c r="CP183" i="2" s="1"/>
  <c r="EB182" i="2"/>
  <c r="EL182" i="2"/>
  <c r="AM182" i="2"/>
  <c r="BL183" i="2" s="1"/>
  <c r="AE183" i="2"/>
  <c r="EK182" i="2"/>
  <c r="R184" i="2"/>
  <c r="Z183" i="2"/>
  <c r="AD183" i="2"/>
  <c r="EA183" i="2" s="1"/>
  <c r="CW185" i="2"/>
  <c r="DW184" i="2"/>
  <c r="X184" i="2"/>
  <c r="BU185" i="2" s="1"/>
  <c r="CX184" i="2"/>
  <c r="DX184" i="2" s="1"/>
  <c r="BS185" i="2"/>
  <c r="EH184" i="2"/>
  <c r="AK185" i="2"/>
  <c r="BS186" i="2" s="1"/>
  <c r="ER182" i="2"/>
  <c r="CR184" i="2"/>
  <c r="CV183" i="2"/>
  <c r="DV183" i="2" s="1"/>
  <c r="CL283" i="2"/>
  <c r="DL282" i="2"/>
  <c r="DU183" i="2"/>
  <c r="BY183" i="2"/>
  <c r="EG182" i="2"/>
  <c r="ED183" i="2"/>
  <c r="AJ183" i="2"/>
  <c r="BR184" i="2" s="1"/>
  <c r="CU184" i="2" s="1"/>
  <c r="BP183" i="2"/>
  <c r="EP182" i="2"/>
  <c r="EO183" i="2"/>
  <c r="V184" i="2"/>
  <c r="AH183" i="2"/>
  <c r="EE183" i="2" s="1"/>
  <c r="U185" i="2"/>
  <c r="AG184" i="2"/>
  <c r="BO185" i="2" s="1"/>
  <c r="CR185" i="2" s="1"/>
  <c r="CS182" i="2"/>
  <c r="DS181" i="2"/>
  <c r="BQ184" i="2"/>
  <c r="EF183" i="2"/>
  <c r="AR185" i="2"/>
  <c r="AI184" i="2"/>
  <c r="EQ184" i="2" s="1"/>
  <c r="CT183" i="2"/>
  <c r="DT182" i="2"/>
  <c r="DP182" i="2"/>
  <c r="AA183" i="2"/>
  <c r="DJ185" i="2"/>
  <c r="CJ186" i="2"/>
  <c r="DF186" i="2"/>
  <c r="CF187" i="2"/>
  <c r="CA186" i="2"/>
  <c r="DA185" i="2"/>
  <c r="CY185" i="2"/>
  <c r="DY185" i="2" s="1"/>
  <c r="DR183" i="2"/>
  <c r="CB187" i="2"/>
  <c r="DB186" i="2"/>
  <c r="CI185" i="2"/>
  <c r="DI184" i="2"/>
  <c r="DH187" i="2"/>
  <c r="CH188" i="2"/>
  <c r="DG185" i="2"/>
  <c r="CG186" i="2"/>
  <c r="DK186" i="2"/>
  <c r="CK187" i="2"/>
  <c r="DE186" i="2"/>
  <c r="CE187" i="2"/>
  <c r="CD187" i="2"/>
  <c r="DD186" i="2"/>
  <c r="CO182" i="2"/>
  <c r="DO181" i="2"/>
  <c r="T185" i="2" l="1"/>
  <c r="AF184" i="2"/>
  <c r="AB184" i="2" s="1"/>
  <c r="BN185" i="2"/>
  <c r="EC184" i="2"/>
  <c r="AN183" i="2"/>
  <c r="BM184" i="2" s="1"/>
  <c r="CP184" i="2" s="1"/>
  <c r="DP184" i="2" s="1"/>
  <c r="EB183" i="2"/>
  <c r="AE184" i="2"/>
  <c r="R185" i="2"/>
  <c r="Z184" i="2"/>
  <c r="AD184" i="2"/>
  <c r="EA184" i="2" s="1"/>
  <c r="EK183" i="2"/>
  <c r="AM183" i="2"/>
  <c r="BL184" i="2" s="1"/>
  <c r="CW186" i="2"/>
  <c r="DW185" i="2"/>
  <c r="X185" i="2"/>
  <c r="BU186" i="2" s="1"/>
  <c r="CX185" i="2"/>
  <c r="DX185" i="2" s="1"/>
  <c r="ES185" i="2"/>
  <c r="EH185" i="2"/>
  <c r="AK186" i="2"/>
  <c r="BS187" i="2" s="1"/>
  <c r="ER183" i="2"/>
  <c r="CV184" i="2"/>
  <c r="DV184" i="2" s="1"/>
  <c r="DL283" i="2"/>
  <c r="CL284" i="2"/>
  <c r="DU184" i="2"/>
  <c r="BY184" i="2"/>
  <c r="EG183" i="2"/>
  <c r="AJ184" i="2"/>
  <c r="BR185" i="2" s="1"/>
  <c r="CU185" i="2" s="1"/>
  <c r="BP184" i="2"/>
  <c r="EO184" i="2"/>
  <c r="ED184" i="2"/>
  <c r="U186" i="2"/>
  <c r="AG185" i="2"/>
  <c r="ED185" i="2" s="1"/>
  <c r="EP183" i="2"/>
  <c r="CS183" i="2"/>
  <c r="DS182" i="2"/>
  <c r="V185" i="2"/>
  <c r="AH184" i="2"/>
  <c r="EP184" i="2" s="1"/>
  <c r="AR186" i="2"/>
  <c r="AI185" i="2"/>
  <c r="EQ185" i="2" s="1"/>
  <c r="BQ185" i="2"/>
  <c r="EF184" i="2"/>
  <c r="CT184" i="2"/>
  <c r="DT183" i="2"/>
  <c r="DP183" i="2"/>
  <c r="EL183" i="2"/>
  <c r="AA184" i="2"/>
  <c r="CJ187" i="2"/>
  <c r="DJ186" i="2"/>
  <c r="CF188" i="2"/>
  <c r="DF187" i="2"/>
  <c r="DR184" i="2"/>
  <c r="DO182" i="2"/>
  <c r="CO183" i="2"/>
  <c r="CK188" i="2"/>
  <c r="DK187" i="2"/>
  <c r="CE188" i="2"/>
  <c r="DE187" i="2"/>
  <c r="DI185" i="2"/>
  <c r="CI186" i="2"/>
  <c r="DG186" i="2"/>
  <c r="CG187" i="2"/>
  <c r="DH188" i="2"/>
  <c r="CH189" i="2"/>
  <c r="CA187" i="2"/>
  <c r="DA186" i="2"/>
  <c r="CY186" i="2"/>
  <c r="DY186" i="2" s="1"/>
  <c r="CD188" i="2"/>
  <c r="DD187" i="2"/>
  <c r="CB188" i="2"/>
  <c r="DB187" i="2"/>
  <c r="T186" i="2" l="1"/>
  <c r="AF185" i="2"/>
  <c r="AB185" i="2" s="1"/>
  <c r="BN186" i="2"/>
  <c r="EC185" i="2"/>
  <c r="EL184" i="2"/>
  <c r="AN184" i="2"/>
  <c r="BM185" i="2" s="1"/>
  <c r="CP185" i="2" s="1"/>
  <c r="DP185" i="2" s="1"/>
  <c r="EB184" i="2"/>
  <c r="EK184" i="2"/>
  <c r="AE185" i="2"/>
  <c r="AM184" i="2"/>
  <c r="BL185" i="2" s="1"/>
  <c r="R186" i="2"/>
  <c r="Z185" i="2"/>
  <c r="AD185" i="2"/>
  <c r="EA185" i="2" s="1"/>
  <c r="CW187" i="2"/>
  <c r="DW186" i="2"/>
  <c r="X186" i="2"/>
  <c r="BU187" i="2" s="1"/>
  <c r="CX186" i="2"/>
  <c r="DX186" i="2" s="1"/>
  <c r="EH186" i="2"/>
  <c r="ES186" i="2"/>
  <c r="AK187" i="2"/>
  <c r="BS188" i="2" s="1"/>
  <c r="ER184" i="2"/>
  <c r="CV185" i="2"/>
  <c r="DV185" i="2" s="1"/>
  <c r="DL284" i="2"/>
  <c r="CL285" i="2"/>
  <c r="DU185" i="2"/>
  <c r="BY185" i="2"/>
  <c r="EG184" i="2"/>
  <c r="AJ185" i="2"/>
  <c r="BR186" i="2" s="1"/>
  <c r="CU186" i="2" s="1"/>
  <c r="BO186" i="2"/>
  <c r="CR186" i="2" s="1"/>
  <c r="EE184" i="2"/>
  <c r="BP185" i="2"/>
  <c r="DS183" i="2"/>
  <c r="CS184" i="2"/>
  <c r="EO185" i="2"/>
  <c r="U187" i="2"/>
  <c r="AG186" i="2"/>
  <c r="ED186" i="2" s="1"/>
  <c r="V186" i="2"/>
  <c r="AH185" i="2"/>
  <c r="BP186" i="2" s="1"/>
  <c r="EF185" i="2"/>
  <c r="BQ186" i="2"/>
  <c r="AR187" i="2"/>
  <c r="AI186" i="2"/>
  <c r="EQ186" i="2" s="1"/>
  <c r="CT185" i="2"/>
  <c r="DT184" i="2"/>
  <c r="AA185" i="2"/>
  <c r="CF189" i="2"/>
  <c r="DF188" i="2"/>
  <c r="DJ187" i="2"/>
  <c r="CJ188" i="2"/>
  <c r="CO184" i="2"/>
  <c r="DO183" i="2"/>
  <c r="CB189" i="2"/>
  <c r="DB188" i="2"/>
  <c r="CE189" i="2"/>
  <c r="DE188" i="2"/>
  <c r="DI186" i="2"/>
  <c r="CI187" i="2"/>
  <c r="DA187" i="2"/>
  <c r="CA188" i="2"/>
  <c r="CY187" i="2"/>
  <c r="DY187" i="2" s="1"/>
  <c r="CK189" i="2"/>
  <c r="DK188" i="2"/>
  <c r="DR185" i="2"/>
  <c r="DH189" i="2"/>
  <c r="CH190" i="2"/>
  <c r="CG188" i="2"/>
  <c r="DG187" i="2"/>
  <c r="CD189" i="2"/>
  <c r="DD188" i="2"/>
  <c r="T187" i="2" l="1"/>
  <c r="AF186" i="2"/>
  <c r="AB186" i="2" s="1"/>
  <c r="BN187" i="2"/>
  <c r="EC186" i="2"/>
  <c r="AN185" i="2"/>
  <c r="BM186" i="2" s="1"/>
  <c r="CP186" i="2" s="1"/>
  <c r="DP186" i="2" s="1"/>
  <c r="EB185" i="2"/>
  <c r="AE186" i="2"/>
  <c r="AM185" i="2"/>
  <c r="BL186" i="2" s="1"/>
  <c r="EK185" i="2"/>
  <c r="R187" i="2"/>
  <c r="Z186" i="2"/>
  <c r="AD186" i="2"/>
  <c r="EA186" i="2" s="1"/>
  <c r="CW188" i="2"/>
  <c r="DW187" i="2"/>
  <c r="X187" i="2"/>
  <c r="BU188" i="2" s="1"/>
  <c r="CX187" i="2"/>
  <c r="DX187" i="2" s="1"/>
  <c r="EH187" i="2"/>
  <c r="ES187" i="2"/>
  <c r="AK188" i="2"/>
  <c r="EH188" i="2" s="1"/>
  <c r="ER185" i="2"/>
  <c r="CV186" i="2"/>
  <c r="DV186" i="2" s="1"/>
  <c r="DL285" i="2"/>
  <c r="CL286" i="2"/>
  <c r="DU186" i="2"/>
  <c r="BY186" i="2"/>
  <c r="EG185" i="2"/>
  <c r="EE185" i="2"/>
  <c r="AJ186" i="2"/>
  <c r="BR187" i="2" s="1"/>
  <c r="CU187" i="2" s="1"/>
  <c r="EO186" i="2"/>
  <c r="U188" i="2"/>
  <c r="AG187" i="2"/>
  <c r="ED187" i="2" s="1"/>
  <c r="EP185" i="2"/>
  <c r="CS185" i="2"/>
  <c r="DS184" i="2"/>
  <c r="V187" i="2"/>
  <c r="AH186" i="2"/>
  <c r="BP187" i="2" s="1"/>
  <c r="BO187" i="2"/>
  <c r="CR187" i="2" s="1"/>
  <c r="AR188" i="2"/>
  <c r="AI187" i="2"/>
  <c r="EQ187" i="2" s="1"/>
  <c r="BQ187" i="2"/>
  <c r="EF186" i="2"/>
  <c r="CT186" i="2"/>
  <c r="DT185" i="2"/>
  <c r="EL185" i="2"/>
  <c r="AA186" i="2"/>
  <c r="DF189" i="2"/>
  <c r="CF190" i="2"/>
  <c r="DJ188" i="2"/>
  <c r="CJ189" i="2"/>
  <c r="DA188" i="2"/>
  <c r="CA189" i="2"/>
  <c r="CY188" i="2"/>
  <c r="DY188" i="2" s="1"/>
  <c r="DE189" i="2"/>
  <c r="CE190" i="2"/>
  <c r="DB189" i="2"/>
  <c r="CB190" i="2"/>
  <c r="DD189" i="2"/>
  <c r="CD190" i="2"/>
  <c r="CG189" i="2"/>
  <c r="DG188" i="2"/>
  <c r="DH190" i="2"/>
  <c r="CH191" i="2"/>
  <c r="CK190" i="2"/>
  <c r="DK189" i="2"/>
  <c r="DI187" i="2"/>
  <c r="CI188" i="2"/>
  <c r="DR186" i="2"/>
  <c r="CO185" i="2"/>
  <c r="DO184" i="2"/>
  <c r="T188" i="2" l="1"/>
  <c r="AF187" i="2"/>
  <c r="BN188" i="2"/>
  <c r="AN186" i="2"/>
  <c r="BM187" i="2" s="1"/>
  <c r="CP187" i="2" s="1"/>
  <c r="DP187" i="2" s="1"/>
  <c r="EB186" i="2"/>
  <c r="EK186" i="2"/>
  <c r="AE187" i="2"/>
  <c r="AM186" i="2"/>
  <c r="BL187" i="2" s="1"/>
  <c r="R188" i="2"/>
  <c r="Z187" i="2"/>
  <c r="AD187" i="2"/>
  <c r="EA187" i="2" s="1"/>
  <c r="CW189" i="2"/>
  <c r="DW188" i="2"/>
  <c r="X188" i="2"/>
  <c r="BU189" i="2" s="1"/>
  <c r="CX188" i="2"/>
  <c r="DX188" i="2" s="1"/>
  <c r="BS189" i="2"/>
  <c r="ES188" i="2"/>
  <c r="AK189" i="2"/>
  <c r="EH189" i="2" s="1"/>
  <c r="ER186" i="2"/>
  <c r="CV187" i="2"/>
  <c r="DV187" i="2" s="1"/>
  <c r="CL287" i="2"/>
  <c r="DL286" i="2"/>
  <c r="DU187" i="2"/>
  <c r="BY187" i="2"/>
  <c r="EG186" i="2"/>
  <c r="BO188" i="2"/>
  <c r="CR188" i="2" s="1"/>
  <c r="AJ187" i="2"/>
  <c r="BR188" i="2" s="1"/>
  <c r="CU188" i="2" s="1"/>
  <c r="EE186" i="2"/>
  <c r="EP186" i="2"/>
  <c r="CS186" i="2"/>
  <c r="DS185" i="2"/>
  <c r="EO187" i="2"/>
  <c r="U189" i="2"/>
  <c r="AG188" i="2"/>
  <c r="BO189" i="2" s="1"/>
  <c r="V188" i="2"/>
  <c r="AH187" i="2"/>
  <c r="BP188" i="2" s="1"/>
  <c r="BQ188" i="2"/>
  <c r="EF187" i="2"/>
  <c r="AR189" i="2"/>
  <c r="AI188" i="2"/>
  <c r="EQ188" i="2" s="1"/>
  <c r="CT187" i="2"/>
  <c r="DT186" i="2"/>
  <c r="EL186" i="2"/>
  <c r="AA187" i="2"/>
  <c r="DF190" i="2"/>
  <c r="CF191" i="2"/>
  <c r="DJ189" i="2"/>
  <c r="CJ190" i="2"/>
  <c r="DO185" i="2"/>
  <c r="CO186" i="2"/>
  <c r="CD191" i="2"/>
  <c r="DD190" i="2"/>
  <c r="DG189" i="2"/>
  <c r="CG190" i="2"/>
  <c r="CB191" i="2"/>
  <c r="DB190" i="2"/>
  <c r="DE190" i="2"/>
  <c r="CE191" i="2"/>
  <c r="DR187" i="2"/>
  <c r="DH191" i="2"/>
  <c r="CH192" i="2"/>
  <c r="CA190" i="2"/>
  <c r="DA189" i="2"/>
  <c r="CY189" i="2"/>
  <c r="DY189" i="2" s="1"/>
  <c r="DK190" i="2"/>
  <c r="CK191" i="2"/>
  <c r="DI188" i="2"/>
  <c r="CI189" i="2"/>
  <c r="EC187" i="2" l="1"/>
  <c r="AB187" i="2"/>
  <c r="T189" i="2"/>
  <c r="AF188" i="2"/>
  <c r="AB188" i="2" s="1"/>
  <c r="BN189" i="2"/>
  <c r="EC188" i="2"/>
  <c r="AN187" i="2"/>
  <c r="BM188" i="2" s="1"/>
  <c r="CP188" i="2" s="1"/>
  <c r="DP188" i="2" s="1"/>
  <c r="EB187" i="2"/>
  <c r="AE188" i="2"/>
  <c r="EK187" i="2"/>
  <c r="AM187" i="2"/>
  <c r="BL188" i="2" s="1"/>
  <c r="R189" i="2"/>
  <c r="Z188" i="2"/>
  <c r="AD188" i="2"/>
  <c r="EA188" i="2" s="1"/>
  <c r="CW190" i="2"/>
  <c r="DW189" i="2"/>
  <c r="X189" i="2"/>
  <c r="BU190" i="2" s="1"/>
  <c r="CX189" i="2"/>
  <c r="DX189" i="2" s="1"/>
  <c r="BS190" i="2"/>
  <c r="ES189" i="2"/>
  <c r="AK190" i="2"/>
  <c r="ES190" i="2" s="1"/>
  <c r="ER187" i="2"/>
  <c r="CV188" i="2"/>
  <c r="DV188" i="2" s="1"/>
  <c r="DL287" i="2"/>
  <c r="CL288" i="2"/>
  <c r="DU188" i="2"/>
  <c r="BY188" i="2"/>
  <c r="EG187" i="2"/>
  <c r="CR189" i="2"/>
  <c r="AJ188" i="2"/>
  <c r="BR189" i="2" s="1"/>
  <c r="CU189" i="2" s="1"/>
  <c r="EE187" i="2"/>
  <c r="EP187" i="2"/>
  <c r="EO188" i="2"/>
  <c r="U190" i="2"/>
  <c r="AG189" i="2"/>
  <c r="BO190" i="2" s="1"/>
  <c r="V189" i="2"/>
  <c r="AH188" i="2"/>
  <c r="BP189" i="2" s="1"/>
  <c r="CS187" i="2"/>
  <c r="DS186" i="2"/>
  <c r="ED188" i="2"/>
  <c r="AR190" i="2"/>
  <c r="AI189" i="2"/>
  <c r="EQ189" i="2" s="1"/>
  <c r="EF188" i="2"/>
  <c r="BQ189" i="2"/>
  <c r="CT188" i="2"/>
  <c r="DT187" i="2"/>
  <c r="AA188" i="2"/>
  <c r="EL187" i="2"/>
  <c r="DJ190" i="2"/>
  <c r="CJ191" i="2"/>
  <c r="CF192" i="2"/>
  <c r="DF191" i="2"/>
  <c r="CK192" i="2"/>
  <c r="DK191" i="2"/>
  <c r="CD192" i="2"/>
  <c r="DD191" i="2"/>
  <c r="CB192" i="2"/>
  <c r="DB191" i="2"/>
  <c r="DO186" i="2"/>
  <c r="CO187" i="2"/>
  <c r="CH193" i="2"/>
  <c r="DH192" i="2"/>
  <c r="CG191" i="2"/>
  <c r="DG190" i="2"/>
  <c r="DI189" i="2"/>
  <c r="CI190" i="2"/>
  <c r="CE192" i="2"/>
  <c r="DE191" i="2"/>
  <c r="CA191" i="2"/>
  <c r="CY190" i="2"/>
  <c r="DY190" i="2" s="1"/>
  <c r="DA190" i="2"/>
  <c r="DR188" i="2"/>
  <c r="T190" i="2" l="1"/>
  <c r="AF189" i="2"/>
  <c r="BN190" i="2"/>
  <c r="AN188" i="2"/>
  <c r="BM189" i="2" s="1"/>
  <c r="CP189" i="2" s="1"/>
  <c r="EB188" i="2"/>
  <c r="AM188" i="2"/>
  <c r="BL189" i="2" s="1"/>
  <c r="EK188" i="2"/>
  <c r="AE189" i="2"/>
  <c r="R190" i="2"/>
  <c r="Z189" i="2"/>
  <c r="AD189" i="2"/>
  <c r="AM189" i="2" s="1"/>
  <c r="BL190" i="2" s="1"/>
  <c r="CW191" i="2"/>
  <c r="DW190" i="2"/>
  <c r="X190" i="2"/>
  <c r="BU191" i="2" s="1"/>
  <c r="CX190" i="2"/>
  <c r="DX190" i="2" s="1"/>
  <c r="BS191" i="2"/>
  <c r="EH190" i="2"/>
  <c r="AK191" i="2"/>
  <c r="BS192" i="2" s="1"/>
  <c r="ER188" i="2"/>
  <c r="CV189" i="2"/>
  <c r="DV189" i="2" s="1"/>
  <c r="DL288" i="2"/>
  <c r="DL2" i="2" s="1"/>
  <c r="BI6" i="2" s="1"/>
  <c r="CL289" i="2"/>
  <c r="DU189" i="2"/>
  <c r="BY189" i="2"/>
  <c r="CR190" i="2"/>
  <c r="EG188" i="2"/>
  <c r="AJ189" i="2"/>
  <c r="BR190" i="2" s="1"/>
  <c r="CU190" i="2" s="1"/>
  <c r="ED189" i="2"/>
  <c r="EE188" i="2"/>
  <c r="V190" i="2"/>
  <c r="AH189" i="2"/>
  <c r="BP190" i="2" s="1"/>
  <c r="EO189" i="2"/>
  <c r="CS188" i="2"/>
  <c r="DS187" i="2"/>
  <c r="U191" i="2"/>
  <c r="AG190" i="2"/>
  <c r="ED190" i="2" s="1"/>
  <c r="EP188" i="2"/>
  <c r="BQ190" i="2"/>
  <c r="EF189" i="2"/>
  <c r="AR191" i="2"/>
  <c r="AI190" i="2"/>
  <c r="EQ190" i="2" s="1"/>
  <c r="CT189" i="2"/>
  <c r="DT188" i="2"/>
  <c r="AA189" i="2"/>
  <c r="EL188" i="2"/>
  <c r="CF193" i="2"/>
  <c r="DF192" i="2"/>
  <c r="CJ192" i="2"/>
  <c r="DJ191" i="2"/>
  <c r="DO187" i="2"/>
  <c r="CO188" i="2"/>
  <c r="CA192" i="2"/>
  <c r="CY191" i="2"/>
  <c r="DY191" i="2" s="1"/>
  <c r="DA191" i="2"/>
  <c r="CG192" i="2"/>
  <c r="DG191" i="2"/>
  <c r="CB193" i="2"/>
  <c r="DB192" i="2"/>
  <c r="CK193" i="2"/>
  <c r="DK192" i="2"/>
  <c r="DH193" i="2"/>
  <c r="CH194" i="2"/>
  <c r="DD192" i="2"/>
  <c r="CD193" i="2"/>
  <c r="DI190" i="2"/>
  <c r="CI191" i="2"/>
  <c r="DR189" i="2"/>
  <c r="CE193" i="2"/>
  <c r="DE192" i="2"/>
  <c r="EC189" i="2" l="1"/>
  <c r="AB189" i="2"/>
  <c r="T191" i="2"/>
  <c r="AF190" i="2"/>
  <c r="EC190" i="2"/>
  <c r="EA189" i="2"/>
  <c r="AN189" i="2"/>
  <c r="BM190" i="2" s="1"/>
  <c r="CP190" i="2" s="1"/>
  <c r="EB189" i="2"/>
  <c r="AE190" i="2"/>
  <c r="EK189" i="2"/>
  <c r="R191" i="2"/>
  <c r="Z190" i="2"/>
  <c r="AD190" i="2"/>
  <c r="EA190" i="2" s="1"/>
  <c r="DL289" i="2"/>
  <c r="CL290" i="2"/>
  <c r="CW192" i="2"/>
  <c r="DW191" i="2"/>
  <c r="X191" i="2"/>
  <c r="BU192" i="2" s="1"/>
  <c r="CX191" i="2"/>
  <c r="DX191" i="2" s="1"/>
  <c r="ES191" i="2"/>
  <c r="EH191" i="2"/>
  <c r="AK192" i="2"/>
  <c r="EH192" i="2" s="1"/>
  <c r="ER189" i="2"/>
  <c r="CV190" i="2"/>
  <c r="DV190" i="2" s="1"/>
  <c r="DU190" i="2"/>
  <c r="BY190" i="2"/>
  <c r="EG189" i="2"/>
  <c r="EE189" i="2"/>
  <c r="BO191" i="2"/>
  <c r="CR191" i="2" s="1"/>
  <c r="AJ190" i="2"/>
  <c r="BR191" i="2" s="1"/>
  <c r="CU191" i="2" s="1"/>
  <c r="EO190" i="2"/>
  <c r="CS189" i="2"/>
  <c r="DS188" i="2"/>
  <c r="EP189" i="2"/>
  <c r="V191" i="2"/>
  <c r="AH190" i="2"/>
  <c r="EE190" i="2" s="1"/>
  <c r="U192" i="2"/>
  <c r="AG191" i="2"/>
  <c r="BO192" i="2" s="1"/>
  <c r="AR192" i="2"/>
  <c r="AI191" i="2"/>
  <c r="EQ191" i="2" s="1"/>
  <c r="EF190" i="2"/>
  <c r="BQ191" i="2"/>
  <c r="CT190" i="2"/>
  <c r="DT189" i="2"/>
  <c r="DP189" i="2"/>
  <c r="EL189" i="2"/>
  <c r="AA190" i="2"/>
  <c r="CJ193" i="2"/>
  <c r="DJ192" i="2"/>
  <c r="DF193" i="2"/>
  <c r="CF194" i="2"/>
  <c r="DK193" i="2"/>
  <c r="CK194" i="2"/>
  <c r="DR190" i="2"/>
  <c r="CO189" i="2"/>
  <c r="DO188" i="2"/>
  <c r="DE193" i="2"/>
  <c r="CE194" i="2"/>
  <c r="DG192" i="2"/>
  <c r="CG193" i="2"/>
  <c r="DD193" i="2"/>
  <c r="CD194" i="2"/>
  <c r="CH195" i="2"/>
  <c r="DH194" i="2"/>
  <c r="DB193" i="2"/>
  <c r="CB194" i="2"/>
  <c r="DA192" i="2"/>
  <c r="CA193" i="2"/>
  <c r="CY192" i="2"/>
  <c r="DY192" i="2" s="1"/>
  <c r="CI192" i="2"/>
  <c r="DI191" i="2"/>
  <c r="BN191" i="2" l="1"/>
  <c r="AB190" i="2"/>
  <c r="T192" i="2"/>
  <c r="AF191" i="2"/>
  <c r="AB191" i="2" s="1"/>
  <c r="BN192" i="2"/>
  <c r="EC191" i="2"/>
  <c r="AN190" i="2"/>
  <c r="BM191" i="2" s="1"/>
  <c r="CP191" i="2" s="1"/>
  <c r="EB190" i="2"/>
  <c r="EK190" i="2"/>
  <c r="AE191" i="2"/>
  <c r="AM190" i="2"/>
  <c r="BL191" i="2" s="1"/>
  <c r="R192" i="2"/>
  <c r="Z191" i="2"/>
  <c r="AD191" i="2"/>
  <c r="EK191" i="2" s="1"/>
  <c r="CL291" i="2"/>
  <c r="DL290" i="2"/>
  <c r="CW193" i="2"/>
  <c r="DW192" i="2"/>
  <c r="X192" i="2"/>
  <c r="BU193" i="2" s="1"/>
  <c r="CX192" i="2"/>
  <c r="DX192" i="2" s="1"/>
  <c r="BS193" i="2"/>
  <c r="ES192" i="2"/>
  <c r="AK193" i="2"/>
  <c r="ES193" i="2" s="1"/>
  <c r="ER190" i="2"/>
  <c r="CV191" i="2"/>
  <c r="DV191" i="2" s="1"/>
  <c r="DU191" i="2"/>
  <c r="BY191" i="2"/>
  <c r="EG190" i="2"/>
  <c r="CR192" i="2"/>
  <c r="AJ191" i="2"/>
  <c r="BR192" i="2" s="1"/>
  <c r="CU192" i="2" s="1"/>
  <c r="EP190" i="2"/>
  <c r="V192" i="2"/>
  <c r="AH191" i="2"/>
  <c r="EE191" i="2" s="1"/>
  <c r="ED191" i="2"/>
  <c r="EO191" i="2"/>
  <c r="CS190" i="2"/>
  <c r="DS189" i="2"/>
  <c r="U193" i="2"/>
  <c r="AG192" i="2"/>
  <c r="ED192" i="2" s="1"/>
  <c r="BP191" i="2"/>
  <c r="EF191" i="2"/>
  <c r="BQ192" i="2"/>
  <c r="AR193" i="2"/>
  <c r="AI192" i="2"/>
  <c r="EQ192" i="2" s="1"/>
  <c r="CT191" i="2"/>
  <c r="DT190" i="2"/>
  <c r="DP190" i="2"/>
  <c r="AA191" i="2"/>
  <c r="EL190" i="2"/>
  <c r="DJ193" i="2"/>
  <c r="CJ194" i="2"/>
  <c r="DF194" i="2"/>
  <c r="CF195" i="2"/>
  <c r="CI193" i="2"/>
  <c r="DI192" i="2"/>
  <c r="DH195" i="2"/>
  <c r="CH196" i="2"/>
  <c r="DD194" i="2"/>
  <c r="CD195" i="2"/>
  <c r="CE195" i="2"/>
  <c r="DE194" i="2"/>
  <c r="DR191" i="2"/>
  <c r="DO189" i="2"/>
  <c r="CO190" i="2"/>
  <c r="DG193" i="2"/>
  <c r="CG194" i="2"/>
  <c r="CA194" i="2"/>
  <c r="DA193" i="2"/>
  <c r="CY193" i="2"/>
  <c r="DY193" i="2" s="1"/>
  <c r="DK194" i="2"/>
  <c r="CK195" i="2"/>
  <c r="DB194" i="2"/>
  <c r="CB195" i="2"/>
  <c r="T193" i="2" l="1"/>
  <c r="AF192" i="2"/>
  <c r="AB192" i="2" s="1"/>
  <c r="BN193" i="2"/>
  <c r="EC192" i="2"/>
  <c r="EA191" i="2"/>
  <c r="EL191" i="2"/>
  <c r="AN191" i="2"/>
  <c r="BM192" i="2" s="1"/>
  <c r="CP192" i="2" s="1"/>
  <c r="EB191" i="2"/>
  <c r="AE192" i="2"/>
  <c r="R193" i="2"/>
  <c r="Z192" i="2"/>
  <c r="AD192" i="2"/>
  <c r="EK192" i="2" s="1"/>
  <c r="AM191" i="2"/>
  <c r="BL192" i="2" s="1"/>
  <c r="CL292" i="2"/>
  <c r="DL291" i="2"/>
  <c r="CW194" i="2"/>
  <c r="DW193" i="2"/>
  <c r="X193" i="2"/>
  <c r="BU194" i="2" s="1"/>
  <c r="CX193" i="2"/>
  <c r="DX193" i="2" s="1"/>
  <c r="BS194" i="2"/>
  <c r="EH193" i="2"/>
  <c r="AK194" i="2"/>
  <c r="EH194" i="2" s="1"/>
  <c r="ER191" i="2"/>
  <c r="CV192" i="2"/>
  <c r="DU192" i="2"/>
  <c r="BY192" i="2"/>
  <c r="EG191" i="2"/>
  <c r="BP192" i="2"/>
  <c r="AJ192" i="2"/>
  <c r="BR193" i="2" s="1"/>
  <c r="CU193" i="2" s="1"/>
  <c r="BO193" i="2"/>
  <c r="CR193" i="2" s="1"/>
  <c r="EO192" i="2"/>
  <c r="EP191" i="2"/>
  <c r="U194" i="2"/>
  <c r="AG193" i="2"/>
  <c r="ED193" i="2" s="1"/>
  <c r="V193" i="2"/>
  <c r="AH192" i="2"/>
  <c r="EE192" i="2" s="1"/>
  <c r="CS191" i="2"/>
  <c r="DS190" i="2"/>
  <c r="AR194" i="2"/>
  <c r="AI193" i="2"/>
  <c r="EQ193" i="2" s="1"/>
  <c r="BQ193" i="2"/>
  <c r="EF192" i="2"/>
  <c r="CT192" i="2"/>
  <c r="DT191" i="2"/>
  <c r="DP191" i="2"/>
  <c r="AA192" i="2"/>
  <c r="CF196" i="2"/>
  <c r="DF195" i="2"/>
  <c r="CJ195" i="2"/>
  <c r="DJ194" i="2"/>
  <c r="CH197" i="2"/>
  <c r="DH196" i="2"/>
  <c r="DR192" i="2"/>
  <c r="CB196" i="2"/>
  <c r="DB195" i="2"/>
  <c r="CA195" i="2"/>
  <c r="DA194" i="2"/>
  <c r="CY194" i="2"/>
  <c r="DY194" i="2" s="1"/>
  <c r="DI193" i="2"/>
  <c r="CI194" i="2"/>
  <c r="DG194" i="2"/>
  <c r="CG195" i="2"/>
  <c r="CE196" i="2"/>
  <c r="DE195" i="2"/>
  <c r="DO190" i="2"/>
  <c r="CO191" i="2"/>
  <c r="CD196" i="2"/>
  <c r="DD195" i="2"/>
  <c r="DK195" i="2"/>
  <c r="CK196" i="2"/>
  <c r="T194" i="2" l="1"/>
  <c r="AF193" i="2"/>
  <c r="AB193" i="2" s="1"/>
  <c r="EC193" i="2"/>
  <c r="BN194" i="2"/>
  <c r="EA192" i="2"/>
  <c r="AN192" i="2"/>
  <c r="BM193" i="2" s="1"/>
  <c r="CP193" i="2" s="1"/>
  <c r="DP193" i="2" s="1"/>
  <c r="EB192" i="2"/>
  <c r="AE193" i="2"/>
  <c r="AM192" i="2"/>
  <c r="BL193" i="2" s="1"/>
  <c r="R194" i="2"/>
  <c r="Z193" i="2"/>
  <c r="AD193" i="2"/>
  <c r="EA193" i="2" s="1"/>
  <c r="CL293" i="2"/>
  <c r="DL292" i="2"/>
  <c r="CW195" i="2"/>
  <c r="DW194" i="2"/>
  <c r="X194" i="2"/>
  <c r="BU195" i="2" s="1"/>
  <c r="CX194" i="2"/>
  <c r="DX194" i="2" s="1"/>
  <c r="BS195" i="2"/>
  <c r="ES194" i="2"/>
  <c r="AK195" i="2"/>
  <c r="BS196" i="2" s="1"/>
  <c r="ER192" i="2"/>
  <c r="CV193" i="2"/>
  <c r="DV193" i="2" s="1"/>
  <c r="DV192" i="2"/>
  <c r="DU193" i="2"/>
  <c r="BY193" i="2"/>
  <c r="EG192" i="2"/>
  <c r="AJ193" i="2"/>
  <c r="BR194" i="2" s="1"/>
  <c r="CU194" i="2" s="1"/>
  <c r="BO194" i="2"/>
  <c r="CR194" i="2" s="1"/>
  <c r="BP193" i="2"/>
  <c r="EO193" i="2"/>
  <c r="CS192" i="2"/>
  <c r="DS191" i="2"/>
  <c r="U195" i="2"/>
  <c r="AG194" i="2"/>
  <c r="ED194" i="2" s="1"/>
  <c r="EP192" i="2"/>
  <c r="V194" i="2"/>
  <c r="AH193" i="2"/>
  <c r="BP194" i="2" s="1"/>
  <c r="BQ194" i="2"/>
  <c r="EF193" i="2"/>
  <c r="AR195" i="2"/>
  <c r="AI194" i="2"/>
  <c r="EQ194" i="2" s="1"/>
  <c r="CT193" i="2"/>
  <c r="DT192" i="2"/>
  <c r="DP192" i="2"/>
  <c r="AA193" i="2"/>
  <c r="EL192" i="2"/>
  <c r="DF196" i="2"/>
  <c r="CF197" i="2"/>
  <c r="CJ196" i="2"/>
  <c r="DJ195" i="2"/>
  <c r="CO192" i="2"/>
  <c r="DO191" i="2"/>
  <c r="CG196" i="2"/>
  <c r="DG195" i="2"/>
  <c r="CK197" i="2"/>
  <c r="DK196" i="2"/>
  <c r="DA195" i="2"/>
  <c r="CA196" i="2"/>
  <c r="CY195" i="2"/>
  <c r="DY195" i="2" s="1"/>
  <c r="DR193" i="2"/>
  <c r="DB196" i="2"/>
  <c r="CB197" i="2"/>
  <c r="DE196" i="2"/>
  <c r="CE197" i="2"/>
  <c r="DD196" i="2"/>
  <c r="CD197" i="2"/>
  <c r="CI195" i="2"/>
  <c r="DI194" i="2"/>
  <c r="DH197" i="2"/>
  <c r="CH198" i="2"/>
  <c r="T195" i="2" l="1"/>
  <c r="AF194" i="2"/>
  <c r="AB194" i="2" s="1"/>
  <c r="EC194" i="2"/>
  <c r="BN195" i="2"/>
  <c r="EL193" i="2"/>
  <c r="AN193" i="2"/>
  <c r="BM194" i="2" s="1"/>
  <c r="CP194" i="2" s="1"/>
  <c r="DP194" i="2" s="1"/>
  <c r="EB193" i="2"/>
  <c r="AE194" i="2"/>
  <c r="AM193" i="2"/>
  <c r="BL194" i="2" s="1"/>
  <c r="R195" i="2"/>
  <c r="Z194" i="2"/>
  <c r="AD194" i="2"/>
  <c r="EK194" i="2" s="1"/>
  <c r="EK193" i="2"/>
  <c r="CL294" i="2"/>
  <c r="DL293" i="2"/>
  <c r="CW196" i="2"/>
  <c r="DW195" i="2"/>
  <c r="X195" i="2"/>
  <c r="BU196" i="2" s="1"/>
  <c r="CX195" i="2"/>
  <c r="DX195" i="2" s="1"/>
  <c r="ES195" i="2"/>
  <c r="EH195" i="2"/>
  <c r="AK196" i="2"/>
  <c r="BS197" i="2" s="1"/>
  <c r="ER193" i="2"/>
  <c r="CV194" i="2"/>
  <c r="DV194" i="2" s="1"/>
  <c r="DU194" i="2"/>
  <c r="BY194" i="2"/>
  <c r="EG193" i="2"/>
  <c r="EE193" i="2"/>
  <c r="AJ194" i="2"/>
  <c r="BR195" i="2" s="1"/>
  <c r="CU195" i="2" s="1"/>
  <c r="EP193" i="2"/>
  <c r="EO194" i="2"/>
  <c r="U196" i="2"/>
  <c r="AG195" i="2"/>
  <c r="EO195" i="2" s="1"/>
  <c r="V195" i="2"/>
  <c r="AH194" i="2"/>
  <c r="EE194" i="2" s="1"/>
  <c r="CS193" i="2"/>
  <c r="DS192" i="2"/>
  <c r="BO195" i="2"/>
  <c r="CR195" i="2" s="1"/>
  <c r="AR196" i="2"/>
  <c r="AI195" i="2"/>
  <c r="EQ195" i="2" s="1"/>
  <c r="BQ195" i="2"/>
  <c r="EF194" i="2"/>
  <c r="CT194" i="2"/>
  <c r="DT193" i="2"/>
  <c r="AA194" i="2"/>
  <c r="CJ197" i="2"/>
  <c r="DJ196" i="2"/>
  <c r="DF197" i="2"/>
  <c r="CF198" i="2"/>
  <c r="DB197" i="2"/>
  <c r="CB198" i="2"/>
  <c r="DK197" i="2"/>
  <c r="CK198" i="2"/>
  <c r="DE197" i="2"/>
  <c r="CE198" i="2"/>
  <c r="DA196" i="2"/>
  <c r="CA197" i="2"/>
  <c r="CY196" i="2"/>
  <c r="DY196" i="2" s="1"/>
  <c r="DR194" i="2"/>
  <c r="CG197" i="2"/>
  <c r="DG196" i="2"/>
  <c r="CH199" i="2"/>
  <c r="DH198" i="2"/>
  <c r="CI196" i="2"/>
  <c r="DI195" i="2"/>
  <c r="DD197" i="2"/>
  <c r="CD198" i="2"/>
  <c r="CO193" i="2"/>
  <c r="DO192" i="2"/>
  <c r="T196" i="2" l="1"/>
  <c r="AF195" i="2"/>
  <c r="AB195" i="2" s="1"/>
  <c r="BN196" i="2"/>
  <c r="EC195" i="2"/>
  <c r="EA194" i="2"/>
  <c r="AN194" i="2"/>
  <c r="BM195" i="2" s="1"/>
  <c r="CP195" i="2" s="1"/>
  <c r="DP195" i="2" s="1"/>
  <c r="EB194" i="2"/>
  <c r="AE195" i="2"/>
  <c r="AM194" i="2"/>
  <c r="BL195" i="2" s="1"/>
  <c r="R196" i="2"/>
  <c r="Z195" i="2"/>
  <c r="AD195" i="2"/>
  <c r="EA195" i="2" s="1"/>
  <c r="CL295" i="2"/>
  <c r="DL294" i="2"/>
  <c r="CW197" i="2"/>
  <c r="DW196" i="2"/>
  <c r="X196" i="2"/>
  <c r="BU197" i="2" s="1"/>
  <c r="CX196" i="2"/>
  <c r="DX196" i="2" s="1"/>
  <c r="ES196" i="2"/>
  <c r="EH196" i="2"/>
  <c r="AK197" i="2"/>
  <c r="EH197" i="2" s="1"/>
  <c r="ER194" i="2"/>
  <c r="CV195" i="2"/>
  <c r="DV195" i="2" s="1"/>
  <c r="DU195" i="2"/>
  <c r="BY195" i="2"/>
  <c r="EG194" i="2"/>
  <c r="ED195" i="2"/>
  <c r="AJ195" i="2"/>
  <c r="BR196" i="2" s="1"/>
  <c r="CU196" i="2" s="1"/>
  <c r="BO196" i="2"/>
  <c r="CR196" i="2" s="1"/>
  <c r="BP195" i="2"/>
  <c r="V196" i="2"/>
  <c r="AH195" i="2"/>
  <c r="BP196" i="2" s="1"/>
  <c r="CS194" i="2"/>
  <c r="DS193" i="2"/>
  <c r="U197" i="2"/>
  <c r="AG196" i="2"/>
  <c r="ED196" i="2" s="1"/>
  <c r="EP194" i="2"/>
  <c r="EF195" i="2"/>
  <c r="BQ196" i="2"/>
  <c r="AR197" i="2"/>
  <c r="AI196" i="2"/>
  <c r="EQ196" i="2" s="1"/>
  <c r="CT195" i="2"/>
  <c r="DT194" i="2"/>
  <c r="EL194" i="2"/>
  <c r="AA195" i="2"/>
  <c r="DF198" i="2"/>
  <c r="CF199" i="2"/>
  <c r="CJ198" i="2"/>
  <c r="DJ197" i="2"/>
  <c r="CD199" i="2"/>
  <c r="DD198" i="2"/>
  <c r="DK198" i="2"/>
  <c r="CK199" i="2"/>
  <c r="DH199" i="2"/>
  <c r="CH200" i="2"/>
  <c r="DG197" i="2"/>
  <c r="CG198" i="2"/>
  <c r="DE198" i="2"/>
  <c r="CE199" i="2"/>
  <c r="CO194" i="2"/>
  <c r="DO193" i="2"/>
  <c r="DA197" i="2"/>
  <c r="CA198" i="2"/>
  <c r="CY197" i="2"/>
  <c r="DY197" i="2" s="1"/>
  <c r="DR195" i="2"/>
  <c r="CB199" i="2"/>
  <c r="DB198" i="2"/>
  <c r="CI197" i="2"/>
  <c r="DI196" i="2"/>
  <c r="T197" i="2" l="1"/>
  <c r="AF196" i="2"/>
  <c r="EC196" i="2"/>
  <c r="AN195" i="2"/>
  <c r="BM196" i="2" s="1"/>
  <c r="CP196" i="2" s="1"/>
  <c r="DP196" i="2" s="1"/>
  <c r="EB195" i="2"/>
  <c r="AE196" i="2"/>
  <c r="R197" i="2"/>
  <c r="Z196" i="2"/>
  <c r="AD196" i="2"/>
  <c r="EA196" i="2" s="1"/>
  <c r="EK195" i="2"/>
  <c r="AM195" i="2"/>
  <c r="BL196" i="2" s="1"/>
  <c r="DL295" i="2"/>
  <c r="CL296" i="2"/>
  <c r="CW198" i="2"/>
  <c r="DW197" i="2"/>
  <c r="X197" i="2"/>
  <c r="BU198" i="2" s="1"/>
  <c r="CX197" i="2"/>
  <c r="DX197" i="2" s="1"/>
  <c r="ES197" i="2"/>
  <c r="BS198" i="2"/>
  <c r="AK198" i="2"/>
  <c r="BS199" i="2" s="1"/>
  <c r="ER195" i="2"/>
  <c r="CV196" i="2"/>
  <c r="DV196" i="2" s="1"/>
  <c r="DU196" i="2"/>
  <c r="BY196" i="2"/>
  <c r="EG195" i="2"/>
  <c r="EE195" i="2"/>
  <c r="AJ196" i="2"/>
  <c r="BR197" i="2" s="1"/>
  <c r="CU197" i="2" s="1"/>
  <c r="BO197" i="2"/>
  <c r="CR197" i="2" s="1"/>
  <c r="EO196" i="2"/>
  <c r="EP195" i="2"/>
  <c r="CS195" i="2"/>
  <c r="DS194" i="2"/>
  <c r="V197" i="2"/>
  <c r="AH196" i="2"/>
  <c r="BP197" i="2" s="1"/>
  <c r="U198" i="2"/>
  <c r="AG197" i="2"/>
  <c r="ED197" i="2" s="1"/>
  <c r="AR198" i="2"/>
  <c r="AI197" i="2"/>
  <c r="EQ197" i="2" s="1"/>
  <c r="EF196" i="2"/>
  <c r="BQ197" i="2"/>
  <c r="CT196" i="2"/>
  <c r="DT195" i="2"/>
  <c r="AA196" i="2"/>
  <c r="EL195" i="2"/>
  <c r="CJ199" i="2"/>
  <c r="DJ198" i="2"/>
  <c r="CF200" i="2"/>
  <c r="DF199" i="2"/>
  <c r="CE200" i="2"/>
  <c r="DE199" i="2"/>
  <c r="CK200" i="2"/>
  <c r="DK199" i="2"/>
  <c r="CB200" i="2"/>
  <c r="DB199" i="2"/>
  <c r="DR196" i="2"/>
  <c r="DG198" i="2"/>
  <c r="CG199" i="2"/>
  <c r="DO194" i="2"/>
  <c r="CO195" i="2"/>
  <c r="CA199" i="2"/>
  <c r="DA198" i="2"/>
  <c r="CY198" i="2"/>
  <c r="DY198" i="2" s="1"/>
  <c r="DH200" i="2"/>
  <c r="CH201" i="2"/>
  <c r="DI197" i="2"/>
  <c r="CI198" i="2"/>
  <c r="CD200" i="2"/>
  <c r="DD199" i="2"/>
  <c r="BN197" i="2" l="1"/>
  <c r="AB196" i="2"/>
  <c r="T198" i="2"/>
  <c r="AF197" i="2"/>
  <c r="BN198" i="2"/>
  <c r="AN196" i="2"/>
  <c r="BM197" i="2" s="1"/>
  <c r="CP197" i="2" s="1"/>
  <c r="DP197" i="2" s="1"/>
  <c r="EB196" i="2"/>
  <c r="AE197" i="2"/>
  <c r="AM196" i="2"/>
  <c r="BL197" i="2" s="1"/>
  <c r="EK196" i="2"/>
  <c r="R198" i="2"/>
  <c r="Z197" i="2"/>
  <c r="AD197" i="2"/>
  <c r="EA197" i="2" s="1"/>
  <c r="DL296" i="2"/>
  <c r="CL297" i="2"/>
  <c r="CW199" i="2"/>
  <c r="DW198" i="2"/>
  <c r="X198" i="2"/>
  <c r="BU199" i="2" s="1"/>
  <c r="CX198" i="2"/>
  <c r="DX198" i="2" s="1"/>
  <c r="ES198" i="2"/>
  <c r="EH198" i="2"/>
  <c r="AK199" i="2"/>
  <c r="EH199" i="2" s="1"/>
  <c r="ER196" i="2"/>
  <c r="CV197" i="2"/>
  <c r="DV197" i="2" s="1"/>
  <c r="DU197" i="2"/>
  <c r="BY197" i="2"/>
  <c r="EG196" i="2"/>
  <c r="AJ197" i="2"/>
  <c r="BR198" i="2" s="1"/>
  <c r="CU198" i="2" s="1"/>
  <c r="EE196" i="2"/>
  <c r="EP196" i="2"/>
  <c r="V198" i="2"/>
  <c r="AH197" i="2"/>
  <c r="BP198" i="2" s="1"/>
  <c r="BO198" i="2"/>
  <c r="CR198" i="2" s="1"/>
  <c r="EO197" i="2"/>
  <c r="CS196" i="2"/>
  <c r="DS195" i="2"/>
  <c r="U199" i="2"/>
  <c r="AG198" i="2"/>
  <c r="ED198" i="2" s="1"/>
  <c r="BQ198" i="2"/>
  <c r="EF197" i="2"/>
  <c r="AR199" i="2"/>
  <c r="AI198" i="2"/>
  <c r="EQ198" i="2" s="1"/>
  <c r="CT197" i="2"/>
  <c r="DT196" i="2"/>
  <c r="EK197" i="2"/>
  <c r="AA197" i="2"/>
  <c r="EL196" i="2"/>
  <c r="CF201" i="2"/>
  <c r="DF200" i="2"/>
  <c r="CJ200" i="2"/>
  <c r="DJ199" i="2"/>
  <c r="CE201" i="2"/>
  <c r="DE200" i="2"/>
  <c r="DR197" i="2"/>
  <c r="DH201" i="2"/>
  <c r="CH202" i="2"/>
  <c r="CO196" i="2"/>
  <c r="DO195" i="2"/>
  <c r="CK201" i="2"/>
  <c r="DK200" i="2"/>
  <c r="CD201" i="2"/>
  <c r="DD200" i="2"/>
  <c r="DG199" i="2"/>
  <c r="CG200" i="2"/>
  <c r="DA199" i="2"/>
  <c r="CA200" i="2"/>
  <c r="CY199" i="2"/>
  <c r="DY199" i="2" s="1"/>
  <c r="DI198" i="2"/>
  <c r="CI199" i="2"/>
  <c r="DB200" i="2"/>
  <c r="CB201" i="2"/>
  <c r="EC197" i="2" l="1"/>
  <c r="AB197" i="2"/>
  <c r="T199" i="2"/>
  <c r="AF198" i="2"/>
  <c r="AB198" i="2" s="1"/>
  <c r="EC198" i="2"/>
  <c r="BN199" i="2"/>
  <c r="AN197" i="2"/>
  <c r="BM198" i="2" s="1"/>
  <c r="EB197" i="2"/>
  <c r="AE198" i="2"/>
  <c r="R199" i="2"/>
  <c r="Z198" i="2"/>
  <c r="AD198" i="2"/>
  <c r="EA198" i="2" s="1"/>
  <c r="AM197" i="2"/>
  <c r="BL198" i="2" s="1"/>
  <c r="CL298" i="2"/>
  <c r="DL298" i="2" s="1"/>
  <c r="DL297" i="2"/>
  <c r="CW200" i="2"/>
  <c r="DW199" i="2"/>
  <c r="X199" i="2"/>
  <c r="BU200" i="2" s="1"/>
  <c r="CX199" i="2"/>
  <c r="DX199" i="2" s="1"/>
  <c r="BS200" i="2"/>
  <c r="ES199" i="2"/>
  <c r="AK200" i="2"/>
  <c r="EH200" i="2" s="1"/>
  <c r="ER197" i="2"/>
  <c r="CV198" i="2"/>
  <c r="DV198" i="2" s="1"/>
  <c r="DU198" i="2"/>
  <c r="BY198" i="2"/>
  <c r="EG197" i="2"/>
  <c r="EE197" i="2"/>
  <c r="AJ198" i="2"/>
  <c r="BR199" i="2" s="1"/>
  <c r="CU199" i="2" s="1"/>
  <c r="BO199" i="2"/>
  <c r="CR199" i="2" s="1"/>
  <c r="EO198" i="2"/>
  <c r="EP197" i="2"/>
  <c r="U200" i="2"/>
  <c r="AG199" i="2"/>
  <c r="ED199" i="2" s="1"/>
  <c r="V199" i="2"/>
  <c r="AH198" i="2"/>
  <c r="BP199" i="2" s="1"/>
  <c r="CS197" i="2"/>
  <c r="DS196" i="2"/>
  <c r="AR200" i="2"/>
  <c r="AI199" i="2"/>
  <c r="EQ199" i="2" s="1"/>
  <c r="BQ199" i="2"/>
  <c r="EF198" i="2"/>
  <c r="CT198" i="2"/>
  <c r="DT197" i="2"/>
  <c r="EL197" i="2"/>
  <c r="CP198" i="2"/>
  <c r="AA198" i="2"/>
  <c r="DJ200" i="2"/>
  <c r="CJ201" i="2"/>
  <c r="DF201" i="2"/>
  <c r="CF202" i="2"/>
  <c r="CO197" i="2"/>
  <c r="DO196" i="2"/>
  <c r="DR198" i="2"/>
  <c r="DD201" i="2"/>
  <c r="CD202" i="2"/>
  <c r="DG200" i="2"/>
  <c r="CG201" i="2"/>
  <c r="DI199" i="2"/>
  <c r="CI200" i="2"/>
  <c r="CK202" i="2"/>
  <c r="DK201" i="2"/>
  <c r="DA200" i="2"/>
  <c r="CA201" i="2"/>
  <c r="CY200" i="2"/>
  <c r="DY200" i="2" s="1"/>
  <c r="DH202" i="2"/>
  <c r="CH203" i="2"/>
  <c r="DB201" i="2"/>
  <c r="CB202" i="2"/>
  <c r="DE201" i="2"/>
  <c r="CE202" i="2"/>
  <c r="T200" i="2" l="1"/>
  <c r="AF199" i="2"/>
  <c r="AB199" i="2" s="1"/>
  <c r="EC199" i="2"/>
  <c r="BN200" i="2"/>
  <c r="AN198" i="2"/>
  <c r="BM199" i="2" s="1"/>
  <c r="CP199" i="2" s="1"/>
  <c r="EB198" i="2"/>
  <c r="AM198" i="2"/>
  <c r="BL199" i="2" s="1"/>
  <c r="AE199" i="2"/>
  <c r="EK198" i="2"/>
  <c r="R200" i="2"/>
  <c r="Z199" i="2"/>
  <c r="AD199" i="2"/>
  <c r="EK199" i="2" s="1"/>
  <c r="CW201" i="2"/>
  <c r="DW200" i="2"/>
  <c r="X200" i="2"/>
  <c r="BU201" i="2" s="1"/>
  <c r="CX200" i="2"/>
  <c r="DX200" i="2" s="1"/>
  <c r="ES200" i="2"/>
  <c r="BS201" i="2"/>
  <c r="AK201" i="2"/>
  <c r="BS202" i="2" s="1"/>
  <c r="ER198" i="2"/>
  <c r="CV199" i="2"/>
  <c r="DV199" i="2" s="1"/>
  <c r="DU199" i="2"/>
  <c r="BY199" i="2"/>
  <c r="EG198" i="2"/>
  <c r="AJ199" i="2"/>
  <c r="BR200" i="2" s="1"/>
  <c r="CU200" i="2" s="1"/>
  <c r="BO200" i="2"/>
  <c r="CR200" i="2" s="1"/>
  <c r="EE198" i="2"/>
  <c r="EO199" i="2"/>
  <c r="CS198" i="2"/>
  <c r="DS197" i="2"/>
  <c r="U201" i="2"/>
  <c r="AG200" i="2"/>
  <c r="BO201" i="2" s="1"/>
  <c r="EP198" i="2"/>
  <c r="V200" i="2"/>
  <c r="AH199" i="2"/>
  <c r="EE199" i="2" s="1"/>
  <c r="BQ200" i="2"/>
  <c r="EF199" i="2"/>
  <c r="AR201" i="2"/>
  <c r="AI200" i="2"/>
  <c r="EQ200" i="2" s="1"/>
  <c r="CT199" i="2"/>
  <c r="DT198" i="2"/>
  <c r="DP198" i="2"/>
  <c r="AA199" i="2"/>
  <c r="EL198" i="2"/>
  <c r="CF203" i="2"/>
  <c r="DF202" i="2"/>
  <c r="DJ201" i="2"/>
  <c r="CJ202" i="2"/>
  <c r="DK202" i="2"/>
  <c r="CK203" i="2"/>
  <c r="CI201" i="2"/>
  <c r="DI200" i="2"/>
  <c r="DG201" i="2"/>
  <c r="CG202" i="2"/>
  <c r="CE203" i="2"/>
  <c r="DE202" i="2"/>
  <c r="DH203" i="2"/>
  <c r="CH204" i="2"/>
  <c r="DB202" i="2"/>
  <c r="CB203" i="2"/>
  <c r="DA201" i="2"/>
  <c r="CA202" i="2"/>
  <c r="CY201" i="2"/>
  <c r="DY201" i="2" s="1"/>
  <c r="DR199" i="2"/>
  <c r="DD202" i="2"/>
  <c r="CD203" i="2"/>
  <c r="CO198" i="2"/>
  <c r="DO197" i="2"/>
  <c r="T201" i="2" l="1"/>
  <c r="AF200" i="2"/>
  <c r="AB200" i="2" s="1"/>
  <c r="BN201" i="2"/>
  <c r="EC200" i="2"/>
  <c r="EA199" i="2"/>
  <c r="AN199" i="2"/>
  <c r="BM200" i="2" s="1"/>
  <c r="CP200" i="2" s="1"/>
  <c r="EB199" i="2"/>
  <c r="AE200" i="2"/>
  <c r="AM199" i="2"/>
  <c r="BL200" i="2" s="1"/>
  <c r="R201" i="2"/>
  <c r="Z200" i="2"/>
  <c r="AD200" i="2"/>
  <c r="EK200" i="2" s="1"/>
  <c r="CW202" i="2"/>
  <c r="DW201" i="2"/>
  <c r="X201" i="2"/>
  <c r="BU202" i="2" s="1"/>
  <c r="CX201" i="2"/>
  <c r="DX201" i="2" s="1"/>
  <c r="ES201" i="2"/>
  <c r="EH201" i="2"/>
  <c r="AK202" i="2"/>
  <c r="EH202" i="2" s="1"/>
  <c r="ER199" i="2"/>
  <c r="CV200" i="2"/>
  <c r="DV200" i="2" s="1"/>
  <c r="DU200" i="2"/>
  <c r="BY200" i="2"/>
  <c r="EG199" i="2"/>
  <c r="CR201" i="2"/>
  <c r="AJ200" i="2"/>
  <c r="BR201" i="2" s="1"/>
  <c r="CU201" i="2" s="1"/>
  <c r="EP199" i="2"/>
  <c r="BP200" i="2"/>
  <c r="EO200" i="2"/>
  <c r="U202" i="2"/>
  <c r="AG201" i="2"/>
  <c r="BO202" i="2" s="1"/>
  <c r="V201" i="2"/>
  <c r="AH200" i="2"/>
  <c r="BP201" i="2" s="1"/>
  <c r="CS199" i="2"/>
  <c r="DS198" i="2"/>
  <c r="ED200" i="2"/>
  <c r="AR202" i="2"/>
  <c r="AI201" i="2"/>
  <c r="EQ201" i="2" s="1"/>
  <c r="EF200" i="2"/>
  <c r="BQ201" i="2"/>
  <c r="CT200" i="2"/>
  <c r="DT199" i="2"/>
  <c r="DP199" i="2"/>
  <c r="AA200" i="2"/>
  <c r="EL199" i="2"/>
  <c r="DJ202" i="2"/>
  <c r="CJ203" i="2"/>
  <c r="DF203" i="2"/>
  <c r="CF204" i="2"/>
  <c r="DI201" i="2"/>
  <c r="CI202" i="2"/>
  <c r="DO198" i="2"/>
  <c r="CO199" i="2"/>
  <c r="DR200" i="2"/>
  <c r="DG202" i="2"/>
  <c r="CG203" i="2"/>
  <c r="DH204" i="2"/>
  <c r="CH205" i="2"/>
  <c r="CK204" i="2"/>
  <c r="DK203" i="2"/>
  <c r="CA203" i="2"/>
  <c r="DA202" i="2"/>
  <c r="CY202" i="2"/>
  <c r="DY202" i="2" s="1"/>
  <c r="CE204" i="2"/>
  <c r="DE203" i="2"/>
  <c r="CD204" i="2"/>
  <c r="DD203" i="2"/>
  <c r="CB204" i="2"/>
  <c r="DB203" i="2"/>
  <c r="T202" i="2" l="1"/>
  <c r="AF201" i="2"/>
  <c r="AB201" i="2" s="1"/>
  <c r="BN202" i="2"/>
  <c r="EC201" i="2"/>
  <c r="EA200" i="2"/>
  <c r="AN200" i="2"/>
  <c r="BM201" i="2" s="1"/>
  <c r="CP201" i="2" s="1"/>
  <c r="DP201" i="2" s="1"/>
  <c r="EB200" i="2"/>
  <c r="AE201" i="2"/>
  <c r="R202" i="2"/>
  <c r="Z201" i="2"/>
  <c r="AD201" i="2"/>
  <c r="EK201" i="2" s="1"/>
  <c r="AM200" i="2"/>
  <c r="BL201" i="2" s="1"/>
  <c r="CW203" i="2"/>
  <c r="DW202" i="2"/>
  <c r="X202" i="2"/>
  <c r="BU203" i="2" s="1"/>
  <c r="CX202" i="2"/>
  <c r="DX202" i="2" s="1"/>
  <c r="BS203" i="2"/>
  <c r="ES202" i="2"/>
  <c r="AK203" i="2"/>
  <c r="BS204" i="2" s="1"/>
  <c r="ER200" i="2"/>
  <c r="CV201" i="2"/>
  <c r="DU201" i="2"/>
  <c r="BY201" i="2"/>
  <c r="CR202" i="2"/>
  <c r="EG200" i="2"/>
  <c r="AJ201" i="2"/>
  <c r="BR202" i="2" s="1"/>
  <c r="CU202" i="2" s="1"/>
  <c r="ED201" i="2"/>
  <c r="EE200" i="2"/>
  <c r="CS200" i="2"/>
  <c r="DS199" i="2"/>
  <c r="EO201" i="2"/>
  <c r="U203" i="2"/>
  <c r="AG202" i="2"/>
  <c r="BO203" i="2" s="1"/>
  <c r="EP200" i="2"/>
  <c r="V202" i="2"/>
  <c r="AH201" i="2"/>
  <c r="BP202" i="2" s="1"/>
  <c r="BQ202" i="2"/>
  <c r="EF201" i="2"/>
  <c r="AR203" i="2"/>
  <c r="CT201" i="2"/>
  <c r="DT200" i="2"/>
  <c r="EL200" i="2"/>
  <c r="DP200" i="2"/>
  <c r="AA201" i="2"/>
  <c r="DJ203" i="2"/>
  <c r="CJ204" i="2"/>
  <c r="DF204" i="2"/>
  <c r="CF205" i="2"/>
  <c r="DR201" i="2"/>
  <c r="CK205" i="2"/>
  <c r="DK204" i="2"/>
  <c r="DH205" i="2"/>
  <c r="CH206" i="2"/>
  <c r="CE205" i="2"/>
  <c r="DE204" i="2"/>
  <c r="DA203" i="2"/>
  <c r="CA204" i="2"/>
  <c r="CY203" i="2"/>
  <c r="DY203" i="2" s="1"/>
  <c r="DI202" i="2"/>
  <c r="CI203" i="2"/>
  <c r="CO200" i="2"/>
  <c r="DO199" i="2"/>
  <c r="DB204" i="2"/>
  <c r="CB205" i="2"/>
  <c r="CD205" i="2"/>
  <c r="DD204" i="2"/>
  <c r="DG203" i="2"/>
  <c r="CG204" i="2"/>
  <c r="T203" i="2" l="1"/>
  <c r="AF202" i="2"/>
  <c r="AB202" i="2" s="1"/>
  <c r="BN203" i="2"/>
  <c r="EC202" i="2"/>
  <c r="EA201" i="2"/>
  <c r="AN201" i="2"/>
  <c r="BM202" i="2" s="1"/>
  <c r="CP202" i="2" s="1"/>
  <c r="DP202" i="2" s="1"/>
  <c r="EB201" i="2"/>
  <c r="AE202" i="2"/>
  <c r="R203" i="2"/>
  <c r="Z202" i="2"/>
  <c r="AD202" i="2"/>
  <c r="EK202" i="2" s="1"/>
  <c r="AM201" i="2"/>
  <c r="BL202" i="2" s="1"/>
  <c r="CW204" i="2"/>
  <c r="DW203" i="2"/>
  <c r="X203" i="2"/>
  <c r="BU204" i="2" s="1"/>
  <c r="CX203" i="2"/>
  <c r="DX203" i="2" s="1"/>
  <c r="ES203" i="2"/>
  <c r="EH203" i="2"/>
  <c r="AK204" i="2"/>
  <c r="EH204" i="2" s="1"/>
  <c r="ER201" i="2"/>
  <c r="CV202" i="2"/>
  <c r="DV202" i="2" s="1"/>
  <c r="DV201" i="2"/>
  <c r="CR203" i="2"/>
  <c r="DU202" i="2"/>
  <c r="BY202" i="2"/>
  <c r="EG201" i="2"/>
  <c r="AJ202" i="2"/>
  <c r="BR203" i="2" s="1"/>
  <c r="CU203" i="2" s="1"/>
  <c r="EO202" i="2"/>
  <c r="EE201" i="2"/>
  <c r="EP201" i="2"/>
  <c r="U204" i="2"/>
  <c r="AG203" i="2"/>
  <c r="EO203" i="2" s="1"/>
  <c r="V203" i="2"/>
  <c r="AH202" i="2"/>
  <c r="EP202" i="2" s="1"/>
  <c r="CS201" i="2"/>
  <c r="DS200" i="2"/>
  <c r="ED202" i="2"/>
  <c r="AR204" i="2"/>
  <c r="AI203" i="2"/>
  <c r="EQ203" i="2" s="1"/>
  <c r="AI202" i="2"/>
  <c r="CT202" i="2"/>
  <c r="DT201" i="2"/>
  <c r="AA202" i="2"/>
  <c r="EL202" i="2" s="1"/>
  <c r="EL201" i="2"/>
  <c r="CF206" i="2"/>
  <c r="DF205" i="2"/>
  <c r="CJ205" i="2"/>
  <c r="DJ204" i="2"/>
  <c r="CG205" i="2"/>
  <c r="DG204" i="2"/>
  <c r="DA204" i="2"/>
  <c r="CA205" i="2"/>
  <c r="CY204" i="2"/>
  <c r="DY204" i="2" s="1"/>
  <c r="CK206" i="2"/>
  <c r="DK205" i="2"/>
  <c r="DD205" i="2"/>
  <c r="CD206" i="2"/>
  <c r="DE205" i="2"/>
  <c r="CE206" i="2"/>
  <c r="DH206" i="2"/>
  <c r="CH207" i="2"/>
  <c r="CO201" i="2"/>
  <c r="DO200" i="2"/>
  <c r="CI204" i="2"/>
  <c r="DI203" i="2"/>
  <c r="DB205" i="2"/>
  <c r="CB206" i="2"/>
  <c r="DR202" i="2"/>
  <c r="T204" i="2" l="1"/>
  <c r="AF203" i="2"/>
  <c r="BN204" i="2"/>
  <c r="EA202" i="2"/>
  <c r="AN202" i="2"/>
  <c r="BM203" i="2" s="1"/>
  <c r="CP203" i="2" s="1"/>
  <c r="DP203" i="2" s="1"/>
  <c r="EB202" i="2"/>
  <c r="AE203" i="2"/>
  <c r="R204" i="2"/>
  <c r="Z203" i="2"/>
  <c r="AD203" i="2"/>
  <c r="AM203" i="2" s="1"/>
  <c r="BL204" i="2" s="1"/>
  <c r="AM202" i="2"/>
  <c r="BL203" i="2" s="1"/>
  <c r="CW205" i="2"/>
  <c r="DW204" i="2"/>
  <c r="X204" i="2"/>
  <c r="BU205" i="2" s="1"/>
  <c r="CX204" i="2"/>
  <c r="DX204" i="2" s="1"/>
  <c r="BS205" i="2"/>
  <c r="ES204" i="2"/>
  <c r="AK205" i="2"/>
  <c r="EH205" i="2" s="1"/>
  <c r="ER202" i="2"/>
  <c r="CV203" i="2"/>
  <c r="DV203" i="2" s="1"/>
  <c r="DU203" i="2"/>
  <c r="BY203" i="2"/>
  <c r="EG202" i="2"/>
  <c r="AJ203" i="2"/>
  <c r="BR204" i="2" s="1"/>
  <c r="CU204" i="2" s="1"/>
  <c r="BP203" i="2"/>
  <c r="ED203" i="2"/>
  <c r="EE202" i="2"/>
  <c r="BO204" i="2"/>
  <c r="CR204" i="2" s="1"/>
  <c r="V204" i="2"/>
  <c r="AH203" i="2"/>
  <c r="EE203" i="2" s="1"/>
  <c r="DS201" i="2"/>
  <c r="CS202" i="2"/>
  <c r="U205" i="2"/>
  <c r="AG204" i="2"/>
  <c r="BO205" i="2" s="1"/>
  <c r="EF202" i="2"/>
  <c r="EQ202" i="2"/>
  <c r="BQ203" i="2"/>
  <c r="CT203" i="2" s="1"/>
  <c r="EF203" i="2"/>
  <c r="BQ204" i="2"/>
  <c r="AR205" i="2"/>
  <c r="AI204" i="2"/>
  <c r="EQ204" i="2" s="1"/>
  <c r="DT202" i="2"/>
  <c r="AA203" i="2"/>
  <c r="CF207" i="2"/>
  <c r="DF206" i="2"/>
  <c r="DJ205" i="2"/>
  <c r="CJ206" i="2"/>
  <c r="DO201" i="2"/>
  <c r="CO202" i="2"/>
  <c r="DE206" i="2"/>
  <c r="CE207" i="2"/>
  <c r="CA206" i="2"/>
  <c r="DA205" i="2"/>
  <c r="CY205" i="2"/>
  <c r="DY205" i="2" s="1"/>
  <c r="DD206" i="2"/>
  <c r="CD207" i="2"/>
  <c r="DI204" i="2"/>
  <c r="CI205" i="2"/>
  <c r="DH207" i="2"/>
  <c r="CH208" i="2"/>
  <c r="DB206" i="2"/>
  <c r="CB207" i="2"/>
  <c r="DK206" i="2"/>
  <c r="CK207" i="2"/>
  <c r="DR203" i="2"/>
  <c r="DG205" i="2"/>
  <c r="CG206" i="2"/>
  <c r="EC203" i="2" l="1"/>
  <c r="AB203" i="2"/>
  <c r="T205" i="2"/>
  <c r="AF204" i="2"/>
  <c r="AB204" i="2" s="1"/>
  <c r="EC204" i="2"/>
  <c r="BN205" i="2"/>
  <c r="EA203" i="2"/>
  <c r="AN203" i="2"/>
  <c r="BM204" i="2" s="1"/>
  <c r="EB203" i="2"/>
  <c r="AE204" i="2"/>
  <c r="R205" i="2"/>
  <c r="Z204" i="2"/>
  <c r="AD204" i="2"/>
  <c r="EA204" i="2" s="1"/>
  <c r="EK203" i="2"/>
  <c r="CW206" i="2"/>
  <c r="DW205" i="2"/>
  <c r="X205" i="2"/>
  <c r="BU206" i="2" s="1"/>
  <c r="CX205" i="2"/>
  <c r="DX205" i="2" s="1"/>
  <c r="ES205" i="2"/>
  <c r="BS206" i="2"/>
  <c r="AK206" i="2"/>
  <c r="ES206" i="2" s="1"/>
  <c r="ER203" i="2"/>
  <c r="CV204" i="2"/>
  <c r="DV204" i="2" s="1"/>
  <c r="DU204" i="2"/>
  <c r="BY204" i="2"/>
  <c r="EG203" i="2"/>
  <c r="BP204" i="2"/>
  <c r="AJ204" i="2"/>
  <c r="BR205" i="2" s="1"/>
  <c r="CU205" i="2" s="1"/>
  <c r="CR205" i="2"/>
  <c r="CS203" i="2"/>
  <c r="DS202" i="2"/>
  <c r="ED204" i="2"/>
  <c r="EP203" i="2"/>
  <c r="V205" i="2"/>
  <c r="AH204" i="2"/>
  <c r="BP205" i="2" s="1"/>
  <c r="EO204" i="2"/>
  <c r="U206" i="2"/>
  <c r="AG205" i="2"/>
  <c r="ED205" i="2" s="1"/>
  <c r="AR206" i="2"/>
  <c r="AI205" i="2"/>
  <c r="EQ205" i="2" s="1"/>
  <c r="BQ205" i="2"/>
  <c r="EF204" i="2"/>
  <c r="CT204" i="2"/>
  <c r="DT203" i="2"/>
  <c r="CP204" i="2"/>
  <c r="DP204" i="2" s="1"/>
  <c r="AA204" i="2"/>
  <c r="EL203" i="2"/>
  <c r="CJ207" i="2"/>
  <c r="DJ206" i="2"/>
  <c r="CF208" i="2"/>
  <c r="DF207" i="2"/>
  <c r="DR204" i="2"/>
  <c r="CK208" i="2"/>
  <c r="DK207" i="2"/>
  <c r="CA207" i="2"/>
  <c r="DA206" i="2"/>
  <c r="CY206" i="2"/>
  <c r="DY206" i="2" s="1"/>
  <c r="DO202" i="2"/>
  <c r="CO203" i="2"/>
  <c r="DI205" i="2"/>
  <c r="CI206" i="2"/>
  <c r="CG207" i="2"/>
  <c r="DG206" i="2"/>
  <c r="CE208" i="2"/>
  <c r="DE207" i="2"/>
  <c r="CB208" i="2"/>
  <c r="DB207" i="2"/>
  <c r="CH209" i="2"/>
  <c r="DH208" i="2"/>
  <c r="CD208" i="2"/>
  <c r="DD207" i="2"/>
  <c r="T206" i="2" l="1"/>
  <c r="AF205" i="2"/>
  <c r="AB205" i="2" s="1"/>
  <c r="BN206" i="2"/>
  <c r="EC205" i="2"/>
  <c r="AN204" i="2"/>
  <c r="BM205" i="2" s="1"/>
  <c r="EB204" i="2"/>
  <c r="EK204" i="2"/>
  <c r="AE205" i="2"/>
  <c r="AM204" i="2"/>
  <c r="BL205" i="2" s="1"/>
  <c r="R206" i="2"/>
  <c r="Z205" i="2"/>
  <c r="AD205" i="2"/>
  <c r="EA205" i="2" s="1"/>
  <c r="CW207" i="2"/>
  <c r="DW206" i="2"/>
  <c r="X206" i="2"/>
  <c r="BU207" i="2" s="1"/>
  <c r="CX206" i="2"/>
  <c r="DX206" i="2" s="1"/>
  <c r="BS207" i="2"/>
  <c r="EH206" i="2"/>
  <c r="AK207" i="2"/>
  <c r="ES207" i="2" s="1"/>
  <c r="ER204" i="2"/>
  <c r="CV205" i="2"/>
  <c r="DU205" i="2"/>
  <c r="BY205" i="2"/>
  <c r="EG204" i="2"/>
  <c r="AJ205" i="2"/>
  <c r="BR206" i="2" s="1"/>
  <c r="CU206" i="2" s="1"/>
  <c r="EE204" i="2"/>
  <c r="BO206" i="2"/>
  <c r="CR206" i="2" s="1"/>
  <c r="EP204" i="2"/>
  <c r="V206" i="2"/>
  <c r="AH205" i="2"/>
  <c r="EP205" i="2" s="1"/>
  <c r="EO205" i="2"/>
  <c r="U207" i="2"/>
  <c r="AG206" i="2"/>
  <c r="BO207" i="2" s="1"/>
  <c r="CS204" i="2"/>
  <c r="DS203" i="2"/>
  <c r="EF205" i="2"/>
  <c r="BQ206" i="2"/>
  <c r="AR207" i="2"/>
  <c r="AI206" i="2"/>
  <c r="EQ206" i="2" s="1"/>
  <c r="CT205" i="2"/>
  <c r="DT204" i="2"/>
  <c r="EL204" i="2"/>
  <c r="CP205" i="2"/>
  <c r="DP205" i="2" s="1"/>
  <c r="AA205" i="2"/>
  <c r="CF209" i="2"/>
  <c r="DF208" i="2"/>
  <c r="CJ208" i="2"/>
  <c r="DJ207" i="2"/>
  <c r="DD208" i="2"/>
  <c r="CD209" i="2"/>
  <c r="DR205" i="2"/>
  <c r="DH209" i="2"/>
  <c r="CH210" i="2"/>
  <c r="DO203" i="2"/>
  <c r="CO204" i="2"/>
  <c r="DB208" i="2"/>
  <c r="CB209" i="2"/>
  <c r="CE209" i="2"/>
  <c r="DE208" i="2"/>
  <c r="DG207" i="2"/>
  <c r="CG208" i="2"/>
  <c r="CI207" i="2"/>
  <c r="DI206" i="2"/>
  <c r="CA208" i="2"/>
  <c r="DA207" i="2"/>
  <c r="CY207" i="2"/>
  <c r="DY207" i="2" s="1"/>
  <c r="CK209" i="2"/>
  <c r="DK208" i="2"/>
  <c r="T207" i="2" l="1"/>
  <c r="AF206" i="2"/>
  <c r="AB206" i="2" s="1"/>
  <c r="EC206" i="2"/>
  <c r="BN207" i="2"/>
  <c r="AN205" i="2"/>
  <c r="BM206" i="2" s="1"/>
  <c r="EB205" i="2"/>
  <c r="EK205" i="2"/>
  <c r="AE206" i="2"/>
  <c r="R207" i="2"/>
  <c r="Z206" i="2"/>
  <c r="AD206" i="2"/>
  <c r="AM206" i="2" s="1"/>
  <c r="BL207" i="2" s="1"/>
  <c r="AM205" i="2"/>
  <c r="BL206" i="2" s="1"/>
  <c r="CW208" i="2"/>
  <c r="DW207" i="2"/>
  <c r="X207" i="2"/>
  <c r="BU208" i="2" s="1"/>
  <c r="CX207" i="2"/>
  <c r="DX207" i="2" s="1"/>
  <c r="BS208" i="2"/>
  <c r="EH207" i="2"/>
  <c r="AK208" i="2"/>
  <c r="EH208" i="2" s="1"/>
  <c r="ER205" i="2"/>
  <c r="CV206" i="2"/>
  <c r="DV206" i="2" s="1"/>
  <c r="DV205" i="2"/>
  <c r="DU206" i="2"/>
  <c r="BY206" i="2"/>
  <c r="EG205" i="2"/>
  <c r="CR207" i="2"/>
  <c r="AJ206" i="2"/>
  <c r="BR207" i="2" s="1"/>
  <c r="CU207" i="2" s="1"/>
  <c r="EE205" i="2"/>
  <c r="BP206" i="2"/>
  <c r="CS205" i="2"/>
  <c r="DS204" i="2"/>
  <c r="ED206" i="2"/>
  <c r="V207" i="2"/>
  <c r="AH206" i="2"/>
  <c r="EE206" i="2" s="1"/>
  <c r="EO206" i="2"/>
  <c r="U208" i="2"/>
  <c r="AG207" i="2"/>
  <c r="BO208" i="2" s="1"/>
  <c r="AR208" i="2"/>
  <c r="AI207" i="2"/>
  <c r="EQ207" i="2" s="1"/>
  <c r="BQ207" i="2"/>
  <c r="EF206" i="2"/>
  <c r="CT206" i="2"/>
  <c r="DT205" i="2"/>
  <c r="AA206" i="2"/>
  <c r="CP206" i="2"/>
  <c r="DP206" i="2" s="1"/>
  <c r="EL205" i="2"/>
  <c r="DJ208" i="2"/>
  <c r="CJ209" i="2"/>
  <c r="DF209" i="2"/>
  <c r="CF210" i="2"/>
  <c r="DB209" i="2"/>
  <c r="CB210" i="2"/>
  <c r="DR206" i="2"/>
  <c r="DK209" i="2"/>
  <c r="CK210" i="2"/>
  <c r="DG208" i="2"/>
  <c r="CG209" i="2"/>
  <c r="CO205" i="2"/>
  <c r="DO204" i="2"/>
  <c r="DH210" i="2"/>
  <c r="CH211" i="2"/>
  <c r="CI208" i="2"/>
  <c r="DI207" i="2"/>
  <c r="DD209" i="2"/>
  <c r="CD210" i="2"/>
  <c r="DA208" i="2"/>
  <c r="CA209" i="2"/>
  <c r="CY208" i="2"/>
  <c r="DY208" i="2" s="1"/>
  <c r="DE209" i="2"/>
  <c r="CE210" i="2"/>
  <c r="T208" i="2" l="1"/>
  <c r="AF207" i="2"/>
  <c r="AB207" i="2" s="1"/>
  <c r="BN208" i="2"/>
  <c r="EC207" i="2"/>
  <c r="EA206" i="2"/>
  <c r="EL206" i="2"/>
  <c r="AN206" i="2"/>
  <c r="BM207" i="2" s="1"/>
  <c r="EB206" i="2"/>
  <c r="AE207" i="2"/>
  <c r="EK206" i="2"/>
  <c r="R208" i="2"/>
  <c r="Z207" i="2"/>
  <c r="AD207" i="2"/>
  <c r="EK207" i="2" s="1"/>
  <c r="CW209" i="2"/>
  <c r="DW208" i="2"/>
  <c r="X208" i="2"/>
  <c r="BU209" i="2" s="1"/>
  <c r="CX208" i="2"/>
  <c r="DX208" i="2" s="1"/>
  <c r="ES208" i="2"/>
  <c r="BS209" i="2"/>
  <c r="AK209" i="2"/>
  <c r="BS210" i="2" s="1"/>
  <c r="ER206" i="2"/>
  <c r="CV207" i="2"/>
  <c r="DV207" i="2" s="1"/>
  <c r="DU207" i="2"/>
  <c r="BY207" i="2"/>
  <c r="EG206" i="2"/>
  <c r="CR208" i="2"/>
  <c r="ED207" i="2"/>
  <c r="AJ207" i="2"/>
  <c r="BR208" i="2" s="1"/>
  <c r="CU208" i="2" s="1"/>
  <c r="EO207" i="2"/>
  <c r="EP206" i="2"/>
  <c r="V208" i="2"/>
  <c r="AH207" i="2"/>
  <c r="BP208" i="2" s="1"/>
  <c r="U209" i="2"/>
  <c r="AG208" i="2"/>
  <c r="EO208" i="2" s="1"/>
  <c r="CS206" i="2"/>
  <c r="DS205" i="2"/>
  <c r="BP207" i="2"/>
  <c r="BQ208" i="2"/>
  <c r="EF207" i="2"/>
  <c r="AR209" i="2"/>
  <c r="AI208" i="2"/>
  <c r="EQ208" i="2" s="1"/>
  <c r="CT207" i="2"/>
  <c r="DT206" i="2"/>
  <c r="CP207" i="2"/>
  <c r="DP207" i="2" s="1"/>
  <c r="AA207" i="2"/>
  <c r="CF211" i="2"/>
  <c r="DF210" i="2"/>
  <c r="DJ209" i="2"/>
  <c r="CJ210" i="2"/>
  <c r="DR207" i="2"/>
  <c r="DH211" i="2"/>
  <c r="CH212" i="2"/>
  <c r="DG209" i="2"/>
  <c r="CG210" i="2"/>
  <c r="CA210" i="2"/>
  <c r="DA209" i="2"/>
  <c r="CY209" i="2"/>
  <c r="DY209" i="2" s="1"/>
  <c r="CD211" i="2"/>
  <c r="DD210" i="2"/>
  <c r="DK210" i="2"/>
  <c r="CK211" i="2"/>
  <c r="CB211" i="2"/>
  <c r="DB210" i="2"/>
  <c r="DI208" i="2"/>
  <c r="CI209" i="2"/>
  <c r="DE210" i="2"/>
  <c r="CE211" i="2"/>
  <c r="DO205" i="2"/>
  <c r="CO206" i="2"/>
  <c r="T209" i="2" l="1"/>
  <c r="AF208" i="2"/>
  <c r="AB208" i="2" s="1"/>
  <c r="EC208" i="2"/>
  <c r="BN209" i="2"/>
  <c r="EA207" i="2"/>
  <c r="AN207" i="2"/>
  <c r="BM208" i="2" s="1"/>
  <c r="CP208" i="2" s="1"/>
  <c r="DP208" i="2" s="1"/>
  <c r="EB207" i="2"/>
  <c r="AE208" i="2"/>
  <c r="AM207" i="2"/>
  <c r="BL208" i="2" s="1"/>
  <c r="R209" i="2"/>
  <c r="Z208" i="2"/>
  <c r="AD208" i="2"/>
  <c r="EA208" i="2" s="1"/>
  <c r="CW210" i="2"/>
  <c r="DW209" i="2"/>
  <c r="X209" i="2"/>
  <c r="BU210" i="2" s="1"/>
  <c r="CX209" i="2"/>
  <c r="DX209" i="2" s="1"/>
  <c r="ES209" i="2"/>
  <c r="EH209" i="2"/>
  <c r="AK210" i="2"/>
  <c r="EH210" i="2" s="1"/>
  <c r="ER207" i="2"/>
  <c r="CV208" i="2"/>
  <c r="DV208" i="2" s="1"/>
  <c r="EE207" i="2"/>
  <c r="DU208" i="2"/>
  <c r="BY208" i="2"/>
  <c r="EG207" i="2"/>
  <c r="BO209" i="2"/>
  <c r="CR209" i="2" s="1"/>
  <c r="AJ208" i="2"/>
  <c r="BR209" i="2" s="1"/>
  <c r="CU209" i="2" s="1"/>
  <c r="ED208" i="2"/>
  <c r="U210" i="2"/>
  <c r="AG209" i="2"/>
  <c r="EO209" i="2" s="1"/>
  <c r="CS207" i="2"/>
  <c r="DS206" i="2"/>
  <c r="EP207" i="2"/>
  <c r="V209" i="2"/>
  <c r="AH208" i="2"/>
  <c r="BP209" i="2" s="1"/>
  <c r="AR210" i="2"/>
  <c r="AI209" i="2"/>
  <c r="EQ209" i="2" s="1"/>
  <c r="BQ209" i="2"/>
  <c r="EF208" i="2"/>
  <c r="CT208" i="2"/>
  <c r="DT207" i="2"/>
  <c r="EL207" i="2"/>
  <c r="AA208" i="2"/>
  <c r="DJ210" i="2"/>
  <c r="CJ211" i="2"/>
  <c r="CF212" i="2"/>
  <c r="DF211" i="2"/>
  <c r="CE212" i="2"/>
  <c r="DE211" i="2"/>
  <c r="CD212" i="2"/>
  <c r="DD211" i="2"/>
  <c r="DO206" i="2"/>
  <c r="CO207" i="2"/>
  <c r="CH213" i="2"/>
  <c r="DH212" i="2"/>
  <c r="CA211" i="2"/>
  <c r="CY210" i="2"/>
  <c r="DY210" i="2" s="1"/>
  <c r="DA210" i="2"/>
  <c r="CB212" i="2"/>
  <c r="DB211" i="2"/>
  <c r="CG211" i="2"/>
  <c r="DG210" i="2"/>
  <c r="DR208" i="2"/>
  <c r="DI209" i="2"/>
  <c r="CI210" i="2"/>
  <c r="DK211" i="2"/>
  <c r="CK212" i="2"/>
  <c r="T210" i="2" l="1"/>
  <c r="AF209" i="2"/>
  <c r="AB209" i="2" s="1"/>
  <c r="EC209" i="2"/>
  <c r="BN210" i="2"/>
  <c r="AN208" i="2"/>
  <c r="BM209" i="2" s="1"/>
  <c r="EB208" i="2"/>
  <c r="EK208" i="2"/>
  <c r="AE209" i="2"/>
  <c r="R210" i="2"/>
  <c r="Z209" i="2"/>
  <c r="AD209" i="2"/>
  <c r="EK209" i="2" s="1"/>
  <c r="AM208" i="2"/>
  <c r="BL209" i="2" s="1"/>
  <c r="CW211" i="2"/>
  <c r="DW210" i="2"/>
  <c r="X210" i="2"/>
  <c r="BU211" i="2" s="1"/>
  <c r="CX210" i="2"/>
  <c r="DX210" i="2" s="1"/>
  <c r="ES210" i="2"/>
  <c r="BS211" i="2"/>
  <c r="AK211" i="2"/>
  <c r="BS212" i="2" s="1"/>
  <c r="ER208" i="2"/>
  <c r="CV209" i="2"/>
  <c r="DV209" i="2" s="1"/>
  <c r="DU209" i="2"/>
  <c r="BY209" i="2"/>
  <c r="EG208" i="2"/>
  <c r="BO210" i="2"/>
  <c r="CR210" i="2" s="1"/>
  <c r="ED209" i="2"/>
  <c r="AJ209" i="2"/>
  <c r="BR210" i="2" s="1"/>
  <c r="CU210" i="2" s="1"/>
  <c r="EE208" i="2"/>
  <c r="CS208" i="2"/>
  <c r="DS207" i="2"/>
  <c r="EP208" i="2"/>
  <c r="V210" i="2"/>
  <c r="AH209" i="2"/>
  <c r="EE209" i="2" s="1"/>
  <c r="U211" i="2"/>
  <c r="AG210" i="2"/>
  <c r="EO210" i="2" s="1"/>
  <c r="BQ210" i="2"/>
  <c r="EF209" i="2"/>
  <c r="AR211" i="2"/>
  <c r="AI210" i="2"/>
  <c r="EQ210" i="2" s="1"/>
  <c r="CT209" i="2"/>
  <c r="DT208" i="2"/>
  <c r="AA209" i="2"/>
  <c r="CP209" i="2"/>
  <c r="DP209" i="2" s="1"/>
  <c r="EL208" i="2"/>
  <c r="DF212" i="2"/>
  <c r="CF213" i="2"/>
  <c r="CJ212" i="2"/>
  <c r="DJ211" i="2"/>
  <c r="DR209" i="2"/>
  <c r="DA211" i="2"/>
  <c r="CA212" i="2"/>
  <c r="CY211" i="2"/>
  <c r="DY211" i="2" s="1"/>
  <c r="CD213" i="2"/>
  <c r="DD212" i="2"/>
  <c r="DG211" i="2"/>
  <c r="CG212" i="2"/>
  <c r="DI210" i="2"/>
  <c r="CI211" i="2"/>
  <c r="DH213" i="2"/>
  <c r="CH214" i="2"/>
  <c r="CE213" i="2"/>
  <c r="DE212" i="2"/>
  <c r="CO208" i="2"/>
  <c r="DO207" i="2"/>
  <c r="CK213" i="2"/>
  <c r="DK212" i="2"/>
  <c r="DB212" i="2"/>
  <c r="CB213" i="2"/>
  <c r="T211" i="2" l="1"/>
  <c r="AF210" i="2"/>
  <c r="BN211" i="2"/>
  <c r="EA209" i="2"/>
  <c r="AN209" i="2"/>
  <c r="BM210" i="2" s="1"/>
  <c r="CP210" i="2" s="1"/>
  <c r="DP210" i="2" s="1"/>
  <c r="EB209" i="2"/>
  <c r="AE210" i="2"/>
  <c r="AM209" i="2"/>
  <c r="BL210" i="2" s="1"/>
  <c r="R211" i="2"/>
  <c r="Z210" i="2"/>
  <c r="AD210" i="2"/>
  <c r="AM210" i="2" s="1"/>
  <c r="BL211" i="2" s="1"/>
  <c r="CW212" i="2"/>
  <c r="DW211" i="2"/>
  <c r="X211" i="2"/>
  <c r="BU212" i="2" s="1"/>
  <c r="CX211" i="2"/>
  <c r="DX211" i="2" s="1"/>
  <c r="ES211" i="2"/>
  <c r="EH211" i="2"/>
  <c r="AK212" i="2"/>
  <c r="EH212" i="2" s="1"/>
  <c r="ER209" i="2"/>
  <c r="CV210" i="2"/>
  <c r="DV210" i="2" s="1"/>
  <c r="DU210" i="2"/>
  <c r="BY210" i="2"/>
  <c r="EG209" i="2"/>
  <c r="AJ210" i="2"/>
  <c r="BR211" i="2" s="1"/>
  <c r="CU211" i="2" s="1"/>
  <c r="EP209" i="2"/>
  <c r="BO211" i="2"/>
  <c r="CR211" i="2" s="1"/>
  <c r="V211" i="2"/>
  <c r="AH210" i="2"/>
  <c r="BP211" i="2" s="1"/>
  <c r="ED210" i="2"/>
  <c r="CS209" i="2"/>
  <c r="DS208" i="2"/>
  <c r="U212" i="2"/>
  <c r="AG211" i="2"/>
  <c r="BO212" i="2" s="1"/>
  <c r="BP210" i="2"/>
  <c r="AR212" i="2"/>
  <c r="AI211" i="2"/>
  <c r="EQ211" i="2" s="1"/>
  <c r="EF210" i="2"/>
  <c r="BQ211" i="2"/>
  <c r="CT210" i="2"/>
  <c r="DT209" i="2"/>
  <c r="EL209" i="2"/>
  <c r="AA210" i="2"/>
  <c r="DJ212" i="2"/>
  <c r="CJ213" i="2"/>
  <c r="DF213" i="2"/>
  <c r="CF214" i="2"/>
  <c r="DK213" i="2"/>
  <c r="CK214" i="2"/>
  <c r="DD213" i="2"/>
  <c r="CD214" i="2"/>
  <c r="DI211" i="2"/>
  <c r="CI212" i="2"/>
  <c r="DA212" i="2"/>
  <c r="CA213" i="2"/>
  <c r="CY212" i="2"/>
  <c r="DY212" i="2" s="1"/>
  <c r="DE213" i="2"/>
  <c r="CE214" i="2"/>
  <c r="DB213" i="2"/>
  <c r="CB214" i="2"/>
  <c r="CO209" i="2"/>
  <c r="DO208" i="2"/>
  <c r="CH215" i="2"/>
  <c r="DH214" i="2"/>
  <c r="CG213" i="2"/>
  <c r="DG212" i="2"/>
  <c r="DR210" i="2"/>
  <c r="EC210" i="2" l="1"/>
  <c r="AB210" i="2"/>
  <c r="T212" i="2"/>
  <c r="AF211" i="2"/>
  <c r="BN212" i="2"/>
  <c r="EA210" i="2"/>
  <c r="AN210" i="2"/>
  <c r="BM211" i="2" s="1"/>
  <c r="CP211" i="2" s="1"/>
  <c r="DP211" i="2" s="1"/>
  <c r="EB210" i="2"/>
  <c r="AE211" i="2"/>
  <c r="EK210" i="2"/>
  <c r="R212" i="2"/>
  <c r="Z211" i="2"/>
  <c r="AD211" i="2"/>
  <c r="EA211" i="2" s="1"/>
  <c r="CW213" i="2"/>
  <c r="DW212" i="2"/>
  <c r="X212" i="2"/>
  <c r="BU213" i="2" s="1"/>
  <c r="CX212" i="2"/>
  <c r="DX212" i="2" s="1"/>
  <c r="BS213" i="2"/>
  <c r="ES212" i="2"/>
  <c r="AK213" i="2"/>
  <c r="EH213" i="2" s="1"/>
  <c r="ER210" i="2"/>
  <c r="CV211" i="2"/>
  <c r="DV211" i="2" s="1"/>
  <c r="DU211" i="2"/>
  <c r="BY211" i="2"/>
  <c r="EG210" i="2"/>
  <c r="EE210" i="2"/>
  <c r="ED211" i="2"/>
  <c r="AJ211" i="2"/>
  <c r="BR212" i="2" s="1"/>
  <c r="CU212" i="2" s="1"/>
  <c r="EO211" i="2"/>
  <c r="EP210" i="2"/>
  <c r="V212" i="2"/>
  <c r="AH211" i="2"/>
  <c r="BP212" i="2" s="1"/>
  <c r="U213" i="2"/>
  <c r="AG212" i="2"/>
  <c r="BO213" i="2" s="1"/>
  <c r="CR212" i="2"/>
  <c r="CS210" i="2"/>
  <c r="DS209" i="2"/>
  <c r="BQ212" i="2"/>
  <c r="EF211" i="2"/>
  <c r="AR213" i="2"/>
  <c r="AI212" i="2"/>
  <c r="EQ212" i="2" s="1"/>
  <c r="CT211" i="2"/>
  <c r="DT210" i="2"/>
  <c r="AA211" i="2"/>
  <c r="EL211" i="2" s="1"/>
  <c r="EL210" i="2"/>
  <c r="DJ213" i="2"/>
  <c r="CJ214" i="2"/>
  <c r="CF215" i="2"/>
  <c r="DF214" i="2"/>
  <c r="DR211" i="2"/>
  <c r="DE214" i="2"/>
  <c r="CE215" i="2"/>
  <c r="CO210" i="2"/>
  <c r="DO209" i="2"/>
  <c r="CB215" i="2"/>
  <c r="DB214" i="2"/>
  <c r="CD215" i="2"/>
  <c r="DD214" i="2"/>
  <c r="DA213" i="2"/>
  <c r="CA214" i="2"/>
  <c r="CY213" i="2"/>
  <c r="DY213" i="2" s="1"/>
  <c r="DK214" i="2"/>
  <c r="CK215" i="2"/>
  <c r="DG213" i="2"/>
  <c r="CG214" i="2"/>
  <c r="CI213" i="2"/>
  <c r="DI212" i="2"/>
  <c r="DH215" i="2"/>
  <c r="CH216" i="2"/>
  <c r="EC211" i="2" l="1"/>
  <c r="AB211" i="2"/>
  <c r="T213" i="2"/>
  <c r="AF212" i="2"/>
  <c r="AB212" i="2" s="1"/>
  <c r="EC212" i="2"/>
  <c r="BN213" i="2"/>
  <c r="AN211" i="2"/>
  <c r="BM212" i="2" s="1"/>
  <c r="CP212" i="2" s="1"/>
  <c r="DP212" i="2" s="1"/>
  <c r="EB211" i="2"/>
  <c r="AM211" i="2"/>
  <c r="BL212" i="2" s="1"/>
  <c r="AE212" i="2"/>
  <c r="EK211" i="2"/>
  <c r="R213" i="2"/>
  <c r="Z212" i="2"/>
  <c r="AD212" i="2"/>
  <c r="EA212" i="2" s="1"/>
  <c r="CW214" i="2"/>
  <c r="DW213" i="2"/>
  <c r="X213" i="2"/>
  <c r="BU214" i="2" s="1"/>
  <c r="CX213" i="2"/>
  <c r="DX213" i="2" s="1"/>
  <c r="ES213" i="2"/>
  <c r="BS214" i="2"/>
  <c r="AK214" i="2"/>
  <c r="BS215" i="2" s="1"/>
  <c r="ER211" i="2"/>
  <c r="CV212" i="2"/>
  <c r="DU212" i="2"/>
  <c r="BY212" i="2"/>
  <c r="EG211" i="2"/>
  <c r="EE211" i="2"/>
  <c r="AJ212" i="2"/>
  <c r="BR213" i="2" s="1"/>
  <c r="CU213" i="2" s="1"/>
  <c r="EO212" i="2"/>
  <c r="CR213" i="2"/>
  <c r="ED212" i="2"/>
  <c r="U214" i="2"/>
  <c r="AG213" i="2"/>
  <c r="EO213" i="2" s="1"/>
  <c r="CS211" i="2"/>
  <c r="DS210" i="2"/>
  <c r="EP211" i="2"/>
  <c r="V213" i="2"/>
  <c r="AH212" i="2"/>
  <c r="EE212" i="2" s="1"/>
  <c r="AR214" i="2"/>
  <c r="AI213" i="2"/>
  <c r="EQ213" i="2" s="1"/>
  <c r="BQ213" i="2"/>
  <c r="EF212" i="2"/>
  <c r="CT212" i="2"/>
  <c r="DT211" i="2"/>
  <c r="AM212" i="2"/>
  <c r="BL213" i="2" s="1"/>
  <c r="AA212" i="2"/>
  <c r="DF215" i="2"/>
  <c r="CF216" i="2"/>
  <c r="DJ214" i="2"/>
  <c r="CJ215" i="2"/>
  <c r="CA215" i="2"/>
  <c r="DA214" i="2"/>
  <c r="CY214" i="2"/>
  <c r="DY214" i="2" s="1"/>
  <c r="DO210" i="2"/>
  <c r="CO211" i="2"/>
  <c r="DH216" i="2"/>
  <c r="CH217" i="2"/>
  <c r="DI213" i="2"/>
  <c r="CI214" i="2"/>
  <c r="CD216" i="2"/>
  <c r="DD215" i="2"/>
  <c r="CG215" i="2"/>
  <c r="DG214" i="2"/>
  <c r="DR212" i="2"/>
  <c r="CK216" i="2"/>
  <c r="DK215" i="2"/>
  <c r="CB216" i="2"/>
  <c r="DB215" i="2"/>
  <c r="CE216" i="2"/>
  <c r="DE215" i="2"/>
  <c r="T214" i="2" l="1"/>
  <c r="AF213" i="2"/>
  <c r="BN214" i="2"/>
  <c r="AN212" i="2"/>
  <c r="BM213" i="2" s="1"/>
  <c r="CP213" i="2" s="1"/>
  <c r="DP213" i="2" s="1"/>
  <c r="EB212" i="2"/>
  <c r="EK212" i="2"/>
  <c r="AE213" i="2"/>
  <c r="R214" i="2"/>
  <c r="Z213" i="2"/>
  <c r="AD213" i="2"/>
  <c r="EK213" i="2" s="1"/>
  <c r="CW215" i="2"/>
  <c r="DW214" i="2"/>
  <c r="X214" i="2"/>
  <c r="BU215" i="2" s="1"/>
  <c r="CX214" i="2"/>
  <c r="DX214" i="2" s="1"/>
  <c r="ES214" i="2"/>
  <c r="EH214" i="2"/>
  <c r="AK215" i="2"/>
  <c r="EH215" i="2" s="1"/>
  <c r="ER212" i="2"/>
  <c r="CV213" i="2"/>
  <c r="DV213" i="2" s="1"/>
  <c r="DV212" i="2"/>
  <c r="DU213" i="2"/>
  <c r="BY213" i="2"/>
  <c r="EG212" i="2"/>
  <c r="AJ213" i="2"/>
  <c r="BR214" i="2" s="1"/>
  <c r="CU214" i="2" s="1"/>
  <c r="ED213" i="2"/>
  <c r="BO214" i="2"/>
  <c r="CR214" i="2" s="1"/>
  <c r="BP213" i="2"/>
  <c r="CS212" i="2"/>
  <c r="DS211" i="2"/>
  <c r="EP212" i="2"/>
  <c r="V214" i="2"/>
  <c r="AH213" i="2"/>
  <c r="EE213" i="2" s="1"/>
  <c r="U215" i="2"/>
  <c r="AG214" i="2"/>
  <c r="ED214" i="2" s="1"/>
  <c r="EF213" i="2"/>
  <c r="BQ214" i="2"/>
  <c r="AR215" i="2"/>
  <c r="AI214" i="2"/>
  <c r="EQ214" i="2" s="1"/>
  <c r="CT213" i="2"/>
  <c r="DT212" i="2"/>
  <c r="AA213" i="2"/>
  <c r="EL212" i="2"/>
  <c r="CJ216" i="2"/>
  <c r="DJ215" i="2"/>
  <c r="DF216" i="2"/>
  <c r="CF217" i="2"/>
  <c r="DG215" i="2"/>
  <c r="CG216" i="2"/>
  <c r="DA215" i="2"/>
  <c r="CA216" i="2"/>
  <c r="CY215" i="2"/>
  <c r="DY215" i="2" s="1"/>
  <c r="CK217" i="2"/>
  <c r="DK216" i="2"/>
  <c r="DI214" i="2"/>
  <c r="CI215" i="2"/>
  <c r="CE217" i="2"/>
  <c r="DE216" i="2"/>
  <c r="DR213" i="2"/>
  <c r="DB216" i="2"/>
  <c r="CB217" i="2"/>
  <c r="DO211" i="2"/>
  <c r="CO212" i="2"/>
  <c r="DH217" i="2"/>
  <c r="CH218" i="2"/>
  <c r="DD216" i="2"/>
  <c r="CD217" i="2"/>
  <c r="EC213" i="2" l="1"/>
  <c r="AB213" i="2"/>
  <c r="T215" i="2"/>
  <c r="AF214" i="2"/>
  <c r="EC214" i="2"/>
  <c r="EA213" i="2"/>
  <c r="AN213" i="2"/>
  <c r="BM214" i="2" s="1"/>
  <c r="CP214" i="2" s="1"/>
  <c r="DP214" i="2" s="1"/>
  <c r="EB213" i="2"/>
  <c r="AE214" i="2"/>
  <c r="AM213" i="2"/>
  <c r="BL214" i="2" s="1"/>
  <c r="R215" i="2"/>
  <c r="Z214" i="2"/>
  <c r="AD214" i="2"/>
  <c r="EA214" i="2" s="1"/>
  <c r="CW216" i="2"/>
  <c r="DW215" i="2"/>
  <c r="X215" i="2"/>
  <c r="BU216" i="2" s="1"/>
  <c r="CX215" i="2"/>
  <c r="DX215" i="2" s="1"/>
  <c r="ES215" i="2"/>
  <c r="BS216" i="2"/>
  <c r="AK216" i="2"/>
  <c r="BS217" i="2" s="1"/>
  <c r="ER213" i="2"/>
  <c r="CV214" i="2"/>
  <c r="DV214" i="2" s="1"/>
  <c r="DU214" i="2"/>
  <c r="BY214" i="2"/>
  <c r="EG213" i="2"/>
  <c r="AJ214" i="2"/>
  <c r="BR215" i="2" s="1"/>
  <c r="CU215" i="2" s="1"/>
  <c r="EP213" i="2"/>
  <c r="V215" i="2"/>
  <c r="AH214" i="2"/>
  <c r="BP215" i="2" s="1"/>
  <c r="BO215" i="2"/>
  <c r="CR215" i="2" s="1"/>
  <c r="EO214" i="2"/>
  <c r="CS213" i="2"/>
  <c r="DS212" i="2"/>
  <c r="U216" i="2"/>
  <c r="AG215" i="2"/>
  <c r="ED215" i="2" s="1"/>
  <c r="BP214" i="2"/>
  <c r="AR216" i="2"/>
  <c r="AI215" i="2"/>
  <c r="EQ215" i="2" s="1"/>
  <c r="BQ215" i="2"/>
  <c r="EF214" i="2"/>
  <c r="CT214" i="2"/>
  <c r="DT213" i="2"/>
  <c r="AA214" i="2"/>
  <c r="EL213" i="2"/>
  <c r="DJ216" i="2"/>
  <c r="CJ217" i="2"/>
  <c r="DF217" i="2"/>
  <c r="CF218" i="2"/>
  <c r="DK217" i="2"/>
  <c r="CK218" i="2"/>
  <c r="DA216" i="2"/>
  <c r="CA217" i="2"/>
  <c r="CY216" i="2"/>
  <c r="DY216" i="2" s="1"/>
  <c r="DB217" i="2"/>
  <c r="CB218" i="2"/>
  <c r="DE217" i="2"/>
  <c r="CE218" i="2"/>
  <c r="CO213" i="2"/>
  <c r="DO212" i="2"/>
  <c r="DG216" i="2"/>
  <c r="CG217" i="2"/>
  <c r="DD217" i="2"/>
  <c r="CD218" i="2"/>
  <c r="DH218" i="2"/>
  <c r="CH219" i="2"/>
  <c r="DR214" i="2"/>
  <c r="CI216" i="2"/>
  <c r="DI215" i="2"/>
  <c r="BN215" i="2" l="1"/>
  <c r="AB214" i="2"/>
  <c r="T216" i="2"/>
  <c r="AF215" i="2"/>
  <c r="AB215" i="2" s="1"/>
  <c r="BN216" i="2"/>
  <c r="EC215" i="2"/>
  <c r="AN214" i="2"/>
  <c r="BM215" i="2" s="1"/>
  <c r="CP215" i="2" s="1"/>
  <c r="DP215" i="2" s="1"/>
  <c r="EB214" i="2"/>
  <c r="EK214" i="2"/>
  <c r="AE215" i="2"/>
  <c r="AM214" i="2"/>
  <c r="BL215" i="2" s="1"/>
  <c r="R216" i="2"/>
  <c r="Z215" i="2"/>
  <c r="AD215" i="2"/>
  <c r="EA215" i="2" s="1"/>
  <c r="CW217" i="2"/>
  <c r="DW216" i="2"/>
  <c r="X216" i="2"/>
  <c r="BU217" i="2" s="1"/>
  <c r="CX216" i="2"/>
  <c r="DX216" i="2" s="1"/>
  <c r="ES216" i="2"/>
  <c r="EH216" i="2"/>
  <c r="AK217" i="2"/>
  <c r="EH217" i="2" s="1"/>
  <c r="ER214" i="2"/>
  <c r="CV215" i="2"/>
  <c r="DU215" i="2"/>
  <c r="BY215" i="2"/>
  <c r="EG214" i="2"/>
  <c r="EE214" i="2"/>
  <c r="AJ215" i="2"/>
  <c r="BR216" i="2" s="1"/>
  <c r="CU216" i="2" s="1"/>
  <c r="BO216" i="2"/>
  <c r="CR216" i="2" s="1"/>
  <c r="EO215" i="2"/>
  <c r="EP214" i="2"/>
  <c r="U217" i="2"/>
  <c r="AG216" i="2"/>
  <c r="BO217" i="2" s="1"/>
  <c r="V216" i="2"/>
  <c r="AH215" i="2"/>
  <c r="EE215" i="2" s="1"/>
  <c r="CS214" i="2"/>
  <c r="DS213" i="2"/>
  <c r="BQ216" i="2"/>
  <c r="EF215" i="2"/>
  <c r="AR217" i="2"/>
  <c r="AI216" i="2"/>
  <c r="EQ216" i="2" s="1"/>
  <c r="CT215" i="2"/>
  <c r="DT214" i="2"/>
  <c r="AA215" i="2"/>
  <c r="EL214" i="2"/>
  <c r="DJ217" i="2"/>
  <c r="CJ218" i="2"/>
  <c r="DF218" i="2"/>
  <c r="CF219" i="2"/>
  <c r="DA217" i="2"/>
  <c r="CA218" i="2"/>
  <c r="CY217" i="2"/>
  <c r="DY217" i="2" s="1"/>
  <c r="DH219" i="2"/>
  <c r="CH220" i="2"/>
  <c r="CD219" i="2"/>
  <c r="DD218" i="2"/>
  <c r="DI216" i="2"/>
  <c r="CI217" i="2"/>
  <c r="DK218" i="2"/>
  <c r="CK219" i="2"/>
  <c r="DG217" i="2"/>
  <c r="CG218" i="2"/>
  <c r="CB219" i="2"/>
  <c r="DB218" i="2"/>
  <c r="DR215" i="2"/>
  <c r="CO214" i="2"/>
  <c r="DO213" i="2"/>
  <c r="CE219" i="2"/>
  <c r="DE218" i="2"/>
  <c r="T217" i="2" l="1"/>
  <c r="AF216" i="2"/>
  <c r="AB216" i="2" s="1"/>
  <c r="EC216" i="2"/>
  <c r="BN217" i="2"/>
  <c r="AN215" i="2"/>
  <c r="BM216" i="2" s="1"/>
  <c r="CP216" i="2" s="1"/>
  <c r="DP216" i="2" s="1"/>
  <c r="EB215" i="2"/>
  <c r="AE216" i="2"/>
  <c r="EK215" i="2"/>
  <c r="R217" i="2"/>
  <c r="Z216" i="2"/>
  <c r="AD216" i="2"/>
  <c r="EA216" i="2" s="1"/>
  <c r="AM215" i="2"/>
  <c r="BL216" i="2" s="1"/>
  <c r="CW218" i="2"/>
  <c r="DW217" i="2"/>
  <c r="X217" i="2"/>
  <c r="BU218" i="2" s="1"/>
  <c r="CX217" i="2"/>
  <c r="DX217" i="2" s="1"/>
  <c r="ES217" i="2"/>
  <c r="BS218" i="2"/>
  <c r="AK218" i="2"/>
  <c r="EH218" i="2" s="1"/>
  <c r="ER215" i="2"/>
  <c r="CV216" i="2"/>
  <c r="DV216" i="2" s="1"/>
  <c r="DV215" i="2"/>
  <c r="DU216" i="2"/>
  <c r="BY216" i="2"/>
  <c r="EG215" i="2"/>
  <c r="BP216" i="2"/>
  <c r="AJ216" i="2"/>
  <c r="BR217" i="2" s="1"/>
  <c r="CU217" i="2" s="1"/>
  <c r="ED216" i="2"/>
  <c r="CR217" i="2"/>
  <c r="EO216" i="2"/>
  <c r="CS215" i="2"/>
  <c r="DS214" i="2"/>
  <c r="U218" i="2"/>
  <c r="AG217" i="2"/>
  <c r="ED217" i="2" s="1"/>
  <c r="EP215" i="2"/>
  <c r="V217" i="2"/>
  <c r="AH216" i="2"/>
  <c r="EE216" i="2" s="1"/>
  <c r="AR218" i="2"/>
  <c r="AI217" i="2"/>
  <c r="EQ217" i="2" s="1"/>
  <c r="BQ217" i="2"/>
  <c r="EF216" i="2"/>
  <c r="CT216" i="2"/>
  <c r="DT215" i="2"/>
  <c r="AA216" i="2"/>
  <c r="EL215" i="2"/>
  <c r="DF219" i="2"/>
  <c r="CF220" i="2"/>
  <c r="CJ219" i="2"/>
  <c r="DJ218" i="2"/>
  <c r="CA219" i="2"/>
  <c r="DA218" i="2"/>
  <c r="CY218" i="2"/>
  <c r="DY218" i="2" s="1"/>
  <c r="DI217" i="2"/>
  <c r="CI218" i="2"/>
  <c r="DR216" i="2"/>
  <c r="DG218" i="2"/>
  <c r="CG219" i="2"/>
  <c r="CD220" i="2"/>
  <c r="DD219" i="2"/>
  <c r="DO214" i="2"/>
  <c r="CO215" i="2"/>
  <c r="CK220" i="2"/>
  <c r="DK219" i="2"/>
  <c r="CB220" i="2"/>
  <c r="DB219" i="2"/>
  <c r="CE220" i="2"/>
  <c r="DE219" i="2"/>
  <c r="DH220" i="2"/>
  <c r="CH221" i="2"/>
  <c r="T218" i="2" l="1"/>
  <c r="AF217" i="2"/>
  <c r="AB217" i="2" s="1"/>
  <c r="BN218" i="2"/>
  <c r="EC217" i="2"/>
  <c r="AN216" i="2"/>
  <c r="BM217" i="2" s="1"/>
  <c r="CP217" i="2" s="1"/>
  <c r="DP217" i="2" s="1"/>
  <c r="EB216" i="2"/>
  <c r="AE217" i="2"/>
  <c r="R218" i="2"/>
  <c r="Z217" i="2"/>
  <c r="AD217" i="2"/>
  <c r="EA217" i="2" s="1"/>
  <c r="EK216" i="2"/>
  <c r="AM216" i="2"/>
  <c r="BL217" i="2" s="1"/>
  <c r="CW219" i="2"/>
  <c r="DW218" i="2"/>
  <c r="X218" i="2"/>
  <c r="BU219" i="2" s="1"/>
  <c r="CX218" i="2"/>
  <c r="DX218" i="2" s="1"/>
  <c r="ES218" i="2"/>
  <c r="BS219" i="2"/>
  <c r="AK219" i="2"/>
  <c r="EH219" i="2" s="1"/>
  <c r="ER216" i="2"/>
  <c r="CV217" i="2"/>
  <c r="DV217" i="2" s="1"/>
  <c r="DU217" i="2"/>
  <c r="BY217" i="2"/>
  <c r="EG216" i="2"/>
  <c r="AJ217" i="2"/>
  <c r="BR218" i="2" s="1"/>
  <c r="CU218" i="2" s="1"/>
  <c r="EO217" i="2"/>
  <c r="BP217" i="2"/>
  <c r="U219" i="2"/>
  <c r="AG218" i="2"/>
  <c r="EO218" i="2" s="1"/>
  <c r="EP216" i="2"/>
  <c r="CS216" i="2"/>
  <c r="DS215" i="2"/>
  <c r="V218" i="2"/>
  <c r="AH217" i="2"/>
  <c r="EE217" i="2" s="1"/>
  <c r="BO218" i="2"/>
  <c r="CR218" i="2" s="1"/>
  <c r="BQ218" i="2"/>
  <c r="EF217" i="2"/>
  <c r="AR219" i="2"/>
  <c r="AI218" i="2"/>
  <c r="EQ218" i="2" s="1"/>
  <c r="CT217" i="2"/>
  <c r="DT216" i="2"/>
  <c r="AA217" i="2"/>
  <c r="EL216" i="2"/>
  <c r="CJ220" i="2"/>
  <c r="DJ219" i="2"/>
  <c r="DF220" i="2"/>
  <c r="CF221" i="2"/>
  <c r="AM217" i="2"/>
  <c r="BL218" i="2" s="1"/>
  <c r="DE220" i="2"/>
  <c r="CE221" i="2"/>
  <c r="CD221" i="2"/>
  <c r="DD220" i="2"/>
  <c r="DI218" i="2"/>
  <c r="CI219" i="2"/>
  <c r="DH221" i="2"/>
  <c r="CH222" i="2"/>
  <c r="CB221" i="2"/>
  <c r="DB220" i="2"/>
  <c r="CO216" i="2"/>
  <c r="DO215" i="2"/>
  <c r="DR217" i="2"/>
  <c r="DA219" i="2"/>
  <c r="CA220" i="2"/>
  <c r="CY219" i="2"/>
  <c r="DY219" i="2" s="1"/>
  <c r="CK221" i="2"/>
  <c r="DK220" i="2"/>
  <c r="DG219" i="2"/>
  <c r="CG220" i="2"/>
  <c r="T219" i="2" l="1"/>
  <c r="AF218" i="2"/>
  <c r="AB218" i="2" s="1"/>
  <c r="BN219" i="2"/>
  <c r="EC218" i="2"/>
  <c r="AN217" i="2"/>
  <c r="BM218" i="2" s="1"/>
  <c r="EB217" i="2"/>
  <c r="AE218" i="2"/>
  <c r="EK217" i="2"/>
  <c r="R219" i="2"/>
  <c r="Z218" i="2"/>
  <c r="AD218" i="2"/>
  <c r="EK218" i="2" s="1"/>
  <c r="CW220" i="2"/>
  <c r="DW219" i="2"/>
  <c r="X219" i="2"/>
  <c r="BU220" i="2" s="1"/>
  <c r="CX219" i="2"/>
  <c r="DX219" i="2" s="1"/>
  <c r="BS220" i="2"/>
  <c r="ES219" i="2"/>
  <c r="AK220" i="2"/>
  <c r="EH220" i="2" s="1"/>
  <c r="ER217" i="2"/>
  <c r="CV218" i="2"/>
  <c r="DV218" i="2" s="1"/>
  <c r="DU218" i="2"/>
  <c r="BY218" i="2"/>
  <c r="EG217" i="2"/>
  <c r="BO219" i="2"/>
  <c r="CR219" i="2" s="1"/>
  <c r="AJ218" i="2"/>
  <c r="BR219" i="2" s="1"/>
  <c r="CU219" i="2" s="1"/>
  <c r="ED218" i="2"/>
  <c r="BP218" i="2"/>
  <c r="EP217" i="2"/>
  <c r="V219" i="2"/>
  <c r="AH218" i="2"/>
  <c r="EP218" i="2" s="1"/>
  <c r="U220" i="2"/>
  <c r="AG219" i="2"/>
  <c r="BO220" i="2" s="1"/>
  <c r="CS217" i="2"/>
  <c r="DS216" i="2"/>
  <c r="AR220" i="2"/>
  <c r="AI219" i="2"/>
  <c r="EQ219" i="2" s="1"/>
  <c r="EF218" i="2"/>
  <c r="BQ219" i="2"/>
  <c r="CT218" i="2"/>
  <c r="DT217" i="2"/>
  <c r="CP218" i="2"/>
  <c r="DP218" i="2" s="1"/>
  <c r="EL217" i="2"/>
  <c r="AA218" i="2"/>
  <c r="EL218" i="2" s="1"/>
  <c r="CF222" i="2"/>
  <c r="DF221" i="2"/>
  <c r="CJ221" i="2"/>
  <c r="DJ220" i="2"/>
  <c r="CH223" i="2"/>
  <c r="DH222" i="2"/>
  <c r="CG221" i="2"/>
  <c r="DG220" i="2"/>
  <c r="CO217" i="2"/>
  <c r="DO216" i="2"/>
  <c r="CI220" i="2"/>
  <c r="DI219" i="2"/>
  <c r="DA220" i="2"/>
  <c r="CA221" i="2"/>
  <c r="CY220" i="2"/>
  <c r="DY220" i="2" s="1"/>
  <c r="DR218" i="2"/>
  <c r="CK222" i="2"/>
  <c r="DK221" i="2"/>
  <c r="DB221" i="2"/>
  <c r="CB222" i="2"/>
  <c r="DD221" i="2"/>
  <c r="CD222" i="2"/>
  <c r="DE221" i="2"/>
  <c r="CE222" i="2"/>
  <c r="T220" i="2" l="1"/>
  <c r="AF219" i="2"/>
  <c r="AB219" i="2" s="1"/>
  <c r="BN220" i="2"/>
  <c r="EC219" i="2"/>
  <c r="EA218" i="2"/>
  <c r="AN218" i="2"/>
  <c r="BM219" i="2" s="1"/>
  <c r="CP219" i="2" s="1"/>
  <c r="DP219" i="2" s="1"/>
  <c r="EB218" i="2"/>
  <c r="AE219" i="2"/>
  <c r="R220" i="2"/>
  <c r="Z219" i="2"/>
  <c r="AD219" i="2"/>
  <c r="EA219" i="2" s="1"/>
  <c r="AM218" i="2"/>
  <c r="BL219" i="2" s="1"/>
  <c r="CW221" i="2"/>
  <c r="DW220" i="2"/>
  <c r="X220" i="2"/>
  <c r="BU221" i="2" s="1"/>
  <c r="CX220" i="2"/>
  <c r="DX220" i="2" s="1"/>
  <c r="ES220" i="2"/>
  <c r="BS221" i="2"/>
  <c r="AK221" i="2"/>
  <c r="EH221" i="2" s="1"/>
  <c r="ER218" i="2"/>
  <c r="CV219" i="2"/>
  <c r="DV219" i="2" s="1"/>
  <c r="DU219" i="2"/>
  <c r="BY219" i="2"/>
  <c r="EG218" i="2"/>
  <c r="CR220" i="2"/>
  <c r="EE218" i="2"/>
  <c r="BP219" i="2"/>
  <c r="AJ219" i="2"/>
  <c r="BR220" i="2" s="1"/>
  <c r="CU220" i="2" s="1"/>
  <c r="ED219" i="2"/>
  <c r="U221" i="2"/>
  <c r="AG220" i="2"/>
  <c r="ED220" i="2" s="1"/>
  <c r="CS218" i="2"/>
  <c r="DS217" i="2"/>
  <c r="V220" i="2"/>
  <c r="AH219" i="2"/>
  <c r="BP220" i="2" s="1"/>
  <c r="EO219" i="2"/>
  <c r="EF219" i="2"/>
  <c r="BQ220" i="2"/>
  <c r="AR221" i="2"/>
  <c r="AI220" i="2"/>
  <c r="EQ220" i="2" s="1"/>
  <c r="CT219" i="2"/>
  <c r="DT218" i="2"/>
  <c r="AA219" i="2"/>
  <c r="DJ221" i="2"/>
  <c r="CJ222" i="2"/>
  <c r="DF222" i="2"/>
  <c r="CF223" i="2"/>
  <c r="DD222" i="2"/>
  <c r="CD223" i="2"/>
  <c r="DK222" i="2"/>
  <c r="CK223" i="2"/>
  <c r="DH223" i="2"/>
  <c r="CH224" i="2"/>
  <c r="DE222" i="2"/>
  <c r="CE223" i="2"/>
  <c r="CA222" i="2"/>
  <c r="DA221" i="2"/>
  <c r="CY221" i="2"/>
  <c r="DY221" i="2" s="1"/>
  <c r="DR219" i="2"/>
  <c r="DI220" i="2"/>
  <c r="CI221" i="2"/>
  <c r="DB222" i="2"/>
  <c r="CB223" i="2"/>
  <c r="DO217" i="2"/>
  <c r="CO218" i="2"/>
  <c r="DG221" i="2"/>
  <c r="CG222" i="2"/>
  <c r="T221" i="2" l="1"/>
  <c r="AF220" i="2"/>
  <c r="AB220" i="2" s="1"/>
  <c r="EC220" i="2"/>
  <c r="BN221" i="2"/>
  <c r="EK219" i="2"/>
  <c r="AN219" i="2"/>
  <c r="BM220" i="2" s="1"/>
  <c r="CP220" i="2" s="1"/>
  <c r="EB219" i="2"/>
  <c r="EL219" i="2"/>
  <c r="AE220" i="2"/>
  <c r="AM219" i="2"/>
  <c r="BL220" i="2" s="1"/>
  <c r="R221" i="2"/>
  <c r="Z220" i="2"/>
  <c r="AD220" i="2"/>
  <c r="EK220" i="2" s="1"/>
  <c r="CW222" i="2"/>
  <c r="DW221" i="2"/>
  <c r="X221" i="2"/>
  <c r="BU222" i="2" s="1"/>
  <c r="CX221" i="2"/>
  <c r="DX221" i="2" s="1"/>
  <c r="BS222" i="2"/>
  <c r="ES221" i="2"/>
  <c r="AK222" i="2"/>
  <c r="ES222" i="2" s="1"/>
  <c r="ER219" i="2"/>
  <c r="CV220" i="2"/>
  <c r="DV220" i="2" s="1"/>
  <c r="DU220" i="2"/>
  <c r="BY220" i="2"/>
  <c r="EG219" i="2"/>
  <c r="BO221" i="2"/>
  <c r="CR221" i="2" s="1"/>
  <c r="AJ220" i="2"/>
  <c r="BR221" i="2" s="1"/>
  <c r="CU221" i="2" s="1"/>
  <c r="CS219" i="2"/>
  <c r="DS218" i="2"/>
  <c r="EE219" i="2"/>
  <c r="EO220" i="2"/>
  <c r="U222" i="2"/>
  <c r="AG221" i="2"/>
  <c r="BO222" i="2" s="1"/>
  <c r="EP219" i="2"/>
  <c r="V221" i="2"/>
  <c r="AH220" i="2"/>
  <c r="BP221" i="2" s="1"/>
  <c r="AR222" i="2"/>
  <c r="AI221" i="2"/>
  <c r="EQ221" i="2" s="1"/>
  <c r="EF220" i="2"/>
  <c r="BQ221" i="2"/>
  <c r="CT220" i="2"/>
  <c r="DT219" i="2"/>
  <c r="AA220" i="2"/>
  <c r="CF224" i="2"/>
  <c r="DF223" i="2"/>
  <c r="DJ222" i="2"/>
  <c r="CJ223" i="2"/>
  <c r="DR220" i="2"/>
  <c r="DH224" i="2"/>
  <c r="CH225" i="2"/>
  <c r="DO218" i="2"/>
  <c r="CO219" i="2"/>
  <c r="CK224" i="2"/>
  <c r="DK223" i="2"/>
  <c r="DG222" i="2"/>
  <c r="CG223" i="2"/>
  <c r="CB224" i="2"/>
  <c r="DB223" i="2"/>
  <c r="CA223" i="2"/>
  <c r="DA222" i="2"/>
  <c r="CY222" i="2"/>
  <c r="DY222" i="2" s="1"/>
  <c r="CD224" i="2"/>
  <c r="DD223" i="2"/>
  <c r="DI221" i="2"/>
  <c r="CI222" i="2"/>
  <c r="CE224" i="2"/>
  <c r="DE223" i="2"/>
  <c r="T222" i="2" l="1"/>
  <c r="AF221" i="2"/>
  <c r="BN222" i="2"/>
  <c r="EA220" i="2"/>
  <c r="AN220" i="2"/>
  <c r="BM221" i="2" s="1"/>
  <c r="CP221" i="2" s="1"/>
  <c r="DP221" i="2" s="1"/>
  <c r="EB220" i="2"/>
  <c r="AE221" i="2"/>
  <c r="AM220" i="2"/>
  <c r="BL221" i="2" s="1"/>
  <c r="R222" i="2"/>
  <c r="Z221" i="2"/>
  <c r="AD221" i="2"/>
  <c r="EA221" i="2" s="1"/>
  <c r="CW223" i="2"/>
  <c r="DW222" i="2"/>
  <c r="X222" i="2"/>
  <c r="BU223" i="2" s="1"/>
  <c r="CX222" i="2"/>
  <c r="DX222" i="2" s="1"/>
  <c r="BS223" i="2"/>
  <c r="EH222" i="2"/>
  <c r="CR222" i="2"/>
  <c r="AK223" i="2"/>
  <c r="BS224" i="2" s="1"/>
  <c r="ER220" i="2"/>
  <c r="CV221" i="2"/>
  <c r="DV221" i="2" s="1"/>
  <c r="DU221" i="2"/>
  <c r="BY221" i="2"/>
  <c r="EG220" i="2"/>
  <c r="ED221" i="2"/>
  <c r="AJ221" i="2"/>
  <c r="BR222" i="2" s="1"/>
  <c r="CU222" i="2" s="1"/>
  <c r="EE220" i="2"/>
  <c r="EO221" i="2"/>
  <c r="U223" i="2"/>
  <c r="AG222" i="2"/>
  <c r="EO222" i="2" s="1"/>
  <c r="EP220" i="2"/>
  <c r="V222" i="2"/>
  <c r="AH221" i="2"/>
  <c r="BP222" i="2" s="1"/>
  <c r="CS220" i="2"/>
  <c r="DS219" i="2"/>
  <c r="BQ222" i="2"/>
  <c r="EF221" i="2"/>
  <c r="AR223" i="2"/>
  <c r="AI222" i="2"/>
  <c r="EQ222" i="2" s="1"/>
  <c r="CT221" i="2"/>
  <c r="DT220" i="2"/>
  <c r="DP220" i="2"/>
  <c r="AA221" i="2"/>
  <c r="EL220" i="2"/>
  <c r="DJ223" i="2"/>
  <c r="CJ224" i="2"/>
  <c r="DF224" i="2"/>
  <c r="CF225" i="2"/>
  <c r="DI222" i="2"/>
  <c r="CI223" i="2"/>
  <c r="CB225" i="2"/>
  <c r="DB224" i="2"/>
  <c r="DO219" i="2"/>
  <c r="CO220" i="2"/>
  <c r="CD225" i="2"/>
  <c r="DD224" i="2"/>
  <c r="DH225" i="2"/>
  <c r="CH226" i="2"/>
  <c r="CE225" i="2"/>
  <c r="DE224" i="2"/>
  <c r="DG223" i="2"/>
  <c r="CG224" i="2"/>
  <c r="CK225" i="2"/>
  <c r="DK224" i="2"/>
  <c r="DR221" i="2"/>
  <c r="CA224" i="2"/>
  <c r="DA223" i="2"/>
  <c r="CY223" i="2"/>
  <c r="DY223" i="2" s="1"/>
  <c r="EC221" i="2" l="1"/>
  <c r="AB221" i="2"/>
  <c r="T223" i="2"/>
  <c r="AF222" i="2"/>
  <c r="EC222" i="2"/>
  <c r="AN221" i="2"/>
  <c r="BM222" i="2" s="1"/>
  <c r="CP222" i="2" s="1"/>
  <c r="DP222" i="2" s="1"/>
  <c r="EB221" i="2"/>
  <c r="EK221" i="2"/>
  <c r="AM221" i="2"/>
  <c r="BL222" i="2" s="1"/>
  <c r="AE222" i="2"/>
  <c r="R223" i="2"/>
  <c r="Z222" i="2"/>
  <c r="AD222" i="2"/>
  <c r="EA222" i="2" s="1"/>
  <c r="CW224" i="2"/>
  <c r="DW223" i="2"/>
  <c r="X223" i="2"/>
  <c r="BU224" i="2" s="1"/>
  <c r="CX223" i="2"/>
  <c r="DX223" i="2" s="1"/>
  <c r="EH223" i="2"/>
  <c r="ES223" i="2"/>
  <c r="AK224" i="2"/>
  <c r="ES224" i="2" s="1"/>
  <c r="ER221" i="2"/>
  <c r="CV222" i="2"/>
  <c r="DV222" i="2" s="1"/>
  <c r="DU222" i="2"/>
  <c r="BY222" i="2"/>
  <c r="EG221" i="2"/>
  <c r="BO223" i="2"/>
  <c r="CR223" i="2" s="1"/>
  <c r="AJ222" i="2"/>
  <c r="BR223" i="2" s="1"/>
  <c r="CU223" i="2" s="1"/>
  <c r="ED222" i="2"/>
  <c r="CS221" i="2"/>
  <c r="DS220" i="2"/>
  <c r="EE221" i="2"/>
  <c r="U224" i="2"/>
  <c r="AG223" i="2"/>
  <c r="BO224" i="2" s="1"/>
  <c r="EP221" i="2"/>
  <c r="V223" i="2"/>
  <c r="AH222" i="2"/>
  <c r="EP222" i="2" s="1"/>
  <c r="AR224" i="2"/>
  <c r="AI223" i="2"/>
  <c r="EQ223" i="2" s="1"/>
  <c r="BQ223" i="2"/>
  <c r="EF222" i="2"/>
  <c r="CT222" i="2"/>
  <c r="DT221" i="2"/>
  <c r="EL221" i="2"/>
  <c r="AA222" i="2"/>
  <c r="CF226" i="2"/>
  <c r="DF225" i="2"/>
  <c r="CJ225" i="2"/>
  <c r="DJ224" i="2"/>
  <c r="DE225" i="2"/>
  <c r="CE226" i="2"/>
  <c r="DR222" i="2"/>
  <c r="CO221" i="2"/>
  <c r="DO220" i="2"/>
  <c r="DB225" i="2"/>
  <c r="CB226" i="2"/>
  <c r="DK225" i="2"/>
  <c r="CK226" i="2"/>
  <c r="DH226" i="2"/>
  <c r="CH227" i="2"/>
  <c r="DI223" i="2"/>
  <c r="CI224" i="2"/>
  <c r="DA224" i="2"/>
  <c r="CA225" i="2"/>
  <c r="CY224" i="2"/>
  <c r="DY224" i="2" s="1"/>
  <c r="DG224" i="2"/>
  <c r="CG225" i="2"/>
  <c r="DD225" i="2"/>
  <c r="CD226" i="2"/>
  <c r="BN223" i="2" l="1"/>
  <c r="AB222" i="2"/>
  <c r="T224" i="2"/>
  <c r="AF223" i="2"/>
  <c r="AB223" i="2" s="1"/>
  <c r="BN224" i="2"/>
  <c r="EC223" i="2"/>
  <c r="AN222" i="2"/>
  <c r="BM223" i="2" s="1"/>
  <c r="CP223" i="2" s="1"/>
  <c r="DP223" i="2" s="1"/>
  <c r="EB222" i="2"/>
  <c r="EL222" i="2"/>
  <c r="AE223" i="2"/>
  <c r="EK222" i="2"/>
  <c r="AM222" i="2"/>
  <c r="BL223" i="2" s="1"/>
  <c r="R224" i="2"/>
  <c r="Z223" i="2"/>
  <c r="AD223" i="2"/>
  <c r="AM223" i="2" s="1"/>
  <c r="BL224" i="2" s="1"/>
  <c r="CW225" i="2"/>
  <c r="DW224" i="2"/>
  <c r="X224" i="2"/>
  <c r="BU225" i="2" s="1"/>
  <c r="CX224" i="2"/>
  <c r="DX224" i="2" s="1"/>
  <c r="EH224" i="2"/>
  <c r="BS225" i="2"/>
  <c r="CR224" i="2"/>
  <c r="AK225" i="2"/>
  <c r="BS226" i="2" s="1"/>
  <c r="ER222" i="2"/>
  <c r="CV223" i="2"/>
  <c r="DV223" i="2" s="1"/>
  <c r="DU223" i="2"/>
  <c r="BY223" i="2"/>
  <c r="EG222" i="2"/>
  <c r="BP223" i="2"/>
  <c r="EE222" i="2"/>
  <c r="AJ223" i="2"/>
  <c r="BR224" i="2" s="1"/>
  <c r="CU224" i="2" s="1"/>
  <c r="EO223" i="2"/>
  <c r="U225" i="2"/>
  <c r="AG224" i="2"/>
  <c r="EO224" i="2" s="1"/>
  <c r="V224" i="2"/>
  <c r="AH223" i="2"/>
  <c r="EE223" i="2" s="1"/>
  <c r="CS222" i="2"/>
  <c r="DS221" i="2"/>
  <c r="ED223" i="2"/>
  <c r="EF223" i="2"/>
  <c r="BQ224" i="2"/>
  <c r="AR225" i="2"/>
  <c r="CT223" i="2"/>
  <c r="DT222" i="2"/>
  <c r="AA223" i="2"/>
  <c r="CJ226" i="2"/>
  <c r="DJ225" i="2"/>
  <c r="CF227" i="2"/>
  <c r="DF226" i="2"/>
  <c r="DD226" i="2"/>
  <c r="CD227" i="2"/>
  <c r="DE226" i="2"/>
  <c r="CE227" i="2"/>
  <c r="DH227" i="2"/>
  <c r="CH228" i="2"/>
  <c r="DO221" i="2"/>
  <c r="CO222" i="2"/>
  <c r="CI225" i="2"/>
  <c r="DI224" i="2"/>
  <c r="DB226" i="2"/>
  <c r="CB227" i="2"/>
  <c r="DG225" i="2"/>
  <c r="CG226" i="2"/>
  <c r="DA225" i="2"/>
  <c r="CA226" i="2"/>
  <c r="CY225" i="2"/>
  <c r="DY225" i="2" s="1"/>
  <c r="DK226" i="2"/>
  <c r="CK227" i="2"/>
  <c r="DR223" i="2"/>
  <c r="T225" i="2" l="1"/>
  <c r="AF224" i="2"/>
  <c r="AB224" i="2" s="1"/>
  <c r="EC224" i="2"/>
  <c r="BN225" i="2"/>
  <c r="EA223" i="2"/>
  <c r="AN223" i="2"/>
  <c r="BM224" i="2" s="1"/>
  <c r="CP224" i="2" s="1"/>
  <c r="DP224" i="2" s="1"/>
  <c r="EB223" i="2"/>
  <c r="AE224" i="2"/>
  <c r="R225" i="2"/>
  <c r="Z224" i="2"/>
  <c r="AD224" i="2"/>
  <c r="EA224" i="2" s="1"/>
  <c r="EK223" i="2"/>
  <c r="CW226" i="2"/>
  <c r="DW225" i="2"/>
  <c r="X225" i="2"/>
  <c r="BU226" i="2" s="1"/>
  <c r="CX225" i="2"/>
  <c r="DX225" i="2" s="1"/>
  <c r="EH225" i="2"/>
  <c r="ES225" i="2"/>
  <c r="AK226" i="2"/>
  <c r="ES226" i="2" s="1"/>
  <c r="ER223" i="2"/>
  <c r="CV224" i="2"/>
  <c r="DV224" i="2" s="1"/>
  <c r="DU224" i="2"/>
  <c r="BY224" i="2"/>
  <c r="EG223" i="2"/>
  <c r="BO225" i="2"/>
  <c r="CR225" i="2" s="1"/>
  <c r="ED224" i="2"/>
  <c r="AJ224" i="2"/>
  <c r="BR225" i="2" s="1"/>
  <c r="CU225" i="2" s="1"/>
  <c r="BP224" i="2"/>
  <c r="CS223" i="2"/>
  <c r="DS222" i="2"/>
  <c r="U226" i="2"/>
  <c r="AG225" i="2"/>
  <c r="ED225" i="2" s="1"/>
  <c r="EP223" i="2"/>
  <c r="V225" i="2"/>
  <c r="AH224" i="2"/>
  <c r="EE224" i="2" s="1"/>
  <c r="AR226" i="2"/>
  <c r="AI225" i="2"/>
  <c r="EQ225" i="2" s="1"/>
  <c r="AI224" i="2"/>
  <c r="CT224" i="2"/>
  <c r="DT223" i="2"/>
  <c r="AA224" i="2"/>
  <c r="EL223" i="2"/>
  <c r="CF228" i="2"/>
  <c r="DF227" i="2"/>
  <c r="DJ226" i="2"/>
  <c r="CJ227" i="2"/>
  <c r="DI225" i="2"/>
  <c r="CI226" i="2"/>
  <c r="DK227" i="2"/>
  <c r="CK228" i="2"/>
  <c r="DO222" i="2"/>
  <c r="CO223" i="2"/>
  <c r="CG227" i="2"/>
  <c r="DG226" i="2"/>
  <c r="DR224" i="2"/>
  <c r="CD228" i="2"/>
  <c r="DD227" i="2"/>
  <c r="CH229" i="2"/>
  <c r="DH228" i="2"/>
  <c r="CA227" i="2"/>
  <c r="CY226" i="2"/>
  <c r="DY226" i="2" s="1"/>
  <c r="DA226" i="2"/>
  <c r="CB228" i="2"/>
  <c r="DB227" i="2"/>
  <c r="CE228" i="2"/>
  <c r="DE227" i="2"/>
  <c r="T226" i="2" l="1"/>
  <c r="AF225" i="2"/>
  <c r="AB225" i="2" s="1"/>
  <c r="EC225" i="2"/>
  <c r="BN226" i="2"/>
  <c r="AN224" i="2"/>
  <c r="BM225" i="2" s="1"/>
  <c r="EB224" i="2"/>
  <c r="EK224" i="2"/>
  <c r="AE225" i="2"/>
  <c r="AM224" i="2"/>
  <c r="BL225" i="2" s="1"/>
  <c r="R226" i="2"/>
  <c r="Z225" i="2"/>
  <c r="AD225" i="2"/>
  <c r="EA225" i="2" s="1"/>
  <c r="CW227" i="2"/>
  <c r="DW226" i="2"/>
  <c r="X226" i="2"/>
  <c r="BU227" i="2" s="1"/>
  <c r="CX226" i="2"/>
  <c r="DX226" i="2" s="1"/>
  <c r="EH226" i="2"/>
  <c r="BS227" i="2"/>
  <c r="AK227" i="2"/>
  <c r="BS228" i="2" s="1"/>
  <c r="ER224" i="2"/>
  <c r="CV225" i="2"/>
  <c r="DV225" i="2" s="1"/>
  <c r="DU225" i="2"/>
  <c r="BY225" i="2"/>
  <c r="EG224" i="2"/>
  <c r="AJ225" i="2"/>
  <c r="BR226" i="2" s="1"/>
  <c r="CU226" i="2" s="1"/>
  <c r="BO226" i="2"/>
  <c r="CR226" i="2" s="1"/>
  <c r="EO225" i="2"/>
  <c r="BP225" i="2"/>
  <c r="U227" i="2"/>
  <c r="AG226" i="2"/>
  <c r="BO227" i="2" s="1"/>
  <c r="EP224" i="2"/>
  <c r="CS224" i="2"/>
  <c r="DS223" i="2"/>
  <c r="V226" i="2"/>
  <c r="AH225" i="2"/>
  <c r="EP225" i="2" s="1"/>
  <c r="BQ225" i="2"/>
  <c r="CT225" i="2" s="1"/>
  <c r="EQ224" i="2"/>
  <c r="EF224" i="2"/>
  <c r="BQ226" i="2"/>
  <c r="EF225" i="2"/>
  <c r="AR227" i="2"/>
  <c r="AI226" i="2"/>
  <c r="EQ226" i="2" s="1"/>
  <c r="DT224" i="2"/>
  <c r="CP225" i="2"/>
  <c r="DP225" i="2" s="1"/>
  <c r="EL224" i="2"/>
  <c r="AA225" i="2"/>
  <c r="CJ228" i="2"/>
  <c r="DJ227" i="2"/>
  <c r="CF229" i="2"/>
  <c r="DF228" i="2"/>
  <c r="DA227" i="2"/>
  <c r="CA228" i="2"/>
  <c r="CY227" i="2"/>
  <c r="DY227" i="2" s="1"/>
  <c r="CK229" i="2"/>
  <c r="DK228" i="2"/>
  <c r="CE229" i="2"/>
  <c r="DE228" i="2"/>
  <c r="DH229" i="2"/>
  <c r="CH230" i="2"/>
  <c r="DR225" i="2"/>
  <c r="DD228" i="2"/>
  <c r="CD229" i="2"/>
  <c r="DG227" i="2"/>
  <c r="CG228" i="2"/>
  <c r="DB228" i="2"/>
  <c r="CB229" i="2"/>
  <c r="CO224" i="2"/>
  <c r="DO223" i="2"/>
  <c r="CI227" i="2"/>
  <c r="DI226" i="2"/>
  <c r="T227" i="2" l="1"/>
  <c r="AF226" i="2"/>
  <c r="BN227" i="2"/>
  <c r="AN225" i="2"/>
  <c r="BM226" i="2" s="1"/>
  <c r="CP226" i="2" s="1"/>
  <c r="DP226" i="2" s="1"/>
  <c r="EB225" i="2"/>
  <c r="AE226" i="2"/>
  <c r="AM225" i="2"/>
  <c r="BL226" i="2" s="1"/>
  <c r="EK225" i="2"/>
  <c r="R227" i="2"/>
  <c r="Z226" i="2"/>
  <c r="AD226" i="2"/>
  <c r="EA226" i="2" s="1"/>
  <c r="CW228" i="2"/>
  <c r="DW227" i="2"/>
  <c r="X227" i="2"/>
  <c r="BU228" i="2" s="1"/>
  <c r="CX227" i="2"/>
  <c r="DX227" i="2" s="1"/>
  <c r="EH227" i="2"/>
  <c r="ES227" i="2"/>
  <c r="AK228" i="2"/>
  <c r="BS229" i="2" s="1"/>
  <c r="ER225" i="2"/>
  <c r="CV226" i="2"/>
  <c r="DV226" i="2" s="1"/>
  <c r="DU226" i="2"/>
  <c r="BY226" i="2"/>
  <c r="EG225" i="2"/>
  <c r="CR227" i="2"/>
  <c r="AJ226" i="2"/>
  <c r="BR227" i="2" s="1"/>
  <c r="CU227" i="2" s="1"/>
  <c r="ED226" i="2"/>
  <c r="EE225" i="2"/>
  <c r="BP226" i="2"/>
  <c r="EO226" i="2"/>
  <c r="U228" i="2"/>
  <c r="AG227" i="2"/>
  <c r="EO227" i="2" s="1"/>
  <c r="V227" i="2"/>
  <c r="AH226" i="2"/>
  <c r="BP227" i="2" s="1"/>
  <c r="CS225" i="2"/>
  <c r="DS224" i="2"/>
  <c r="AR228" i="2"/>
  <c r="AI227" i="2"/>
  <c r="EQ227" i="2" s="1"/>
  <c r="EF226" i="2"/>
  <c r="BQ227" i="2"/>
  <c r="CT226" i="2"/>
  <c r="DT225" i="2"/>
  <c r="EL225" i="2"/>
  <c r="AA226" i="2"/>
  <c r="CF230" i="2"/>
  <c r="DF229" i="2"/>
  <c r="CJ229" i="2"/>
  <c r="DJ228" i="2"/>
  <c r="DK229" i="2"/>
  <c r="CK230" i="2"/>
  <c r="DD229" i="2"/>
  <c r="CD230" i="2"/>
  <c r="CH231" i="2"/>
  <c r="DH230" i="2"/>
  <c r="DE229" i="2"/>
  <c r="CE230" i="2"/>
  <c r="DB229" i="2"/>
  <c r="CB230" i="2"/>
  <c r="CO225" i="2"/>
  <c r="DO224" i="2"/>
  <c r="CG229" i="2"/>
  <c r="DG228" i="2"/>
  <c r="DA228" i="2"/>
  <c r="CA229" i="2"/>
  <c r="CY228" i="2"/>
  <c r="DY228" i="2" s="1"/>
  <c r="CI228" i="2"/>
  <c r="DI227" i="2"/>
  <c r="DR226" i="2"/>
  <c r="EC226" i="2" l="1"/>
  <c r="AB226" i="2"/>
  <c r="T228" i="2"/>
  <c r="AF227" i="2"/>
  <c r="BN228" i="2"/>
  <c r="AN226" i="2"/>
  <c r="BM227" i="2" s="1"/>
  <c r="EB226" i="2"/>
  <c r="EK226" i="2"/>
  <c r="AM226" i="2"/>
  <c r="BL227" i="2" s="1"/>
  <c r="AE227" i="2"/>
  <c r="R228" i="2"/>
  <c r="Z227" i="2"/>
  <c r="AD227" i="2"/>
  <c r="EA227" i="2" s="1"/>
  <c r="AM227" i="2"/>
  <c r="BL228" i="2" s="1"/>
  <c r="CW229" i="2"/>
  <c r="DW228" i="2"/>
  <c r="X228" i="2"/>
  <c r="BU229" i="2" s="1"/>
  <c r="CX228" i="2"/>
  <c r="DX228" i="2" s="1"/>
  <c r="EH228" i="2"/>
  <c r="ES228" i="2"/>
  <c r="AK229" i="2"/>
  <c r="BS230" i="2" s="1"/>
  <c r="ER226" i="2"/>
  <c r="CV227" i="2"/>
  <c r="DV227" i="2" s="1"/>
  <c r="DU227" i="2"/>
  <c r="BY227" i="2"/>
  <c r="EG226" i="2"/>
  <c r="ED227" i="2"/>
  <c r="AJ227" i="2"/>
  <c r="BR228" i="2" s="1"/>
  <c r="CU228" i="2" s="1"/>
  <c r="EE226" i="2"/>
  <c r="BO228" i="2"/>
  <c r="CR228" i="2" s="1"/>
  <c r="CS226" i="2"/>
  <c r="DS225" i="2"/>
  <c r="U229" i="2"/>
  <c r="AG228" i="2"/>
  <c r="BO229" i="2" s="1"/>
  <c r="EP226" i="2"/>
  <c r="V228" i="2"/>
  <c r="AH227" i="2"/>
  <c r="BP228" i="2" s="1"/>
  <c r="BQ228" i="2"/>
  <c r="EF227" i="2"/>
  <c r="AR229" i="2"/>
  <c r="CT227" i="2"/>
  <c r="DT226" i="2"/>
  <c r="CP227" i="2"/>
  <c r="DP227" i="2" s="1"/>
  <c r="EL226" i="2"/>
  <c r="AA227" i="2"/>
  <c r="CJ230" i="2"/>
  <c r="DJ229" i="2"/>
  <c r="DF230" i="2"/>
  <c r="CF231" i="2"/>
  <c r="DA229" i="2"/>
  <c r="CA230" i="2"/>
  <c r="CY229" i="2"/>
  <c r="DY229" i="2" s="1"/>
  <c r="DE230" i="2"/>
  <c r="CE231" i="2"/>
  <c r="DB230" i="2"/>
  <c r="CB231" i="2"/>
  <c r="DG229" i="2"/>
  <c r="CG230" i="2"/>
  <c r="DH231" i="2"/>
  <c r="CH232" i="2"/>
  <c r="DI228" i="2"/>
  <c r="CI229" i="2"/>
  <c r="DR227" i="2"/>
  <c r="CD231" i="2"/>
  <c r="DD230" i="2"/>
  <c r="DO225" i="2"/>
  <c r="CO226" i="2"/>
  <c r="DK230" i="2"/>
  <c r="CK231" i="2"/>
  <c r="EC227" i="2" l="1"/>
  <c r="AB227" i="2"/>
  <c r="T229" i="2"/>
  <c r="AF228" i="2"/>
  <c r="AB228" i="2" s="1"/>
  <c r="EC228" i="2"/>
  <c r="BN229" i="2"/>
  <c r="AN227" i="2"/>
  <c r="BM228" i="2" s="1"/>
  <c r="CP228" i="2" s="1"/>
  <c r="DP228" i="2" s="1"/>
  <c r="EB227" i="2"/>
  <c r="AE228" i="2"/>
  <c r="EK227" i="2"/>
  <c r="R229" i="2"/>
  <c r="Z228" i="2"/>
  <c r="AD228" i="2"/>
  <c r="EA228" i="2" s="1"/>
  <c r="CW230" i="2"/>
  <c r="DW229" i="2"/>
  <c r="X229" i="2"/>
  <c r="BU230" i="2" s="1"/>
  <c r="CX229" i="2"/>
  <c r="DX229" i="2" s="1"/>
  <c r="EH229" i="2"/>
  <c r="ES229" i="2"/>
  <c r="AK230" i="2"/>
  <c r="ES230" i="2" s="1"/>
  <c r="ER227" i="2"/>
  <c r="CV228" i="2"/>
  <c r="DV228" i="2" s="1"/>
  <c r="ED228" i="2"/>
  <c r="EG227" i="2"/>
  <c r="DU228" i="2"/>
  <c r="BY228" i="2"/>
  <c r="AJ228" i="2"/>
  <c r="BR229" i="2" s="1"/>
  <c r="CU229" i="2" s="1"/>
  <c r="CR229" i="2"/>
  <c r="EO228" i="2"/>
  <c r="EE227" i="2"/>
  <c r="U230" i="2"/>
  <c r="AG229" i="2"/>
  <c r="BO230" i="2" s="1"/>
  <c r="EP227" i="2"/>
  <c r="CS227" i="2"/>
  <c r="DS226" i="2"/>
  <c r="V229" i="2"/>
  <c r="AH228" i="2"/>
  <c r="EE228" i="2" s="1"/>
  <c r="AR230" i="2"/>
  <c r="AI229" i="2"/>
  <c r="EQ229" i="2" s="1"/>
  <c r="AI228" i="2"/>
  <c r="CT228" i="2"/>
  <c r="DT227" i="2"/>
  <c r="EL227" i="2"/>
  <c r="AA228" i="2"/>
  <c r="CF232" i="2"/>
  <c r="DF231" i="2"/>
  <c r="CJ231" i="2"/>
  <c r="DJ230" i="2"/>
  <c r="CD232" i="2"/>
  <c r="DD231" i="2"/>
  <c r="CH233" i="2"/>
  <c r="DH232" i="2"/>
  <c r="CA231" i="2"/>
  <c r="DA230" i="2"/>
  <c r="CY230" i="2"/>
  <c r="DY230" i="2" s="1"/>
  <c r="DK231" i="2"/>
  <c r="CK232" i="2"/>
  <c r="DR228" i="2"/>
  <c r="CG231" i="2"/>
  <c r="DG230" i="2"/>
  <c r="DI229" i="2"/>
  <c r="CI230" i="2"/>
  <c r="CB232" i="2"/>
  <c r="DB231" i="2"/>
  <c r="DO226" i="2"/>
  <c r="CO227" i="2"/>
  <c r="CE232" i="2"/>
  <c r="DE231" i="2"/>
  <c r="T230" i="2" l="1"/>
  <c r="AF229" i="2"/>
  <c r="AB229" i="2" s="1"/>
  <c r="EC229" i="2"/>
  <c r="BN230" i="2"/>
  <c r="AN228" i="2"/>
  <c r="BM229" i="2" s="1"/>
  <c r="EB228" i="2"/>
  <c r="EK228" i="2"/>
  <c r="AM228" i="2"/>
  <c r="BL229" i="2" s="1"/>
  <c r="AE229" i="2"/>
  <c r="R230" i="2"/>
  <c r="Z229" i="2"/>
  <c r="AD229" i="2"/>
  <c r="EA229" i="2" s="1"/>
  <c r="CW231" i="2"/>
  <c r="DW230" i="2"/>
  <c r="X230" i="2"/>
  <c r="BU231" i="2" s="1"/>
  <c r="CX230" i="2"/>
  <c r="DX230" i="2" s="1"/>
  <c r="EH230" i="2"/>
  <c r="BS231" i="2"/>
  <c r="AK231" i="2"/>
  <c r="BS232" i="2" s="1"/>
  <c r="ER228" i="2"/>
  <c r="CV229" i="2"/>
  <c r="DV229" i="2" s="1"/>
  <c r="DU229" i="2"/>
  <c r="BY229" i="2"/>
  <c r="EG228" i="2"/>
  <c r="CR230" i="2"/>
  <c r="AJ229" i="2"/>
  <c r="BR230" i="2" s="1"/>
  <c r="CU230" i="2" s="1"/>
  <c r="ED229" i="2"/>
  <c r="BP229" i="2"/>
  <c r="EP228" i="2"/>
  <c r="EO229" i="2"/>
  <c r="U231" i="2"/>
  <c r="AG230" i="2"/>
  <c r="EO230" i="2" s="1"/>
  <c r="V230" i="2"/>
  <c r="AH229" i="2"/>
  <c r="EP229" i="2" s="1"/>
  <c r="CS228" i="2"/>
  <c r="DS227" i="2"/>
  <c r="BQ229" i="2"/>
  <c r="CT229" i="2" s="1"/>
  <c r="EQ228" i="2"/>
  <c r="EF228" i="2"/>
  <c r="BQ230" i="2"/>
  <c r="EF229" i="2"/>
  <c r="AR231" i="2"/>
  <c r="AI230" i="2"/>
  <c r="EQ230" i="2" s="1"/>
  <c r="DT228" i="2"/>
  <c r="AA229" i="2"/>
  <c r="CP229" i="2"/>
  <c r="DP229" i="2" s="1"/>
  <c r="EL228" i="2"/>
  <c r="CJ232" i="2"/>
  <c r="DJ231" i="2"/>
  <c r="CF233" i="2"/>
  <c r="DF232" i="2"/>
  <c r="CA232" i="2"/>
  <c r="DA231" i="2"/>
  <c r="CY231" i="2"/>
  <c r="DY231" i="2" s="1"/>
  <c r="CE233" i="2"/>
  <c r="DE232" i="2"/>
  <c r="DG231" i="2"/>
  <c r="CG232" i="2"/>
  <c r="DH233" i="2"/>
  <c r="CH234" i="2"/>
  <c r="CO228" i="2"/>
  <c r="DO227" i="2"/>
  <c r="CK233" i="2"/>
  <c r="DK232" i="2"/>
  <c r="DI230" i="2"/>
  <c r="CI231" i="2"/>
  <c r="CB233" i="2"/>
  <c r="DB232" i="2"/>
  <c r="DR229" i="2"/>
  <c r="CD233" i="2"/>
  <c r="DD232" i="2"/>
  <c r="T231" i="2" l="1"/>
  <c r="AF230" i="2"/>
  <c r="AB230" i="2" s="1"/>
  <c r="EC230" i="2"/>
  <c r="BN231" i="2"/>
  <c r="AN229" i="2"/>
  <c r="BM230" i="2" s="1"/>
  <c r="EB229" i="2"/>
  <c r="AM229" i="2"/>
  <c r="BL230" i="2" s="1"/>
  <c r="EK229" i="2"/>
  <c r="AE230" i="2"/>
  <c r="R231" i="2"/>
  <c r="Z230" i="2"/>
  <c r="AD230" i="2"/>
  <c r="AM230" i="2" s="1"/>
  <c r="BL231" i="2" s="1"/>
  <c r="CW232" i="2"/>
  <c r="DW231" i="2"/>
  <c r="X231" i="2"/>
  <c r="BU232" i="2" s="1"/>
  <c r="CX231" i="2"/>
  <c r="DX231" i="2" s="1"/>
  <c r="EH231" i="2"/>
  <c r="ES231" i="2"/>
  <c r="AK232" i="2"/>
  <c r="ES232" i="2" s="1"/>
  <c r="ER229" i="2"/>
  <c r="CV230" i="2"/>
  <c r="DV230" i="2" s="1"/>
  <c r="DU230" i="2"/>
  <c r="BY230" i="2"/>
  <c r="EG229" i="2"/>
  <c r="AJ230" i="2"/>
  <c r="BR231" i="2" s="1"/>
  <c r="CU231" i="2" s="1"/>
  <c r="BO231" i="2"/>
  <c r="CR231" i="2" s="1"/>
  <c r="EE229" i="2"/>
  <c r="BP230" i="2"/>
  <c r="ED230" i="2"/>
  <c r="CS229" i="2"/>
  <c r="DS228" i="2"/>
  <c r="U232" i="2"/>
  <c r="AG231" i="2"/>
  <c r="BO232" i="2" s="1"/>
  <c r="V231" i="2"/>
  <c r="AH230" i="2"/>
  <c r="BP231" i="2" s="1"/>
  <c r="AR232" i="2"/>
  <c r="AI231" i="2"/>
  <c r="EQ231" i="2" s="1"/>
  <c r="EF230" i="2"/>
  <c r="BQ231" i="2"/>
  <c r="CT230" i="2"/>
  <c r="DT229" i="2"/>
  <c r="CP230" i="2"/>
  <c r="DP230" i="2" s="1"/>
  <c r="AA230" i="2"/>
  <c r="EL229" i="2"/>
  <c r="DF233" i="2"/>
  <c r="CF234" i="2"/>
  <c r="DJ232" i="2"/>
  <c r="CJ233" i="2"/>
  <c r="DH234" i="2"/>
  <c r="CH235" i="2"/>
  <c r="DG232" i="2"/>
  <c r="CG233" i="2"/>
  <c r="DA232" i="2"/>
  <c r="CA233" i="2"/>
  <c r="CY232" i="2"/>
  <c r="DY232" i="2" s="1"/>
  <c r="CK234" i="2"/>
  <c r="DK233" i="2"/>
  <c r="DR230" i="2"/>
  <c r="DI231" i="2"/>
  <c r="CI232" i="2"/>
  <c r="DE233" i="2"/>
  <c r="CE234" i="2"/>
  <c r="DD233" i="2"/>
  <c r="CD234" i="2"/>
  <c r="DB233" i="2"/>
  <c r="CB234" i="2"/>
  <c r="CO229" i="2"/>
  <c r="DO228" i="2"/>
  <c r="T232" i="2" l="1"/>
  <c r="AF231" i="2"/>
  <c r="AB231" i="2" s="1"/>
  <c r="EC231" i="2"/>
  <c r="BN232" i="2"/>
  <c r="EA230" i="2"/>
  <c r="AN230" i="2"/>
  <c r="BM231" i="2" s="1"/>
  <c r="EB230" i="2"/>
  <c r="AE231" i="2"/>
  <c r="EK230" i="2"/>
  <c r="R232" i="2"/>
  <c r="Z231" i="2"/>
  <c r="AD231" i="2"/>
  <c r="EA231" i="2" s="1"/>
  <c r="CW233" i="2"/>
  <c r="DW232" i="2"/>
  <c r="X232" i="2"/>
  <c r="BU233" i="2" s="1"/>
  <c r="CX232" i="2"/>
  <c r="DX232" i="2" s="1"/>
  <c r="EH232" i="2"/>
  <c r="BS233" i="2"/>
  <c r="AK233" i="2"/>
  <c r="BS234" i="2" s="1"/>
  <c r="ER230" i="2"/>
  <c r="CV231" i="2"/>
  <c r="DU231" i="2"/>
  <c r="BY231" i="2"/>
  <c r="EG230" i="2"/>
  <c r="CR232" i="2"/>
  <c r="AJ231" i="2"/>
  <c r="BR232" i="2" s="1"/>
  <c r="CU232" i="2" s="1"/>
  <c r="ED231" i="2"/>
  <c r="EE230" i="2"/>
  <c r="EO231" i="2"/>
  <c r="U233" i="2"/>
  <c r="AG232" i="2"/>
  <c r="EO232" i="2" s="1"/>
  <c r="CS230" i="2"/>
  <c r="DS229" i="2"/>
  <c r="EP230" i="2"/>
  <c r="V232" i="2"/>
  <c r="AH231" i="2"/>
  <c r="EE231" i="2" s="1"/>
  <c r="BQ232" i="2"/>
  <c r="EF231" i="2"/>
  <c r="AR233" i="2"/>
  <c r="CT231" i="2"/>
  <c r="DT230" i="2"/>
  <c r="CP231" i="2"/>
  <c r="DP231" i="2" s="1"/>
  <c r="EL230" i="2"/>
  <c r="AA231" i="2"/>
  <c r="CF235" i="2"/>
  <c r="DF234" i="2"/>
  <c r="DJ233" i="2"/>
  <c r="CJ234" i="2"/>
  <c r="DI232" i="2"/>
  <c r="CI233" i="2"/>
  <c r="DK234" i="2"/>
  <c r="CK235" i="2"/>
  <c r="CO230" i="2"/>
  <c r="DO229" i="2"/>
  <c r="DB234" i="2"/>
  <c r="CB235" i="2"/>
  <c r="DD234" i="2"/>
  <c r="CD235" i="2"/>
  <c r="DA233" i="2"/>
  <c r="CA234" i="2"/>
  <c r="CY233" i="2"/>
  <c r="DY233" i="2" s="1"/>
  <c r="DE234" i="2"/>
  <c r="CE235" i="2"/>
  <c r="DR231" i="2"/>
  <c r="DH235" i="2"/>
  <c r="CH236" i="2"/>
  <c r="DG233" i="2"/>
  <c r="CG234" i="2"/>
  <c r="T233" i="2" l="1"/>
  <c r="AF232" i="2"/>
  <c r="AB232" i="2" s="1"/>
  <c r="EC232" i="2"/>
  <c r="BN233" i="2"/>
  <c r="AN231" i="2"/>
  <c r="BM232" i="2" s="1"/>
  <c r="EB231" i="2"/>
  <c r="AE232" i="2"/>
  <c r="AM231" i="2"/>
  <c r="BL232" i="2" s="1"/>
  <c r="R233" i="2"/>
  <c r="Z232" i="2"/>
  <c r="AD232" i="2"/>
  <c r="EA232" i="2" s="1"/>
  <c r="EK231" i="2"/>
  <c r="CW234" i="2"/>
  <c r="DW233" i="2"/>
  <c r="X233" i="2"/>
  <c r="BU234" i="2" s="1"/>
  <c r="CX233" i="2"/>
  <c r="DX233" i="2" s="1"/>
  <c r="EH233" i="2"/>
  <c r="ES233" i="2"/>
  <c r="AK234" i="2"/>
  <c r="ES234" i="2" s="1"/>
  <c r="ER231" i="2"/>
  <c r="CV232" i="2"/>
  <c r="DV232" i="2" s="1"/>
  <c r="DV231" i="2"/>
  <c r="DU232" i="2"/>
  <c r="BY232" i="2"/>
  <c r="EG231" i="2"/>
  <c r="BP232" i="2"/>
  <c r="AJ232" i="2"/>
  <c r="BR233" i="2" s="1"/>
  <c r="CU233" i="2" s="1"/>
  <c r="ED232" i="2"/>
  <c r="BO233" i="2"/>
  <c r="CR233" i="2" s="1"/>
  <c r="EP231" i="2"/>
  <c r="V233" i="2"/>
  <c r="AH232" i="2"/>
  <c r="EP232" i="2" s="1"/>
  <c r="U234" i="2"/>
  <c r="AG233" i="2"/>
  <c r="BO234" i="2" s="1"/>
  <c r="CS231" i="2"/>
  <c r="DS230" i="2"/>
  <c r="AR234" i="2"/>
  <c r="AI233" i="2"/>
  <c r="EQ233" i="2" s="1"/>
  <c r="AI232" i="2"/>
  <c r="CT232" i="2"/>
  <c r="DT231" i="2"/>
  <c r="CP232" i="2"/>
  <c r="DP232" i="2" s="1"/>
  <c r="EL231" i="2"/>
  <c r="AA232" i="2"/>
  <c r="DF235" i="2"/>
  <c r="CF236" i="2"/>
  <c r="DJ234" i="2"/>
  <c r="CJ235" i="2"/>
  <c r="CB236" i="2"/>
  <c r="DB235" i="2"/>
  <c r="DG234" i="2"/>
  <c r="CG235" i="2"/>
  <c r="CD236" i="2"/>
  <c r="DD235" i="2"/>
  <c r="DK235" i="2"/>
  <c r="CK236" i="2"/>
  <c r="DH236" i="2"/>
  <c r="CH237" i="2"/>
  <c r="DR232" i="2"/>
  <c r="CA235" i="2"/>
  <c r="DA234" i="2"/>
  <c r="CY234" i="2"/>
  <c r="DY234" i="2" s="1"/>
  <c r="CE236" i="2"/>
  <c r="DE235" i="2"/>
  <c r="DI233" i="2"/>
  <c r="CI234" i="2"/>
  <c r="DO230" i="2"/>
  <c r="CO231" i="2"/>
  <c r="T234" i="2" l="1"/>
  <c r="AF233" i="2"/>
  <c r="AB233" i="2" s="1"/>
  <c r="EC233" i="2"/>
  <c r="BN234" i="2"/>
  <c r="AN232" i="2"/>
  <c r="BM233" i="2" s="1"/>
  <c r="CP233" i="2" s="1"/>
  <c r="DP233" i="2" s="1"/>
  <c r="EB232" i="2"/>
  <c r="AM232" i="2"/>
  <c r="BL233" i="2" s="1"/>
  <c r="EK232" i="2"/>
  <c r="AE233" i="2"/>
  <c r="R234" i="2"/>
  <c r="Z233" i="2"/>
  <c r="AD233" i="2"/>
  <c r="EA233" i="2" s="1"/>
  <c r="CW235" i="2"/>
  <c r="DW234" i="2"/>
  <c r="X234" i="2"/>
  <c r="BU235" i="2" s="1"/>
  <c r="CX234" i="2"/>
  <c r="DX234" i="2" s="1"/>
  <c r="BS235" i="2"/>
  <c r="EH234" i="2"/>
  <c r="AK235" i="2"/>
  <c r="BS236" i="2" s="1"/>
  <c r="ER232" i="2"/>
  <c r="CV233" i="2"/>
  <c r="DV233" i="2" s="1"/>
  <c r="DU233" i="2"/>
  <c r="BY233" i="2"/>
  <c r="EG232" i="2"/>
  <c r="CR234" i="2"/>
  <c r="AJ233" i="2"/>
  <c r="BR234" i="2" s="1"/>
  <c r="CU234" i="2" s="1"/>
  <c r="ED233" i="2"/>
  <c r="BP233" i="2"/>
  <c r="EE232" i="2"/>
  <c r="CS232" i="2"/>
  <c r="DS231" i="2"/>
  <c r="V234" i="2"/>
  <c r="AH233" i="2"/>
  <c r="BP234" i="2" s="1"/>
  <c r="EO233" i="2"/>
  <c r="U235" i="2"/>
  <c r="AG234" i="2"/>
  <c r="ED234" i="2" s="1"/>
  <c r="EF232" i="2"/>
  <c r="EQ232" i="2"/>
  <c r="BQ233" i="2"/>
  <c r="CT233" i="2" s="1"/>
  <c r="BQ234" i="2"/>
  <c r="EF233" i="2"/>
  <c r="AR235" i="2"/>
  <c r="AI234" i="2"/>
  <c r="EQ234" i="2" s="1"/>
  <c r="DT232" i="2"/>
  <c r="EL232" i="2"/>
  <c r="AA233" i="2"/>
  <c r="CF237" i="2"/>
  <c r="DF236" i="2"/>
  <c r="DJ235" i="2"/>
  <c r="CJ236" i="2"/>
  <c r="DR233" i="2"/>
  <c r="DD236" i="2"/>
  <c r="CD237" i="2"/>
  <c r="DI234" i="2"/>
  <c r="CI235" i="2"/>
  <c r="DH237" i="2"/>
  <c r="CH238" i="2"/>
  <c r="DG235" i="2"/>
  <c r="CG236" i="2"/>
  <c r="CO232" i="2"/>
  <c r="DO231" i="2"/>
  <c r="DB236" i="2"/>
  <c r="CB237" i="2"/>
  <c r="DE236" i="2"/>
  <c r="CE237" i="2"/>
  <c r="CK237" i="2"/>
  <c r="DK236" i="2"/>
  <c r="DA235" i="2"/>
  <c r="CA236" i="2"/>
  <c r="CY235" i="2"/>
  <c r="DY235" i="2" s="1"/>
  <c r="T235" i="2" l="1"/>
  <c r="AF234" i="2"/>
  <c r="AB234" i="2" s="1"/>
  <c r="BN235" i="2"/>
  <c r="EC234" i="2"/>
  <c r="AN233" i="2"/>
  <c r="BM234" i="2" s="1"/>
  <c r="CP234" i="2" s="1"/>
  <c r="DP234" i="2" s="1"/>
  <c r="EB233" i="2"/>
  <c r="EK233" i="2"/>
  <c r="AM233" i="2"/>
  <c r="BL234" i="2" s="1"/>
  <c r="AE234" i="2"/>
  <c r="R235" i="2"/>
  <c r="Z234" i="2"/>
  <c r="AD234" i="2"/>
  <c r="EA234" i="2" s="1"/>
  <c r="CW236" i="2"/>
  <c r="DW235" i="2"/>
  <c r="X235" i="2"/>
  <c r="BU236" i="2" s="1"/>
  <c r="CX235" i="2"/>
  <c r="DX235" i="2" s="1"/>
  <c r="ES235" i="2"/>
  <c r="EH235" i="2"/>
  <c r="AK236" i="2"/>
  <c r="ES236" i="2" s="1"/>
  <c r="ER233" i="2"/>
  <c r="CV234" i="2"/>
  <c r="DV234" i="2" s="1"/>
  <c r="DU234" i="2"/>
  <c r="BY234" i="2"/>
  <c r="EG233" i="2"/>
  <c r="AJ234" i="2"/>
  <c r="BR235" i="2" s="1"/>
  <c r="CU235" i="2" s="1"/>
  <c r="EE233" i="2"/>
  <c r="EO234" i="2"/>
  <c r="BO235" i="2"/>
  <c r="CR235" i="2" s="1"/>
  <c r="EP233" i="2"/>
  <c r="V235" i="2"/>
  <c r="AH234" i="2"/>
  <c r="BP235" i="2" s="1"/>
  <c r="U236" i="2"/>
  <c r="AG235" i="2"/>
  <c r="EO235" i="2" s="1"/>
  <c r="CS233" i="2"/>
  <c r="DS232" i="2"/>
  <c r="AR236" i="2"/>
  <c r="AI235" i="2"/>
  <c r="EQ235" i="2" s="1"/>
  <c r="BQ235" i="2"/>
  <c r="EF234" i="2"/>
  <c r="CT234" i="2"/>
  <c r="DT233" i="2"/>
  <c r="EL233" i="2"/>
  <c r="AA234" i="2"/>
  <c r="DJ236" i="2"/>
  <c r="CJ237" i="2"/>
  <c r="CF238" i="2"/>
  <c r="DF237" i="2"/>
  <c r="DH238" i="2"/>
  <c r="CH239" i="2"/>
  <c r="CK238" i="2"/>
  <c r="DK237" i="2"/>
  <c r="CI236" i="2"/>
  <c r="DI235" i="2"/>
  <c r="DE237" i="2"/>
  <c r="CE238" i="2"/>
  <c r="DB237" i="2"/>
  <c r="CB238" i="2"/>
  <c r="CO233" i="2"/>
  <c r="DO232" i="2"/>
  <c r="DA236" i="2"/>
  <c r="CA237" i="2"/>
  <c r="CY236" i="2"/>
  <c r="DY236" i="2" s="1"/>
  <c r="DG236" i="2"/>
  <c r="CG237" i="2"/>
  <c r="DD237" i="2"/>
  <c r="CD238" i="2"/>
  <c r="DR234" i="2"/>
  <c r="T236" i="2" l="1"/>
  <c r="AF235" i="2"/>
  <c r="AB235" i="2" s="1"/>
  <c r="BN236" i="2"/>
  <c r="EC235" i="2"/>
  <c r="AN234" i="2"/>
  <c r="BM235" i="2" s="1"/>
  <c r="CP235" i="2" s="1"/>
  <c r="DP235" i="2" s="1"/>
  <c r="EB234" i="2"/>
  <c r="AE235" i="2"/>
  <c r="AM234" i="2"/>
  <c r="BL235" i="2" s="1"/>
  <c r="EK234" i="2"/>
  <c r="R236" i="2"/>
  <c r="Z235" i="2"/>
  <c r="AD235" i="2"/>
  <c r="EK235" i="2" s="1"/>
  <c r="CW237" i="2"/>
  <c r="DW236" i="2"/>
  <c r="X236" i="2"/>
  <c r="BU237" i="2" s="1"/>
  <c r="CX236" i="2"/>
  <c r="DX236" i="2" s="1"/>
  <c r="BS237" i="2"/>
  <c r="EH236" i="2"/>
  <c r="AK237" i="2"/>
  <c r="BS238" i="2" s="1"/>
  <c r="ER234" i="2"/>
  <c r="CV235" i="2"/>
  <c r="DU235" i="2"/>
  <c r="BY235" i="2"/>
  <c r="EG234" i="2"/>
  <c r="AJ235" i="2"/>
  <c r="BR236" i="2" s="1"/>
  <c r="CU236" i="2" s="1"/>
  <c r="EE234" i="2"/>
  <c r="BO236" i="2"/>
  <c r="CR236" i="2" s="1"/>
  <c r="ED235" i="2"/>
  <c r="U237" i="2"/>
  <c r="AG236" i="2"/>
  <c r="ED236" i="2" s="1"/>
  <c r="CS234" i="2"/>
  <c r="DS233" i="2"/>
  <c r="EP234" i="2"/>
  <c r="V236" i="2"/>
  <c r="AH235" i="2"/>
  <c r="EE235" i="2" s="1"/>
  <c r="BQ236" i="2"/>
  <c r="EF235" i="2"/>
  <c r="AR237" i="2"/>
  <c r="AI236" i="2"/>
  <c r="EQ236" i="2" s="1"/>
  <c r="CT235" i="2"/>
  <c r="DT234" i="2"/>
  <c r="EL234" i="2"/>
  <c r="AA235" i="2"/>
  <c r="CJ238" i="2"/>
  <c r="DJ237" i="2"/>
  <c r="CF239" i="2"/>
  <c r="DF238" i="2"/>
  <c r="DK238" i="2"/>
  <c r="CK239" i="2"/>
  <c r="CA238" i="2"/>
  <c r="DA237" i="2"/>
  <c r="CY237" i="2"/>
  <c r="DY237" i="2" s="1"/>
  <c r="CO234" i="2"/>
  <c r="DO233" i="2"/>
  <c r="DD238" i="2"/>
  <c r="CD239" i="2"/>
  <c r="DB238" i="2"/>
  <c r="CB239" i="2"/>
  <c r="DR235" i="2"/>
  <c r="DH239" i="2"/>
  <c r="CH240" i="2"/>
  <c r="DG237" i="2"/>
  <c r="CG238" i="2"/>
  <c r="DE238" i="2"/>
  <c r="CE239" i="2"/>
  <c r="CI237" i="2"/>
  <c r="DI236" i="2"/>
  <c r="T237" i="2" l="1"/>
  <c r="AF236" i="2"/>
  <c r="EC236" i="2"/>
  <c r="EA235" i="2"/>
  <c r="AN235" i="2"/>
  <c r="BM236" i="2" s="1"/>
  <c r="CP236" i="2" s="1"/>
  <c r="EB235" i="2"/>
  <c r="AE236" i="2"/>
  <c r="AM235" i="2"/>
  <c r="BL236" i="2" s="1"/>
  <c r="R237" i="2"/>
  <c r="Z236" i="2"/>
  <c r="AD236" i="2"/>
  <c r="EA236" i="2" s="1"/>
  <c r="CW238" i="2"/>
  <c r="DW237" i="2"/>
  <c r="X237" i="2"/>
  <c r="BU238" i="2" s="1"/>
  <c r="CX237" i="2"/>
  <c r="DX237" i="2" s="1"/>
  <c r="ES237" i="2"/>
  <c r="EH237" i="2"/>
  <c r="AK238" i="2"/>
  <c r="BS239" i="2" s="1"/>
  <c r="ER235" i="2"/>
  <c r="CV236" i="2"/>
  <c r="DV236" i="2" s="1"/>
  <c r="DV235" i="2"/>
  <c r="DU236" i="2"/>
  <c r="BY236" i="2"/>
  <c r="EG235" i="2"/>
  <c r="BP236" i="2"/>
  <c r="AJ236" i="2"/>
  <c r="BR237" i="2" s="1"/>
  <c r="CU237" i="2" s="1"/>
  <c r="BO237" i="2"/>
  <c r="CR237" i="2" s="1"/>
  <c r="EO236" i="2"/>
  <c r="EP235" i="2"/>
  <c r="DS234" i="2"/>
  <c r="CS235" i="2"/>
  <c r="U238" i="2"/>
  <c r="AG237" i="2"/>
  <c r="ED237" i="2" s="1"/>
  <c r="V237" i="2"/>
  <c r="AH236" i="2"/>
  <c r="BP237" i="2" s="1"/>
  <c r="AR238" i="2"/>
  <c r="AI237" i="2"/>
  <c r="EQ237" i="2" s="1"/>
  <c r="EF236" i="2"/>
  <c r="BQ237" i="2"/>
  <c r="CT236" i="2"/>
  <c r="DT235" i="2"/>
  <c r="EL235" i="2"/>
  <c r="AA236" i="2"/>
  <c r="CF240" i="2"/>
  <c r="DF239" i="2"/>
  <c r="CJ239" i="2"/>
  <c r="DJ238" i="2"/>
  <c r="DO234" i="2"/>
  <c r="CO235" i="2"/>
  <c r="DH240" i="2"/>
  <c r="CH241" i="2"/>
  <c r="CA239" i="2"/>
  <c r="DA238" i="2"/>
  <c r="CY238" i="2"/>
  <c r="DY238" i="2" s="1"/>
  <c r="DR236" i="2"/>
  <c r="CD240" i="2"/>
  <c r="DD239" i="2"/>
  <c r="DI237" i="2"/>
  <c r="CI238" i="2"/>
  <c r="CB240" i="2"/>
  <c r="DB239" i="2"/>
  <c r="CE240" i="2"/>
  <c r="DE239" i="2"/>
  <c r="DG238" i="2"/>
  <c r="CG239" i="2"/>
  <c r="CK240" i="2"/>
  <c r="DK239" i="2"/>
  <c r="BN237" i="2" l="1"/>
  <c r="AB236" i="2"/>
  <c r="T238" i="2"/>
  <c r="AF237" i="2"/>
  <c r="BN238" i="2"/>
  <c r="AN236" i="2"/>
  <c r="BM237" i="2" s="1"/>
  <c r="CP237" i="2" s="1"/>
  <c r="DP237" i="2" s="1"/>
  <c r="EB236" i="2"/>
  <c r="EK236" i="2"/>
  <c r="AE237" i="2"/>
  <c r="R238" i="2"/>
  <c r="Z237" i="2"/>
  <c r="AD237" i="2"/>
  <c r="EK237" i="2" s="1"/>
  <c r="AM236" i="2"/>
  <c r="BL237" i="2" s="1"/>
  <c r="CW239" i="2"/>
  <c r="DW238" i="2"/>
  <c r="X238" i="2"/>
  <c r="BU239" i="2" s="1"/>
  <c r="CX238" i="2"/>
  <c r="DX238" i="2" s="1"/>
  <c r="ES238" i="2"/>
  <c r="EH238" i="2"/>
  <c r="AK239" i="2"/>
  <c r="BS240" i="2" s="1"/>
  <c r="ER236" i="2"/>
  <c r="CV237" i="2"/>
  <c r="DV237" i="2" s="1"/>
  <c r="DU237" i="2"/>
  <c r="BY237" i="2"/>
  <c r="EG236" i="2"/>
  <c r="EE236" i="2"/>
  <c r="EO237" i="2"/>
  <c r="AJ237" i="2"/>
  <c r="BR238" i="2" s="1"/>
  <c r="CU238" i="2" s="1"/>
  <c r="U239" i="2"/>
  <c r="AG238" i="2"/>
  <c r="ED238" i="2" s="1"/>
  <c r="EP236" i="2"/>
  <c r="CS236" i="2"/>
  <c r="DS235" i="2"/>
  <c r="V238" i="2"/>
  <c r="AH237" i="2"/>
  <c r="EE237" i="2" s="1"/>
  <c r="BO238" i="2"/>
  <c r="CR238" i="2" s="1"/>
  <c r="BQ238" i="2"/>
  <c r="EF237" i="2"/>
  <c r="AR239" i="2"/>
  <c r="AI238" i="2"/>
  <c r="EQ238" i="2" s="1"/>
  <c r="CT237" i="2"/>
  <c r="DT236" i="2"/>
  <c r="DP236" i="2"/>
  <c r="EL236" i="2"/>
  <c r="AA237" i="2"/>
  <c r="DF240" i="2"/>
  <c r="CF241" i="2"/>
  <c r="CJ240" i="2"/>
  <c r="DJ239" i="2"/>
  <c r="CI239" i="2"/>
  <c r="DI238" i="2"/>
  <c r="CA240" i="2"/>
  <c r="DA239" i="2"/>
  <c r="CY239" i="2"/>
  <c r="DY239" i="2" s="1"/>
  <c r="DD240" i="2"/>
  <c r="CD241" i="2"/>
  <c r="DR237" i="2"/>
  <c r="CK241" i="2"/>
  <c r="DK240" i="2"/>
  <c r="DH241" i="2"/>
  <c r="CH242" i="2"/>
  <c r="DO235" i="2"/>
  <c r="CO236" i="2"/>
  <c r="DB240" i="2"/>
  <c r="CB241" i="2"/>
  <c r="DG239" i="2"/>
  <c r="CG240" i="2"/>
  <c r="CE241" i="2"/>
  <c r="DE240" i="2"/>
  <c r="EC237" i="2" l="1"/>
  <c r="AB237" i="2"/>
  <c r="T239" i="2"/>
  <c r="AF238" i="2"/>
  <c r="AB238" i="2" s="1"/>
  <c r="EC238" i="2"/>
  <c r="BN239" i="2"/>
  <c r="EA237" i="2"/>
  <c r="AN237" i="2"/>
  <c r="BM238" i="2" s="1"/>
  <c r="EB237" i="2"/>
  <c r="EL237" i="2"/>
  <c r="AE238" i="2"/>
  <c r="R239" i="2"/>
  <c r="Z238" i="2"/>
  <c r="AD238" i="2"/>
  <c r="EK238" i="2" s="1"/>
  <c r="AM237" i="2"/>
  <c r="BL238" i="2" s="1"/>
  <c r="CW240" i="2"/>
  <c r="DW239" i="2"/>
  <c r="X239" i="2"/>
  <c r="BU240" i="2" s="1"/>
  <c r="CX239" i="2"/>
  <c r="DX239" i="2" s="1"/>
  <c r="ES239" i="2"/>
  <c r="EH239" i="2"/>
  <c r="AK240" i="2"/>
  <c r="ES240" i="2" s="1"/>
  <c r="ER237" i="2"/>
  <c r="CV238" i="2"/>
  <c r="DV238" i="2" s="1"/>
  <c r="DU238" i="2"/>
  <c r="BY238" i="2"/>
  <c r="EG237" i="2"/>
  <c r="BO239" i="2"/>
  <c r="CR239" i="2" s="1"/>
  <c r="BP238" i="2"/>
  <c r="EP237" i="2"/>
  <c r="AJ238" i="2"/>
  <c r="BR239" i="2" s="1"/>
  <c r="CU239" i="2" s="1"/>
  <c r="CS237" i="2"/>
  <c r="DS236" i="2"/>
  <c r="EO238" i="2"/>
  <c r="U240" i="2"/>
  <c r="AG239" i="2"/>
  <c r="ED239" i="2" s="1"/>
  <c r="V239" i="2"/>
  <c r="AH238" i="2"/>
  <c r="EE238" i="2" s="1"/>
  <c r="AR240" i="2"/>
  <c r="AI239" i="2"/>
  <c r="EQ239" i="2" s="1"/>
  <c r="EF238" i="2"/>
  <c r="BQ239" i="2"/>
  <c r="CT238" i="2"/>
  <c r="DT237" i="2"/>
  <c r="CP238" i="2"/>
  <c r="DP238" i="2" s="1"/>
  <c r="AA238" i="2"/>
  <c r="EL238" i="2" s="1"/>
  <c r="CJ241" i="2"/>
  <c r="DJ240" i="2"/>
  <c r="DF241" i="2"/>
  <c r="CF242" i="2"/>
  <c r="DD241" i="2"/>
  <c r="CD242" i="2"/>
  <c r="DB241" i="2"/>
  <c r="CB242" i="2"/>
  <c r="DR238" i="2"/>
  <c r="DA240" i="2"/>
  <c r="CA241" i="2"/>
  <c r="CY240" i="2"/>
  <c r="DY240" i="2" s="1"/>
  <c r="DK241" i="2"/>
  <c r="CK242" i="2"/>
  <c r="CG241" i="2"/>
  <c r="DG240" i="2"/>
  <c r="CH243" i="2"/>
  <c r="DH242" i="2"/>
  <c r="DE241" i="2"/>
  <c r="CE242" i="2"/>
  <c r="CO237" i="2"/>
  <c r="DO236" i="2"/>
  <c r="CI240" i="2"/>
  <c r="DI239" i="2"/>
  <c r="T240" i="2" l="1"/>
  <c r="AF239" i="2"/>
  <c r="AB239" i="2" s="1"/>
  <c r="EC239" i="2"/>
  <c r="BN240" i="2"/>
  <c r="EA238" i="2"/>
  <c r="AN238" i="2"/>
  <c r="BM239" i="2" s="1"/>
  <c r="EB238" i="2"/>
  <c r="AE239" i="2"/>
  <c r="AM238" i="2"/>
  <c r="BL239" i="2" s="1"/>
  <c r="R240" i="2"/>
  <c r="Z239" i="2"/>
  <c r="AD239" i="2"/>
  <c r="EK239" i="2" s="1"/>
  <c r="CW241" i="2"/>
  <c r="DW240" i="2"/>
  <c r="X240" i="2"/>
  <c r="BU241" i="2" s="1"/>
  <c r="CX240" i="2"/>
  <c r="DX240" i="2" s="1"/>
  <c r="EH240" i="2"/>
  <c r="BS241" i="2"/>
  <c r="AK241" i="2"/>
  <c r="BS242" i="2" s="1"/>
  <c r="ER238" i="2"/>
  <c r="CV239" i="2"/>
  <c r="DV239" i="2" s="1"/>
  <c r="DU239" i="2"/>
  <c r="BY239" i="2"/>
  <c r="EG238" i="2"/>
  <c r="AJ239" i="2"/>
  <c r="BR240" i="2" s="1"/>
  <c r="CU240" i="2" s="1"/>
  <c r="EP238" i="2"/>
  <c r="BP239" i="2"/>
  <c r="EO239" i="2"/>
  <c r="U241" i="2"/>
  <c r="AG240" i="2"/>
  <c r="BO241" i="2" s="1"/>
  <c r="V240" i="2"/>
  <c r="AH239" i="2"/>
  <c r="EE239" i="2" s="1"/>
  <c r="CS238" i="2"/>
  <c r="DS237" i="2"/>
  <c r="BO240" i="2"/>
  <c r="CR240" i="2" s="1"/>
  <c r="EF239" i="2"/>
  <c r="BQ240" i="2"/>
  <c r="AR241" i="2"/>
  <c r="AI240" i="2"/>
  <c r="EQ240" i="2" s="1"/>
  <c r="CT239" i="2"/>
  <c r="DT238" i="2"/>
  <c r="CP239" i="2"/>
  <c r="DP239" i="2" s="1"/>
  <c r="AA239" i="2"/>
  <c r="CJ242" i="2"/>
  <c r="DJ241" i="2"/>
  <c r="DF242" i="2"/>
  <c r="CF243" i="2"/>
  <c r="DI240" i="2"/>
  <c r="CI241" i="2"/>
  <c r="DH243" i="2"/>
  <c r="CH244" i="2"/>
  <c r="DA241" i="2"/>
  <c r="CA242" i="2"/>
  <c r="CY241" i="2"/>
  <c r="DY241" i="2" s="1"/>
  <c r="DK242" i="2"/>
  <c r="CK243" i="2"/>
  <c r="DR239" i="2"/>
  <c r="DB242" i="2"/>
  <c r="CB243" i="2"/>
  <c r="DG241" i="2"/>
  <c r="CG242" i="2"/>
  <c r="DO237" i="2"/>
  <c r="CO238" i="2"/>
  <c r="CE243" i="2"/>
  <c r="DE242" i="2"/>
  <c r="CD243" i="2"/>
  <c r="DD242" i="2"/>
  <c r="T241" i="2" l="1"/>
  <c r="AF240" i="2"/>
  <c r="AB240" i="2" s="1"/>
  <c r="BN241" i="2"/>
  <c r="EC240" i="2"/>
  <c r="EA239" i="2"/>
  <c r="AN239" i="2"/>
  <c r="BM240" i="2" s="1"/>
  <c r="EB239" i="2"/>
  <c r="AE240" i="2"/>
  <c r="AM239" i="2"/>
  <c r="BL240" i="2" s="1"/>
  <c r="R241" i="2"/>
  <c r="Z240" i="2"/>
  <c r="AD240" i="2"/>
  <c r="AM240" i="2" s="1"/>
  <c r="BL241" i="2" s="1"/>
  <c r="CW242" i="2"/>
  <c r="DW241" i="2"/>
  <c r="X241" i="2"/>
  <c r="BU242" i="2" s="1"/>
  <c r="CX241" i="2"/>
  <c r="DX241" i="2" s="1"/>
  <c r="EH241" i="2"/>
  <c r="ES241" i="2"/>
  <c r="AK242" i="2"/>
  <c r="BS243" i="2" s="1"/>
  <c r="ER239" i="2"/>
  <c r="CV240" i="2"/>
  <c r="DV240" i="2" s="1"/>
  <c r="DU240" i="2"/>
  <c r="BY240" i="2"/>
  <c r="EG239" i="2"/>
  <c r="AJ240" i="2"/>
  <c r="BR241" i="2" s="1"/>
  <c r="CU241" i="2" s="1"/>
  <c r="EP239" i="2"/>
  <c r="ED240" i="2"/>
  <c r="CR241" i="2"/>
  <c r="BP240" i="2"/>
  <c r="V241" i="2"/>
  <c r="AH240" i="2"/>
  <c r="EE240" i="2" s="1"/>
  <c r="EO240" i="2"/>
  <c r="CS239" i="2"/>
  <c r="DS238" i="2"/>
  <c r="U242" i="2"/>
  <c r="AG241" i="2"/>
  <c r="EO241" i="2" s="1"/>
  <c r="AR242" i="2"/>
  <c r="AI241" i="2"/>
  <c r="EQ241" i="2" s="1"/>
  <c r="BQ241" i="2"/>
  <c r="EF240" i="2"/>
  <c r="CT240" i="2"/>
  <c r="DT239" i="2"/>
  <c r="AA240" i="2"/>
  <c r="CP240" i="2"/>
  <c r="EL239" i="2"/>
  <c r="CJ243" i="2"/>
  <c r="DJ242" i="2"/>
  <c r="DF243" i="2"/>
  <c r="CF244" i="2"/>
  <c r="CE244" i="2"/>
  <c r="DE243" i="2"/>
  <c r="CB244" i="2"/>
  <c r="DB243" i="2"/>
  <c r="CH245" i="2"/>
  <c r="DH244" i="2"/>
  <c r="DO238" i="2"/>
  <c r="CO239" i="2"/>
  <c r="CA243" i="2"/>
  <c r="CY242" i="2"/>
  <c r="DY242" i="2" s="1"/>
  <c r="DA242" i="2"/>
  <c r="DK243" i="2"/>
  <c r="CK244" i="2"/>
  <c r="DI241" i="2"/>
  <c r="CI242" i="2"/>
  <c r="CD244" i="2"/>
  <c r="DD243" i="2"/>
  <c r="CG243" i="2"/>
  <c r="DG242" i="2"/>
  <c r="DR240" i="2"/>
  <c r="T242" i="2" l="1"/>
  <c r="AF241" i="2"/>
  <c r="AB241" i="2" s="1"/>
  <c r="EC241" i="2"/>
  <c r="BN242" i="2"/>
  <c r="EA240" i="2"/>
  <c r="AN240" i="2"/>
  <c r="BM241" i="2" s="1"/>
  <c r="CP241" i="2" s="1"/>
  <c r="DP241" i="2" s="1"/>
  <c r="EB240" i="2"/>
  <c r="AE241" i="2"/>
  <c r="R242" i="2"/>
  <c r="Z241" i="2"/>
  <c r="AD241" i="2"/>
  <c r="EA241" i="2" s="1"/>
  <c r="EK240" i="2"/>
  <c r="CW243" i="2"/>
  <c r="DW242" i="2"/>
  <c r="X242" i="2"/>
  <c r="BU243" i="2" s="1"/>
  <c r="CX242" i="2"/>
  <c r="DX242" i="2" s="1"/>
  <c r="ES242" i="2"/>
  <c r="EH242" i="2"/>
  <c r="AK243" i="2"/>
  <c r="BS244" i="2" s="1"/>
  <c r="ER240" i="2"/>
  <c r="CV241" i="2"/>
  <c r="DV241" i="2" s="1"/>
  <c r="DU241" i="2"/>
  <c r="BY241" i="2"/>
  <c r="EG240" i="2"/>
  <c r="AJ241" i="2"/>
  <c r="BR242" i="2" s="1"/>
  <c r="CU242" i="2" s="1"/>
  <c r="BP241" i="2"/>
  <c r="ED241" i="2"/>
  <c r="BO242" i="2"/>
  <c r="CR242" i="2" s="1"/>
  <c r="CS240" i="2"/>
  <c r="DS239" i="2"/>
  <c r="EP240" i="2"/>
  <c r="U243" i="2"/>
  <c r="AG242" i="2"/>
  <c r="ED242" i="2" s="1"/>
  <c r="V242" i="2"/>
  <c r="AH241" i="2"/>
  <c r="BP242" i="2" s="1"/>
  <c r="EF241" i="2"/>
  <c r="BQ242" i="2"/>
  <c r="AR243" i="2"/>
  <c r="AI242" i="2"/>
  <c r="EQ242" i="2" s="1"/>
  <c r="CT241" i="2"/>
  <c r="DT240" i="2"/>
  <c r="DP240" i="2"/>
  <c r="EL240" i="2"/>
  <c r="AA241" i="2"/>
  <c r="CF245" i="2"/>
  <c r="DF244" i="2"/>
  <c r="CJ244" i="2"/>
  <c r="DJ243" i="2"/>
  <c r="DG243" i="2"/>
  <c r="CG244" i="2"/>
  <c r="CD245" i="2"/>
  <c r="DD244" i="2"/>
  <c r="DA243" i="2"/>
  <c r="CA244" i="2"/>
  <c r="CY243" i="2"/>
  <c r="DY243" i="2" s="1"/>
  <c r="DH245" i="2"/>
  <c r="CH246" i="2"/>
  <c r="CK245" i="2"/>
  <c r="DK244" i="2"/>
  <c r="DB244" i="2"/>
  <c r="CB245" i="2"/>
  <c r="DO239" i="2"/>
  <c r="CO240" i="2"/>
  <c r="DI242" i="2"/>
  <c r="CI243" i="2"/>
  <c r="DR241" i="2"/>
  <c r="CE245" i="2"/>
  <c r="DE244" i="2"/>
  <c r="T243" i="2" l="1"/>
  <c r="AF242" i="2"/>
  <c r="BN243" i="2"/>
  <c r="AN241" i="2"/>
  <c r="BM242" i="2" s="1"/>
  <c r="CP242" i="2" s="1"/>
  <c r="DP242" i="2" s="1"/>
  <c r="EB241" i="2"/>
  <c r="AM241" i="2"/>
  <c r="BL242" i="2" s="1"/>
  <c r="EK241" i="2"/>
  <c r="AE242" i="2"/>
  <c r="R243" i="2"/>
  <c r="Z242" i="2"/>
  <c r="AD242" i="2"/>
  <c r="EA242" i="2" s="1"/>
  <c r="CW244" i="2"/>
  <c r="DW243" i="2"/>
  <c r="X243" i="2"/>
  <c r="BU244" i="2" s="1"/>
  <c r="CX243" i="2"/>
  <c r="DX243" i="2" s="1"/>
  <c r="ES243" i="2"/>
  <c r="EH243" i="2"/>
  <c r="AK244" i="2"/>
  <c r="BS245" i="2" s="1"/>
  <c r="ER241" i="2"/>
  <c r="CV242" i="2"/>
  <c r="DV242" i="2" s="1"/>
  <c r="DU242" i="2"/>
  <c r="BY242" i="2"/>
  <c r="EG241" i="2"/>
  <c r="EE241" i="2"/>
  <c r="AJ242" i="2"/>
  <c r="BR243" i="2" s="1"/>
  <c r="CU243" i="2" s="1"/>
  <c r="EO242" i="2"/>
  <c r="U244" i="2"/>
  <c r="AG243" i="2"/>
  <c r="EO243" i="2" s="1"/>
  <c r="EP241" i="2"/>
  <c r="V243" i="2"/>
  <c r="AH242" i="2"/>
  <c r="EP242" i="2" s="1"/>
  <c r="BO243" i="2"/>
  <c r="CR243" i="2" s="1"/>
  <c r="CS241" i="2"/>
  <c r="DS240" i="2"/>
  <c r="AR244" i="2"/>
  <c r="AI243" i="2"/>
  <c r="EQ243" i="2" s="1"/>
  <c r="EF242" i="2"/>
  <c r="BQ243" i="2"/>
  <c r="CT242" i="2"/>
  <c r="DT241" i="2"/>
  <c r="EL241" i="2"/>
  <c r="AA242" i="2"/>
  <c r="EL242" i="2" s="1"/>
  <c r="DF245" i="2"/>
  <c r="CF246" i="2"/>
  <c r="CJ245" i="2"/>
  <c r="DJ244" i="2"/>
  <c r="DK245" i="2"/>
  <c r="CK246" i="2"/>
  <c r="CO241" i="2"/>
  <c r="DO240" i="2"/>
  <c r="DI243" i="2"/>
  <c r="CI244" i="2"/>
  <c r="DE245" i="2"/>
  <c r="CE246" i="2"/>
  <c r="DA244" i="2"/>
  <c r="CA245" i="2"/>
  <c r="CY244" i="2"/>
  <c r="DY244" i="2" s="1"/>
  <c r="CH247" i="2"/>
  <c r="DH246" i="2"/>
  <c r="DR242" i="2"/>
  <c r="DD245" i="2"/>
  <c r="CD246" i="2"/>
  <c r="DB245" i="2"/>
  <c r="CB246" i="2"/>
  <c r="CG245" i="2"/>
  <c r="DG244" i="2"/>
  <c r="EC242" i="2" l="1"/>
  <c r="AB242" i="2"/>
  <c r="T244" i="2"/>
  <c r="AF243" i="2"/>
  <c r="BN244" i="2"/>
  <c r="AN242" i="2"/>
  <c r="BM243" i="2" s="1"/>
  <c r="CP243" i="2" s="1"/>
  <c r="DP243" i="2" s="1"/>
  <c r="EB242" i="2"/>
  <c r="AE243" i="2"/>
  <c r="AM242" i="2"/>
  <c r="BL243" i="2" s="1"/>
  <c r="EK242" i="2"/>
  <c r="R244" i="2"/>
  <c r="Z243" i="2"/>
  <c r="AD243" i="2"/>
  <c r="EK243" i="2" s="1"/>
  <c r="CW245" i="2"/>
  <c r="DW244" i="2"/>
  <c r="X244" i="2"/>
  <c r="BU245" i="2" s="1"/>
  <c r="CX244" i="2"/>
  <c r="DX244" i="2" s="1"/>
  <c r="ES244" i="2"/>
  <c r="EH244" i="2"/>
  <c r="AK245" i="2"/>
  <c r="BS246" i="2" s="1"/>
  <c r="ER242" i="2"/>
  <c r="CV243" i="2"/>
  <c r="DV243" i="2" s="1"/>
  <c r="DU243" i="2"/>
  <c r="BY243" i="2"/>
  <c r="EG242" i="2"/>
  <c r="ED243" i="2"/>
  <c r="BO244" i="2"/>
  <c r="CR244" i="2" s="1"/>
  <c r="AJ243" i="2"/>
  <c r="BR244" i="2" s="1"/>
  <c r="CU244" i="2" s="1"/>
  <c r="CS242" i="2"/>
  <c r="DS241" i="2"/>
  <c r="EE242" i="2"/>
  <c r="BP243" i="2"/>
  <c r="U245" i="2"/>
  <c r="AG244" i="2"/>
  <c r="BO245" i="2" s="1"/>
  <c r="V244" i="2"/>
  <c r="AH243" i="2"/>
  <c r="EE243" i="2" s="1"/>
  <c r="EF243" i="2"/>
  <c r="BQ244" i="2"/>
  <c r="AR245" i="2"/>
  <c r="AI244" i="2"/>
  <c r="EQ244" i="2" s="1"/>
  <c r="CT243" i="2"/>
  <c r="DT242" i="2"/>
  <c r="AA243" i="2"/>
  <c r="DJ245" i="2"/>
  <c r="CJ246" i="2"/>
  <c r="CF247" i="2"/>
  <c r="DF246" i="2"/>
  <c r="DA245" i="2"/>
  <c r="CA246" i="2"/>
  <c r="CY245" i="2"/>
  <c r="DY245" i="2" s="1"/>
  <c r="CO242" i="2"/>
  <c r="DO241" i="2"/>
  <c r="DG245" i="2"/>
  <c r="CG246" i="2"/>
  <c r="DE246" i="2"/>
  <c r="CE247" i="2"/>
  <c r="DH247" i="2"/>
  <c r="CH248" i="2"/>
  <c r="CI245" i="2"/>
  <c r="DI244" i="2"/>
  <c r="CB247" i="2"/>
  <c r="DB246" i="2"/>
  <c r="DR243" i="2"/>
  <c r="CD247" i="2"/>
  <c r="DD246" i="2"/>
  <c r="DK246" i="2"/>
  <c r="CK247" i="2"/>
  <c r="EC243" i="2" l="1"/>
  <c r="AB243" i="2"/>
  <c r="T245" i="2"/>
  <c r="AF244" i="2"/>
  <c r="EC244" i="2"/>
  <c r="EA243" i="2"/>
  <c r="AN243" i="2"/>
  <c r="BM244" i="2" s="1"/>
  <c r="CP244" i="2" s="1"/>
  <c r="DP244" i="2" s="1"/>
  <c r="EB243" i="2"/>
  <c r="AE244" i="2"/>
  <c r="R245" i="2"/>
  <c r="Z244" i="2"/>
  <c r="AD244" i="2"/>
  <c r="EK244" i="2" s="1"/>
  <c r="AM243" i="2"/>
  <c r="BL244" i="2" s="1"/>
  <c r="CW246" i="2"/>
  <c r="DW245" i="2"/>
  <c r="X245" i="2"/>
  <c r="BU246" i="2" s="1"/>
  <c r="CX245" i="2"/>
  <c r="DX245" i="2" s="1"/>
  <c r="ES245" i="2"/>
  <c r="EH245" i="2"/>
  <c r="AK246" i="2"/>
  <c r="BS247" i="2" s="1"/>
  <c r="ER243" i="2"/>
  <c r="CV244" i="2"/>
  <c r="DV244" i="2" s="1"/>
  <c r="DU244" i="2"/>
  <c r="BY244" i="2"/>
  <c r="EG243" i="2"/>
  <c r="AJ244" i="2"/>
  <c r="BR245" i="2" s="1"/>
  <c r="CU245" i="2" s="1"/>
  <c r="EO244" i="2"/>
  <c r="CR245" i="2"/>
  <c r="ED244" i="2"/>
  <c r="BP244" i="2"/>
  <c r="U246" i="2"/>
  <c r="AG245" i="2"/>
  <c r="BO246" i="2" s="1"/>
  <c r="EP243" i="2"/>
  <c r="V245" i="2"/>
  <c r="AH244" i="2"/>
  <c r="BP245" i="2" s="1"/>
  <c r="CS243" i="2"/>
  <c r="DS242" i="2"/>
  <c r="AR246" i="2"/>
  <c r="AI245" i="2"/>
  <c r="EQ245" i="2" s="1"/>
  <c r="EF244" i="2"/>
  <c r="BQ245" i="2"/>
  <c r="CT244" i="2"/>
  <c r="DT243" i="2"/>
  <c r="EL243" i="2"/>
  <c r="AA244" i="2"/>
  <c r="CF248" i="2"/>
  <c r="DF247" i="2"/>
  <c r="DJ246" i="2"/>
  <c r="CJ247" i="2"/>
  <c r="CA247" i="2"/>
  <c r="DA246" i="2"/>
  <c r="CY246" i="2"/>
  <c r="DY246" i="2" s="1"/>
  <c r="CK248" i="2"/>
  <c r="DK247" i="2"/>
  <c r="CG247" i="2"/>
  <c r="DG246" i="2"/>
  <c r="CH249" i="2"/>
  <c r="DH248" i="2"/>
  <c r="CE248" i="2"/>
  <c r="DE247" i="2"/>
  <c r="CB248" i="2"/>
  <c r="DB247" i="2"/>
  <c r="CD248" i="2"/>
  <c r="DD247" i="2"/>
  <c r="DR244" i="2"/>
  <c r="DI245" i="2"/>
  <c r="CI246" i="2"/>
  <c r="DO242" i="2"/>
  <c r="CO243" i="2"/>
  <c r="BN245" i="2" l="1"/>
  <c r="AB244" i="2"/>
  <c r="T246" i="2"/>
  <c r="AF245" i="2"/>
  <c r="BN246" i="2"/>
  <c r="EA244" i="2"/>
  <c r="AN244" i="2"/>
  <c r="BM245" i="2" s="1"/>
  <c r="EB244" i="2"/>
  <c r="EL244" i="2"/>
  <c r="AE245" i="2"/>
  <c r="AM244" i="2"/>
  <c r="BL245" i="2" s="1"/>
  <c r="R246" i="2"/>
  <c r="Z245" i="2"/>
  <c r="AD245" i="2"/>
  <c r="AM245" i="2" s="1"/>
  <c r="BL246" i="2" s="1"/>
  <c r="CW247" i="2"/>
  <c r="DW246" i="2"/>
  <c r="X246" i="2"/>
  <c r="BU247" i="2" s="1"/>
  <c r="CX246" i="2"/>
  <c r="DX246" i="2" s="1"/>
  <c r="ES246" i="2"/>
  <c r="EH246" i="2"/>
  <c r="AK247" i="2"/>
  <c r="ES247" i="2" s="1"/>
  <c r="ER244" i="2"/>
  <c r="CV245" i="2"/>
  <c r="DV245" i="2" s="1"/>
  <c r="DU245" i="2"/>
  <c r="BY245" i="2"/>
  <c r="EG244" i="2"/>
  <c r="EE244" i="2"/>
  <c r="ED245" i="2"/>
  <c r="CR246" i="2"/>
  <c r="AJ245" i="2"/>
  <c r="BR246" i="2" s="1"/>
  <c r="CU246" i="2" s="1"/>
  <c r="V246" i="2"/>
  <c r="AH245" i="2"/>
  <c r="BP246" i="2" s="1"/>
  <c r="DS243" i="2"/>
  <c r="CS244" i="2"/>
  <c r="EO245" i="2"/>
  <c r="U247" i="2"/>
  <c r="AG246" i="2"/>
  <c r="ED246" i="2" s="1"/>
  <c r="EP244" i="2"/>
  <c r="EF245" i="2"/>
  <c r="BQ246" i="2"/>
  <c r="AR247" i="2"/>
  <c r="AI246" i="2"/>
  <c r="EQ246" i="2" s="1"/>
  <c r="CT245" i="2"/>
  <c r="DT244" i="2"/>
  <c r="AA245" i="2"/>
  <c r="CP245" i="2"/>
  <c r="DP245" i="2" s="1"/>
  <c r="DF248" i="2"/>
  <c r="CF249" i="2"/>
  <c r="CJ248" i="2"/>
  <c r="DJ247" i="2"/>
  <c r="CO244" i="2"/>
  <c r="DO243" i="2"/>
  <c r="CD249" i="2"/>
  <c r="DD248" i="2"/>
  <c r="CE249" i="2"/>
  <c r="DE248" i="2"/>
  <c r="DG247" i="2"/>
  <c r="CG248" i="2"/>
  <c r="CK249" i="2"/>
  <c r="DK248" i="2"/>
  <c r="DR245" i="2"/>
  <c r="DB248" i="2"/>
  <c r="CB249" i="2"/>
  <c r="DH249" i="2"/>
  <c r="CH250" i="2"/>
  <c r="CI247" i="2"/>
  <c r="DI246" i="2"/>
  <c r="DA247" i="2"/>
  <c r="CA248" i="2"/>
  <c r="CY247" i="2"/>
  <c r="DY247" i="2" s="1"/>
  <c r="EC245" i="2" l="1"/>
  <c r="AB245" i="2"/>
  <c r="T247" i="2"/>
  <c r="AF246" i="2"/>
  <c r="EC246" i="2"/>
  <c r="EA245" i="2"/>
  <c r="AN245" i="2"/>
  <c r="BM246" i="2" s="1"/>
  <c r="EB245" i="2"/>
  <c r="AE246" i="2"/>
  <c r="R247" i="2"/>
  <c r="Z246" i="2"/>
  <c r="AD246" i="2"/>
  <c r="EA246" i="2" s="1"/>
  <c r="EK245" i="2"/>
  <c r="CW248" i="2"/>
  <c r="DW247" i="2"/>
  <c r="X247" i="2"/>
  <c r="BU248" i="2" s="1"/>
  <c r="CX247" i="2"/>
  <c r="DX247" i="2" s="1"/>
  <c r="BS248" i="2"/>
  <c r="EH247" i="2"/>
  <c r="AK248" i="2"/>
  <c r="BS249" i="2" s="1"/>
  <c r="ER245" i="2"/>
  <c r="CV246" i="2"/>
  <c r="DV246" i="2" s="1"/>
  <c r="DU246" i="2"/>
  <c r="BY246" i="2"/>
  <c r="EG245" i="2"/>
  <c r="EE245" i="2"/>
  <c r="BO247" i="2"/>
  <c r="CR247" i="2" s="1"/>
  <c r="EO246" i="2"/>
  <c r="AJ246" i="2"/>
  <c r="BR247" i="2" s="1"/>
  <c r="CU247" i="2" s="1"/>
  <c r="DS244" i="2"/>
  <c r="CS245" i="2"/>
  <c r="EP245" i="2"/>
  <c r="V247" i="2"/>
  <c r="AH246" i="2"/>
  <c r="EE246" i="2" s="1"/>
  <c r="U248" i="2"/>
  <c r="AG247" i="2"/>
  <c r="BO248" i="2" s="1"/>
  <c r="AR248" i="2"/>
  <c r="AI247" i="2"/>
  <c r="EQ247" i="2" s="1"/>
  <c r="BQ247" i="2"/>
  <c r="EF246" i="2"/>
  <c r="CT246" i="2"/>
  <c r="DT245" i="2"/>
  <c r="AA246" i="2"/>
  <c r="CP246" i="2"/>
  <c r="EL245" i="2"/>
  <c r="CJ249" i="2"/>
  <c r="DJ248" i="2"/>
  <c r="CF250" i="2"/>
  <c r="DF249" i="2"/>
  <c r="DA248" i="2"/>
  <c r="CA249" i="2"/>
  <c r="CY248" i="2"/>
  <c r="DY248" i="2" s="1"/>
  <c r="DG248" i="2"/>
  <c r="CG249" i="2"/>
  <c r="DR246" i="2"/>
  <c r="CI248" i="2"/>
  <c r="DI247" i="2"/>
  <c r="DE249" i="2"/>
  <c r="CE250" i="2"/>
  <c r="DD249" i="2"/>
  <c r="CD250" i="2"/>
  <c r="DB249" i="2"/>
  <c r="CB250" i="2"/>
  <c r="CH251" i="2"/>
  <c r="DH250" i="2"/>
  <c r="DK249" i="2"/>
  <c r="CK250" i="2"/>
  <c r="CO245" i="2"/>
  <c r="DO244" i="2"/>
  <c r="BN247" i="2" l="1"/>
  <c r="AB246" i="2"/>
  <c r="T248" i="2"/>
  <c r="AF247" i="2"/>
  <c r="AB247" i="2" s="1"/>
  <c r="BN248" i="2"/>
  <c r="EC247" i="2"/>
  <c r="AM246" i="2"/>
  <c r="BL247" i="2" s="1"/>
  <c r="AN246" i="2"/>
  <c r="BM247" i="2" s="1"/>
  <c r="CP247" i="2" s="1"/>
  <c r="EB246" i="2"/>
  <c r="AE247" i="2"/>
  <c r="EK246" i="2"/>
  <c r="R248" i="2"/>
  <c r="Z247" i="2"/>
  <c r="AD247" i="2"/>
  <c r="EA247" i="2" s="1"/>
  <c r="CW249" i="2"/>
  <c r="DW248" i="2"/>
  <c r="X248" i="2"/>
  <c r="BU249" i="2" s="1"/>
  <c r="CX248" i="2"/>
  <c r="DX248" i="2" s="1"/>
  <c r="ES248" i="2"/>
  <c r="EH248" i="2"/>
  <c r="AK249" i="2"/>
  <c r="ES249" i="2" s="1"/>
  <c r="ER246" i="2"/>
  <c r="CV247" i="2"/>
  <c r="DV247" i="2" s="1"/>
  <c r="DU247" i="2"/>
  <c r="BY247" i="2"/>
  <c r="EG246" i="2"/>
  <c r="CR248" i="2"/>
  <c r="AJ247" i="2"/>
  <c r="BR248" i="2" s="1"/>
  <c r="CU248" i="2" s="1"/>
  <c r="EO247" i="2"/>
  <c r="ED247" i="2"/>
  <c r="EP246" i="2"/>
  <c r="V248" i="2"/>
  <c r="AH247" i="2"/>
  <c r="BP248" i="2" s="1"/>
  <c r="CS246" i="2"/>
  <c r="DS245" i="2"/>
  <c r="U249" i="2"/>
  <c r="AG248" i="2"/>
  <c r="BO249" i="2" s="1"/>
  <c r="BP247" i="2"/>
  <c r="EF247" i="2"/>
  <c r="BQ248" i="2"/>
  <c r="AR249" i="2"/>
  <c r="AI248" i="2"/>
  <c r="EQ248" i="2" s="1"/>
  <c r="CT247" i="2"/>
  <c r="DT246" i="2"/>
  <c r="DP246" i="2"/>
  <c r="EL246" i="2"/>
  <c r="AA247" i="2"/>
  <c r="DF250" i="2"/>
  <c r="CF251" i="2"/>
  <c r="DJ249" i="2"/>
  <c r="CJ250" i="2"/>
  <c r="DH251" i="2"/>
  <c r="CH252" i="2"/>
  <c r="CI249" i="2"/>
  <c r="DI248" i="2"/>
  <c r="CO246" i="2"/>
  <c r="DO245" i="2"/>
  <c r="DB250" i="2"/>
  <c r="CB251" i="2"/>
  <c r="AM247" i="2"/>
  <c r="BL248" i="2" s="1"/>
  <c r="DR247" i="2"/>
  <c r="DK250" i="2"/>
  <c r="CK251" i="2"/>
  <c r="DE250" i="2"/>
  <c r="CE251" i="2"/>
  <c r="DD250" i="2"/>
  <c r="CD251" i="2"/>
  <c r="DG249" i="2"/>
  <c r="CG250" i="2"/>
  <c r="DA249" i="2"/>
  <c r="CA250" i="2"/>
  <c r="CY249" i="2"/>
  <c r="DY249" i="2" s="1"/>
  <c r="T249" i="2" l="1"/>
  <c r="AF248" i="2"/>
  <c r="AB248" i="2" s="1"/>
  <c r="EC248" i="2"/>
  <c r="BN249" i="2"/>
  <c r="AN247" i="2"/>
  <c r="BM248" i="2" s="1"/>
  <c r="EB247" i="2"/>
  <c r="EK247" i="2"/>
  <c r="AE248" i="2"/>
  <c r="R249" i="2"/>
  <c r="Z248" i="2"/>
  <c r="AD248" i="2"/>
  <c r="EA248" i="2" s="1"/>
  <c r="CW250" i="2"/>
  <c r="DW249" i="2"/>
  <c r="X249" i="2"/>
  <c r="BU250" i="2" s="1"/>
  <c r="CX249" i="2"/>
  <c r="DX249" i="2" s="1"/>
  <c r="BS250" i="2"/>
  <c r="EH249" i="2"/>
  <c r="AK250" i="2"/>
  <c r="ES250" i="2" s="1"/>
  <c r="ER247" i="2"/>
  <c r="CV248" i="2"/>
  <c r="DV248" i="2" s="1"/>
  <c r="DU248" i="2"/>
  <c r="BY248" i="2"/>
  <c r="EG247" i="2"/>
  <c r="CR249" i="2"/>
  <c r="ED248" i="2"/>
  <c r="AJ248" i="2"/>
  <c r="BR249" i="2" s="1"/>
  <c r="CU249" i="2" s="1"/>
  <c r="EE247" i="2"/>
  <c r="CS247" i="2"/>
  <c r="DS246" i="2"/>
  <c r="EP247" i="2"/>
  <c r="V249" i="2"/>
  <c r="AH248" i="2"/>
  <c r="BP249" i="2" s="1"/>
  <c r="EO248" i="2"/>
  <c r="U250" i="2"/>
  <c r="AG249" i="2"/>
  <c r="ED249" i="2" s="1"/>
  <c r="AR250" i="2"/>
  <c r="AI249" i="2"/>
  <c r="EQ249" i="2" s="1"/>
  <c r="BQ249" i="2"/>
  <c r="EF248" i="2"/>
  <c r="CT248" i="2"/>
  <c r="DT247" i="2"/>
  <c r="DP247" i="2"/>
  <c r="AA248" i="2"/>
  <c r="EL247" i="2"/>
  <c r="CP248" i="2"/>
  <c r="CF252" i="2"/>
  <c r="DF251" i="2"/>
  <c r="CJ251" i="2"/>
  <c r="DJ250" i="2"/>
  <c r="DR248" i="2"/>
  <c r="DG250" i="2"/>
  <c r="CG251" i="2"/>
  <c r="CB252" i="2"/>
  <c r="DB251" i="2"/>
  <c r="CA251" i="2"/>
  <c r="DA250" i="2"/>
  <c r="CY250" i="2"/>
  <c r="DY250" i="2" s="1"/>
  <c r="CK252" i="2"/>
  <c r="DK251" i="2"/>
  <c r="CD252" i="2"/>
  <c r="DD251" i="2"/>
  <c r="DO246" i="2"/>
  <c r="CO247" i="2"/>
  <c r="CH253" i="2"/>
  <c r="DH252" i="2"/>
  <c r="DI249" i="2"/>
  <c r="CI250" i="2"/>
  <c r="CE252" i="2"/>
  <c r="DE251" i="2"/>
  <c r="T250" i="2" l="1"/>
  <c r="AF249" i="2"/>
  <c r="AB249" i="2" s="1"/>
  <c r="BN250" i="2"/>
  <c r="EC249" i="2"/>
  <c r="AM248" i="2"/>
  <c r="BL249" i="2" s="1"/>
  <c r="AN248" i="2"/>
  <c r="BM249" i="2" s="1"/>
  <c r="EB248" i="2"/>
  <c r="AE249" i="2"/>
  <c r="EK248" i="2"/>
  <c r="R250" i="2"/>
  <c r="Z249" i="2"/>
  <c r="AD249" i="2"/>
  <c r="AM249" i="2" s="1"/>
  <c r="BL250" i="2" s="1"/>
  <c r="CW251" i="2"/>
  <c r="DW250" i="2"/>
  <c r="X250" i="2"/>
  <c r="BU251" i="2" s="1"/>
  <c r="CX250" i="2"/>
  <c r="DX250" i="2" s="1"/>
  <c r="BS251" i="2"/>
  <c r="EH250" i="2"/>
  <c r="AK251" i="2"/>
  <c r="ES251" i="2" s="1"/>
  <c r="ER248" i="2"/>
  <c r="CV249" i="2"/>
  <c r="DU249" i="2"/>
  <c r="BY249" i="2"/>
  <c r="EG248" i="2"/>
  <c r="AJ249" i="2"/>
  <c r="BR250" i="2" s="1"/>
  <c r="CU250" i="2" s="1"/>
  <c r="BO250" i="2"/>
  <c r="CR250" i="2" s="1"/>
  <c r="EP248" i="2"/>
  <c r="V250" i="2"/>
  <c r="AH249" i="2"/>
  <c r="BP250" i="2" s="1"/>
  <c r="EO249" i="2"/>
  <c r="U251" i="2"/>
  <c r="AG250" i="2"/>
  <c r="ED250" i="2" s="1"/>
  <c r="CS248" i="2"/>
  <c r="DS247" i="2"/>
  <c r="EE248" i="2"/>
  <c r="EF249" i="2"/>
  <c r="BQ250" i="2"/>
  <c r="AR251" i="2"/>
  <c r="AI250" i="2"/>
  <c r="EQ250" i="2" s="1"/>
  <c r="CT249" i="2"/>
  <c r="DT248" i="2"/>
  <c r="CP249" i="2"/>
  <c r="DP249" i="2" s="1"/>
  <c r="DP248" i="2"/>
  <c r="AA249" i="2"/>
  <c r="EL248" i="2"/>
  <c r="CF253" i="2"/>
  <c r="DF252" i="2"/>
  <c r="CJ252" i="2"/>
  <c r="DJ251" i="2"/>
  <c r="CE253" i="2"/>
  <c r="DE252" i="2"/>
  <c r="CB253" i="2"/>
  <c r="DB252" i="2"/>
  <c r="CI251" i="2"/>
  <c r="DI250" i="2"/>
  <c r="CK253" i="2"/>
  <c r="DK252" i="2"/>
  <c r="DG251" i="2"/>
  <c r="CG252" i="2"/>
  <c r="DA251" i="2"/>
  <c r="CA252" i="2"/>
  <c r="CY251" i="2"/>
  <c r="DY251" i="2" s="1"/>
  <c r="DH253" i="2"/>
  <c r="CH254" i="2"/>
  <c r="CD253" i="2"/>
  <c r="DD252" i="2"/>
  <c r="CO248" i="2"/>
  <c r="DO247" i="2"/>
  <c r="DR249" i="2"/>
  <c r="T251" i="2" l="1"/>
  <c r="AF250" i="2"/>
  <c r="AB250" i="2" s="1"/>
  <c r="BN251" i="2"/>
  <c r="EC250" i="2"/>
  <c r="EA249" i="2"/>
  <c r="AN249" i="2"/>
  <c r="BM250" i="2" s="1"/>
  <c r="CP250" i="2" s="1"/>
  <c r="DP250" i="2" s="1"/>
  <c r="EB249" i="2"/>
  <c r="AE250" i="2"/>
  <c r="R251" i="2"/>
  <c r="Z250" i="2"/>
  <c r="AD250" i="2"/>
  <c r="EA250" i="2" s="1"/>
  <c r="EK249" i="2"/>
  <c r="CW252" i="2"/>
  <c r="DW251" i="2"/>
  <c r="X251" i="2"/>
  <c r="BU252" i="2" s="1"/>
  <c r="CX251" i="2"/>
  <c r="DX251" i="2" s="1"/>
  <c r="BS252" i="2"/>
  <c r="EH251" i="2"/>
  <c r="AK252" i="2"/>
  <c r="BS253" i="2" s="1"/>
  <c r="ER249" i="2"/>
  <c r="CV250" i="2"/>
  <c r="DV250" i="2" s="1"/>
  <c r="DV249" i="2"/>
  <c r="DU250" i="2"/>
  <c r="BY250" i="2"/>
  <c r="EG249" i="2"/>
  <c r="AJ250" i="2"/>
  <c r="BR251" i="2" s="1"/>
  <c r="CU251" i="2" s="1"/>
  <c r="EP249" i="2"/>
  <c r="EE249" i="2"/>
  <c r="BO251" i="2"/>
  <c r="CR251" i="2" s="1"/>
  <c r="CS249" i="2"/>
  <c r="DS248" i="2"/>
  <c r="V251" i="2"/>
  <c r="AH250" i="2"/>
  <c r="BP251" i="2" s="1"/>
  <c r="EO250" i="2"/>
  <c r="U252" i="2"/>
  <c r="AG251" i="2"/>
  <c r="BO252" i="2" s="1"/>
  <c r="AR252" i="2"/>
  <c r="AI251" i="2"/>
  <c r="EQ251" i="2" s="1"/>
  <c r="BQ251" i="2"/>
  <c r="EF250" i="2"/>
  <c r="CT250" i="2"/>
  <c r="DT249" i="2"/>
  <c r="EL249" i="2"/>
  <c r="AA250" i="2"/>
  <c r="DF253" i="2"/>
  <c r="CF254" i="2"/>
  <c r="DJ252" i="2"/>
  <c r="CJ253" i="2"/>
  <c r="CO249" i="2"/>
  <c r="DO248" i="2"/>
  <c r="DD253" i="2"/>
  <c r="CD254" i="2"/>
  <c r="CK254" i="2"/>
  <c r="DK253" i="2"/>
  <c r="DR250" i="2"/>
  <c r="DH254" i="2"/>
  <c r="CH255" i="2"/>
  <c r="CG253" i="2"/>
  <c r="DG252" i="2"/>
  <c r="DB253" i="2"/>
  <c r="CB254" i="2"/>
  <c r="DA252" i="2"/>
  <c r="CA253" i="2"/>
  <c r="CY252" i="2"/>
  <c r="DY252" i="2" s="1"/>
  <c r="DI251" i="2"/>
  <c r="CI252" i="2"/>
  <c r="DE253" i="2"/>
  <c r="CE254" i="2"/>
  <c r="T252" i="2" l="1"/>
  <c r="AF251" i="2"/>
  <c r="AB251" i="2" s="1"/>
  <c r="BN252" i="2"/>
  <c r="EC251" i="2"/>
  <c r="AN250" i="2"/>
  <c r="BM251" i="2" s="1"/>
  <c r="EB250" i="2"/>
  <c r="AE251" i="2"/>
  <c r="AM250" i="2"/>
  <c r="BL251" i="2" s="1"/>
  <c r="EK250" i="2"/>
  <c r="R252" i="2"/>
  <c r="Z251" i="2"/>
  <c r="AD251" i="2"/>
  <c r="EA251" i="2" s="1"/>
  <c r="CW253" i="2"/>
  <c r="DW252" i="2"/>
  <c r="X252" i="2"/>
  <c r="BU253" i="2" s="1"/>
  <c r="CX252" i="2"/>
  <c r="DX252" i="2" s="1"/>
  <c r="ES252" i="2"/>
  <c r="EH252" i="2"/>
  <c r="AK253" i="2"/>
  <c r="BS254" i="2" s="1"/>
  <c r="ER250" i="2"/>
  <c r="CV251" i="2"/>
  <c r="DV251" i="2" s="1"/>
  <c r="DU251" i="2"/>
  <c r="BY251" i="2"/>
  <c r="EG250" i="2"/>
  <c r="EE250" i="2"/>
  <c r="AJ251" i="2"/>
  <c r="BR252" i="2" s="1"/>
  <c r="CU252" i="2" s="1"/>
  <c r="ED251" i="2"/>
  <c r="EO251" i="2"/>
  <c r="EP250" i="2"/>
  <c r="V252" i="2"/>
  <c r="AH251" i="2"/>
  <c r="BP252" i="2" s="1"/>
  <c r="U253" i="2"/>
  <c r="AG252" i="2"/>
  <c r="ED252" i="2" s="1"/>
  <c r="CS250" i="2"/>
  <c r="DS249" i="2"/>
  <c r="CR252" i="2"/>
  <c r="BQ252" i="2"/>
  <c r="EF251" i="2"/>
  <c r="AR253" i="2"/>
  <c r="AI252" i="2"/>
  <c r="EQ252" i="2" s="1"/>
  <c r="CT251" i="2"/>
  <c r="DT250" i="2"/>
  <c r="EL250" i="2"/>
  <c r="AA251" i="2"/>
  <c r="CP251" i="2"/>
  <c r="DP251" i="2" s="1"/>
  <c r="DJ253" i="2"/>
  <c r="CJ254" i="2"/>
  <c r="DF254" i="2"/>
  <c r="CF255" i="2"/>
  <c r="DG253" i="2"/>
  <c r="CG254" i="2"/>
  <c r="DK254" i="2"/>
  <c r="CK255" i="2"/>
  <c r="CA254" i="2"/>
  <c r="DA253" i="2"/>
  <c r="CY253" i="2"/>
  <c r="DY253" i="2" s="1"/>
  <c r="DE254" i="2"/>
  <c r="CE255" i="2"/>
  <c r="CB255" i="2"/>
  <c r="DB254" i="2"/>
  <c r="CD255" i="2"/>
  <c r="DD254" i="2"/>
  <c r="CH256" i="2"/>
  <c r="DH255" i="2"/>
  <c r="DI252" i="2"/>
  <c r="CI253" i="2"/>
  <c r="DR251" i="2"/>
  <c r="DO249" i="2"/>
  <c r="CO250" i="2"/>
  <c r="T253" i="2" l="1"/>
  <c r="AF252" i="2"/>
  <c r="AB252" i="2" s="1"/>
  <c r="EC252" i="2"/>
  <c r="BN253" i="2"/>
  <c r="AN251" i="2"/>
  <c r="BM252" i="2" s="1"/>
  <c r="CP252" i="2" s="1"/>
  <c r="DP252" i="2" s="1"/>
  <c r="EB251" i="2"/>
  <c r="AE252" i="2"/>
  <c r="R253" i="2"/>
  <c r="Z252" i="2"/>
  <c r="AD252" i="2"/>
  <c r="AM252" i="2" s="1"/>
  <c r="BL253" i="2" s="1"/>
  <c r="AM251" i="2"/>
  <c r="BL252" i="2" s="1"/>
  <c r="EK251" i="2"/>
  <c r="CW254" i="2"/>
  <c r="DW253" i="2"/>
  <c r="X253" i="2"/>
  <c r="BU254" i="2" s="1"/>
  <c r="CX253" i="2"/>
  <c r="DX253" i="2" s="1"/>
  <c r="ES253" i="2"/>
  <c r="EH253" i="2"/>
  <c r="AK254" i="2"/>
  <c r="ES254" i="2" s="1"/>
  <c r="ER251" i="2"/>
  <c r="CV252" i="2"/>
  <c r="DU252" i="2"/>
  <c r="BY252" i="2"/>
  <c r="EG251" i="2"/>
  <c r="AJ252" i="2"/>
  <c r="BR253" i="2" s="1"/>
  <c r="CU253" i="2" s="1"/>
  <c r="EE251" i="2"/>
  <c r="EO252" i="2"/>
  <c r="BO253" i="2"/>
  <c r="CR253" i="2" s="1"/>
  <c r="U254" i="2"/>
  <c r="AG253" i="2"/>
  <c r="ED253" i="2" s="1"/>
  <c r="CS251" i="2"/>
  <c r="DS250" i="2"/>
  <c r="EP251" i="2"/>
  <c r="V253" i="2"/>
  <c r="AH252" i="2"/>
  <c r="BP253" i="2" s="1"/>
  <c r="AR254" i="2"/>
  <c r="AI253" i="2"/>
  <c r="EQ253" i="2" s="1"/>
  <c r="EF252" i="2"/>
  <c r="BQ253" i="2"/>
  <c r="CT252" i="2"/>
  <c r="DT251" i="2"/>
  <c r="AA252" i="2"/>
  <c r="EL251" i="2"/>
  <c r="DF255" i="2"/>
  <c r="CF256" i="2"/>
  <c r="DJ254" i="2"/>
  <c r="CJ255" i="2"/>
  <c r="DO250" i="2"/>
  <c r="CO251" i="2"/>
  <c r="CH257" i="2"/>
  <c r="DH256" i="2"/>
  <c r="CE256" i="2"/>
  <c r="DE255" i="2"/>
  <c r="CK256" i="2"/>
  <c r="DK255" i="2"/>
  <c r="CD256" i="2"/>
  <c r="DD255" i="2"/>
  <c r="CA255" i="2"/>
  <c r="DA254" i="2"/>
  <c r="CY254" i="2"/>
  <c r="DY254" i="2" s="1"/>
  <c r="CB256" i="2"/>
  <c r="DB255" i="2"/>
  <c r="CG255" i="2"/>
  <c r="DG254" i="2"/>
  <c r="DI253" i="2"/>
  <c r="CI254" i="2"/>
  <c r="DR252" i="2"/>
  <c r="T254" i="2" l="1"/>
  <c r="AF253" i="2"/>
  <c r="BN254" i="2"/>
  <c r="EA252" i="2"/>
  <c r="EL252" i="2"/>
  <c r="AN252" i="2"/>
  <c r="BM253" i="2" s="1"/>
  <c r="CP253" i="2" s="1"/>
  <c r="DP253" i="2" s="1"/>
  <c r="EB252" i="2"/>
  <c r="AE253" i="2"/>
  <c r="EK252" i="2"/>
  <c r="R254" i="2"/>
  <c r="Z253" i="2"/>
  <c r="AD253" i="2"/>
  <c r="EA253" i="2" s="1"/>
  <c r="CW255" i="2"/>
  <c r="DW254" i="2"/>
  <c r="X254" i="2"/>
  <c r="BU255" i="2" s="1"/>
  <c r="CX254" i="2"/>
  <c r="DX254" i="2" s="1"/>
  <c r="BS255" i="2"/>
  <c r="EH254" i="2"/>
  <c r="AK255" i="2"/>
  <c r="ES255" i="2" s="1"/>
  <c r="ER252" i="2"/>
  <c r="CV253" i="2"/>
  <c r="DV253" i="2" s="1"/>
  <c r="DV252" i="2"/>
  <c r="DU253" i="2"/>
  <c r="BY253" i="2"/>
  <c r="EG252" i="2"/>
  <c r="AJ253" i="2"/>
  <c r="BR254" i="2" s="1"/>
  <c r="CU254" i="2" s="1"/>
  <c r="BO254" i="2"/>
  <c r="CR254" i="2" s="1"/>
  <c r="EE252" i="2"/>
  <c r="CS252" i="2"/>
  <c r="DS251" i="2"/>
  <c r="EP252" i="2"/>
  <c r="EO253" i="2"/>
  <c r="V254" i="2"/>
  <c r="AH253" i="2"/>
  <c r="BP254" i="2" s="1"/>
  <c r="U255" i="2"/>
  <c r="AG254" i="2"/>
  <c r="ED254" i="2" s="1"/>
  <c r="EF253" i="2"/>
  <c r="BQ254" i="2"/>
  <c r="AR255" i="2"/>
  <c r="CT253" i="2"/>
  <c r="DT252" i="2"/>
  <c r="AA253" i="2"/>
  <c r="CJ256" i="2"/>
  <c r="DJ255" i="2"/>
  <c r="DF256" i="2"/>
  <c r="CF257" i="2"/>
  <c r="CE257" i="2"/>
  <c r="DE256" i="2"/>
  <c r="CB257" i="2"/>
  <c r="DB256" i="2"/>
  <c r="CD257" i="2"/>
  <c r="DD256" i="2"/>
  <c r="DI254" i="2"/>
  <c r="CI255" i="2"/>
  <c r="DH257" i="2"/>
  <c r="CH258" i="2"/>
  <c r="DR253" i="2"/>
  <c r="DG255" i="2"/>
  <c r="CG256" i="2"/>
  <c r="DO251" i="2"/>
  <c r="CO252" i="2"/>
  <c r="CA256" i="2"/>
  <c r="DA255" i="2"/>
  <c r="CY255" i="2"/>
  <c r="DY255" i="2" s="1"/>
  <c r="CK257" i="2"/>
  <c r="DK256" i="2"/>
  <c r="EK253" i="2" l="1"/>
  <c r="EC253" i="2"/>
  <c r="AB253" i="2"/>
  <c r="T255" i="2"/>
  <c r="AF254" i="2"/>
  <c r="EC254" i="2"/>
  <c r="AN253" i="2"/>
  <c r="BM254" i="2" s="1"/>
  <c r="EB253" i="2"/>
  <c r="AE254" i="2"/>
  <c r="AM253" i="2"/>
  <c r="BL254" i="2" s="1"/>
  <c r="R255" i="2"/>
  <c r="Z254" i="2"/>
  <c r="AD254" i="2"/>
  <c r="EK254" i="2" s="1"/>
  <c r="CW256" i="2"/>
  <c r="DW255" i="2"/>
  <c r="X255" i="2"/>
  <c r="BU256" i="2" s="1"/>
  <c r="CX255" i="2"/>
  <c r="DX255" i="2" s="1"/>
  <c r="BS256" i="2"/>
  <c r="EH255" i="2"/>
  <c r="AK256" i="2"/>
  <c r="BS257" i="2" s="1"/>
  <c r="ER253" i="2"/>
  <c r="CV254" i="2"/>
  <c r="DV254" i="2" s="1"/>
  <c r="DU254" i="2"/>
  <c r="BY254" i="2"/>
  <c r="EG253" i="2"/>
  <c r="EE253" i="2"/>
  <c r="AJ254" i="2"/>
  <c r="BR255" i="2" s="1"/>
  <c r="CU255" i="2" s="1"/>
  <c r="EP253" i="2"/>
  <c r="BO255" i="2"/>
  <c r="CR255" i="2" s="1"/>
  <c r="V255" i="2"/>
  <c r="AH254" i="2"/>
  <c r="BP255" i="2" s="1"/>
  <c r="EO254" i="2"/>
  <c r="U256" i="2"/>
  <c r="AG255" i="2"/>
  <c r="ED255" i="2" s="1"/>
  <c r="CS253" i="2"/>
  <c r="DS252" i="2"/>
  <c r="AR256" i="2"/>
  <c r="AI255" i="2"/>
  <c r="EQ255" i="2" s="1"/>
  <c r="AI254" i="2"/>
  <c r="CT254" i="2"/>
  <c r="DT253" i="2"/>
  <c r="EL253" i="2"/>
  <c r="AA254" i="2"/>
  <c r="CP254" i="2"/>
  <c r="DP254" i="2" s="1"/>
  <c r="DF257" i="2"/>
  <c r="CF258" i="2"/>
  <c r="CJ257" i="2"/>
  <c r="DJ256" i="2"/>
  <c r="DD257" i="2"/>
  <c r="CD258" i="2"/>
  <c r="CK258" i="2"/>
  <c r="DK257" i="2"/>
  <c r="CG257" i="2"/>
  <c r="DG256" i="2"/>
  <c r="DB257" i="2"/>
  <c r="CB258" i="2"/>
  <c r="DA256" i="2"/>
  <c r="CA257" i="2"/>
  <c r="CY256" i="2"/>
  <c r="DY256" i="2" s="1"/>
  <c r="CO253" i="2"/>
  <c r="DO252" i="2"/>
  <c r="DR254" i="2"/>
  <c r="DI255" i="2"/>
  <c r="CI256" i="2"/>
  <c r="DE257" i="2"/>
  <c r="CE258" i="2"/>
  <c r="CH259" i="2"/>
  <c r="DH258" i="2"/>
  <c r="BN255" i="2" l="1"/>
  <c r="AB254" i="2"/>
  <c r="T256" i="2"/>
  <c r="AF255" i="2"/>
  <c r="AB255" i="2" s="1"/>
  <c r="BN256" i="2"/>
  <c r="EC255" i="2"/>
  <c r="EA254" i="2"/>
  <c r="AN254" i="2"/>
  <c r="BM255" i="2" s="1"/>
  <c r="EB254" i="2"/>
  <c r="AE255" i="2"/>
  <c r="AM254" i="2"/>
  <c r="BL255" i="2" s="1"/>
  <c r="R256" i="2"/>
  <c r="Z255" i="2"/>
  <c r="AD255" i="2"/>
  <c r="EA255" i="2" s="1"/>
  <c r="CW257" i="2"/>
  <c r="DW256" i="2"/>
  <c r="X256" i="2"/>
  <c r="BU257" i="2" s="1"/>
  <c r="CX256" i="2"/>
  <c r="DX256" i="2" s="1"/>
  <c r="ES256" i="2"/>
  <c r="EH256" i="2"/>
  <c r="AK257" i="2"/>
  <c r="BS258" i="2" s="1"/>
  <c r="ER254" i="2"/>
  <c r="CV255" i="2"/>
  <c r="DV255" i="2" s="1"/>
  <c r="DU255" i="2"/>
  <c r="BY255" i="2"/>
  <c r="EG254" i="2"/>
  <c r="EE254" i="2"/>
  <c r="AJ255" i="2"/>
  <c r="BR256" i="2" s="1"/>
  <c r="CU256" i="2" s="1"/>
  <c r="EO255" i="2"/>
  <c r="BO256" i="2"/>
  <c r="CR256" i="2" s="1"/>
  <c r="U257" i="2"/>
  <c r="AG256" i="2"/>
  <c r="EO256" i="2" s="1"/>
  <c r="CS254" i="2"/>
  <c r="DS253" i="2"/>
  <c r="EP254" i="2"/>
  <c r="V256" i="2"/>
  <c r="AH255" i="2"/>
  <c r="EP255" i="2" s="1"/>
  <c r="BQ255" i="2"/>
  <c r="CT255" i="2" s="1"/>
  <c r="EQ254" i="2"/>
  <c r="EF254" i="2"/>
  <c r="BQ256" i="2"/>
  <c r="EF255" i="2"/>
  <c r="AR257" i="2"/>
  <c r="AI256" i="2"/>
  <c r="EQ256" i="2" s="1"/>
  <c r="DT254" i="2"/>
  <c r="AA255" i="2"/>
  <c r="CP255" i="2"/>
  <c r="DP255" i="2" s="1"/>
  <c r="EL254" i="2"/>
  <c r="CJ258" i="2"/>
  <c r="DJ257" i="2"/>
  <c r="CF259" i="2"/>
  <c r="DF258" i="2"/>
  <c r="DK258" i="2"/>
  <c r="CK259" i="2"/>
  <c r="CD259" i="2"/>
  <c r="DD258" i="2"/>
  <c r="DE258" i="2"/>
  <c r="CE259" i="2"/>
  <c r="DR255" i="2"/>
  <c r="DG257" i="2"/>
  <c r="CG258" i="2"/>
  <c r="CI257" i="2"/>
  <c r="DI256" i="2"/>
  <c r="CB259" i="2"/>
  <c r="DB258" i="2"/>
  <c r="DH259" i="2"/>
  <c r="CH260" i="2"/>
  <c r="DO253" i="2"/>
  <c r="CO254" i="2"/>
  <c r="CA258" i="2"/>
  <c r="DA257" i="2"/>
  <c r="CY257" i="2"/>
  <c r="DY257" i="2" s="1"/>
  <c r="T257" i="2" l="1"/>
  <c r="AF256" i="2"/>
  <c r="AB256" i="2" s="1"/>
  <c r="BN257" i="2"/>
  <c r="EC256" i="2"/>
  <c r="AN255" i="2"/>
  <c r="BM256" i="2" s="1"/>
  <c r="EB255" i="2"/>
  <c r="AM255" i="2"/>
  <c r="BL256" i="2" s="1"/>
  <c r="AE256" i="2"/>
  <c r="EK255" i="2"/>
  <c r="R257" i="2"/>
  <c r="Z256" i="2"/>
  <c r="AD256" i="2"/>
  <c r="EA256" i="2" s="1"/>
  <c r="CW258" i="2"/>
  <c r="DW257" i="2"/>
  <c r="X257" i="2"/>
  <c r="BU258" i="2" s="1"/>
  <c r="CX257" i="2"/>
  <c r="DX257" i="2" s="1"/>
  <c r="ES257" i="2"/>
  <c r="EH257" i="2"/>
  <c r="AK258" i="2"/>
  <c r="BS259" i="2" s="1"/>
  <c r="ER255" i="2"/>
  <c r="CV256" i="2"/>
  <c r="DV256" i="2" s="1"/>
  <c r="DU256" i="2"/>
  <c r="BY256" i="2"/>
  <c r="EG255" i="2"/>
  <c r="BP256" i="2"/>
  <c r="BO257" i="2"/>
  <c r="CR257" i="2" s="1"/>
  <c r="EE255" i="2"/>
  <c r="AJ256" i="2"/>
  <c r="BR257" i="2" s="1"/>
  <c r="CU257" i="2" s="1"/>
  <c r="ED256" i="2"/>
  <c r="CS255" i="2"/>
  <c r="DS254" i="2"/>
  <c r="V257" i="2"/>
  <c r="AH256" i="2"/>
  <c r="BP257" i="2" s="1"/>
  <c r="U258" i="2"/>
  <c r="AG257" i="2"/>
  <c r="BO258" i="2" s="1"/>
  <c r="AR258" i="2"/>
  <c r="AI257" i="2"/>
  <c r="EQ257" i="2" s="1"/>
  <c r="EF256" i="2"/>
  <c r="BQ257" i="2"/>
  <c r="CT256" i="2"/>
  <c r="DT255" i="2"/>
  <c r="CP256" i="2"/>
  <c r="DP256" i="2" s="1"/>
  <c r="EL255" i="2"/>
  <c r="AA256" i="2"/>
  <c r="DJ258" i="2"/>
  <c r="CJ259" i="2"/>
  <c r="DF259" i="2"/>
  <c r="CF260" i="2"/>
  <c r="CA259" i="2"/>
  <c r="DA258" i="2"/>
  <c r="CY258" i="2"/>
  <c r="DY258" i="2" s="1"/>
  <c r="DK259" i="2"/>
  <c r="CK260" i="2"/>
  <c r="DI257" i="2"/>
  <c r="CI258" i="2"/>
  <c r="DR256" i="2"/>
  <c r="CE260" i="2"/>
  <c r="DE259" i="2"/>
  <c r="DH260" i="2"/>
  <c r="CH261" i="2"/>
  <c r="CD260" i="2"/>
  <c r="DD259" i="2"/>
  <c r="DO254" i="2"/>
  <c r="CO255" i="2"/>
  <c r="CB260" i="2"/>
  <c r="DB259" i="2"/>
  <c r="CG259" i="2"/>
  <c r="DG258" i="2"/>
  <c r="T258" i="2" l="1"/>
  <c r="AF257" i="2"/>
  <c r="AB257" i="2" s="1"/>
  <c r="EC257" i="2"/>
  <c r="BN258" i="2"/>
  <c r="AN256" i="2"/>
  <c r="BM257" i="2" s="1"/>
  <c r="EB256" i="2"/>
  <c r="AE257" i="2"/>
  <c r="R258" i="2"/>
  <c r="Z257" i="2"/>
  <c r="AD257" i="2"/>
  <c r="EA257" i="2" s="1"/>
  <c r="AM256" i="2"/>
  <c r="BL257" i="2" s="1"/>
  <c r="EK256" i="2"/>
  <c r="CW259" i="2"/>
  <c r="DW258" i="2"/>
  <c r="X258" i="2"/>
  <c r="BU259" i="2" s="1"/>
  <c r="CX258" i="2"/>
  <c r="DX258" i="2" s="1"/>
  <c r="ES258" i="2"/>
  <c r="EH258" i="2"/>
  <c r="AK259" i="2"/>
  <c r="ES259" i="2" s="1"/>
  <c r="ER256" i="2"/>
  <c r="CV257" i="2"/>
  <c r="DV257" i="2" s="1"/>
  <c r="EG256" i="2"/>
  <c r="DU257" i="2"/>
  <c r="BY257" i="2"/>
  <c r="CR258" i="2"/>
  <c r="AJ257" i="2"/>
  <c r="BR258" i="2" s="1"/>
  <c r="CU258" i="2" s="1"/>
  <c r="EE256" i="2"/>
  <c r="EO257" i="2"/>
  <c r="ED257" i="2"/>
  <c r="EP256" i="2"/>
  <c r="V258" i="2"/>
  <c r="AH257" i="2"/>
  <c r="EE257" i="2" s="1"/>
  <c r="CS256" i="2"/>
  <c r="DS255" i="2"/>
  <c r="U259" i="2"/>
  <c r="AG258" i="2"/>
  <c r="ED258" i="2" s="1"/>
  <c r="BQ258" i="2"/>
  <c r="EF257" i="2"/>
  <c r="AR259" i="2"/>
  <c r="AI258" i="2"/>
  <c r="EQ258" i="2" s="1"/>
  <c r="CT257" i="2"/>
  <c r="DT256" i="2"/>
  <c r="CP257" i="2"/>
  <c r="DP257" i="2" s="1"/>
  <c r="EL256" i="2"/>
  <c r="AA257" i="2"/>
  <c r="CF261" i="2"/>
  <c r="DF260" i="2"/>
  <c r="DJ259" i="2"/>
  <c r="CJ260" i="2"/>
  <c r="DE260" i="2"/>
  <c r="CE261" i="2"/>
  <c r="CK261" i="2"/>
  <c r="DK260" i="2"/>
  <c r="DR257" i="2"/>
  <c r="DG259" i="2"/>
  <c r="CG260" i="2"/>
  <c r="DB260" i="2"/>
  <c r="CB261" i="2"/>
  <c r="CO256" i="2"/>
  <c r="DO255" i="2"/>
  <c r="DH261" i="2"/>
  <c r="CH262" i="2"/>
  <c r="DD260" i="2"/>
  <c r="CD261" i="2"/>
  <c r="CI259" i="2"/>
  <c r="DI258" i="2"/>
  <c r="DA259" i="2"/>
  <c r="CA260" i="2"/>
  <c r="CY259" i="2"/>
  <c r="DY259" i="2" s="1"/>
  <c r="T259" i="2" l="1"/>
  <c r="AF258" i="2"/>
  <c r="AB258" i="2" s="1"/>
  <c r="BN259" i="2"/>
  <c r="EC258" i="2"/>
  <c r="AN257" i="2"/>
  <c r="BM258" i="2" s="1"/>
  <c r="EB257" i="2"/>
  <c r="AE258" i="2"/>
  <c r="AM257" i="2"/>
  <c r="BL258" i="2" s="1"/>
  <c r="R259" i="2"/>
  <c r="Z258" i="2"/>
  <c r="AD258" i="2"/>
  <c r="EK258" i="2" s="1"/>
  <c r="EK257" i="2"/>
  <c r="CW260" i="2"/>
  <c r="DW259" i="2"/>
  <c r="X259" i="2"/>
  <c r="BU260" i="2" s="1"/>
  <c r="CX259" i="2"/>
  <c r="DX259" i="2" s="1"/>
  <c r="BS260" i="2"/>
  <c r="EH259" i="2"/>
  <c r="AK260" i="2"/>
  <c r="BS261" i="2" s="1"/>
  <c r="ER257" i="2"/>
  <c r="CV258" i="2"/>
  <c r="DV258" i="2" s="1"/>
  <c r="DU258" i="2"/>
  <c r="BY258" i="2"/>
  <c r="EG257" i="2"/>
  <c r="BO259" i="2"/>
  <c r="CR259" i="2" s="1"/>
  <c r="BP258" i="2"/>
  <c r="AJ258" i="2"/>
  <c r="BR259" i="2" s="1"/>
  <c r="CU259" i="2" s="1"/>
  <c r="EP257" i="2"/>
  <c r="CS257" i="2"/>
  <c r="DS256" i="2"/>
  <c r="V259" i="2"/>
  <c r="AH258" i="2"/>
  <c r="BP259" i="2" s="1"/>
  <c r="EO258" i="2"/>
  <c r="U260" i="2"/>
  <c r="AG259" i="2"/>
  <c r="EO259" i="2" s="1"/>
  <c r="AR260" i="2"/>
  <c r="AI259" i="2"/>
  <c r="EQ259" i="2" s="1"/>
  <c r="EF258" i="2"/>
  <c r="BQ259" i="2"/>
  <c r="CT258" i="2"/>
  <c r="DT257" i="2"/>
  <c r="CP258" i="2"/>
  <c r="DP258" i="2" s="1"/>
  <c r="EL257" i="2"/>
  <c r="AA258" i="2"/>
  <c r="DF261" i="2"/>
  <c r="CF262" i="2"/>
  <c r="CJ261" i="2"/>
  <c r="DJ260" i="2"/>
  <c r="DA260" i="2"/>
  <c r="CA261" i="2"/>
  <c r="CY260" i="2"/>
  <c r="DY260" i="2" s="1"/>
  <c r="CH263" i="2"/>
  <c r="DH262" i="2"/>
  <c r="CG261" i="2"/>
  <c r="DG260" i="2"/>
  <c r="CO257" i="2"/>
  <c r="DO256" i="2"/>
  <c r="DR258" i="2"/>
  <c r="DI259" i="2"/>
  <c r="CI260" i="2"/>
  <c r="DD261" i="2"/>
  <c r="CD262" i="2"/>
  <c r="DB261" i="2"/>
  <c r="CB262" i="2"/>
  <c r="DE261" i="2"/>
  <c r="CE262" i="2"/>
  <c r="DK261" i="2"/>
  <c r="CK262" i="2"/>
  <c r="T260" i="2" l="1"/>
  <c r="AF259" i="2"/>
  <c r="BN260" i="2"/>
  <c r="EA258" i="2"/>
  <c r="AN258" i="2"/>
  <c r="BM259" i="2" s="1"/>
  <c r="EB258" i="2"/>
  <c r="AE259" i="2"/>
  <c r="AM258" i="2"/>
  <c r="BL259" i="2" s="1"/>
  <c r="R260" i="2"/>
  <c r="Z259" i="2"/>
  <c r="AD259" i="2"/>
  <c r="EA259" i="2" s="1"/>
  <c r="CW261" i="2"/>
  <c r="DW260" i="2"/>
  <c r="X260" i="2"/>
  <c r="BU261" i="2" s="1"/>
  <c r="CX260" i="2"/>
  <c r="DX260" i="2" s="1"/>
  <c r="ES260" i="2"/>
  <c r="EH260" i="2"/>
  <c r="AK261" i="2"/>
  <c r="BS262" i="2" s="1"/>
  <c r="ER258" i="2"/>
  <c r="CV259" i="2"/>
  <c r="DU259" i="2"/>
  <c r="BY259" i="2"/>
  <c r="EG258" i="2"/>
  <c r="AJ259" i="2"/>
  <c r="BR260" i="2" s="1"/>
  <c r="CU260" i="2" s="1"/>
  <c r="EE258" i="2"/>
  <c r="BO260" i="2"/>
  <c r="CR260" i="2" s="1"/>
  <c r="EP258" i="2"/>
  <c r="ED259" i="2"/>
  <c r="V260" i="2"/>
  <c r="AH259" i="2"/>
  <c r="EE259" i="2" s="1"/>
  <c r="CS258" i="2"/>
  <c r="DS257" i="2"/>
  <c r="U261" i="2"/>
  <c r="AG260" i="2"/>
  <c r="EO260" i="2" s="1"/>
  <c r="EF259" i="2"/>
  <c r="BQ260" i="2"/>
  <c r="AR261" i="2"/>
  <c r="CT259" i="2"/>
  <c r="DT258" i="2"/>
  <c r="CP259" i="2"/>
  <c r="DP259" i="2" s="1"/>
  <c r="EL258" i="2"/>
  <c r="AA259" i="2"/>
  <c r="DF262" i="2"/>
  <c r="CF263" i="2"/>
  <c r="CJ262" i="2"/>
  <c r="DJ261" i="2"/>
  <c r="DK262" i="2"/>
  <c r="CK263" i="2"/>
  <c r="CI261" i="2"/>
  <c r="DI260" i="2"/>
  <c r="DO257" i="2"/>
  <c r="CO258" i="2"/>
  <c r="DH263" i="2"/>
  <c r="CH264" i="2"/>
  <c r="DR259" i="2"/>
  <c r="DG261" i="2"/>
  <c r="CG262" i="2"/>
  <c r="DE262" i="2"/>
  <c r="CE263" i="2"/>
  <c r="DB262" i="2"/>
  <c r="CB263" i="2"/>
  <c r="DD262" i="2"/>
  <c r="CD263" i="2"/>
  <c r="DA261" i="2"/>
  <c r="CA262" i="2"/>
  <c r="CY261" i="2"/>
  <c r="DY261" i="2" s="1"/>
  <c r="EC259" i="2" l="1"/>
  <c r="AB259" i="2"/>
  <c r="T261" i="2"/>
  <c r="AF260" i="2"/>
  <c r="AB260" i="2" s="1"/>
  <c r="EC260" i="2"/>
  <c r="BN261" i="2"/>
  <c r="AN259" i="2"/>
  <c r="BM260" i="2" s="1"/>
  <c r="EB259" i="2"/>
  <c r="AE260" i="2"/>
  <c r="EK259" i="2"/>
  <c r="R261" i="2"/>
  <c r="Z260" i="2"/>
  <c r="AD260" i="2"/>
  <c r="EA260" i="2" s="1"/>
  <c r="AM259" i="2"/>
  <c r="BL260" i="2" s="1"/>
  <c r="CW262" i="2"/>
  <c r="DW261" i="2"/>
  <c r="X261" i="2"/>
  <c r="BU262" i="2" s="1"/>
  <c r="CX261" i="2"/>
  <c r="DX261" i="2" s="1"/>
  <c r="ES261" i="2"/>
  <c r="EH261" i="2"/>
  <c r="AK262" i="2"/>
  <c r="ES262" i="2" s="1"/>
  <c r="ER259" i="2"/>
  <c r="CV260" i="2"/>
  <c r="DV260" i="2" s="1"/>
  <c r="DV259" i="2"/>
  <c r="DU260" i="2"/>
  <c r="BY260" i="2"/>
  <c r="EG259" i="2"/>
  <c r="BO261" i="2"/>
  <c r="CR261" i="2" s="1"/>
  <c r="ED260" i="2"/>
  <c r="AJ260" i="2"/>
  <c r="BR261" i="2" s="1"/>
  <c r="CU261" i="2" s="1"/>
  <c r="BP260" i="2"/>
  <c r="EP259" i="2"/>
  <c r="V261" i="2"/>
  <c r="AH260" i="2"/>
  <c r="BP261" i="2" s="1"/>
  <c r="U262" i="2"/>
  <c r="AG261" i="2"/>
  <c r="BO262" i="2" s="1"/>
  <c r="CS259" i="2"/>
  <c r="DS258" i="2"/>
  <c r="AR262" i="2"/>
  <c r="AI261" i="2"/>
  <c r="EQ261" i="2" s="1"/>
  <c r="AI260" i="2"/>
  <c r="CT260" i="2"/>
  <c r="DT259" i="2"/>
  <c r="CP260" i="2"/>
  <c r="DP260" i="2" s="1"/>
  <c r="EL259" i="2"/>
  <c r="AA260" i="2"/>
  <c r="CJ263" i="2"/>
  <c r="DJ262" i="2"/>
  <c r="CF264" i="2"/>
  <c r="DF263" i="2"/>
  <c r="DG262" i="2"/>
  <c r="CG263" i="2"/>
  <c r="DI261" i="2"/>
  <c r="CI262" i="2"/>
  <c r="DK263" i="2"/>
  <c r="CK264" i="2"/>
  <c r="CB264" i="2"/>
  <c r="DB263" i="2"/>
  <c r="CD264" i="2"/>
  <c r="DD263" i="2"/>
  <c r="DR260" i="2"/>
  <c r="DO258" i="2"/>
  <c r="CO259" i="2"/>
  <c r="CA263" i="2"/>
  <c r="DA262" i="2"/>
  <c r="CY262" i="2"/>
  <c r="DY262" i="2" s="1"/>
  <c r="CE264" i="2"/>
  <c r="DE263" i="2"/>
  <c r="CH265" i="2"/>
  <c r="DH264" i="2"/>
  <c r="T262" i="2" l="1"/>
  <c r="AF261" i="2"/>
  <c r="BN262" i="2"/>
  <c r="AN260" i="2"/>
  <c r="BM261" i="2" s="1"/>
  <c r="EB260" i="2"/>
  <c r="AE261" i="2"/>
  <c r="EK260" i="2"/>
  <c r="AM260" i="2"/>
  <c r="BL261" i="2" s="1"/>
  <c r="R262" i="2"/>
  <c r="Z261" i="2"/>
  <c r="AD261" i="2"/>
  <c r="EA261" i="2" s="1"/>
  <c r="CW263" i="2"/>
  <c r="DW262" i="2"/>
  <c r="X262" i="2"/>
  <c r="BU263" i="2" s="1"/>
  <c r="CX262" i="2"/>
  <c r="DX262" i="2" s="1"/>
  <c r="BS263" i="2"/>
  <c r="EH262" i="2"/>
  <c r="AK263" i="2"/>
  <c r="ES263" i="2" s="1"/>
  <c r="ER260" i="2"/>
  <c r="CV261" i="2"/>
  <c r="DV261" i="2" s="1"/>
  <c r="DU261" i="2"/>
  <c r="BY261" i="2"/>
  <c r="EG260" i="2"/>
  <c r="EE260" i="2"/>
  <c r="AJ261" i="2"/>
  <c r="BR262" i="2" s="1"/>
  <c r="CU262" i="2" s="1"/>
  <c r="ED261" i="2"/>
  <c r="EO261" i="2"/>
  <c r="CR262" i="2"/>
  <c r="U263" i="2"/>
  <c r="AG262" i="2"/>
  <c r="BO263" i="2" s="1"/>
  <c r="EP260" i="2"/>
  <c r="CS260" i="2"/>
  <c r="DS259" i="2"/>
  <c r="V262" i="2"/>
  <c r="AH261" i="2"/>
  <c r="EP261" i="2" s="1"/>
  <c r="EF260" i="2"/>
  <c r="EQ260" i="2"/>
  <c r="BQ261" i="2"/>
  <c r="CT261" i="2" s="1"/>
  <c r="BQ262" i="2"/>
  <c r="EF261" i="2"/>
  <c r="AR263" i="2"/>
  <c r="AI262" i="2"/>
  <c r="EQ262" i="2" s="1"/>
  <c r="DT260" i="2"/>
  <c r="CP261" i="2"/>
  <c r="DP261" i="2" s="1"/>
  <c r="EL260" i="2"/>
  <c r="AA261" i="2"/>
  <c r="DF264" i="2"/>
  <c r="CF265" i="2"/>
  <c r="CJ264" i="2"/>
  <c r="DJ263" i="2"/>
  <c r="DH265" i="2"/>
  <c r="CH266" i="2"/>
  <c r="CI263" i="2"/>
  <c r="DI262" i="2"/>
  <c r="CE265" i="2"/>
  <c r="DE264" i="2"/>
  <c r="DD264" i="2"/>
  <c r="CD265" i="2"/>
  <c r="DB264" i="2"/>
  <c r="CB265" i="2"/>
  <c r="CK265" i="2"/>
  <c r="DK264" i="2"/>
  <c r="DA263" i="2"/>
  <c r="CY263" i="2"/>
  <c r="DY263" i="2" s="1"/>
  <c r="CA264" i="2"/>
  <c r="EK261" i="2"/>
  <c r="DG263" i="2"/>
  <c r="CG264" i="2"/>
  <c r="DR261" i="2"/>
  <c r="CO260" i="2"/>
  <c r="DO259" i="2"/>
  <c r="EC261" i="2" l="1"/>
  <c r="AB261" i="2"/>
  <c r="T263" i="2"/>
  <c r="AF262" i="2"/>
  <c r="AB262" i="2" s="1"/>
  <c r="BN263" i="2"/>
  <c r="EC262" i="2"/>
  <c r="AN261" i="2"/>
  <c r="BM262" i="2" s="1"/>
  <c r="EB261" i="2"/>
  <c r="AE262" i="2"/>
  <c r="R263" i="2"/>
  <c r="Z262" i="2"/>
  <c r="AD262" i="2"/>
  <c r="EA262" i="2" s="1"/>
  <c r="AM261" i="2"/>
  <c r="BL262" i="2" s="1"/>
  <c r="CW264" i="2"/>
  <c r="DW263" i="2"/>
  <c r="X263" i="2"/>
  <c r="BU264" i="2" s="1"/>
  <c r="CX263" i="2"/>
  <c r="DX263" i="2" s="1"/>
  <c r="BS264" i="2"/>
  <c r="EH263" i="2"/>
  <c r="AK264" i="2"/>
  <c r="BS265" i="2" s="1"/>
  <c r="ER261" i="2"/>
  <c r="CV262" i="2"/>
  <c r="DV262" i="2" s="1"/>
  <c r="DU262" i="2"/>
  <c r="BY262" i="2"/>
  <c r="EG261" i="2"/>
  <c r="CR263" i="2"/>
  <c r="ED262" i="2"/>
  <c r="EE261" i="2"/>
  <c r="BP262" i="2"/>
  <c r="AJ262" i="2"/>
  <c r="BR263" i="2" s="1"/>
  <c r="CU263" i="2" s="1"/>
  <c r="EO262" i="2"/>
  <c r="CS261" i="2"/>
  <c r="DS260" i="2"/>
  <c r="V263" i="2"/>
  <c r="AH262" i="2"/>
  <c r="BP263" i="2" s="1"/>
  <c r="U264" i="2"/>
  <c r="AG263" i="2"/>
  <c r="BO264" i="2" s="1"/>
  <c r="AR264" i="2"/>
  <c r="AI263" i="2"/>
  <c r="EQ263" i="2" s="1"/>
  <c r="EF262" i="2"/>
  <c r="BQ263" i="2"/>
  <c r="CT262" i="2"/>
  <c r="DT261" i="2"/>
  <c r="CP262" i="2"/>
  <c r="DP262" i="2" s="1"/>
  <c r="EL261" i="2"/>
  <c r="AA262" i="2"/>
  <c r="DF265" i="2"/>
  <c r="CF266" i="2"/>
  <c r="CJ265" i="2"/>
  <c r="DJ264" i="2"/>
  <c r="DR262" i="2"/>
  <c r="DG264" i="2"/>
  <c r="CG265" i="2"/>
  <c r="DA264" i="2"/>
  <c r="CA265" i="2"/>
  <c r="CY264" i="2"/>
  <c r="DY264" i="2" s="1"/>
  <c r="CO261" i="2"/>
  <c r="DO260" i="2"/>
  <c r="DE265" i="2"/>
  <c r="CE266" i="2"/>
  <c r="DD265" i="2"/>
  <c r="CD266" i="2"/>
  <c r="CK266" i="2"/>
  <c r="DK265" i="2"/>
  <c r="DI263" i="2"/>
  <c r="CI264" i="2"/>
  <c r="DH266" i="2"/>
  <c r="CH267" i="2"/>
  <c r="DB265" i="2"/>
  <c r="CB266" i="2"/>
  <c r="T264" i="2" l="1"/>
  <c r="AF263" i="2"/>
  <c r="AB263" i="2" s="1"/>
  <c r="BN264" i="2"/>
  <c r="EC263" i="2"/>
  <c r="EK262" i="2"/>
  <c r="AN262" i="2"/>
  <c r="BM263" i="2" s="1"/>
  <c r="CP263" i="2" s="1"/>
  <c r="DP263" i="2" s="1"/>
  <c r="EB262" i="2"/>
  <c r="AM262" i="2"/>
  <c r="BL263" i="2" s="1"/>
  <c r="AE263" i="2"/>
  <c r="R264" i="2"/>
  <c r="Z263" i="2"/>
  <c r="AD263" i="2"/>
  <c r="EA263" i="2" s="1"/>
  <c r="CW265" i="2"/>
  <c r="DW264" i="2"/>
  <c r="X264" i="2"/>
  <c r="BU265" i="2" s="1"/>
  <c r="CX264" i="2"/>
  <c r="DX264" i="2" s="1"/>
  <c r="ES264" i="2"/>
  <c r="EH264" i="2"/>
  <c r="AK265" i="2"/>
  <c r="BS266" i="2" s="1"/>
  <c r="ER262" i="2"/>
  <c r="CV263" i="2"/>
  <c r="DV263" i="2" s="1"/>
  <c r="DU263" i="2"/>
  <c r="BY263" i="2"/>
  <c r="EG262" i="2"/>
  <c r="CR264" i="2"/>
  <c r="AJ263" i="2"/>
  <c r="BR264" i="2" s="1"/>
  <c r="CU264" i="2" s="1"/>
  <c r="EE262" i="2"/>
  <c r="EP262" i="2"/>
  <c r="V264" i="2"/>
  <c r="AH263" i="2"/>
  <c r="BP264" i="2" s="1"/>
  <c r="ED263" i="2"/>
  <c r="EO263" i="2"/>
  <c r="CS262" i="2"/>
  <c r="DS261" i="2"/>
  <c r="U265" i="2"/>
  <c r="AG264" i="2"/>
  <c r="EO264" i="2" s="1"/>
  <c r="BQ264" i="2"/>
  <c r="EF263" i="2"/>
  <c r="AR265" i="2"/>
  <c r="CT263" i="2"/>
  <c r="DT262" i="2"/>
  <c r="AA263" i="2"/>
  <c r="EL262" i="2"/>
  <c r="CJ266" i="2"/>
  <c r="DJ265" i="2"/>
  <c r="DF266" i="2"/>
  <c r="CF267" i="2"/>
  <c r="CH268" i="2"/>
  <c r="DH267" i="2"/>
  <c r="CD267" i="2"/>
  <c r="DD266" i="2"/>
  <c r="CO262" i="2"/>
  <c r="DO261" i="2"/>
  <c r="CI265" i="2"/>
  <c r="DI264" i="2"/>
  <c r="DG265" i="2"/>
  <c r="CG266" i="2"/>
  <c r="DB266" i="2"/>
  <c r="CB267" i="2"/>
  <c r="DK266" i="2"/>
  <c r="CK267" i="2"/>
  <c r="CE267" i="2"/>
  <c r="DE266" i="2"/>
  <c r="CA266" i="2"/>
  <c r="DA265" i="2"/>
  <c r="CY265" i="2"/>
  <c r="DY265" i="2" s="1"/>
  <c r="DR263" i="2"/>
  <c r="T265" i="2" l="1"/>
  <c r="AF264" i="2"/>
  <c r="AB264" i="2" s="1"/>
  <c r="BN265" i="2"/>
  <c r="EC264" i="2"/>
  <c r="AN263" i="2"/>
  <c r="BM264" i="2" s="1"/>
  <c r="EB263" i="2"/>
  <c r="EK263" i="2"/>
  <c r="AM263" i="2"/>
  <c r="BL264" i="2" s="1"/>
  <c r="AE264" i="2"/>
  <c r="R265" i="2"/>
  <c r="Z264" i="2"/>
  <c r="AD264" i="2"/>
  <c r="AM264" i="2" s="1"/>
  <c r="BL265" i="2" s="1"/>
  <c r="CW266" i="2"/>
  <c r="DW265" i="2"/>
  <c r="X265" i="2"/>
  <c r="BU266" i="2" s="1"/>
  <c r="CX265" i="2"/>
  <c r="DX265" i="2" s="1"/>
  <c r="ES265" i="2"/>
  <c r="EH265" i="2"/>
  <c r="AK266" i="2"/>
  <c r="BS267" i="2" s="1"/>
  <c r="ER263" i="2"/>
  <c r="CV264" i="2"/>
  <c r="DU264" i="2"/>
  <c r="BY264" i="2"/>
  <c r="EG263" i="2"/>
  <c r="BO265" i="2"/>
  <c r="CR265" i="2" s="1"/>
  <c r="AJ264" i="2"/>
  <c r="BR265" i="2" s="1"/>
  <c r="CU265" i="2" s="1"/>
  <c r="EE263" i="2"/>
  <c r="ED264" i="2"/>
  <c r="EP263" i="2"/>
  <c r="U266" i="2"/>
  <c r="AG265" i="2"/>
  <c r="ED265" i="2" s="1"/>
  <c r="V265" i="2"/>
  <c r="AH264" i="2"/>
  <c r="EE264" i="2" s="1"/>
  <c r="DS262" i="2"/>
  <c r="CS263" i="2"/>
  <c r="AR266" i="2"/>
  <c r="AI265" i="2"/>
  <c r="EQ265" i="2" s="1"/>
  <c r="AI264" i="2"/>
  <c r="CT264" i="2"/>
  <c r="DT263" i="2"/>
  <c r="AA264" i="2"/>
  <c r="EL263" i="2"/>
  <c r="CP264" i="2"/>
  <c r="DP264" i="2" s="1"/>
  <c r="CF268" i="2"/>
  <c r="DF267" i="2"/>
  <c r="DJ266" i="2"/>
  <c r="CJ267" i="2"/>
  <c r="DO262" i="2"/>
  <c r="CO263" i="2"/>
  <c r="CK268" i="2"/>
  <c r="DK267" i="2"/>
  <c r="CB268" i="2"/>
  <c r="DB267" i="2"/>
  <c r="CD268" i="2"/>
  <c r="DD267" i="2"/>
  <c r="CA267" i="2"/>
  <c r="DA266" i="2"/>
  <c r="CY266" i="2"/>
  <c r="DY266" i="2" s="1"/>
  <c r="DG266" i="2"/>
  <c r="CG267" i="2"/>
  <c r="DI265" i="2"/>
  <c r="CI266" i="2"/>
  <c r="CE268" i="2"/>
  <c r="DE267" i="2"/>
  <c r="DR264" i="2"/>
  <c r="CH269" i="2"/>
  <c r="DH268" i="2"/>
  <c r="T266" i="2" l="1"/>
  <c r="AF265" i="2"/>
  <c r="AB265" i="2" s="1"/>
  <c r="BN266" i="2"/>
  <c r="EC265" i="2"/>
  <c r="EA264" i="2"/>
  <c r="AN264" i="2"/>
  <c r="BM265" i="2" s="1"/>
  <c r="EB264" i="2"/>
  <c r="AE265" i="2"/>
  <c r="R266" i="2"/>
  <c r="Z265" i="2"/>
  <c r="AD265" i="2"/>
  <c r="AM265" i="2" s="1"/>
  <c r="BL266" i="2" s="1"/>
  <c r="EK264" i="2"/>
  <c r="CW267" i="2"/>
  <c r="DW266" i="2"/>
  <c r="X266" i="2"/>
  <c r="BU267" i="2" s="1"/>
  <c r="CX266" i="2"/>
  <c r="DX266" i="2" s="1"/>
  <c r="ES266" i="2"/>
  <c r="EH266" i="2"/>
  <c r="AK267" i="2"/>
  <c r="EH267" i="2" s="1"/>
  <c r="ER264" i="2"/>
  <c r="CV265" i="2"/>
  <c r="DV265" i="2" s="1"/>
  <c r="DV264" i="2"/>
  <c r="DU265" i="2"/>
  <c r="BY265" i="2"/>
  <c r="EG264" i="2"/>
  <c r="AJ265" i="2"/>
  <c r="BR266" i="2" s="1"/>
  <c r="CU266" i="2" s="1"/>
  <c r="BO266" i="2"/>
  <c r="CR266" i="2" s="1"/>
  <c r="BP265" i="2"/>
  <c r="V266" i="2"/>
  <c r="AH265" i="2"/>
  <c r="EE265" i="2" s="1"/>
  <c r="CS264" i="2"/>
  <c r="DS263" i="2"/>
  <c r="EO265" i="2"/>
  <c r="U267" i="2"/>
  <c r="AG266" i="2"/>
  <c r="BO267" i="2" s="1"/>
  <c r="EP264" i="2"/>
  <c r="EF264" i="2"/>
  <c r="EQ264" i="2"/>
  <c r="BQ265" i="2"/>
  <c r="CT265" i="2" s="1"/>
  <c r="BQ266" i="2"/>
  <c r="EF265" i="2"/>
  <c r="AR267" i="2"/>
  <c r="AI266" i="2"/>
  <c r="EQ266" i="2" s="1"/>
  <c r="DT264" i="2"/>
  <c r="CP265" i="2"/>
  <c r="DP265" i="2" s="1"/>
  <c r="EL264" i="2"/>
  <c r="AA265" i="2"/>
  <c r="DJ267" i="2"/>
  <c r="CJ268" i="2"/>
  <c r="DF268" i="2"/>
  <c r="CF269" i="2"/>
  <c r="CK269" i="2"/>
  <c r="DK268" i="2"/>
  <c r="CO264" i="2"/>
  <c r="DO263" i="2"/>
  <c r="DI266" i="2"/>
  <c r="CI267" i="2"/>
  <c r="DD268" i="2"/>
  <c r="CD269" i="2"/>
  <c r="DE268" i="2"/>
  <c r="CE269" i="2"/>
  <c r="DA267" i="2"/>
  <c r="CA268" i="2"/>
  <c r="CY267" i="2"/>
  <c r="DY267" i="2" s="1"/>
  <c r="DH269" i="2"/>
  <c r="CH270" i="2"/>
  <c r="DR265" i="2"/>
  <c r="DG267" i="2"/>
  <c r="CG268" i="2"/>
  <c r="CB269" i="2"/>
  <c r="DB268" i="2"/>
  <c r="T267" i="2" l="1"/>
  <c r="AF266" i="2"/>
  <c r="AB266" i="2" s="1"/>
  <c r="BN267" i="2"/>
  <c r="EC266" i="2"/>
  <c r="EA265" i="2"/>
  <c r="AN265" i="2"/>
  <c r="BM266" i="2" s="1"/>
  <c r="EB265" i="2"/>
  <c r="AE266" i="2"/>
  <c r="EK265" i="2"/>
  <c r="R267" i="2"/>
  <c r="Z266" i="2"/>
  <c r="AD266" i="2"/>
  <c r="AM266" i="2" s="1"/>
  <c r="BL267" i="2" s="1"/>
  <c r="CR267" i="2"/>
  <c r="CW268" i="2"/>
  <c r="DW267" i="2"/>
  <c r="X267" i="2"/>
  <c r="BU268" i="2" s="1"/>
  <c r="CX267" i="2"/>
  <c r="DX267" i="2" s="1"/>
  <c r="BS268" i="2"/>
  <c r="ES267" i="2"/>
  <c r="AK268" i="2"/>
  <c r="BS269" i="2" s="1"/>
  <c r="ER265" i="2"/>
  <c r="CV266" i="2"/>
  <c r="DV266" i="2" s="1"/>
  <c r="DU266" i="2"/>
  <c r="BY266" i="2"/>
  <c r="EG265" i="2"/>
  <c r="AJ266" i="2"/>
  <c r="BR267" i="2" s="1"/>
  <c r="CU267" i="2" s="1"/>
  <c r="BP266" i="2"/>
  <c r="EO266" i="2"/>
  <c r="ED266" i="2"/>
  <c r="CS265" i="2"/>
  <c r="DS264" i="2"/>
  <c r="EP265" i="2"/>
  <c r="V267" i="2"/>
  <c r="AH266" i="2"/>
  <c r="EE266" i="2" s="1"/>
  <c r="U268" i="2"/>
  <c r="AG267" i="2"/>
  <c r="BO268" i="2" s="1"/>
  <c r="EF266" i="2"/>
  <c r="BQ267" i="2"/>
  <c r="AR268" i="2"/>
  <c r="AI267" i="2"/>
  <c r="EQ267" i="2" s="1"/>
  <c r="CT266" i="2"/>
  <c r="DT265" i="2"/>
  <c r="AA266" i="2"/>
  <c r="CP266" i="2"/>
  <c r="DP266" i="2" s="1"/>
  <c r="EL265" i="2"/>
  <c r="CF270" i="2"/>
  <c r="DF269" i="2"/>
  <c r="CJ269" i="2"/>
  <c r="DJ268" i="2"/>
  <c r="CI268" i="2"/>
  <c r="DI267" i="2"/>
  <c r="DA268" i="2"/>
  <c r="CA269" i="2"/>
  <c r="CY268" i="2"/>
  <c r="DY268" i="2" s="1"/>
  <c r="CO265" i="2"/>
  <c r="DO264" i="2"/>
  <c r="DB269" i="2"/>
  <c r="CB270" i="2"/>
  <c r="DR266" i="2"/>
  <c r="CG269" i="2"/>
  <c r="DG268" i="2"/>
  <c r="DH270" i="2"/>
  <c r="CH271" i="2"/>
  <c r="DE269" i="2"/>
  <c r="CE270" i="2"/>
  <c r="DD269" i="2"/>
  <c r="CD270" i="2"/>
  <c r="CK270" i="2"/>
  <c r="DK269" i="2"/>
  <c r="T268" i="2" l="1"/>
  <c r="AF267" i="2"/>
  <c r="BN268" i="2"/>
  <c r="EA266" i="2"/>
  <c r="AN266" i="2"/>
  <c r="BM267" i="2" s="1"/>
  <c r="CP267" i="2" s="1"/>
  <c r="DP267" i="2" s="1"/>
  <c r="EB266" i="2"/>
  <c r="AE267" i="2"/>
  <c r="EK266" i="2"/>
  <c r="R268" i="2"/>
  <c r="Z267" i="2"/>
  <c r="AD267" i="2"/>
  <c r="AM267" i="2" s="1"/>
  <c r="BL268" i="2" s="1"/>
  <c r="CR268" i="2"/>
  <c r="CW269" i="2"/>
  <c r="DW268" i="2"/>
  <c r="X268" i="2"/>
  <c r="BU269" i="2" s="1"/>
  <c r="CX268" i="2"/>
  <c r="DX268" i="2" s="1"/>
  <c r="ES268" i="2"/>
  <c r="EH268" i="2"/>
  <c r="AK269" i="2"/>
  <c r="EH269" i="2" s="1"/>
  <c r="ER266" i="2"/>
  <c r="CV267" i="2"/>
  <c r="DV267" i="2" s="1"/>
  <c r="DU267" i="2"/>
  <c r="BY267" i="2"/>
  <c r="EG266" i="2"/>
  <c r="ED267" i="2"/>
  <c r="AJ267" i="2"/>
  <c r="BR268" i="2" s="1"/>
  <c r="CU268" i="2" s="1"/>
  <c r="EO267" i="2"/>
  <c r="EP266" i="2"/>
  <c r="V268" i="2"/>
  <c r="AH267" i="2"/>
  <c r="EE267" i="2" s="1"/>
  <c r="U269" i="2"/>
  <c r="AG268" i="2"/>
  <c r="EO268" i="2" s="1"/>
  <c r="CS266" i="2"/>
  <c r="DS265" i="2"/>
  <c r="BP267" i="2"/>
  <c r="AR269" i="2"/>
  <c r="AI268" i="2"/>
  <c r="EQ268" i="2" s="1"/>
  <c r="BQ268" i="2"/>
  <c r="EF267" i="2"/>
  <c r="CT267" i="2"/>
  <c r="DT266" i="2"/>
  <c r="EL266" i="2"/>
  <c r="AA267" i="2"/>
  <c r="DJ269" i="2"/>
  <c r="CJ270" i="2"/>
  <c r="DF270" i="2"/>
  <c r="CF271" i="2"/>
  <c r="CD271" i="2"/>
  <c r="DD270" i="2"/>
  <c r="DR267" i="2"/>
  <c r="DK270" i="2"/>
  <c r="CK271" i="2"/>
  <c r="DE270" i="2"/>
  <c r="CE271" i="2"/>
  <c r="CO266" i="2"/>
  <c r="DO265" i="2"/>
  <c r="CA270" i="2"/>
  <c r="DA269" i="2"/>
  <c r="CY269" i="2"/>
  <c r="DY269" i="2" s="1"/>
  <c r="DH271" i="2"/>
  <c r="CH272" i="2"/>
  <c r="DG269" i="2"/>
  <c r="CG270" i="2"/>
  <c r="DB270" i="2"/>
  <c r="CB271" i="2"/>
  <c r="CI269" i="2"/>
  <c r="DI268" i="2"/>
  <c r="EC267" i="2" l="1"/>
  <c r="AB267" i="2"/>
  <c r="T269" i="2"/>
  <c r="AF268" i="2"/>
  <c r="AB268" i="2" s="1"/>
  <c r="EC268" i="2"/>
  <c r="BN269" i="2"/>
  <c r="EA267" i="2"/>
  <c r="AN267" i="2"/>
  <c r="BM268" i="2" s="1"/>
  <c r="CP268" i="2" s="1"/>
  <c r="DP268" i="2" s="1"/>
  <c r="EB267" i="2"/>
  <c r="AE268" i="2"/>
  <c r="EK267" i="2"/>
  <c r="R269" i="2"/>
  <c r="Z268" i="2"/>
  <c r="AD268" i="2"/>
  <c r="EA268" i="2" s="1"/>
  <c r="CW270" i="2"/>
  <c r="DW269" i="2"/>
  <c r="X269" i="2"/>
  <c r="BU270" i="2" s="1"/>
  <c r="CX269" i="2"/>
  <c r="DX269" i="2" s="1"/>
  <c r="BS270" i="2"/>
  <c r="ES269" i="2"/>
  <c r="AK270" i="2"/>
  <c r="ES270" i="2" s="1"/>
  <c r="ER267" i="2"/>
  <c r="CV268" i="2"/>
  <c r="DU268" i="2"/>
  <c r="BY268" i="2"/>
  <c r="EG267" i="2"/>
  <c r="AJ268" i="2"/>
  <c r="BR269" i="2" s="1"/>
  <c r="CU269" i="2" s="1"/>
  <c r="ED268" i="2"/>
  <c r="BP268" i="2"/>
  <c r="BO269" i="2"/>
  <c r="CR269" i="2" s="1"/>
  <c r="U270" i="2"/>
  <c r="AG269" i="2"/>
  <c r="ED269" i="2" s="1"/>
  <c r="DS266" i="2"/>
  <c r="CS267" i="2"/>
  <c r="EP267" i="2"/>
  <c r="V269" i="2"/>
  <c r="AH268" i="2"/>
  <c r="BP269" i="2" s="1"/>
  <c r="EF268" i="2"/>
  <c r="BQ269" i="2"/>
  <c r="AR270" i="2"/>
  <c r="AI269" i="2"/>
  <c r="EQ269" i="2" s="1"/>
  <c r="CT268" i="2"/>
  <c r="DT267" i="2"/>
  <c r="EL267" i="2"/>
  <c r="AA268" i="2"/>
  <c r="CF272" i="2"/>
  <c r="DF271" i="2"/>
  <c r="DJ270" i="2"/>
  <c r="CJ271" i="2"/>
  <c r="DO266" i="2"/>
  <c r="CO267" i="2"/>
  <c r="CK272" i="2"/>
  <c r="DK271" i="2"/>
  <c r="DI269" i="2"/>
  <c r="CI270" i="2"/>
  <c r="CB272" i="2"/>
  <c r="DB271" i="2"/>
  <c r="CA271" i="2"/>
  <c r="DA270" i="2"/>
  <c r="CY270" i="2"/>
  <c r="DY270" i="2" s="1"/>
  <c r="EK268" i="2"/>
  <c r="DR268" i="2"/>
  <c r="DG270" i="2"/>
  <c r="CG271" i="2"/>
  <c r="DH272" i="2"/>
  <c r="CH273" i="2"/>
  <c r="CE272" i="2"/>
  <c r="DE271" i="2"/>
  <c r="CD272" i="2"/>
  <c r="DD271" i="2"/>
  <c r="T270" i="2" l="1"/>
  <c r="AF269" i="2"/>
  <c r="AB269" i="2" s="1"/>
  <c r="EC269" i="2"/>
  <c r="BN270" i="2"/>
  <c r="AN268" i="2"/>
  <c r="BM269" i="2" s="1"/>
  <c r="EB268" i="2"/>
  <c r="AE269" i="2"/>
  <c r="AM268" i="2"/>
  <c r="BL269" i="2" s="1"/>
  <c r="R270" i="2"/>
  <c r="Z269" i="2"/>
  <c r="AD269" i="2"/>
  <c r="EK269" i="2" s="1"/>
  <c r="CW271" i="2"/>
  <c r="DW270" i="2"/>
  <c r="X270" i="2"/>
  <c r="BU271" i="2" s="1"/>
  <c r="CX270" i="2"/>
  <c r="DX270" i="2" s="1"/>
  <c r="BS271" i="2"/>
  <c r="EH270" i="2"/>
  <c r="AK271" i="2"/>
  <c r="EH271" i="2" s="1"/>
  <c r="ER268" i="2"/>
  <c r="CV269" i="2"/>
  <c r="DV269" i="2" s="1"/>
  <c r="DV268" i="2"/>
  <c r="DU269" i="2"/>
  <c r="BY269" i="2"/>
  <c r="EG268" i="2"/>
  <c r="AJ269" i="2"/>
  <c r="BR270" i="2" s="1"/>
  <c r="CU270" i="2" s="1"/>
  <c r="BO270" i="2"/>
  <c r="CR270" i="2" s="1"/>
  <c r="EP268" i="2"/>
  <c r="EE268" i="2"/>
  <c r="CS268" i="2"/>
  <c r="DS267" i="2"/>
  <c r="EO269" i="2"/>
  <c r="U271" i="2"/>
  <c r="AG270" i="2"/>
  <c r="BO271" i="2" s="1"/>
  <c r="V270" i="2"/>
  <c r="AH269" i="2"/>
  <c r="EP269" i="2" s="1"/>
  <c r="AR271" i="2"/>
  <c r="AI270" i="2"/>
  <c r="EQ270" i="2" s="1"/>
  <c r="EF269" i="2"/>
  <c r="BQ270" i="2"/>
  <c r="CT269" i="2"/>
  <c r="DT268" i="2"/>
  <c r="CP269" i="2"/>
  <c r="DP269" i="2" s="1"/>
  <c r="AA269" i="2"/>
  <c r="EL268" i="2"/>
  <c r="CJ272" i="2"/>
  <c r="DJ271" i="2"/>
  <c r="CF273" i="2"/>
  <c r="DF272" i="2"/>
  <c r="DR269" i="2"/>
  <c r="CK273" i="2"/>
  <c r="DK272" i="2"/>
  <c r="CE273" i="2"/>
  <c r="DE272" i="2"/>
  <c r="DO267" i="2"/>
  <c r="CO268" i="2"/>
  <c r="DG271" i="2"/>
  <c r="CG272" i="2"/>
  <c r="CI271" i="2"/>
  <c r="DI270" i="2"/>
  <c r="CD273" i="2"/>
  <c r="DD272" i="2"/>
  <c r="CA272" i="2"/>
  <c r="DA271" i="2"/>
  <c r="CY271" i="2"/>
  <c r="DY271" i="2" s="1"/>
  <c r="DH273" i="2"/>
  <c r="CH274" i="2"/>
  <c r="DB272" i="2"/>
  <c r="CB273" i="2"/>
  <c r="T271" i="2" l="1"/>
  <c r="AF270" i="2"/>
  <c r="EC270" i="2"/>
  <c r="EA269" i="2"/>
  <c r="AN269" i="2"/>
  <c r="BM270" i="2" s="1"/>
  <c r="EB269" i="2"/>
  <c r="AE270" i="2"/>
  <c r="AM269" i="2"/>
  <c r="BL270" i="2" s="1"/>
  <c r="R271" i="2"/>
  <c r="Z270" i="2"/>
  <c r="AD270" i="2"/>
  <c r="AM270" i="2" s="1"/>
  <c r="BL271" i="2" s="1"/>
  <c r="CW272" i="2"/>
  <c r="DW271" i="2"/>
  <c r="X271" i="2"/>
  <c r="BU272" i="2" s="1"/>
  <c r="CX271" i="2"/>
  <c r="DX271" i="2" s="1"/>
  <c r="ES271" i="2"/>
  <c r="BS272" i="2"/>
  <c r="AK272" i="2"/>
  <c r="BS273" i="2" s="1"/>
  <c r="ER269" i="2"/>
  <c r="CV270" i="2"/>
  <c r="DV270" i="2" s="1"/>
  <c r="DU270" i="2"/>
  <c r="BY270" i="2"/>
  <c r="EG269" i="2"/>
  <c r="CR271" i="2"/>
  <c r="AJ270" i="2"/>
  <c r="BR271" i="2" s="1"/>
  <c r="CU271" i="2" s="1"/>
  <c r="EO270" i="2"/>
  <c r="BP270" i="2"/>
  <c r="U272" i="2"/>
  <c r="AG271" i="2"/>
  <c r="BO272" i="2" s="1"/>
  <c r="EE269" i="2"/>
  <c r="CS269" i="2"/>
  <c r="DS268" i="2"/>
  <c r="V271" i="2"/>
  <c r="AH270" i="2"/>
  <c r="EE270" i="2" s="1"/>
  <c r="ED270" i="2"/>
  <c r="BQ271" i="2"/>
  <c r="EF270" i="2"/>
  <c r="AR272" i="2"/>
  <c r="AI271" i="2"/>
  <c r="EQ271" i="2" s="1"/>
  <c r="CT270" i="2"/>
  <c r="DT269" i="2"/>
  <c r="CP270" i="2"/>
  <c r="DP270" i="2" s="1"/>
  <c r="EL269" i="2"/>
  <c r="AA270" i="2"/>
  <c r="DF273" i="2"/>
  <c r="CF274" i="2"/>
  <c r="DJ272" i="2"/>
  <c r="CJ273" i="2"/>
  <c r="CO269" i="2"/>
  <c r="DO268" i="2"/>
  <c r="DB273" i="2"/>
  <c r="CB274" i="2"/>
  <c r="DE273" i="2"/>
  <c r="CE274" i="2"/>
  <c r="DH274" i="2"/>
  <c r="CH275" i="2"/>
  <c r="DI271" i="2"/>
  <c r="CI272" i="2"/>
  <c r="DR270" i="2"/>
  <c r="DA272" i="2"/>
  <c r="CA273" i="2"/>
  <c r="CY272" i="2"/>
  <c r="DY272" i="2" s="1"/>
  <c r="DD273" i="2"/>
  <c r="CD274" i="2"/>
  <c r="DG272" i="2"/>
  <c r="CG273" i="2"/>
  <c r="DK273" i="2"/>
  <c r="CK274" i="2"/>
  <c r="BN271" i="2" l="1"/>
  <c r="AB270" i="2"/>
  <c r="T272" i="2"/>
  <c r="AF271" i="2"/>
  <c r="AB271" i="2" s="1"/>
  <c r="EC271" i="2"/>
  <c r="BN272" i="2"/>
  <c r="EA270" i="2"/>
  <c r="AN270" i="2"/>
  <c r="BM271" i="2" s="1"/>
  <c r="CP271" i="2" s="1"/>
  <c r="DP271" i="2" s="1"/>
  <c r="EB270" i="2"/>
  <c r="AE271" i="2"/>
  <c r="EK270" i="2"/>
  <c r="R272" i="2"/>
  <c r="Z271" i="2"/>
  <c r="AD271" i="2"/>
  <c r="EA271" i="2" s="1"/>
  <c r="CW273" i="2"/>
  <c r="DW272" i="2"/>
  <c r="X272" i="2"/>
  <c r="BU273" i="2" s="1"/>
  <c r="CX272" i="2"/>
  <c r="DX272" i="2" s="1"/>
  <c r="ES272" i="2"/>
  <c r="EH272" i="2"/>
  <c r="AK273" i="2"/>
  <c r="BS274" i="2" s="1"/>
  <c r="ER270" i="2"/>
  <c r="CV271" i="2"/>
  <c r="DV271" i="2" s="1"/>
  <c r="DU271" i="2"/>
  <c r="BY271" i="2"/>
  <c r="EG270" i="2"/>
  <c r="CR272" i="2"/>
  <c r="AJ271" i="2"/>
  <c r="BR272" i="2" s="1"/>
  <c r="CU272" i="2" s="1"/>
  <c r="BP271" i="2"/>
  <c r="EP270" i="2"/>
  <c r="ED271" i="2"/>
  <c r="EO271" i="2"/>
  <c r="U273" i="2"/>
  <c r="AG272" i="2"/>
  <c r="BO273" i="2" s="1"/>
  <c r="V272" i="2"/>
  <c r="AH271" i="2"/>
  <c r="BP272" i="2" s="1"/>
  <c r="CS270" i="2"/>
  <c r="DS269" i="2"/>
  <c r="AR273" i="2"/>
  <c r="AI272" i="2"/>
  <c r="EQ272" i="2" s="1"/>
  <c r="BQ272" i="2"/>
  <c r="EF271" i="2"/>
  <c r="CT271" i="2"/>
  <c r="DT270" i="2"/>
  <c r="AA271" i="2"/>
  <c r="EL270" i="2"/>
  <c r="CF275" i="2"/>
  <c r="DF274" i="2"/>
  <c r="DJ273" i="2"/>
  <c r="CJ274" i="2"/>
  <c r="DE274" i="2"/>
  <c r="CE275" i="2"/>
  <c r="DI272" i="2"/>
  <c r="CI273" i="2"/>
  <c r="CA274" i="2"/>
  <c r="DA273" i="2"/>
  <c r="CY273" i="2"/>
  <c r="DY273" i="2" s="1"/>
  <c r="CB275" i="2"/>
  <c r="DB274" i="2"/>
  <c r="DR271" i="2"/>
  <c r="DK274" i="2"/>
  <c r="CK275" i="2"/>
  <c r="CD275" i="2"/>
  <c r="DD274" i="2"/>
  <c r="DH275" i="2"/>
  <c r="CH276" i="2"/>
  <c r="DG273" i="2"/>
  <c r="CG274" i="2"/>
  <c r="DO269" i="2"/>
  <c r="CO270" i="2"/>
  <c r="T273" i="2" l="1"/>
  <c r="AF272" i="2"/>
  <c r="AB272" i="2" s="1"/>
  <c r="EC272" i="2"/>
  <c r="BN273" i="2"/>
  <c r="AN271" i="2"/>
  <c r="BM272" i="2" s="1"/>
  <c r="EB271" i="2"/>
  <c r="AM271" i="2"/>
  <c r="BL272" i="2" s="1"/>
  <c r="EK271" i="2"/>
  <c r="AE272" i="2"/>
  <c r="R273" i="2"/>
  <c r="Z272" i="2"/>
  <c r="AD272" i="2"/>
  <c r="EA272" i="2" s="1"/>
  <c r="CW274" i="2"/>
  <c r="DW273" i="2"/>
  <c r="X273" i="2"/>
  <c r="BU274" i="2" s="1"/>
  <c r="CX273" i="2"/>
  <c r="DX273" i="2" s="1"/>
  <c r="ES273" i="2"/>
  <c r="EH273" i="2"/>
  <c r="AK274" i="2"/>
  <c r="EH274" i="2" s="1"/>
  <c r="ER271" i="2"/>
  <c r="CV272" i="2"/>
  <c r="DV272" i="2" s="1"/>
  <c r="CR273" i="2"/>
  <c r="DU272" i="2"/>
  <c r="BY272" i="2"/>
  <c r="EG271" i="2"/>
  <c r="AJ272" i="2"/>
  <c r="BR273" i="2" s="1"/>
  <c r="CU273" i="2" s="1"/>
  <c r="ED272" i="2"/>
  <c r="EE271" i="2"/>
  <c r="EO272" i="2"/>
  <c r="CS271" i="2"/>
  <c r="DS270" i="2"/>
  <c r="U274" i="2"/>
  <c r="AG273" i="2"/>
  <c r="BO274" i="2" s="1"/>
  <c r="EP271" i="2"/>
  <c r="V273" i="2"/>
  <c r="AH272" i="2"/>
  <c r="BP273" i="2" s="1"/>
  <c r="BQ273" i="2"/>
  <c r="EF272" i="2"/>
  <c r="AR274" i="2"/>
  <c r="AI273" i="2"/>
  <c r="EQ273" i="2" s="1"/>
  <c r="CT272" i="2"/>
  <c r="DT271" i="2"/>
  <c r="CP272" i="2"/>
  <c r="DP272" i="2" s="1"/>
  <c r="EL271" i="2"/>
  <c r="AA272" i="2"/>
  <c r="DF275" i="2"/>
  <c r="CF276" i="2"/>
  <c r="DJ274" i="2"/>
  <c r="CJ275" i="2"/>
  <c r="CD276" i="2"/>
  <c r="DD275" i="2"/>
  <c r="DR272" i="2"/>
  <c r="CA275" i="2"/>
  <c r="DA274" i="2"/>
  <c r="CY274" i="2"/>
  <c r="DY274" i="2" s="1"/>
  <c r="DK275" i="2"/>
  <c r="CK276" i="2"/>
  <c r="DI273" i="2"/>
  <c r="CI274" i="2"/>
  <c r="CH277" i="2"/>
  <c r="DH276" i="2"/>
  <c r="CE276" i="2"/>
  <c r="DE275" i="2"/>
  <c r="CG275" i="2"/>
  <c r="DG274" i="2"/>
  <c r="DO270" i="2"/>
  <c r="CO271" i="2"/>
  <c r="CB276" i="2"/>
  <c r="DB275" i="2"/>
  <c r="T274" i="2" l="1"/>
  <c r="AF273" i="2"/>
  <c r="AB273" i="2" s="1"/>
  <c r="BN274" i="2"/>
  <c r="EC273" i="2"/>
  <c r="AN272" i="2"/>
  <c r="BM273" i="2" s="1"/>
  <c r="EB272" i="2"/>
  <c r="AM272" i="2"/>
  <c r="BL273" i="2" s="1"/>
  <c r="AE273" i="2"/>
  <c r="EK272" i="2"/>
  <c r="R274" i="2"/>
  <c r="Z273" i="2"/>
  <c r="AD273" i="2"/>
  <c r="EA273" i="2" s="1"/>
  <c r="CW275" i="2"/>
  <c r="DW274" i="2"/>
  <c r="X274" i="2"/>
  <c r="BU275" i="2" s="1"/>
  <c r="CX274" i="2"/>
  <c r="DX274" i="2" s="1"/>
  <c r="BS275" i="2"/>
  <c r="ES274" i="2"/>
  <c r="AK275" i="2"/>
  <c r="BS276" i="2" s="1"/>
  <c r="ER272" i="2"/>
  <c r="CV273" i="2"/>
  <c r="DV273" i="2" s="1"/>
  <c r="CR274" i="2"/>
  <c r="DU273" i="2"/>
  <c r="BY273" i="2"/>
  <c r="EG272" i="2"/>
  <c r="AJ273" i="2"/>
  <c r="BR274" i="2" s="1"/>
  <c r="CU274" i="2" s="1"/>
  <c r="EO273" i="2"/>
  <c r="EE272" i="2"/>
  <c r="U275" i="2"/>
  <c r="AG274" i="2"/>
  <c r="BO275" i="2" s="1"/>
  <c r="EP272" i="2"/>
  <c r="CS272" i="2"/>
  <c r="DS271" i="2"/>
  <c r="V274" i="2"/>
  <c r="AH273" i="2"/>
  <c r="BP274" i="2" s="1"/>
  <c r="ED273" i="2"/>
  <c r="AR275" i="2"/>
  <c r="AI274" i="2"/>
  <c r="EQ274" i="2" s="1"/>
  <c r="EF273" i="2"/>
  <c r="BQ274" i="2"/>
  <c r="CT273" i="2"/>
  <c r="DT272" i="2"/>
  <c r="EL272" i="2"/>
  <c r="CP273" i="2"/>
  <c r="DP273" i="2" s="1"/>
  <c r="AA273" i="2"/>
  <c r="CF277" i="2"/>
  <c r="DF276" i="2"/>
  <c r="DJ275" i="2"/>
  <c r="CJ276" i="2"/>
  <c r="DH277" i="2"/>
  <c r="CH278" i="2"/>
  <c r="DG275" i="2"/>
  <c r="CG276" i="2"/>
  <c r="CE277" i="2"/>
  <c r="DE276" i="2"/>
  <c r="DB276" i="2"/>
  <c r="CB277" i="2"/>
  <c r="CI275" i="2"/>
  <c r="DI274" i="2"/>
  <c r="DA275" i="2"/>
  <c r="CA276" i="2"/>
  <c r="CY275" i="2"/>
  <c r="DY275" i="2" s="1"/>
  <c r="CO272" i="2"/>
  <c r="DO271" i="2"/>
  <c r="DR273" i="2"/>
  <c r="CK277" i="2"/>
  <c r="DK276" i="2"/>
  <c r="DD276" i="2"/>
  <c r="CD277" i="2"/>
  <c r="T275" i="2" l="1"/>
  <c r="AF274" i="2"/>
  <c r="BN275" i="2"/>
  <c r="AN273" i="2"/>
  <c r="BM274" i="2" s="1"/>
  <c r="EB273" i="2"/>
  <c r="AM273" i="2"/>
  <c r="BL274" i="2" s="1"/>
  <c r="AE274" i="2"/>
  <c r="R275" i="2"/>
  <c r="Z274" i="2"/>
  <c r="AD274" i="2"/>
  <c r="EK274" i="2" s="1"/>
  <c r="EK273" i="2"/>
  <c r="CW276" i="2"/>
  <c r="DW275" i="2"/>
  <c r="X275" i="2"/>
  <c r="BU276" i="2" s="1"/>
  <c r="CX275" i="2"/>
  <c r="DX275" i="2" s="1"/>
  <c r="CR275" i="2"/>
  <c r="ES275" i="2"/>
  <c r="EH275" i="2"/>
  <c r="AK276" i="2"/>
  <c r="EH276" i="2" s="1"/>
  <c r="ER273" i="2"/>
  <c r="CV274" i="2"/>
  <c r="DV274" i="2" s="1"/>
  <c r="DU274" i="2"/>
  <c r="BY274" i="2"/>
  <c r="EG273" i="2"/>
  <c r="AJ274" i="2"/>
  <c r="BR275" i="2" s="1"/>
  <c r="CU275" i="2" s="1"/>
  <c r="EE273" i="2"/>
  <c r="CP274" i="2"/>
  <c r="DP274" i="2" s="1"/>
  <c r="ED274" i="2"/>
  <c r="EO274" i="2"/>
  <c r="EP273" i="2"/>
  <c r="U276" i="2"/>
  <c r="AG275" i="2"/>
  <c r="ED275" i="2" s="1"/>
  <c r="V275" i="2"/>
  <c r="AH274" i="2"/>
  <c r="EE274" i="2" s="1"/>
  <c r="CS273" i="2"/>
  <c r="DS272" i="2"/>
  <c r="BQ275" i="2"/>
  <c r="EF274" i="2"/>
  <c r="AR276" i="2"/>
  <c r="AI275" i="2"/>
  <c r="EQ275" i="2" s="1"/>
  <c r="CT274" i="2"/>
  <c r="DT273" i="2"/>
  <c r="AA274" i="2"/>
  <c r="EL273" i="2"/>
  <c r="CJ277" i="2"/>
  <c r="DJ276" i="2"/>
  <c r="DF277" i="2"/>
  <c r="CF278" i="2"/>
  <c r="DR274" i="2"/>
  <c r="DE277" i="2"/>
  <c r="CE278" i="2"/>
  <c r="DK277" i="2"/>
  <c r="CK278" i="2"/>
  <c r="DD277" i="2"/>
  <c r="CD278" i="2"/>
  <c r="CO273" i="2"/>
  <c r="DO272" i="2"/>
  <c r="DB277" i="2"/>
  <c r="CB278" i="2"/>
  <c r="DA276" i="2"/>
  <c r="CA277" i="2"/>
  <c r="CY276" i="2"/>
  <c r="DY276" i="2" s="1"/>
  <c r="CG277" i="2"/>
  <c r="DG276" i="2"/>
  <c r="CH279" i="2"/>
  <c r="DH278" i="2"/>
  <c r="DI275" i="2"/>
  <c r="CI276" i="2"/>
  <c r="EC274" i="2" l="1"/>
  <c r="AB274" i="2"/>
  <c r="T276" i="2"/>
  <c r="AF275" i="2"/>
  <c r="BN276" i="2"/>
  <c r="EA274" i="2"/>
  <c r="AN274" i="2"/>
  <c r="BM275" i="2" s="1"/>
  <c r="CP275" i="2" s="1"/>
  <c r="DP275" i="2" s="1"/>
  <c r="EB274" i="2"/>
  <c r="AE275" i="2"/>
  <c r="AM274" i="2"/>
  <c r="BL275" i="2" s="1"/>
  <c r="R276" i="2"/>
  <c r="Z275" i="2"/>
  <c r="AD275" i="2"/>
  <c r="EA275" i="2" s="1"/>
  <c r="CW277" i="2"/>
  <c r="DW276" i="2"/>
  <c r="X276" i="2"/>
  <c r="BU277" i="2" s="1"/>
  <c r="CX276" i="2"/>
  <c r="DX276" i="2" s="1"/>
  <c r="ES276" i="2"/>
  <c r="BS277" i="2"/>
  <c r="AK277" i="2"/>
  <c r="EH277" i="2" s="1"/>
  <c r="ER274" i="2"/>
  <c r="CV275" i="2"/>
  <c r="DU275" i="2"/>
  <c r="BY275" i="2"/>
  <c r="EG274" i="2"/>
  <c r="AJ275" i="2"/>
  <c r="BR276" i="2" s="1"/>
  <c r="CU276" i="2" s="1"/>
  <c r="BP275" i="2"/>
  <c r="BO276" i="2"/>
  <c r="CR276" i="2" s="1"/>
  <c r="EO275" i="2"/>
  <c r="CS274" i="2"/>
  <c r="DS273" i="2"/>
  <c r="U277" i="2"/>
  <c r="AG276" i="2"/>
  <c r="ED276" i="2" s="1"/>
  <c r="EP274" i="2"/>
  <c r="V276" i="2"/>
  <c r="AH275" i="2"/>
  <c r="EE275" i="2" s="1"/>
  <c r="BQ276" i="2"/>
  <c r="EF275" i="2"/>
  <c r="AR277" i="2"/>
  <c r="CT275" i="2"/>
  <c r="DT274" i="2"/>
  <c r="EL274" i="2"/>
  <c r="AA275" i="2"/>
  <c r="DF278" i="2"/>
  <c r="CF279" i="2"/>
  <c r="CJ278" i="2"/>
  <c r="DJ277" i="2"/>
  <c r="CO274" i="2"/>
  <c r="DO273" i="2"/>
  <c r="DK278" i="2"/>
  <c r="CK279" i="2"/>
  <c r="CI277" i="2"/>
  <c r="DI276" i="2"/>
  <c r="DG277" i="2"/>
  <c r="CG278" i="2"/>
  <c r="DE278" i="2"/>
  <c r="CE279" i="2"/>
  <c r="CH280" i="2"/>
  <c r="DH279" i="2"/>
  <c r="DA277" i="2"/>
  <c r="CA278" i="2"/>
  <c r="CY277" i="2"/>
  <c r="DY277" i="2" s="1"/>
  <c r="CB279" i="2"/>
  <c r="DB278" i="2"/>
  <c r="DR275" i="2"/>
  <c r="CD279" i="2"/>
  <c r="DD278" i="2"/>
  <c r="EC275" i="2" l="1"/>
  <c r="AB275" i="2"/>
  <c r="T277" i="2"/>
  <c r="AF276" i="2"/>
  <c r="EC276" i="2"/>
  <c r="AN275" i="2"/>
  <c r="BM276" i="2" s="1"/>
  <c r="CP276" i="2" s="1"/>
  <c r="DP276" i="2" s="1"/>
  <c r="EB275" i="2"/>
  <c r="AE276" i="2"/>
  <c r="AM275" i="2"/>
  <c r="BL276" i="2" s="1"/>
  <c r="EK275" i="2"/>
  <c r="R277" i="2"/>
  <c r="Z276" i="2"/>
  <c r="AD276" i="2"/>
  <c r="EA276" i="2" s="1"/>
  <c r="CW278" i="2"/>
  <c r="DW277" i="2"/>
  <c r="X277" i="2"/>
  <c r="BU278" i="2" s="1"/>
  <c r="CX277" i="2"/>
  <c r="DX277" i="2" s="1"/>
  <c r="ES277" i="2"/>
  <c r="BS278" i="2"/>
  <c r="AK278" i="2"/>
  <c r="EH278" i="2" s="1"/>
  <c r="ER275" i="2"/>
  <c r="CV276" i="2"/>
  <c r="DV276" i="2" s="1"/>
  <c r="DV275" i="2"/>
  <c r="DU276" i="2"/>
  <c r="BY276" i="2"/>
  <c r="EG275" i="2"/>
  <c r="BP276" i="2"/>
  <c r="AJ276" i="2"/>
  <c r="BR277" i="2" s="1"/>
  <c r="CU277" i="2" s="1"/>
  <c r="EP275" i="2"/>
  <c r="EO276" i="2"/>
  <c r="U278" i="2"/>
  <c r="AG277" i="2"/>
  <c r="BO278" i="2" s="1"/>
  <c r="V277" i="2"/>
  <c r="AH276" i="2"/>
  <c r="EE276" i="2" s="1"/>
  <c r="CS275" i="2"/>
  <c r="DS274" i="2"/>
  <c r="BO277" i="2"/>
  <c r="CR277" i="2" s="1"/>
  <c r="AR278" i="2"/>
  <c r="AI277" i="2"/>
  <c r="EQ277" i="2" s="1"/>
  <c r="AI276" i="2"/>
  <c r="CT276" i="2"/>
  <c r="DT275" i="2"/>
  <c r="EL275" i="2"/>
  <c r="AA276" i="2"/>
  <c r="CJ279" i="2"/>
  <c r="DJ278" i="2"/>
  <c r="CF280" i="2"/>
  <c r="DF279" i="2"/>
  <c r="CB280" i="2"/>
  <c r="DB279" i="2"/>
  <c r="CG279" i="2"/>
  <c r="DG278" i="2"/>
  <c r="CA279" i="2"/>
  <c r="DA278" i="2"/>
  <c r="CY278" i="2"/>
  <c r="DY278" i="2" s="1"/>
  <c r="DI277" i="2"/>
  <c r="CI278" i="2"/>
  <c r="CD280" i="2"/>
  <c r="DD279" i="2"/>
  <c r="CK280" i="2"/>
  <c r="DK279" i="2"/>
  <c r="DR276" i="2"/>
  <c r="CH281" i="2"/>
  <c r="DH280" i="2"/>
  <c r="CE280" i="2"/>
  <c r="DE279" i="2"/>
  <c r="DO274" i="2"/>
  <c r="CO275" i="2"/>
  <c r="BN277" i="2" l="1"/>
  <c r="AB276" i="2"/>
  <c r="T278" i="2"/>
  <c r="AF277" i="2"/>
  <c r="AB277" i="2" s="1"/>
  <c r="BN278" i="2"/>
  <c r="EC277" i="2"/>
  <c r="AN276" i="2"/>
  <c r="BM277" i="2" s="1"/>
  <c r="EB276" i="2"/>
  <c r="EK276" i="2"/>
  <c r="AM276" i="2"/>
  <c r="BL277" i="2" s="1"/>
  <c r="AE277" i="2"/>
  <c r="R278" i="2"/>
  <c r="Z277" i="2"/>
  <c r="AD277" i="2"/>
  <c r="EA277" i="2" s="1"/>
  <c r="CW279" i="2"/>
  <c r="DW278" i="2"/>
  <c r="X278" i="2"/>
  <c r="BU279" i="2" s="1"/>
  <c r="CX278" i="2"/>
  <c r="DX278" i="2" s="1"/>
  <c r="ES278" i="2"/>
  <c r="BS279" i="2"/>
  <c r="AK279" i="2"/>
  <c r="EH279" i="2" s="1"/>
  <c r="ER276" i="2"/>
  <c r="CV277" i="2"/>
  <c r="DV277" i="2" s="1"/>
  <c r="DU277" i="2"/>
  <c r="BY277" i="2"/>
  <c r="EG276" i="2"/>
  <c r="AJ277" i="2"/>
  <c r="BR278" i="2" s="1"/>
  <c r="CU278" i="2" s="1"/>
  <c r="ED277" i="2"/>
  <c r="CR278" i="2"/>
  <c r="BP277" i="2"/>
  <c r="EP276" i="2"/>
  <c r="V278" i="2"/>
  <c r="AH277" i="2"/>
  <c r="BP278" i="2" s="1"/>
  <c r="EO277" i="2"/>
  <c r="CS276" i="2"/>
  <c r="DS275" i="2"/>
  <c r="U279" i="2"/>
  <c r="AG278" i="2"/>
  <c r="BO279" i="2" s="1"/>
  <c r="EF276" i="2"/>
  <c r="EQ276" i="2"/>
  <c r="BQ277" i="2"/>
  <c r="CT277" i="2" s="1"/>
  <c r="BQ278" i="2"/>
  <c r="EF277" i="2"/>
  <c r="AR279" i="2"/>
  <c r="AI278" i="2"/>
  <c r="EQ278" i="2" s="1"/>
  <c r="DT276" i="2"/>
  <c r="AA277" i="2"/>
  <c r="CP277" i="2"/>
  <c r="DP277" i="2" s="1"/>
  <c r="EL276" i="2"/>
  <c r="CJ280" i="2"/>
  <c r="DJ279" i="2"/>
  <c r="DF280" i="2"/>
  <c r="CF281" i="2"/>
  <c r="DH281" i="2"/>
  <c r="CH282" i="2"/>
  <c r="DR277" i="2"/>
  <c r="CO276" i="2"/>
  <c r="DO275" i="2"/>
  <c r="CA280" i="2"/>
  <c r="DA279" i="2"/>
  <c r="CY279" i="2"/>
  <c r="DY279" i="2" s="1"/>
  <c r="DG279" i="2"/>
  <c r="CG280" i="2"/>
  <c r="CE281" i="2"/>
  <c r="DE280" i="2"/>
  <c r="DD280" i="2"/>
  <c r="CD281" i="2"/>
  <c r="CK281" i="2"/>
  <c r="DK280" i="2"/>
  <c r="CI279" i="2"/>
  <c r="DI278" i="2"/>
  <c r="DB280" i="2"/>
  <c r="CB281" i="2"/>
  <c r="T279" i="2" l="1"/>
  <c r="AF278" i="2"/>
  <c r="EC278" i="2"/>
  <c r="AN277" i="2"/>
  <c r="BM278" i="2" s="1"/>
  <c r="EB277" i="2"/>
  <c r="AE278" i="2"/>
  <c r="R279" i="2"/>
  <c r="Z278" i="2"/>
  <c r="AD278" i="2"/>
  <c r="EA278" i="2" s="1"/>
  <c r="EK277" i="2"/>
  <c r="AM277" i="2"/>
  <c r="BL278" i="2" s="1"/>
  <c r="CW280" i="2"/>
  <c r="DW279" i="2"/>
  <c r="X279" i="2"/>
  <c r="BU280" i="2" s="1"/>
  <c r="CX279" i="2"/>
  <c r="DX279" i="2" s="1"/>
  <c r="BS280" i="2"/>
  <c r="ES279" i="2"/>
  <c r="AK280" i="2"/>
  <c r="BS281" i="2" s="1"/>
  <c r="ER277" i="2"/>
  <c r="CV278" i="2"/>
  <c r="DV278" i="2" s="1"/>
  <c r="DU278" i="2"/>
  <c r="BY278" i="2"/>
  <c r="EG277" i="2"/>
  <c r="CR279" i="2"/>
  <c r="AJ278" i="2"/>
  <c r="BR279" i="2" s="1"/>
  <c r="CU279" i="2" s="1"/>
  <c r="EE277" i="2"/>
  <c r="ED278" i="2"/>
  <c r="CS277" i="2"/>
  <c r="DS276" i="2"/>
  <c r="EO278" i="2"/>
  <c r="EP277" i="2"/>
  <c r="U280" i="2"/>
  <c r="AG279" i="2"/>
  <c r="ED279" i="2" s="1"/>
  <c r="V279" i="2"/>
  <c r="AH278" i="2"/>
  <c r="BP279" i="2" s="1"/>
  <c r="AR280" i="2"/>
  <c r="AI279" i="2"/>
  <c r="EQ279" i="2" s="1"/>
  <c r="BQ279" i="2"/>
  <c r="EF278" i="2"/>
  <c r="CT278" i="2"/>
  <c r="DT277" i="2"/>
  <c r="EL277" i="2"/>
  <c r="CP278" i="2"/>
  <c r="AA278" i="2"/>
  <c r="CF282" i="2"/>
  <c r="DF281" i="2"/>
  <c r="CJ281" i="2"/>
  <c r="DJ280" i="2"/>
  <c r="DB281" i="2"/>
  <c r="CB282" i="2"/>
  <c r="CI280" i="2"/>
  <c r="DI279" i="2"/>
  <c r="DR278" i="2"/>
  <c r="DE281" i="2"/>
  <c r="CE282" i="2"/>
  <c r="DG280" i="2"/>
  <c r="CG281" i="2"/>
  <c r="DD281" i="2"/>
  <c r="CD282" i="2"/>
  <c r="CH283" i="2"/>
  <c r="DH282" i="2"/>
  <c r="DK281" i="2"/>
  <c r="CK282" i="2"/>
  <c r="CO277" i="2"/>
  <c r="DO276" i="2"/>
  <c r="DA280" i="2"/>
  <c r="CA281" i="2"/>
  <c r="CY280" i="2"/>
  <c r="DY280" i="2" s="1"/>
  <c r="BN279" i="2" l="1"/>
  <c r="AB278" i="2"/>
  <c r="T280" i="2"/>
  <c r="AF279" i="2"/>
  <c r="AB279" i="2" s="1"/>
  <c r="BN280" i="2"/>
  <c r="EC279" i="2"/>
  <c r="AN278" i="2"/>
  <c r="BM279" i="2" s="1"/>
  <c r="EB278" i="2"/>
  <c r="EK278" i="2"/>
  <c r="AM278" i="2"/>
  <c r="BL279" i="2" s="1"/>
  <c r="AE279" i="2"/>
  <c r="R280" i="2"/>
  <c r="Z279" i="2"/>
  <c r="AD279" i="2"/>
  <c r="EK279" i="2" s="1"/>
  <c r="CW281" i="2"/>
  <c r="DW280" i="2"/>
  <c r="X280" i="2"/>
  <c r="BU281" i="2" s="1"/>
  <c r="CX280" i="2"/>
  <c r="DX280" i="2" s="1"/>
  <c r="ES280" i="2"/>
  <c r="EH280" i="2"/>
  <c r="AK281" i="2"/>
  <c r="BS282" i="2" s="1"/>
  <c r="ER278" i="2"/>
  <c r="CV279" i="2"/>
  <c r="DV279" i="2" s="1"/>
  <c r="EE278" i="2"/>
  <c r="DU279" i="2"/>
  <c r="BY279" i="2"/>
  <c r="EG278" i="2"/>
  <c r="AJ279" i="2"/>
  <c r="BR280" i="2" s="1"/>
  <c r="CU280" i="2" s="1"/>
  <c r="BO280" i="2"/>
  <c r="CR280" i="2" s="1"/>
  <c r="EO279" i="2"/>
  <c r="U281" i="2"/>
  <c r="AG280" i="2"/>
  <c r="BO281" i="2" s="1"/>
  <c r="EP278" i="2"/>
  <c r="V280" i="2"/>
  <c r="AH279" i="2"/>
  <c r="EE279" i="2" s="1"/>
  <c r="CS278" i="2"/>
  <c r="DS277" i="2"/>
  <c r="EF279" i="2"/>
  <c r="BQ280" i="2"/>
  <c r="AR281" i="2"/>
  <c r="AI280" i="2"/>
  <c r="EQ280" i="2" s="1"/>
  <c r="CT279" i="2"/>
  <c r="DT278" i="2"/>
  <c r="DP278" i="2"/>
  <c r="AA279" i="2"/>
  <c r="EL278" i="2"/>
  <c r="CP279" i="2"/>
  <c r="CF283" i="2"/>
  <c r="DF282" i="2"/>
  <c r="CJ282" i="2"/>
  <c r="DJ281" i="2"/>
  <c r="CO278" i="2"/>
  <c r="DO277" i="2"/>
  <c r="CD283" i="2"/>
  <c r="DD282" i="2"/>
  <c r="DK282" i="2"/>
  <c r="CK283" i="2"/>
  <c r="DR279" i="2"/>
  <c r="DG281" i="2"/>
  <c r="CG282" i="2"/>
  <c r="CI281" i="2"/>
  <c r="DI280" i="2"/>
  <c r="CY281" i="2"/>
  <c r="DY281" i="2" s="1"/>
  <c r="DA281" i="2"/>
  <c r="CA282" i="2"/>
  <c r="DH283" i="2"/>
  <c r="CH284" i="2"/>
  <c r="DB282" i="2"/>
  <c r="CB283" i="2"/>
  <c r="CE283" i="2"/>
  <c r="DE282" i="2"/>
  <c r="T281" i="2" l="1"/>
  <c r="AF280" i="2"/>
  <c r="AB280" i="2" s="1"/>
  <c r="EC280" i="2"/>
  <c r="BN281" i="2"/>
  <c r="EA279" i="2"/>
  <c r="AN279" i="2"/>
  <c r="BM280" i="2" s="1"/>
  <c r="CP280" i="2" s="1"/>
  <c r="EB279" i="2"/>
  <c r="AE280" i="2"/>
  <c r="AM279" i="2"/>
  <c r="BL280" i="2" s="1"/>
  <c r="R281" i="2"/>
  <c r="Z280" i="2"/>
  <c r="AD280" i="2"/>
  <c r="EA280" i="2" s="1"/>
  <c r="CW282" i="2"/>
  <c r="DW281" i="2"/>
  <c r="X281" i="2"/>
  <c r="BU282" i="2" s="1"/>
  <c r="CX281" i="2"/>
  <c r="DX281" i="2" s="1"/>
  <c r="ES281" i="2"/>
  <c r="EH281" i="2"/>
  <c r="AK282" i="2"/>
  <c r="BS283" i="2" s="1"/>
  <c r="ER279" i="2"/>
  <c r="CV280" i="2"/>
  <c r="DV280" i="2" s="1"/>
  <c r="DU280" i="2"/>
  <c r="BY280" i="2"/>
  <c r="EG279" i="2"/>
  <c r="CR281" i="2"/>
  <c r="AJ280" i="2"/>
  <c r="BR281" i="2" s="1"/>
  <c r="CU281" i="2" s="1"/>
  <c r="ED280" i="2"/>
  <c r="BP280" i="2"/>
  <c r="V281" i="2"/>
  <c r="AH280" i="2"/>
  <c r="EP280" i="2" s="1"/>
  <c r="CS279" i="2"/>
  <c r="DS278" i="2"/>
  <c r="EO280" i="2"/>
  <c r="U282" i="2"/>
  <c r="AG281" i="2"/>
  <c r="BO282" i="2" s="1"/>
  <c r="EP279" i="2"/>
  <c r="AR282" i="2"/>
  <c r="AI281" i="2"/>
  <c r="EQ281" i="2" s="1"/>
  <c r="BQ281" i="2"/>
  <c r="EF280" i="2"/>
  <c r="CT280" i="2"/>
  <c r="DT279" i="2"/>
  <c r="DP279" i="2"/>
  <c r="EL279" i="2"/>
  <c r="AA280" i="2"/>
  <c r="CJ283" i="2"/>
  <c r="DJ282" i="2"/>
  <c r="CF284" i="2"/>
  <c r="DF283" i="2"/>
  <c r="CE284" i="2"/>
  <c r="DE283" i="2"/>
  <c r="DH284" i="2"/>
  <c r="CH285" i="2"/>
  <c r="CA283" i="2"/>
  <c r="DA282" i="2"/>
  <c r="CY282" i="2"/>
  <c r="DY282" i="2" s="1"/>
  <c r="CD284" i="2"/>
  <c r="DD283" i="2"/>
  <c r="CK284" i="2"/>
  <c r="DK283" i="2"/>
  <c r="CB284" i="2"/>
  <c r="DB283" i="2"/>
  <c r="DI281" i="2"/>
  <c r="CI282" i="2"/>
  <c r="DR280" i="2"/>
  <c r="DG282" i="2"/>
  <c r="CG283" i="2"/>
  <c r="DO278" i="2"/>
  <c r="CO279" i="2"/>
  <c r="T282" i="2" l="1"/>
  <c r="AF281" i="2"/>
  <c r="AB281" i="2" s="1"/>
  <c r="BN282" i="2"/>
  <c r="EC281" i="2"/>
  <c r="AN280" i="2"/>
  <c r="BM281" i="2" s="1"/>
  <c r="EB280" i="2"/>
  <c r="AE281" i="2"/>
  <c r="EK280" i="2"/>
  <c r="R282" i="2"/>
  <c r="Z281" i="2"/>
  <c r="AD281" i="2"/>
  <c r="EA281" i="2" s="1"/>
  <c r="AM280" i="2"/>
  <c r="BL281" i="2" s="1"/>
  <c r="CW283" i="2"/>
  <c r="DW282" i="2"/>
  <c r="X282" i="2"/>
  <c r="BU283" i="2" s="1"/>
  <c r="CX282" i="2"/>
  <c r="DX282" i="2" s="1"/>
  <c r="ES282" i="2"/>
  <c r="EH282" i="2"/>
  <c r="AK283" i="2"/>
  <c r="EH283" i="2" s="1"/>
  <c r="ER280" i="2"/>
  <c r="CV281" i="2"/>
  <c r="DV281" i="2" s="1"/>
  <c r="DU281" i="2"/>
  <c r="BY281" i="2"/>
  <c r="EG280" i="2"/>
  <c r="CR282" i="2"/>
  <c r="AJ281" i="2"/>
  <c r="BR282" i="2" s="1"/>
  <c r="CU282" i="2" s="1"/>
  <c r="EE280" i="2"/>
  <c r="BP281" i="2"/>
  <c r="ED281" i="2"/>
  <c r="CS280" i="2"/>
  <c r="DS279" i="2"/>
  <c r="EO281" i="2"/>
  <c r="U283" i="2"/>
  <c r="AG282" i="2"/>
  <c r="ED282" i="2" s="1"/>
  <c r="V282" i="2"/>
  <c r="AH281" i="2"/>
  <c r="BP282" i="2" s="1"/>
  <c r="EF281" i="2"/>
  <c r="BQ282" i="2"/>
  <c r="AR283" i="2"/>
  <c r="AI282" i="2"/>
  <c r="EQ282" i="2" s="1"/>
  <c r="CT281" i="2"/>
  <c r="DT280" i="2"/>
  <c r="DP280" i="2"/>
  <c r="EL280" i="2"/>
  <c r="CP281" i="2"/>
  <c r="AA281" i="2"/>
  <c r="CF285" i="2"/>
  <c r="DF284" i="2"/>
  <c r="CJ284" i="2"/>
  <c r="DJ283" i="2"/>
  <c r="DH285" i="2"/>
  <c r="CH286" i="2"/>
  <c r="CO280" i="2"/>
  <c r="DO279" i="2"/>
  <c r="CB285" i="2"/>
  <c r="DB284" i="2"/>
  <c r="DG283" i="2"/>
  <c r="CG284" i="2"/>
  <c r="DA283" i="2"/>
  <c r="CA284" i="2"/>
  <c r="CY283" i="2"/>
  <c r="DY283" i="2" s="1"/>
  <c r="DE284" i="2"/>
  <c r="CE285" i="2"/>
  <c r="DR281" i="2"/>
  <c r="CK285" i="2"/>
  <c r="DK284" i="2"/>
  <c r="CI283" i="2"/>
  <c r="DI282" i="2"/>
  <c r="CD285" i="2"/>
  <c r="DD284" i="2"/>
  <c r="T283" i="2" l="1"/>
  <c r="AF282" i="2"/>
  <c r="BN283" i="2"/>
  <c r="AN281" i="2"/>
  <c r="BM282" i="2" s="1"/>
  <c r="CP282" i="2" s="1"/>
  <c r="DP282" i="2" s="1"/>
  <c r="EB281" i="2"/>
  <c r="AE282" i="2"/>
  <c r="AM281" i="2"/>
  <c r="BL282" i="2" s="1"/>
  <c r="R283" i="2"/>
  <c r="Z282" i="2"/>
  <c r="AD282" i="2"/>
  <c r="EK282" i="2" s="1"/>
  <c r="EK281" i="2"/>
  <c r="CW284" i="2"/>
  <c r="DW283" i="2"/>
  <c r="X283" i="2"/>
  <c r="BU284" i="2" s="1"/>
  <c r="CX283" i="2"/>
  <c r="DX283" i="2" s="1"/>
  <c r="BS284" i="2"/>
  <c r="ES283" i="2"/>
  <c r="AK284" i="2"/>
  <c r="EH284" i="2" s="1"/>
  <c r="ER281" i="2"/>
  <c r="CV282" i="2"/>
  <c r="DU282" i="2"/>
  <c r="BY282" i="2"/>
  <c r="EG281" i="2"/>
  <c r="AJ282" i="2"/>
  <c r="BR283" i="2" s="1"/>
  <c r="CU283" i="2" s="1"/>
  <c r="EO282" i="2"/>
  <c r="U284" i="2"/>
  <c r="AG283" i="2"/>
  <c r="EO283" i="2" s="1"/>
  <c r="EE281" i="2"/>
  <c r="EP281" i="2"/>
  <c r="CS281" i="2"/>
  <c r="DS280" i="2"/>
  <c r="V283" i="2"/>
  <c r="AH282" i="2"/>
  <c r="BP283" i="2" s="1"/>
  <c r="BO283" i="2"/>
  <c r="CR283" i="2" s="1"/>
  <c r="AR284" i="2"/>
  <c r="AI283" i="2"/>
  <c r="EQ283" i="2" s="1"/>
  <c r="BQ283" i="2"/>
  <c r="EF282" i="2"/>
  <c r="CT282" i="2"/>
  <c r="DT281" i="2"/>
  <c r="EL281" i="2"/>
  <c r="DP281" i="2"/>
  <c r="AA282" i="2"/>
  <c r="DF285" i="2"/>
  <c r="CF286" i="2"/>
  <c r="DJ284" i="2"/>
  <c r="CJ285" i="2"/>
  <c r="DE285" i="2"/>
  <c r="CE286" i="2"/>
  <c r="DB285" i="2"/>
  <c r="CB286" i="2"/>
  <c r="CO281" i="2"/>
  <c r="DO280" i="2"/>
  <c r="DD285" i="2"/>
  <c r="CD286" i="2"/>
  <c r="CK286" i="2"/>
  <c r="DK285" i="2"/>
  <c r="DA284" i="2"/>
  <c r="CA285" i="2"/>
  <c r="CY284" i="2"/>
  <c r="DY284" i="2" s="1"/>
  <c r="DH286" i="2"/>
  <c r="CH287" i="2"/>
  <c r="DI283" i="2"/>
  <c r="CI284" i="2"/>
  <c r="DR282" i="2"/>
  <c r="DG284" i="2"/>
  <c r="CG285" i="2"/>
  <c r="EC282" i="2" l="1"/>
  <c r="AB282" i="2"/>
  <c r="T284" i="2"/>
  <c r="AF283" i="2"/>
  <c r="AB283" i="2" s="1"/>
  <c r="BN284" i="2"/>
  <c r="EC283" i="2"/>
  <c r="EA282" i="2"/>
  <c r="AN282" i="2"/>
  <c r="BM283" i="2" s="1"/>
  <c r="CP283" i="2" s="1"/>
  <c r="DP283" i="2" s="1"/>
  <c r="EB282" i="2"/>
  <c r="EL282" i="2"/>
  <c r="AE283" i="2"/>
  <c r="AM282" i="2"/>
  <c r="BL283" i="2" s="1"/>
  <c r="R284" i="2"/>
  <c r="Z283" i="2"/>
  <c r="AD283" i="2"/>
  <c r="EK283" i="2" s="1"/>
  <c r="CW285" i="2"/>
  <c r="DW284" i="2"/>
  <c r="X284" i="2"/>
  <c r="BU285" i="2" s="1"/>
  <c r="CX284" i="2"/>
  <c r="DX284" i="2" s="1"/>
  <c r="BS285" i="2"/>
  <c r="ES284" i="2"/>
  <c r="AK285" i="2"/>
  <c r="EH285" i="2" s="1"/>
  <c r="ER282" i="2"/>
  <c r="CV283" i="2"/>
  <c r="DV283" i="2" s="1"/>
  <c r="DV282" i="2"/>
  <c r="DU283" i="2"/>
  <c r="BY283" i="2"/>
  <c r="EG282" i="2"/>
  <c r="AJ283" i="2"/>
  <c r="BR284" i="2" s="1"/>
  <c r="CU284" i="2" s="1"/>
  <c r="BO284" i="2"/>
  <c r="CR284" i="2" s="1"/>
  <c r="ED283" i="2"/>
  <c r="EE282" i="2"/>
  <c r="EP282" i="2"/>
  <c r="V284" i="2"/>
  <c r="AH283" i="2"/>
  <c r="EE283" i="2" s="1"/>
  <c r="U285" i="2"/>
  <c r="AG284" i="2"/>
  <c r="BO285" i="2" s="1"/>
  <c r="CS282" i="2"/>
  <c r="DS281" i="2"/>
  <c r="EF283" i="2"/>
  <c r="BQ284" i="2"/>
  <c r="AR285" i="2"/>
  <c r="AI284" i="2"/>
  <c r="EQ284" i="2" s="1"/>
  <c r="CT283" i="2"/>
  <c r="DT282" i="2"/>
  <c r="AA283" i="2"/>
  <c r="EL283" i="2" s="1"/>
  <c r="DJ285" i="2"/>
  <c r="CJ286" i="2"/>
  <c r="DF286" i="2"/>
  <c r="CF287" i="2"/>
  <c r="CB287" i="2"/>
  <c r="DB286" i="2"/>
  <c r="DG285" i="2"/>
  <c r="CG286" i="2"/>
  <c r="CA286" i="2"/>
  <c r="DA285" i="2"/>
  <c r="CY285" i="2"/>
  <c r="DY285" i="2" s="1"/>
  <c r="DI284" i="2"/>
  <c r="CI285" i="2"/>
  <c r="DK286" i="2"/>
  <c r="CK287" i="2"/>
  <c r="DE286" i="2"/>
  <c r="CE287" i="2"/>
  <c r="CD287" i="2"/>
  <c r="DD286" i="2"/>
  <c r="DO281" i="2"/>
  <c r="CO282" i="2"/>
  <c r="DR283" i="2"/>
  <c r="CH288" i="2"/>
  <c r="DH287" i="2"/>
  <c r="T285" i="2" l="1"/>
  <c r="AF284" i="2"/>
  <c r="AB284" i="2" s="1"/>
  <c r="EC284" i="2"/>
  <c r="BN285" i="2"/>
  <c r="EA283" i="2"/>
  <c r="AN283" i="2"/>
  <c r="BM284" i="2" s="1"/>
  <c r="CP284" i="2" s="1"/>
  <c r="DP284" i="2" s="1"/>
  <c r="EB283" i="2"/>
  <c r="AE284" i="2"/>
  <c r="R285" i="2"/>
  <c r="Z284" i="2"/>
  <c r="AD284" i="2"/>
  <c r="EK284" i="2" s="1"/>
  <c r="AM283" i="2"/>
  <c r="BL284" i="2" s="1"/>
  <c r="CW286" i="2"/>
  <c r="DW285" i="2"/>
  <c r="X285" i="2"/>
  <c r="BU286" i="2" s="1"/>
  <c r="CX285" i="2"/>
  <c r="DX285" i="2" s="1"/>
  <c r="BS286" i="2"/>
  <c r="ES285" i="2"/>
  <c r="AK286" i="2"/>
  <c r="ES286" i="2" s="1"/>
  <c r="ER283" i="2"/>
  <c r="CV284" i="2"/>
  <c r="DV284" i="2" s="1"/>
  <c r="DU284" i="2"/>
  <c r="BY284" i="2"/>
  <c r="EG283" i="2"/>
  <c r="DH288" i="2"/>
  <c r="DH2" i="2" s="1"/>
  <c r="BE6" i="2" s="1"/>
  <c r="CH289" i="2"/>
  <c r="BP284" i="2"/>
  <c r="AJ284" i="2"/>
  <c r="BR285" i="2" s="1"/>
  <c r="CU285" i="2" s="1"/>
  <c r="CR285" i="2"/>
  <c r="ED284" i="2"/>
  <c r="U286" i="2"/>
  <c r="AG285" i="2"/>
  <c r="BO286" i="2" s="1"/>
  <c r="EP283" i="2"/>
  <c r="CS283" i="2"/>
  <c r="DS282" i="2"/>
  <c r="V285" i="2"/>
  <c r="AH284" i="2"/>
  <c r="BP285" i="2" s="1"/>
  <c r="EO284" i="2"/>
  <c r="AR286" i="2"/>
  <c r="AI285" i="2"/>
  <c r="EQ285" i="2" s="1"/>
  <c r="EF284" i="2"/>
  <c r="BQ285" i="2"/>
  <c r="CT284" i="2"/>
  <c r="DT283" i="2"/>
  <c r="AA284" i="2"/>
  <c r="CJ287" i="2"/>
  <c r="DJ286" i="2"/>
  <c r="DF287" i="2"/>
  <c r="CF288" i="2"/>
  <c r="DO282" i="2"/>
  <c r="CO283" i="2"/>
  <c r="DI285" i="2"/>
  <c r="CI286" i="2"/>
  <c r="CA287" i="2"/>
  <c r="DA286" i="2"/>
  <c r="CY286" i="2"/>
  <c r="DY286" i="2" s="1"/>
  <c r="DR284" i="2"/>
  <c r="CD288" i="2"/>
  <c r="DD287" i="2"/>
  <c r="DG286" i="2"/>
  <c r="CG287" i="2"/>
  <c r="CK288" i="2"/>
  <c r="DK287" i="2"/>
  <c r="CE288" i="2"/>
  <c r="DE287" i="2"/>
  <c r="CB288" i="2"/>
  <c r="DB287" i="2"/>
  <c r="T286" i="2" l="1"/>
  <c r="AF285" i="2"/>
  <c r="BN286" i="2"/>
  <c r="EA284" i="2"/>
  <c r="AN284" i="2"/>
  <c r="BM285" i="2" s="1"/>
  <c r="EB284" i="2"/>
  <c r="AE285" i="2"/>
  <c r="AM284" i="2"/>
  <c r="BL285" i="2" s="1"/>
  <c r="R286" i="2"/>
  <c r="Z285" i="2"/>
  <c r="AD285" i="2"/>
  <c r="EA285" i="2" s="1"/>
  <c r="DH289" i="2"/>
  <c r="CH290" i="2"/>
  <c r="CW287" i="2"/>
  <c r="DW286" i="2"/>
  <c r="X286" i="2"/>
  <c r="BU287" i="2" s="1"/>
  <c r="CX286" i="2"/>
  <c r="DX286" i="2" s="1"/>
  <c r="BS287" i="2"/>
  <c r="EH286" i="2"/>
  <c r="AK287" i="2"/>
  <c r="EH287" i="2" s="1"/>
  <c r="ER284" i="2"/>
  <c r="CV285" i="2"/>
  <c r="DV285" i="2" s="1"/>
  <c r="EG284" i="2"/>
  <c r="DU285" i="2"/>
  <c r="BY285" i="2"/>
  <c r="DB288" i="2"/>
  <c r="DB2" i="2" s="1"/>
  <c r="AY6" i="2" s="1"/>
  <c r="CB289" i="2"/>
  <c r="DK288" i="2"/>
  <c r="DK2" i="2" s="1"/>
  <c r="BH6" i="2" s="1"/>
  <c r="CK289" i="2"/>
  <c r="DE288" i="2"/>
  <c r="DE2" i="2" s="1"/>
  <c r="BB6" i="2" s="1"/>
  <c r="CE289" i="2"/>
  <c r="DD288" i="2"/>
  <c r="DD2" i="2" s="1"/>
  <c r="BA6" i="2" s="1"/>
  <c r="CD289" i="2"/>
  <c r="DF288" i="2"/>
  <c r="DF2" i="2" s="1"/>
  <c r="BC6" i="2" s="1"/>
  <c r="CF289" i="2"/>
  <c r="CR286" i="2"/>
  <c r="AJ285" i="2"/>
  <c r="BR286" i="2" s="1"/>
  <c r="CU286" i="2" s="1"/>
  <c r="ED285" i="2"/>
  <c r="EE284" i="2"/>
  <c r="EP284" i="2"/>
  <c r="CS284" i="2"/>
  <c r="DS283" i="2"/>
  <c r="EO285" i="2"/>
  <c r="U287" i="2"/>
  <c r="AG286" i="2"/>
  <c r="ED286" i="2" s="1"/>
  <c r="V286" i="2"/>
  <c r="AH285" i="2"/>
  <c r="BP286" i="2" s="1"/>
  <c r="BQ286" i="2"/>
  <c r="EF285" i="2"/>
  <c r="AR287" i="2"/>
  <c r="AI286" i="2"/>
  <c r="EQ286" i="2" s="1"/>
  <c r="CT285" i="2"/>
  <c r="DT284" i="2"/>
  <c r="AA285" i="2"/>
  <c r="CP285" i="2"/>
  <c r="EL284" i="2"/>
  <c r="DJ287" i="2"/>
  <c r="CJ288" i="2"/>
  <c r="DO283" i="2"/>
  <c r="CO284" i="2"/>
  <c r="DR285" i="2"/>
  <c r="DG287" i="2"/>
  <c r="CG288" i="2"/>
  <c r="CA288" i="2"/>
  <c r="CA289" i="2" s="1"/>
  <c r="CA290" i="2" s="1"/>
  <c r="DA287" i="2"/>
  <c r="CY287" i="2"/>
  <c r="DY287" i="2" s="1"/>
  <c r="DI286" i="2"/>
  <c r="CI287" i="2"/>
  <c r="EC285" i="2" l="1"/>
  <c r="AB285" i="2"/>
  <c r="T287" i="2"/>
  <c r="AF286" i="2"/>
  <c r="EC286" i="2"/>
  <c r="AN285" i="2"/>
  <c r="BM286" i="2" s="1"/>
  <c r="EB285" i="2"/>
  <c r="EK285" i="2"/>
  <c r="AE286" i="2"/>
  <c r="R287" i="2"/>
  <c r="Z286" i="2"/>
  <c r="AD286" i="2"/>
  <c r="EA286" i="2" s="1"/>
  <c r="AM285" i="2"/>
  <c r="BL286" i="2" s="1"/>
  <c r="DK289" i="2"/>
  <c r="CK290" i="2"/>
  <c r="DE289" i="2"/>
  <c r="CE290" i="2"/>
  <c r="DF289" i="2"/>
  <c r="CF290" i="2"/>
  <c r="DB289" i="2"/>
  <c r="CB290" i="2"/>
  <c r="CA291" i="2"/>
  <c r="CY290" i="2"/>
  <c r="DA290" i="2"/>
  <c r="DD289" i="2"/>
  <c r="CD290" i="2"/>
  <c r="CH291" i="2"/>
  <c r="DH290" i="2"/>
  <c r="CW288" i="2"/>
  <c r="DW287" i="2"/>
  <c r="X287" i="2"/>
  <c r="BU288" i="2" s="1"/>
  <c r="CX287" i="2"/>
  <c r="DX287" i="2" s="1"/>
  <c r="ES287" i="2"/>
  <c r="BS288" i="2"/>
  <c r="Y289" i="2"/>
  <c r="AK288" i="2"/>
  <c r="EH288" i="2" s="1"/>
  <c r="Y3" i="2"/>
  <c r="ER285" i="2"/>
  <c r="CV286" i="2"/>
  <c r="DV286" i="2" s="1"/>
  <c r="DU286" i="2"/>
  <c r="BY286" i="2"/>
  <c r="EG285" i="2"/>
  <c r="DG288" i="2"/>
  <c r="DG2" i="2" s="1"/>
  <c r="BD6" i="2" s="1"/>
  <c r="CG289" i="2"/>
  <c r="CY289" i="2"/>
  <c r="DA289" i="2"/>
  <c r="DJ288" i="2"/>
  <c r="DJ2" i="2" s="1"/>
  <c r="BG6" i="2" s="1"/>
  <c r="CJ289" i="2"/>
  <c r="AJ286" i="2"/>
  <c r="BR287" i="2" s="1"/>
  <c r="CU287" i="2" s="1"/>
  <c r="EO286" i="2"/>
  <c r="AG287" i="2"/>
  <c r="BO288" i="2" s="1"/>
  <c r="U3" i="2"/>
  <c r="EE285" i="2"/>
  <c r="EP285" i="2"/>
  <c r="CS285" i="2"/>
  <c r="DS284" i="2"/>
  <c r="V287" i="2"/>
  <c r="AH286" i="2"/>
  <c r="EE286" i="2" s="1"/>
  <c r="BO287" i="2"/>
  <c r="CR287" i="2" s="1"/>
  <c r="AI287" i="2"/>
  <c r="EQ287" i="2" s="1"/>
  <c r="BQ287" i="2"/>
  <c r="EF286" i="2"/>
  <c r="CT286" i="2"/>
  <c r="DT285" i="2"/>
  <c r="DP285" i="2"/>
  <c r="AA286" i="2"/>
  <c r="CP286" i="2"/>
  <c r="EL285" i="2"/>
  <c r="DA288" i="2"/>
  <c r="DA2" i="2" s="1"/>
  <c r="AX6" i="2" s="1"/>
  <c r="CY6" i="2" s="1"/>
  <c r="CY288" i="2"/>
  <c r="DY288" i="2" s="1"/>
  <c r="DR286" i="2"/>
  <c r="CO285" i="2"/>
  <c r="DO284" i="2"/>
  <c r="DI287" i="2"/>
  <c r="CI288" i="2"/>
  <c r="BN287" i="2" l="1"/>
  <c r="AB286" i="2"/>
  <c r="T288" i="2"/>
  <c r="AF287" i="2"/>
  <c r="AB287" i="2" s="1"/>
  <c r="EC287" i="2"/>
  <c r="BN288" i="2"/>
  <c r="AN286" i="2"/>
  <c r="BM287" i="2" s="1"/>
  <c r="CP287" i="2" s="1"/>
  <c r="DP287" i="2" s="1"/>
  <c r="EB286" i="2"/>
  <c r="AM286" i="2"/>
  <c r="BL287" i="2" s="1"/>
  <c r="EK286" i="2"/>
  <c r="AE287" i="2"/>
  <c r="R288" i="2"/>
  <c r="Z287" i="2"/>
  <c r="AD287" i="2"/>
  <c r="EK287" i="2" s="1"/>
  <c r="CD291" i="2"/>
  <c r="DD290" i="2"/>
  <c r="DY290" i="2"/>
  <c r="DG289" i="2"/>
  <c r="CG290" i="2"/>
  <c r="CB291" i="2"/>
  <c r="DB290" i="2"/>
  <c r="DJ289" i="2"/>
  <c r="CJ290" i="2"/>
  <c r="DK290" i="2"/>
  <c r="CK291" i="2"/>
  <c r="DE290" i="2"/>
  <c r="CE291" i="2"/>
  <c r="DA291" i="2"/>
  <c r="CA292" i="2"/>
  <c r="CY291" i="2"/>
  <c r="DY291" i="2" s="1"/>
  <c r="DH291" i="2"/>
  <c r="CH292" i="2"/>
  <c r="CF291" i="2"/>
  <c r="DF290" i="2"/>
  <c r="Y290" i="2"/>
  <c r="BU5" i="2"/>
  <c r="BU7" i="2"/>
  <c r="BU4" i="2"/>
  <c r="CW289" i="2"/>
  <c r="DW288" i="2"/>
  <c r="DW2" i="2" s="1"/>
  <c r="BT6" i="2" s="1"/>
  <c r="X288" i="2"/>
  <c r="BU289" i="2" s="1"/>
  <c r="DY289" i="2"/>
  <c r="AK289" i="2"/>
  <c r="EH289" i="2" s="1"/>
  <c r="BS289" i="2"/>
  <c r="ES288" i="2"/>
  <c r="AK3" i="2"/>
  <c r="ER286" i="2"/>
  <c r="CV287" i="2"/>
  <c r="DV287" i="2" s="1"/>
  <c r="BO7" i="2"/>
  <c r="DU287" i="2"/>
  <c r="BY287" i="2"/>
  <c r="EG286" i="2"/>
  <c r="DI288" i="2"/>
  <c r="DI2" i="2" s="1"/>
  <c r="BF6" i="2" s="1"/>
  <c r="CI289" i="2"/>
  <c r="AR288" i="2"/>
  <c r="AR3" i="2" s="1"/>
  <c r="W289" i="2"/>
  <c r="W290" i="2" s="1"/>
  <c r="BP287" i="2"/>
  <c r="CR288" i="2"/>
  <c r="CR289" i="2" s="1"/>
  <c r="AJ287" i="2"/>
  <c r="BR288" i="2" s="1"/>
  <c r="BO4" i="2"/>
  <c r="CR4" i="2" s="1"/>
  <c r="BO5" i="2"/>
  <c r="EP286" i="2"/>
  <c r="ED287" i="2"/>
  <c r="AG3" i="2"/>
  <c r="AH287" i="2"/>
  <c r="V3" i="2"/>
  <c r="EO287" i="2"/>
  <c r="CS286" i="2"/>
  <c r="DS285" i="2"/>
  <c r="W3" i="2"/>
  <c r="BQ288" i="2"/>
  <c r="BQ7" i="2" s="1"/>
  <c r="EF287" i="2"/>
  <c r="CT287" i="2"/>
  <c r="DT286" i="2"/>
  <c r="DP286" i="2"/>
  <c r="AA287" i="2"/>
  <c r="EL287" i="2" s="1"/>
  <c r="EL286" i="2"/>
  <c r="DR287" i="2"/>
  <c r="DO285" i="2"/>
  <c r="CO286" i="2"/>
  <c r="T289" i="2" l="1"/>
  <c r="AF288" i="2"/>
  <c r="AB288" i="2" s="1"/>
  <c r="EC288" i="2"/>
  <c r="BN289" i="2"/>
  <c r="R3" i="2"/>
  <c r="EA287" i="2"/>
  <c r="AN287" i="2"/>
  <c r="BM288" i="2" s="1"/>
  <c r="BM7" i="2" s="1"/>
  <c r="EB287" i="2"/>
  <c r="AE288" i="2"/>
  <c r="R289" i="2"/>
  <c r="Z288" i="2"/>
  <c r="AD288" i="2"/>
  <c r="EA288" i="2" s="1"/>
  <c r="AM287" i="2"/>
  <c r="BL288" i="2" s="1"/>
  <c r="DF291" i="2"/>
  <c r="CF292" i="2"/>
  <c r="DG290" i="2"/>
  <c r="CG291" i="2"/>
  <c r="DW289" i="2"/>
  <c r="CW290" i="2"/>
  <c r="DJ290" i="2"/>
  <c r="CJ291" i="2"/>
  <c r="CK292" i="2"/>
  <c r="DK291" i="2"/>
  <c r="CB292" i="2"/>
  <c r="DB291" i="2"/>
  <c r="DI289" i="2"/>
  <c r="CI290" i="2"/>
  <c r="CA293" i="2"/>
  <c r="CY292" i="2"/>
  <c r="DY292" i="2" s="1"/>
  <c r="DA292" i="2"/>
  <c r="CE292" i="2"/>
  <c r="DE291" i="2"/>
  <c r="CH293" i="2"/>
  <c r="DH292" i="2"/>
  <c r="CD292" i="2"/>
  <c r="DD291" i="2"/>
  <c r="DR289" i="2"/>
  <c r="CR290" i="2"/>
  <c r="W291" i="2"/>
  <c r="Y291" i="2"/>
  <c r="AK290" i="2"/>
  <c r="ES290" i="2" s="1"/>
  <c r="BS290" i="2"/>
  <c r="BU2" i="2"/>
  <c r="BU3" i="2"/>
  <c r="CX288" i="2"/>
  <c r="CX4" i="2"/>
  <c r="CX5" i="2"/>
  <c r="ES289" i="2"/>
  <c r="ES5" i="2" s="1"/>
  <c r="ER287" i="2"/>
  <c r="EE287" i="2"/>
  <c r="AH3" i="2"/>
  <c r="AJ288" i="2"/>
  <c r="EG288" i="2" s="1"/>
  <c r="X3" i="2"/>
  <c r="BR7" i="2"/>
  <c r="CU7" i="2" s="1"/>
  <c r="X289" i="2"/>
  <c r="EG287" i="2"/>
  <c r="AI288" i="2"/>
  <c r="EQ288" i="2" s="1"/>
  <c r="DR288" i="2"/>
  <c r="DR2" i="2" s="1"/>
  <c r="BO6" i="2" s="1"/>
  <c r="CR6" i="2" s="1"/>
  <c r="AA289" i="2"/>
  <c r="BP288" i="2"/>
  <c r="BP7" i="2" s="1"/>
  <c r="AR289" i="2"/>
  <c r="CU288" i="2"/>
  <c r="BR5" i="2"/>
  <c r="CU5" i="2" s="1"/>
  <c r="BR4" i="2"/>
  <c r="CU4" i="2" s="1"/>
  <c r="EP287" i="2"/>
  <c r="CS287" i="2"/>
  <c r="DS286" i="2"/>
  <c r="CR5" i="2"/>
  <c r="BO2" i="2"/>
  <c r="CR2" i="2" s="1"/>
  <c r="BO3" i="2"/>
  <c r="CR3" i="2" s="1"/>
  <c r="BQ5" i="2"/>
  <c r="CT5" i="2" s="1"/>
  <c r="BQ4" i="2"/>
  <c r="CT4" i="2" s="1"/>
  <c r="CT288" i="2"/>
  <c r="DT288" i="2" s="1"/>
  <c r="DT287" i="2"/>
  <c r="AA288" i="2"/>
  <c r="AE3" i="2" s="1"/>
  <c r="S3" i="2"/>
  <c r="DO286" i="2"/>
  <c r="CO287" i="2"/>
  <c r="T290" i="2" l="1"/>
  <c r="AF289" i="2"/>
  <c r="AB289" i="2" s="1"/>
  <c r="BN290" i="2"/>
  <c r="EC289" i="2"/>
  <c r="AN288" i="2"/>
  <c r="BM289" i="2" s="1"/>
  <c r="EB288" i="2"/>
  <c r="EH290" i="2"/>
  <c r="AE289" i="2"/>
  <c r="AD3" i="2"/>
  <c r="BL7" i="2"/>
  <c r="BL5" i="2"/>
  <c r="BL4" i="2"/>
  <c r="R290" i="2"/>
  <c r="Z289" i="2"/>
  <c r="AD289" i="2"/>
  <c r="EK289" i="2" s="1"/>
  <c r="DJ291" i="2"/>
  <c r="CJ292" i="2"/>
  <c r="CH294" i="2"/>
  <c r="DH293" i="2"/>
  <c r="DB292" i="2"/>
  <c r="CB293" i="2"/>
  <c r="DW290" i="2"/>
  <c r="CW291" i="2"/>
  <c r="CK293" i="2"/>
  <c r="DK292" i="2"/>
  <c r="DG291" i="2"/>
  <c r="CG292" i="2"/>
  <c r="DE292" i="2"/>
  <c r="CE293" i="2"/>
  <c r="CY293" i="2"/>
  <c r="DY293" i="2" s="1"/>
  <c r="DA293" i="2"/>
  <c r="CA294" i="2"/>
  <c r="CF293" i="2"/>
  <c r="DF292" i="2"/>
  <c r="CD293" i="2"/>
  <c r="DD292" i="2"/>
  <c r="DI290" i="2"/>
  <c r="CI291" i="2"/>
  <c r="BS291" i="2"/>
  <c r="DR290" i="2"/>
  <c r="CR291" i="2"/>
  <c r="Y292" i="2"/>
  <c r="AK291" i="2"/>
  <c r="EH291" i="2" s="1"/>
  <c r="AI289" i="2"/>
  <c r="BQ290" i="2" s="1"/>
  <c r="W292" i="2"/>
  <c r="BU290" i="2"/>
  <c r="X290" i="2"/>
  <c r="AR290" i="2"/>
  <c r="CX3" i="2"/>
  <c r="CX2" i="2"/>
  <c r="CX289" i="2"/>
  <c r="DX289" i="2" s="1"/>
  <c r="DX288" i="2"/>
  <c r="DX2" i="2" s="1"/>
  <c r="BU6" i="2" s="1"/>
  <c r="CX6" i="2" s="1"/>
  <c r="AJ289" i="2"/>
  <c r="EG289" i="2" s="1"/>
  <c r="EG5" i="2" s="1"/>
  <c r="AC2" i="2"/>
  <c r="ER288" i="2"/>
  <c r="CV288" i="2"/>
  <c r="BS5" i="2"/>
  <c r="BS4" i="2"/>
  <c r="CV4" i="2" s="1"/>
  <c r="BS7" i="2"/>
  <c r="AM288" i="2"/>
  <c r="BL289" i="2" s="1"/>
  <c r="EK288" i="2"/>
  <c r="BQ289" i="2"/>
  <c r="CT289" i="2" s="1"/>
  <c r="DT289" i="2" s="1"/>
  <c r="AI3" i="2"/>
  <c r="BR289" i="2"/>
  <c r="CU289" i="2" s="1"/>
  <c r="AJ3" i="2"/>
  <c r="EF288" i="2"/>
  <c r="DU288" i="2"/>
  <c r="DU2" i="2" s="1"/>
  <c r="BR6" i="2" s="1"/>
  <c r="CU6" i="2" s="1"/>
  <c r="BY288" i="2"/>
  <c r="BP4" i="2"/>
  <c r="CS4" i="2" s="1"/>
  <c r="BP5" i="2"/>
  <c r="DT2" i="2"/>
  <c r="BQ6" i="2" s="1"/>
  <c r="CT6" i="2" s="1"/>
  <c r="BR2" i="2"/>
  <c r="CU2" i="2" s="1"/>
  <c r="BR3" i="2"/>
  <c r="CU3" i="2" s="1"/>
  <c r="DS287" i="2"/>
  <c r="CS288" i="2"/>
  <c r="CS289" i="2" s="1"/>
  <c r="CS290" i="2" s="1"/>
  <c r="BQ2" i="2"/>
  <c r="CT2" i="2" s="1"/>
  <c r="BQ3" i="2"/>
  <c r="CT3" i="2" s="1"/>
  <c r="BM5" i="2"/>
  <c r="CP288" i="2"/>
  <c r="DP288" i="2" s="1"/>
  <c r="DP2" i="2" s="1"/>
  <c r="BM6" i="2" s="1"/>
  <c r="BM4" i="2"/>
  <c r="EL288" i="2"/>
  <c r="CO288" i="2"/>
  <c r="DO288" i="2" s="1"/>
  <c r="DO287" i="2"/>
  <c r="T291" i="2" l="1"/>
  <c r="AF290" i="2"/>
  <c r="BN291" i="2"/>
  <c r="EA289" i="2"/>
  <c r="AN289" i="2"/>
  <c r="BM290" i="2" s="1"/>
  <c r="EB289" i="2"/>
  <c r="EL289" i="2"/>
  <c r="AE290" i="2"/>
  <c r="EB290" i="2" s="1"/>
  <c r="AA290" i="2"/>
  <c r="R291" i="2"/>
  <c r="Z290" i="2"/>
  <c r="AD290" i="2"/>
  <c r="EA290" i="2" s="1"/>
  <c r="BL3" i="2"/>
  <c r="BL2" i="2"/>
  <c r="AM289" i="2"/>
  <c r="BL290" i="2" s="1"/>
  <c r="DI291" i="2"/>
  <c r="CI292" i="2"/>
  <c r="DE293" i="2"/>
  <c r="CE294" i="2"/>
  <c r="DB293" i="2"/>
  <c r="CB294" i="2"/>
  <c r="CH295" i="2"/>
  <c r="DH294" i="2"/>
  <c r="DF293" i="2"/>
  <c r="CF294" i="2"/>
  <c r="CJ293" i="2"/>
  <c r="DJ292" i="2"/>
  <c r="DW291" i="2"/>
  <c r="CW292" i="2"/>
  <c r="DD293" i="2"/>
  <c r="CD294" i="2"/>
  <c r="DG292" i="2"/>
  <c r="CG293" i="2"/>
  <c r="CA295" i="2"/>
  <c r="CY294" i="2"/>
  <c r="DY294" i="2" s="1"/>
  <c r="DA294" i="2"/>
  <c r="CK294" i="2"/>
  <c r="DK293" i="2"/>
  <c r="CT290" i="2"/>
  <c r="DT290" i="2" s="1"/>
  <c r="EF289" i="2"/>
  <c r="EQ289" i="2"/>
  <c r="CX290" i="2"/>
  <c r="DX290" i="2" s="1"/>
  <c r="CR292" i="2"/>
  <c r="DR291" i="2"/>
  <c r="DS290" i="2"/>
  <c r="CS291" i="2"/>
  <c r="AI290" i="2"/>
  <c r="EQ290" i="2" s="1"/>
  <c r="BR290" i="2"/>
  <c r="CU290" i="2" s="1"/>
  <c r="AR291" i="2"/>
  <c r="AR292" i="2" s="1"/>
  <c r="AI292" i="2" s="1"/>
  <c r="EQ292" i="2" s="1"/>
  <c r="W293" i="2"/>
  <c r="Y293" i="2"/>
  <c r="AK292" i="2"/>
  <c r="EH292" i="2" s="1"/>
  <c r="ES291" i="2"/>
  <c r="X291" i="2"/>
  <c r="BU291" i="2"/>
  <c r="AJ290" i="2"/>
  <c r="BR291" i="2" s="1"/>
  <c r="BS292" i="2"/>
  <c r="AC1" i="2"/>
  <c r="CW6" i="2"/>
  <c r="ER289" i="2"/>
  <c r="ER5" i="2" s="1"/>
  <c r="AM3" i="2"/>
  <c r="DV288" i="2"/>
  <c r="DV2" i="2" s="1"/>
  <c r="BS6" i="2" s="1"/>
  <c r="CV6" i="2" s="1"/>
  <c r="CV289" i="2"/>
  <c r="BS2" i="2"/>
  <c r="CV2" i="2" s="1"/>
  <c r="CV5" i="2"/>
  <c r="BS3" i="2"/>
  <c r="CV3" i="2" s="1"/>
  <c r="DU289" i="2"/>
  <c r="BY289" i="2"/>
  <c r="BP2" i="2"/>
  <c r="CS2" i="2" s="1"/>
  <c r="CS5" i="2"/>
  <c r="BP3" i="2"/>
  <c r="CS3" i="2" s="1"/>
  <c r="CO289" i="2"/>
  <c r="AN3" i="2"/>
  <c r="CP289" i="2"/>
  <c r="DS289" i="2"/>
  <c r="DS288" i="2"/>
  <c r="DS2" i="2" s="1"/>
  <c r="BP6" i="2" s="1"/>
  <c r="CS6" i="2" s="1"/>
  <c r="DO2" i="2"/>
  <c r="BK6" i="2" s="1"/>
  <c r="BM2" i="2"/>
  <c r="BM3" i="2"/>
  <c r="EC290" i="2" l="1"/>
  <c r="AB290" i="2"/>
  <c r="T292" i="2"/>
  <c r="AF291" i="2"/>
  <c r="AB291" i="2" s="1"/>
  <c r="BN292" i="2"/>
  <c r="EC291" i="2"/>
  <c r="AM290" i="2"/>
  <c r="BL291" i="2" s="1"/>
  <c r="AN290" i="2"/>
  <c r="BM291" i="2" s="1"/>
  <c r="EL290" i="2"/>
  <c r="EK290" i="2"/>
  <c r="AE291" i="2"/>
  <c r="EB291" i="2" s="1"/>
  <c r="AA291" i="2"/>
  <c r="R292" i="2"/>
  <c r="Z291" i="2"/>
  <c r="AD291" i="2"/>
  <c r="EA291" i="2" s="1"/>
  <c r="CX291" i="2"/>
  <c r="CH296" i="2"/>
  <c r="DH295" i="2"/>
  <c r="CY295" i="2"/>
  <c r="DY295" i="2" s="1"/>
  <c r="CA296" i="2"/>
  <c r="DA295" i="2"/>
  <c r="DB294" i="2"/>
  <c r="CB295" i="2"/>
  <c r="DD294" i="2"/>
  <c r="CD295" i="2"/>
  <c r="CJ294" i="2"/>
  <c r="DJ293" i="2"/>
  <c r="CE295" i="2"/>
  <c r="DE294" i="2"/>
  <c r="CF295" i="2"/>
  <c r="DF294" i="2"/>
  <c r="CI293" i="2"/>
  <c r="DI292" i="2"/>
  <c r="DG293" i="2"/>
  <c r="CG294" i="2"/>
  <c r="CK295" i="2"/>
  <c r="DK294" i="2"/>
  <c r="DW292" i="2"/>
  <c r="CW293" i="2"/>
  <c r="EG290" i="2"/>
  <c r="BS293" i="2"/>
  <c r="ES292" i="2"/>
  <c r="DS291" i="2"/>
  <c r="CS292" i="2"/>
  <c r="DV289" i="2"/>
  <c r="CV290" i="2"/>
  <c r="ER290" i="2"/>
  <c r="DR292" i="2"/>
  <c r="CR293" i="2"/>
  <c r="DP289" i="2"/>
  <c r="CP290" i="2"/>
  <c r="DX291" i="2"/>
  <c r="AR293" i="2"/>
  <c r="AI293" i="2" s="1"/>
  <c r="EQ293" i="2" s="1"/>
  <c r="W294" i="2"/>
  <c r="CU291" i="2"/>
  <c r="BY290" i="2"/>
  <c r="DU290" i="2"/>
  <c r="BQ293" i="2"/>
  <c r="EF292" i="2"/>
  <c r="AI291" i="2"/>
  <c r="EQ291" i="2" s="1"/>
  <c r="BQ291" i="2"/>
  <c r="CT291" i="2" s="1"/>
  <c r="DT291" i="2" s="1"/>
  <c r="Y294" i="2"/>
  <c r="AK293" i="2"/>
  <c r="BS294" i="2" s="1"/>
  <c r="BU292" i="2"/>
  <c r="CX292" i="2" s="1"/>
  <c r="AJ291" i="2"/>
  <c r="BR292" i="2" s="1"/>
  <c r="X292" i="2"/>
  <c r="EF290" i="2"/>
  <c r="DO289" i="2"/>
  <c r="CO290" i="2"/>
  <c r="BL6" i="2"/>
  <c r="T293" i="2" l="1"/>
  <c r="AF292" i="2"/>
  <c r="AB292" i="2" s="1"/>
  <c r="BN293" i="2"/>
  <c r="EC292" i="2"/>
  <c r="EL291" i="2"/>
  <c r="AN291" i="2"/>
  <c r="BM292" i="2" s="1"/>
  <c r="AE292" i="2"/>
  <c r="AA292" i="2"/>
  <c r="EK291" i="2"/>
  <c r="AM291" i="2"/>
  <c r="BL292" i="2" s="1"/>
  <c r="R293" i="2"/>
  <c r="Z292" i="2"/>
  <c r="AD292" i="2"/>
  <c r="EA292" i="2" s="1"/>
  <c r="DG294" i="2"/>
  <c r="CG295" i="2"/>
  <c r="DK295" i="2"/>
  <c r="CK296" i="2"/>
  <c r="DE295" i="2"/>
  <c r="CE296" i="2"/>
  <c r="CB296" i="2"/>
  <c r="DB295" i="2"/>
  <c r="CA297" i="2"/>
  <c r="DA296" i="2"/>
  <c r="CY296" i="2"/>
  <c r="DY296" i="2" s="1"/>
  <c r="DW293" i="2"/>
  <c r="CW294" i="2"/>
  <c r="DJ294" i="2"/>
  <c r="CJ295" i="2"/>
  <c r="DI293" i="2"/>
  <c r="CI294" i="2"/>
  <c r="DF295" i="2"/>
  <c r="CF296" i="2"/>
  <c r="DD295" i="2"/>
  <c r="CD296" i="2"/>
  <c r="DH296" i="2"/>
  <c r="CH297" i="2"/>
  <c r="CR294" i="2"/>
  <c r="DR293" i="2"/>
  <c r="EF291" i="2"/>
  <c r="DV290" i="2"/>
  <c r="CV291" i="2"/>
  <c r="CP291" i="2"/>
  <c r="DP290" i="2"/>
  <c r="DS292" i="2"/>
  <c r="CS293" i="2"/>
  <c r="BQ292" i="2"/>
  <c r="CT292" i="2" s="1"/>
  <c r="DT292" i="2" s="1"/>
  <c r="BU293" i="2"/>
  <c r="CX293" i="2" s="1"/>
  <c r="AJ292" i="2"/>
  <c r="EG292" i="2" s="1"/>
  <c r="X293" i="2"/>
  <c r="AK294" i="2"/>
  <c r="EH294" i="2" s="1"/>
  <c r="Y295" i="2"/>
  <c r="ER291" i="2"/>
  <c r="ES293" i="2"/>
  <c r="CU292" i="2"/>
  <c r="BY291" i="2"/>
  <c r="DU291" i="2"/>
  <c r="AR294" i="2"/>
  <c r="AI294" i="2" s="1"/>
  <c r="EQ294" i="2" s="1"/>
  <c r="W295" i="2"/>
  <c r="DX292" i="2"/>
  <c r="EH293" i="2"/>
  <c r="EG291" i="2"/>
  <c r="EF293" i="2"/>
  <c r="BQ294" i="2"/>
  <c r="DO290" i="2"/>
  <c r="CO291" i="2"/>
  <c r="T294" i="2" l="1"/>
  <c r="AF293" i="2"/>
  <c r="BN294" i="2"/>
  <c r="AN292" i="2"/>
  <c r="BM293" i="2" s="1"/>
  <c r="EB292" i="2"/>
  <c r="AA293" i="2"/>
  <c r="AE293" i="2"/>
  <c r="EL292" i="2"/>
  <c r="AM292" i="2"/>
  <c r="BL293" i="2" s="1"/>
  <c r="EK292" i="2"/>
  <c r="R294" i="2"/>
  <c r="Z293" i="2"/>
  <c r="AD293" i="2"/>
  <c r="AM293" i="2" s="1"/>
  <c r="BL294" i="2" s="1"/>
  <c r="DE296" i="2"/>
  <c r="CE297" i="2"/>
  <c r="DB296" i="2"/>
  <c r="CB297" i="2"/>
  <c r="DF296" i="2"/>
  <c r="CF297" i="2"/>
  <c r="DI294" i="2"/>
  <c r="CI295" i="2"/>
  <c r="CA298" i="2"/>
  <c r="CY297" i="2"/>
  <c r="DY297" i="2" s="1"/>
  <c r="DA297" i="2"/>
  <c r="CH298" i="2"/>
  <c r="DH298" i="2" s="1"/>
  <c r="DH297" i="2"/>
  <c r="CJ296" i="2"/>
  <c r="DJ295" i="2"/>
  <c r="CG296" i="2"/>
  <c r="DG295" i="2"/>
  <c r="DK296" i="2"/>
  <c r="CK297" i="2"/>
  <c r="BS295" i="2"/>
  <c r="DD296" i="2"/>
  <c r="CD297" i="2"/>
  <c r="CW295" i="2"/>
  <c r="DW294" i="2"/>
  <c r="ER292" i="2"/>
  <c r="DV291" i="2"/>
  <c r="CV292" i="2"/>
  <c r="CT293" i="2"/>
  <c r="CS294" i="2"/>
  <c r="DS293" i="2"/>
  <c r="BR293" i="2"/>
  <c r="CU293" i="2" s="1"/>
  <c r="DP291" i="2"/>
  <c r="CP292" i="2"/>
  <c r="DR294" i="2"/>
  <c r="CR295" i="2"/>
  <c r="DX293" i="2"/>
  <c r="EF294" i="2"/>
  <c r="BQ295" i="2"/>
  <c r="DU292" i="2"/>
  <c r="BY292" i="2"/>
  <c r="AJ293" i="2"/>
  <c r="EG293" i="2" s="1"/>
  <c r="BU294" i="2"/>
  <c r="CX294" i="2" s="1"/>
  <c r="X294" i="2"/>
  <c r="Y296" i="2"/>
  <c r="AK295" i="2"/>
  <c r="EH295" i="2" s="1"/>
  <c r="AR295" i="2"/>
  <c r="AI295" i="2" s="1"/>
  <c r="EQ295" i="2" s="1"/>
  <c r="W296" i="2"/>
  <c r="ES294" i="2"/>
  <c r="DO291" i="2"/>
  <c r="CO292" i="2"/>
  <c r="EC293" i="2" l="1"/>
  <c r="AB293" i="2"/>
  <c r="T295" i="2"/>
  <c r="AF294" i="2"/>
  <c r="AB294" i="2" s="1"/>
  <c r="BN295" i="2"/>
  <c r="EC294" i="2"/>
  <c r="EA293" i="2"/>
  <c r="AN293" i="2"/>
  <c r="BM294" i="2" s="1"/>
  <c r="EB293" i="2"/>
  <c r="AA294" i="2"/>
  <c r="AE294" i="2"/>
  <c r="EL293" i="2"/>
  <c r="EK293" i="2"/>
  <c r="R295" i="2"/>
  <c r="Z294" i="2"/>
  <c r="AD294" i="2"/>
  <c r="EK294" i="2" s="1"/>
  <c r="DI295" i="2"/>
  <c r="CI296" i="2"/>
  <c r="CK298" i="2"/>
  <c r="DK298" i="2" s="1"/>
  <c r="DK297" i="2"/>
  <c r="DJ296" i="2"/>
  <c r="CJ297" i="2"/>
  <c r="DF297" i="2"/>
  <c r="CF298" i="2"/>
  <c r="DF298" i="2" s="1"/>
  <c r="DB297" i="2"/>
  <c r="CB298" i="2"/>
  <c r="DB298" i="2" s="1"/>
  <c r="DW295" i="2"/>
  <c r="CW296" i="2"/>
  <c r="CD298" i="2"/>
  <c r="DD298" i="2" s="1"/>
  <c r="DD297" i="2"/>
  <c r="CE298" i="2"/>
  <c r="DE298" i="2" s="1"/>
  <c r="DE297" i="2"/>
  <c r="DG296" i="2"/>
  <c r="CG297" i="2"/>
  <c r="DA298" i="2"/>
  <c r="CY298" i="2"/>
  <c r="DY298" i="2" s="1"/>
  <c r="BR294" i="2"/>
  <c r="CU294" i="2" s="1"/>
  <c r="DR295" i="2"/>
  <c r="CR296" i="2"/>
  <c r="ES295" i="2"/>
  <c r="CV293" i="2"/>
  <c r="DV292" i="2"/>
  <c r="CP293" i="2"/>
  <c r="DP292" i="2"/>
  <c r="DS294" i="2"/>
  <c r="CS295" i="2"/>
  <c r="CT294" i="2"/>
  <c r="DT293" i="2"/>
  <c r="DX294" i="2"/>
  <c r="Y297" i="2"/>
  <c r="AK296" i="2"/>
  <c r="ES296" i="2" s="1"/>
  <c r="DU293" i="2"/>
  <c r="BY293" i="2"/>
  <c r="W297" i="2"/>
  <c r="AR296" i="2"/>
  <c r="AJ294" i="2"/>
  <c r="EG294" i="2" s="1"/>
  <c r="BU295" i="2"/>
  <c r="CX295" i="2" s="1"/>
  <c r="X295" i="2"/>
  <c r="BQ296" i="2"/>
  <c r="EF295" i="2"/>
  <c r="BS296" i="2"/>
  <c r="ER293" i="2"/>
  <c r="DO292" i="2"/>
  <c r="CO293" i="2"/>
  <c r="T296" i="2" l="1"/>
  <c r="AF295" i="2"/>
  <c r="AB295" i="2" s="1"/>
  <c r="EC295" i="2"/>
  <c r="BN296" i="2"/>
  <c r="EA294" i="2"/>
  <c r="AN294" i="2"/>
  <c r="BM295" i="2" s="1"/>
  <c r="EB294" i="2"/>
  <c r="EL294" i="2"/>
  <c r="AE295" i="2"/>
  <c r="EB295" i="2" s="1"/>
  <c r="AA295" i="2"/>
  <c r="AM294" i="2"/>
  <c r="BL295" i="2" s="1"/>
  <c r="R296" i="2"/>
  <c r="Z295" i="2"/>
  <c r="AD295" i="2"/>
  <c r="EA295" i="2" s="1"/>
  <c r="CG298" i="2"/>
  <c r="DG298" i="2" s="1"/>
  <c r="DG297" i="2"/>
  <c r="DW296" i="2"/>
  <c r="CW297" i="2"/>
  <c r="CJ298" i="2"/>
  <c r="DJ298" i="2" s="1"/>
  <c r="DJ297" i="2"/>
  <c r="DI296" i="2"/>
  <c r="CI297" i="2"/>
  <c r="CP294" i="2"/>
  <c r="DP293" i="2"/>
  <c r="CV294" i="2"/>
  <c r="DV293" i="2"/>
  <c r="CT295" i="2"/>
  <c r="DT295" i="2" s="1"/>
  <c r="DT294" i="2"/>
  <c r="DR296" i="2"/>
  <c r="CR297" i="2"/>
  <c r="BR295" i="2"/>
  <c r="CU295" i="2" s="1"/>
  <c r="DS295" i="2"/>
  <c r="CS296" i="2"/>
  <c r="DX295" i="2"/>
  <c r="AR297" i="2"/>
  <c r="W298" i="2"/>
  <c r="ER294" i="2"/>
  <c r="AI296" i="2"/>
  <c r="EQ296" i="2" s="1"/>
  <c r="EH296" i="2"/>
  <c r="BS297" i="2"/>
  <c r="Y298" i="2"/>
  <c r="AK297" i="2"/>
  <c r="BS298" i="2" s="1"/>
  <c r="X296" i="2"/>
  <c r="AJ295" i="2"/>
  <c r="EG295" i="2" s="1"/>
  <c r="BU296" i="2"/>
  <c r="CX296" i="2" s="1"/>
  <c r="BY294" i="2"/>
  <c r="DU294" i="2"/>
  <c r="CO294" i="2"/>
  <c r="DO293" i="2"/>
  <c r="T297" i="2" l="1"/>
  <c r="AF296" i="2"/>
  <c r="AB296" i="2" s="1"/>
  <c r="BN297" i="2"/>
  <c r="EC296" i="2"/>
  <c r="AA296" i="2"/>
  <c r="AE296" i="2"/>
  <c r="EL295" i="2"/>
  <c r="AN295" i="2"/>
  <c r="BM296" i="2" s="1"/>
  <c r="R297" i="2"/>
  <c r="Z296" i="2"/>
  <c r="AD296" i="2"/>
  <c r="EA296" i="2" s="1"/>
  <c r="AM295" i="2"/>
  <c r="BL296" i="2" s="1"/>
  <c r="EK295" i="2"/>
  <c r="DW297" i="2"/>
  <c r="CW298" i="2"/>
  <c r="DW298" i="2" s="1"/>
  <c r="CI298" i="2"/>
  <c r="DI298" i="2" s="1"/>
  <c r="DI297" i="2"/>
  <c r="EH297" i="2"/>
  <c r="ES297" i="2"/>
  <c r="DR297" i="2"/>
  <c r="CR298" i="2"/>
  <c r="DR298" i="2" s="1"/>
  <c r="BQ297" i="2"/>
  <c r="CV295" i="2"/>
  <c r="DV294" i="2"/>
  <c r="DS296" i="2"/>
  <c r="CS297" i="2"/>
  <c r="CT296" i="2"/>
  <c r="DT296" i="2" s="1"/>
  <c r="DP294" i="2"/>
  <c r="CP295" i="2"/>
  <c r="DX296" i="2"/>
  <c r="AK298" i="2"/>
  <c r="EH298" i="2" s="1"/>
  <c r="ER295" i="2"/>
  <c r="AR298" i="2"/>
  <c r="AI298" i="2" s="1"/>
  <c r="EQ298" i="2" s="1"/>
  <c r="AI297" i="2"/>
  <c r="EQ297" i="2" s="1"/>
  <c r="BU297" i="2"/>
  <c r="CX297" i="2" s="1"/>
  <c r="DX297" i="2" s="1"/>
  <c r="X297" i="2"/>
  <c r="AJ296" i="2"/>
  <c r="EG296" i="2" s="1"/>
  <c r="EF296" i="2"/>
  <c r="DU295" i="2"/>
  <c r="BY295" i="2"/>
  <c r="BR296" i="2"/>
  <c r="CU296" i="2" s="1"/>
  <c r="CO295" i="2"/>
  <c r="DO294" i="2"/>
  <c r="T298" i="2" l="1"/>
  <c r="AF297" i="2"/>
  <c r="AB297" i="2" s="1"/>
  <c r="EC297" i="2"/>
  <c r="BN298" i="2"/>
  <c r="EL296" i="2"/>
  <c r="EB296" i="2"/>
  <c r="AA297" i="2"/>
  <c r="AE297" i="2"/>
  <c r="EB297" i="2" s="1"/>
  <c r="AN296" i="2"/>
  <c r="BM297" i="2" s="1"/>
  <c r="EK296" i="2"/>
  <c r="R298" i="2"/>
  <c r="Z297" i="2"/>
  <c r="AD297" i="2"/>
  <c r="EA297" i="2" s="1"/>
  <c r="AM296" i="2"/>
  <c r="BL297" i="2" s="1"/>
  <c r="ER296" i="2"/>
  <c r="ES298" i="2"/>
  <c r="DP295" i="2"/>
  <c r="CP296" i="2"/>
  <c r="DV295" i="2"/>
  <c r="CV296" i="2"/>
  <c r="CT297" i="2"/>
  <c r="DT297" i="2" s="1"/>
  <c r="DS297" i="2"/>
  <c r="CS298" i="2"/>
  <c r="DS298" i="2" s="1"/>
  <c r="DU296" i="2"/>
  <c r="BY296" i="2"/>
  <c r="BR297" i="2"/>
  <c r="CU297" i="2" s="1"/>
  <c r="BQ298" i="2"/>
  <c r="EF297" i="2"/>
  <c r="X298" i="2"/>
  <c r="BU298" i="2"/>
  <c r="CX298" i="2" s="1"/>
  <c r="DX298" i="2" s="1"/>
  <c r="AJ297" i="2"/>
  <c r="BR298" i="2" s="1"/>
  <c r="EF298" i="2"/>
  <c r="CO296" i="2"/>
  <c r="DO295" i="2"/>
  <c r="AF298" i="2" l="1"/>
  <c r="AB298" i="2" s="1"/>
  <c r="EC298" i="2"/>
  <c r="AN297" i="2"/>
  <c r="BM298" i="2" s="1"/>
  <c r="EL297" i="2"/>
  <c r="AE298" i="2"/>
  <c r="AA298" i="2"/>
  <c r="Z298" i="2"/>
  <c r="AD298" i="2"/>
  <c r="EA298" i="2" s="1"/>
  <c r="EK297" i="2"/>
  <c r="AM297" i="2"/>
  <c r="BL298" i="2" s="1"/>
  <c r="EG297" i="2"/>
  <c r="ER297" i="2"/>
  <c r="DV296" i="2"/>
  <c r="CV297" i="2"/>
  <c r="CT298" i="2"/>
  <c r="DT298" i="2" s="1"/>
  <c r="DP296" i="2"/>
  <c r="CP297" i="2"/>
  <c r="CU298" i="2"/>
  <c r="DU297" i="2"/>
  <c r="BY297" i="2"/>
  <c r="AJ298" i="2"/>
  <c r="ER298" i="2" s="1"/>
  <c r="DO296" i="2"/>
  <c r="CO297" i="2"/>
  <c r="EL298" i="2" l="1"/>
  <c r="EB298" i="2"/>
  <c r="AN298" i="2"/>
  <c r="EK298" i="2"/>
  <c r="AM298" i="2"/>
  <c r="DP297" i="2"/>
  <c r="CP298" i="2"/>
  <c r="DP298" i="2" s="1"/>
  <c r="DV297" i="2"/>
  <c r="CV298" i="2"/>
  <c r="DV298" i="2" s="1"/>
  <c r="EG298" i="2"/>
  <c r="DU298" i="2"/>
  <c r="BY298" i="2"/>
  <c r="DO297" i="2"/>
  <c r="CO298" i="2"/>
  <c r="DO298" i="2" s="1"/>
  <c r="C12" i="2" l="1"/>
  <c r="EM12" i="2"/>
  <c r="EM13" i="2" l="1"/>
  <c r="C13" i="2"/>
  <c r="EM14" i="2" l="1"/>
  <c r="C14" i="2"/>
  <c r="EM15" i="2" l="1"/>
  <c r="C15" i="2"/>
  <c r="EM16" i="2" l="1"/>
  <c r="C16" i="2"/>
  <c r="C17" i="2" l="1"/>
  <c r="EM17" i="2"/>
  <c r="EM18" i="2" l="1"/>
  <c r="C18" i="2"/>
  <c r="EM20" i="2" l="1"/>
  <c r="C20" i="2"/>
  <c r="EM21" i="2" l="1"/>
  <c r="C21" i="2"/>
  <c r="EM22" i="2" l="1"/>
  <c r="C22" i="2"/>
  <c r="EM23" i="2" l="1"/>
  <c r="C23" i="2"/>
  <c r="EM24" i="2" l="1"/>
  <c r="C24" i="2"/>
  <c r="C25" i="2" l="1"/>
  <c r="EM25" i="2"/>
  <c r="EM26" i="2" l="1"/>
  <c r="C26" i="2"/>
  <c r="EM28" i="2" l="1"/>
  <c r="C28" i="2"/>
  <c r="EM29" i="2" l="1"/>
  <c r="C29" i="2"/>
  <c r="EM30" i="2" l="1"/>
  <c r="C30" i="2"/>
  <c r="EM31" i="2" l="1"/>
  <c r="C31" i="2"/>
  <c r="EM32" i="2" l="1"/>
  <c r="C32" i="2"/>
  <c r="C33" i="2" l="1"/>
  <c r="EM33" i="2"/>
  <c r="EM34" i="2" l="1"/>
  <c r="C34" i="2"/>
  <c r="EM36" i="2" l="1"/>
  <c r="C36" i="2"/>
  <c r="EM37" i="2" l="1"/>
  <c r="C37" i="2"/>
  <c r="EM38" i="2" l="1"/>
  <c r="C38" i="2"/>
  <c r="C39" i="2" l="1"/>
  <c r="EM39" i="2"/>
  <c r="C40" i="2" l="1"/>
  <c r="EM40" i="2"/>
  <c r="EM41" i="2" l="1"/>
  <c r="C41" i="2"/>
  <c r="EM42" i="2" l="1"/>
  <c r="C42" i="2"/>
  <c r="C44" i="2" l="1"/>
  <c r="EM44" i="2"/>
  <c r="EM45" i="2" l="1"/>
  <c r="C45" i="2"/>
  <c r="EM46" i="2" l="1"/>
  <c r="C46" i="2"/>
  <c r="EM47" i="2" l="1"/>
  <c r="C47" i="2"/>
  <c r="C48" i="2" l="1"/>
  <c r="EM48" i="2"/>
  <c r="EM49" i="2" l="1"/>
  <c r="C49" i="2"/>
  <c r="EM50" i="2" l="1"/>
  <c r="C50" i="2"/>
  <c r="EM52" i="2" l="1"/>
  <c r="C52" i="2"/>
  <c r="EM53" i="2" l="1"/>
  <c r="C53" i="2"/>
  <c r="C54" i="2" l="1"/>
  <c r="EM54" i="2"/>
  <c r="EM55" i="2" l="1"/>
  <c r="C55" i="2"/>
  <c r="C56" i="2" l="1"/>
  <c r="EM56" i="2"/>
  <c r="EM57" i="2" l="1"/>
  <c r="C57" i="2"/>
  <c r="EM58" i="2" l="1"/>
  <c r="C58" i="2"/>
  <c r="EM60" i="2" l="1"/>
  <c r="C60" i="2"/>
  <c r="EM61" i="2" l="1"/>
  <c r="C61" i="2"/>
  <c r="EM62" i="2" l="1"/>
  <c r="C62" i="2"/>
  <c r="EM63" i="2" l="1"/>
  <c r="C63" i="2"/>
  <c r="C64" i="2" l="1"/>
  <c r="EM64" i="2"/>
  <c r="C65" i="2" l="1"/>
  <c r="EM65" i="2"/>
  <c r="EM66" i="2" l="1"/>
  <c r="C66" i="2"/>
  <c r="C68" i="2" l="1"/>
  <c r="EM68" i="2"/>
  <c r="EM69" i="2" l="1"/>
  <c r="C69" i="2"/>
  <c r="EM70" i="2" l="1"/>
  <c r="C70" i="2"/>
  <c r="EM71" i="2" l="1"/>
  <c r="C71" i="2"/>
  <c r="C72" i="2" l="1"/>
  <c r="EM72" i="2"/>
  <c r="EM73" i="2" l="1"/>
  <c r="C73" i="2"/>
  <c r="EM74" i="2" l="1"/>
  <c r="C74" i="2"/>
  <c r="C76" i="2" l="1"/>
  <c r="EM76" i="2"/>
  <c r="C77" i="2" l="1"/>
  <c r="EM77" i="2"/>
  <c r="EM78" i="2" l="1"/>
  <c r="C78" i="2"/>
  <c r="EM79" i="2" l="1"/>
  <c r="C79" i="2"/>
  <c r="EM80" i="2" l="1"/>
  <c r="C80" i="2"/>
  <c r="EM81" i="2" l="1"/>
  <c r="C81" i="2"/>
  <c r="EM82" i="2" l="1"/>
  <c r="C82" i="2"/>
  <c r="C84" i="2" l="1"/>
  <c r="EM84" i="2"/>
  <c r="EM85" i="2" l="1"/>
  <c r="C85" i="2"/>
  <c r="C86" i="2" l="1"/>
  <c r="EM86" i="2"/>
  <c r="EM87" i="2" l="1"/>
  <c r="C87" i="2"/>
  <c r="EM88" i="2" l="1"/>
  <c r="C88" i="2"/>
  <c r="EM89" i="2" l="1"/>
  <c r="C89" i="2"/>
  <c r="EM90" i="2" l="1"/>
  <c r="C90" i="2"/>
  <c r="C92" i="2" l="1"/>
  <c r="EM92" i="2"/>
  <c r="C93" i="2" l="1"/>
  <c r="EM93" i="2"/>
  <c r="C94" i="2" l="1"/>
  <c r="EM94" i="2"/>
  <c r="C95" i="2" l="1"/>
  <c r="EM95" i="2"/>
  <c r="EM96" i="2" l="1"/>
  <c r="C96" i="2"/>
  <c r="EM97" i="2" l="1"/>
  <c r="C97" i="2"/>
  <c r="EM98" i="2" l="1"/>
  <c r="C98" i="2"/>
  <c r="EM100" i="2" l="1"/>
  <c r="C100" i="2"/>
  <c r="EM101" i="2" l="1"/>
  <c r="C101" i="2"/>
  <c r="EM102" i="2" l="1"/>
  <c r="C102" i="2"/>
  <c r="EM103" i="2" l="1"/>
  <c r="C103" i="2"/>
  <c r="C104" i="2" l="1"/>
  <c r="EM104" i="2"/>
  <c r="C105" i="2" l="1"/>
  <c r="EM105" i="2"/>
  <c r="EM106" i="2" l="1"/>
  <c r="C106" i="2"/>
  <c r="EM108" i="2" l="1"/>
  <c r="C108" i="2"/>
  <c r="EM109" i="2" l="1"/>
  <c r="C109" i="2"/>
  <c r="EM110" i="2" l="1"/>
  <c r="C110" i="2"/>
  <c r="EM111" i="2" l="1"/>
  <c r="C111" i="2"/>
  <c r="EM112" i="2" l="1"/>
  <c r="C112" i="2"/>
  <c r="EM113" i="2" l="1"/>
  <c r="C113" i="2"/>
  <c r="EM114" i="2" l="1"/>
  <c r="C114" i="2"/>
  <c r="EM116" i="2" l="1"/>
  <c r="C116" i="2"/>
  <c r="EM117" i="2" l="1"/>
  <c r="C117" i="2"/>
  <c r="C118" i="2" l="1"/>
  <c r="EM118" i="2"/>
  <c r="EM119" i="2" l="1"/>
  <c r="C119" i="2"/>
  <c r="EM120" i="2" l="1"/>
  <c r="C120" i="2"/>
  <c r="EM121" i="2" l="1"/>
  <c r="C121" i="2"/>
  <c r="EM122" i="2" l="1"/>
  <c r="C122" i="2"/>
  <c r="EM124" i="2" l="1"/>
  <c r="C124" i="2"/>
  <c r="EM125" i="2" l="1"/>
  <c r="C125" i="2"/>
  <c r="EM126" i="2" l="1"/>
  <c r="C126" i="2"/>
  <c r="EM127" i="2" l="1"/>
  <c r="C127" i="2"/>
  <c r="EM128" i="2" l="1"/>
  <c r="C128" i="2"/>
  <c r="C129" i="2" l="1"/>
  <c r="EM129" i="2"/>
  <c r="EM130" i="2" l="1"/>
  <c r="C130" i="2"/>
  <c r="C132" i="2" l="1"/>
  <c r="EM132" i="2"/>
  <c r="EM133" i="2" l="1"/>
  <c r="C133" i="2"/>
  <c r="EM134" i="2" l="1"/>
  <c r="C134" i="2"/>
  <c r="EM135" i="2" l="1"/>
  <c r="C135" i="2"/>
  <c r="EM136" i="2" l="1"/>
  <c r="C136" i="2"/>
  <c r="C137" i="2" l="1"/>
  <c r="EM137" i="2"/>
  <c r="C138" i="2" l="1"/>
  <c r="EM138" i="2"/>
  <c r="C140" i="2" l="1"/>
  <c r="EM140" i="2"/>
  <c r="C141" i="2" l="1"/>
  <c r="EM141" i="2"/>
  <c r="C142" i="2" l="1"/>
  <c r="EM142" i="2"/>
  <c r="EM143" i="2" l="1"/>
  <c r="C143" i="2"/>
  <c r="C144" i="2" l="1"/>
  <c r="EM144" i="2"/>
  <c r="EM145" i="2" l="1"/>
  <c r="C145" i="2"/>
  <c r="C146" i="2" l="1"/>
  <c r="EM146" i="2"/>
  <c r="EM148" i="2" l="1"/>
  <c r="C148" i="2"/>
  <c r="C149" i="2" l="1"/>
  <c r="EM149" i="2"/>
  <c r="C150" i="2" l="1"/>
  <c r="EM150" i="2"/>
  <c r="EM151" i="2" l="1"/>
  <c r="C151" i="2"/>
  <c r="EM152" i="2" l="1"/>
  <c r="C152" i="2"/>
  <c r="C153" i="2" l="1"/>
  <c r="EM153" i="2"/>
  <c r="EM154" i="2" l="1"/>
  <c r="C154" i="2"/>
  <c r="EM156" i="2" l="1"/>
  <c r="C156" i="2"/>
  <c r="EM157" i="2" l="1"/>
  <c r="C157" i="2"/>
  <c r="EM158" i="2" l="1"/>
  <c r="C158" i="2"/>
  <c r="EM159" i="2" l="1"/>
  <c r="C159" i="2"/>
  <c r="C160" i="2" l="1"/>
  <c r="EM160" i="2"/>
  <c r="C161" i="2" l="1"/>
  <c r="EM161" i="2"/>
  <c r="EM162" i="2" l="1"/>
  <c r="C162" i="2"/>
  <c r="EM164" i="2" l="1"/>
  <c r="C164" i="2"/>
  <c r="EM165" i="2" l="1"/>
  <c r="C165" i="2"/>
  <c r="EM166" i="2" l="1"/>
  <c r="C166" i="2"/>
  <c r="EM167" i="2" l="1"/>
  <c r="C167" i="2"/>
  <c r="EM168" i="2" l="1"/>
  <c r="C168" i="2"/>
  <c r="EM169" i="2" l="1"/>
  <c r="C169" i="2"/>
  <c r="C170" i="2" l="1"/>
  <c r="EM170" i="2"/>
  <c r="EM172" i="2" l="1"/>
  <c r="C172" i="2"/>
  <c r="EM173" i="2" l="1"/>
  <c r="C173" i="2"/>
  <c r="EM174" i="2" l="1"/>
  <c r="C174" i="2"/>
  <c r="C175" i="2" l="1"/>
  <c r="EM175" i="2"/>
  <c r="EM176" i="2" l="1"/>
  <c r="C176" i="2"/>
  <c r="C177" i="2" l="1"/>
  <c r="EM177" i="2"/>
  <c r="C178" i="2" l="1"/>
  <c r="EM178" i="2"/>
  <c r="EM180" i="2" l="1"/>
  <c r="C180" i="2"/>
  <c r="EM181" i="2" l="1"/>
  <c r="C181" i="2"/>
  <c r="EM182" i="2" l="1"/>
  <c r="C182" i="2"/>
  <c r="EM183" i="2" l="1"/>
  <c r="C183" i="2"/>
  <c r="C184" i="2" l="1"/>
  <c r="EM184" i="2"/>
  <c r="C185" i="2" l="1"/>
  <c r="EM185" i="2"/>
  <c r="EM186" i="2" l="1"/>
  <c r="C186" i="2"/>
  <c r="EM188" i="2" l="1"/>
  <c r="C188" i="2"/>
  <c r="EM189" i="2" l="1"/>
  <c r="C189" i="2"/>
  <c r="EM190" i="2" l="1"/>
  <c r="C190" i="2"/>
  <c r="EM191" i="2" l="1"/>
  <c r="C191" i="2"/>
  <c r="EM192" i="2" l="1"/>
  <c r="C192" i="2"/>
  <c r="C193" i="2" l="1"/>
  <c r="EM193" i="2"/>
  <c r="EM194" i="2" l="1"/>
  <c r="C194" i="2"/>
  <c r="EM196" i="2" l="1"/>
  <c r="C196" i="2"/>
  <c r="EM197" i="2" l="1"/>
  <c r="C197" i="2"/>
  <c r="EM198" i="2" l="1"/>
  <c r="C198" i="2"/>
  <c r="EM199" i="2" l="1"/>
  <c r="C199" i="2"/>
  <c r="EM200" i="2" l="1"/>
  <c r="C200" i="2"/>
  <c r="EM201" i="2" l="1"/>
  <c r="C201" i="2"/>
  <c r="EM202" i="2" l="1"/>
  <c r="C202" i="2"/>
  <c r="C204" i="2" l="1"/>
  <c r="EM204" i="2"/>
  <c r="EM205" i="2" l="1"/>
  <c r="C205" i="2"/>
  <c r="EM206" i="2" l="1"/>
  <c r="C206" i="2"/>
  <c r="C207" i="2" l="1"/>
  <c r="EM207" i="2"/>
  <c r="EM208" i="2" l="1"/>
  <c r="C208" i="2"/>
  <c r="EM209" i="2" l="1"/>
  <c r="C209" i="2"/>
  <c r="EM210" i="2" l="1"/>
  <c r="C210" i="2"/>
  <c r="EM212" i="2" l="1"/>
  <c r="C212" i="2"/>
  <c r="EM213" i="2" l="1"/>
  <c r="C213" i="2"/>
  <c r="EM214" i="2" l="1"/>
  <c r="C214" i="2"/>
  <c r="EM215" i="2" l="1"/>
  <c r="C215" i="2"/>
  <c r="EM216" i="2" l="1"/>
  <c r="C216" i="2"/>
  <c r="EM217" i="2" l="1"/>
  <c r="C217" i="2"/>
  <c r="EM218" i="2" l="1"/>
  <c r="C218" i="2"/>
  <c r="EM220" i="2" l="1"/>
  <c r="C220" i="2"/>
  <c r="C221" i="2" l="1"/>
  <c r="EM221" i="2"/>
  <c r="EM222" i="2" l="1"/>
  <c r="C222" i="2"/>
  <c r="EM223" i="2" l="1"/>
  <c r="C223" i="2"/>
  <c r="EM224" i="2" l="1"/>
  <c r="C224" i="2"/>
  <c r="EM225" i="2" l="1"/>
  <c r="C225" i="2"/>
  <c r="EM226" i="2" l="1"/>
  <c r="C226" i="2"/>
  <c r="EM228" i="2" l="1"/>
  <c r="C228" i="2"/>
  <c r="EM229" i="2" l="1"/>
  <c r="C229" i="2"/>
  <c r="EM230" i="2" l="1"/>
  <c r="C230" i="2"/>
  <c r="EM231" i="2" l="1"/>
  <c r="C231" i="2"/>
  <c r="EM232" i="2" l="1"/>
  <c r="C232" i="2"/>
  <c r="EM233" i="2" l="1"/>
  <c r="C233" i="2"/>
  <c r="EM234" i="2" l="1"/>
  <c r="C234" i="2"/>
  <c r="EM236" i="2" l="1"/>
  <c r="C236" i="2"/>
  <c r="C237" i="2" l="1"/>
  <c r="EM237" i="2"/>
  <c r="EM238" i="2" l="1"/>
  <c r="C238" i="2"/>
  <c r="EM239" i="2" l="1"/>
  <c r="C239" i="2"/>
  <c r="EM240" i="2" l="1"/>
  <c r="C240" i="2"/>
  <c r="EM241" i="2" l="1"/>
  <c r="C241" i="2"/>
  <c r="EM242" i="2" l="1"/>
  <c r="C242" i="2"/>
  <c r="EM244" i="2" l="1"/>
  <c r="C244" i="2"/>
  <c r="C245" i="2" l="1"/>
  <c r="EM245" i="2"/>
  <c r="EM246" i="2" l="1"/>
  <c r="C246" i="2"/>
  <c r="EM247" i="2" l="1"/>
  <c r="C247" i="2"/>
  <c r="EM248" i="2" l="1"/>
  <c r="C248" i="2"/>
  <c r="EM249" i="2" l="1"/>
  <c r="C249" i="2"/>
  <c r="C250" i="2" l="1"/>
  <c r="EM250" i="2"/>
  <c r="EM252" i="2" l="1"/>
  <c r="C252" i="2"/>
  <c r="EM253" i="2" l="1"/>
  <c r="C253" i="2"/>
  <c r="EM254" i="2" l="1"/>
  <c r="C254" i="2"/>
  <c r="C255" i="2" l="1"/>
  <c r="EM255" i="2"/>
  <c r="EM256" i="2" l="1"/>
  <c r="C256" i="2"/>
  <c r="EM257" i="2" l="1"/>
  <c r="C257" i="2"/>
  <c r="EM258" i="2" l="1"/>
  <c r="C258" i="2"/>
  <c r="C260" i="2" l="1"/>
  <c r="EM260" i="2"/>
  <c r="C261" i="2" l="1"/>
  <c r="EM261" i="2"/>
  <c r="C262" i="2" l="1"/>
  <c r="EM262" i="2"/>
  <c r="EM263" i="2" l="1"/>
  <c r="C263" i="2"/>
  <c r="EM264" i="2" l="1"/>
  <c r="C264" i="2"/>
  <c r="EM265" i="2" l="1"/>
  <c r="C265" i="2"/>
  <c r="EM266" i="2" l="1"/>
  <c r="C266" i="2"/>
  <c r="EM268" i="2" l="1"/>
  <c r="C268" i="2"/>
  <c r="EM269" i="2" l="1"/>
  <c r="C269" i="2"/>
  <c r="EM270" i="2" l="1"/>
  <c r="C270" i="2"/>
  <c r="EM271" i="2" l="1"/>
  <c r="C271" i="2"/>
  <c r="EM272" i="2" l="1"/>
  <c r="C272" i="2"/>
  <c r="EM273" i="2" l="1"/>
  <c r="C273" i="2"/>
  <c r="C274" i="2" l="1"/>
  <c r="EM274" i="2"/>
  <c r="EM276" i="2" l="1"/>
  <c r="C276" i="2"/>
  <c r="C277" i="2" l="1"/>
  <c r="EM277" i="2"/>
  <c r="EM278" i="2" l="1"/>
  <c r="C278" i="2"/>
  <c r="EM279" i="2" l="1"/>
  <c r="C279" i="2"/>
  <c r="EM280" i="2" l="1"/>
  <c r="C280" i="2"/>
  <c r="C281" i="2" l="1"/>
  <c r="EM281" i="2"/>
  <c r="EM282" i="2" l="1"/>
  <c r="C282" i="2"/>
  <c r="EM284" i="2" l="1"/>
  <c r="C284" i="2"/>
  <c r="EM285" i="2" l="1"/>
  <c r="C285" i="2"/>
  <c r="C286" i="2" l="1"/>
  <c r="EM286" i="2"/>
  <c r="EM287" i="2" l="1"/>
  <c r="C287" i="2"/>
  <c r="EM288" i="2" l="1"/>
  <c r="C288" i="2"/>
  <c r="AO3" i="2" l="1"/>
  <c r="C289" i="2"/>
  <c r="EM289" i="2"/>
  <c r="EM290" i="2" l="1"/>
  <c r="C290" i="2"/>
  <c r="C292" i="2" l="1"/>
  <c r="EM292" i="2"/>
  <c r="EM293" i="2" l="1"/>
  <c r="C293" i="2"/>
  <c r="EM294" i="2" l="1"/>
  <c r="C294" i="2"/>
  <c r="EM295" i="2" l="1"/>
  <c r="C295" i="2"/>
  <c r="EM296" i="2" l="1"/>
  <c r="C296" i="2"/>
  <c r="EM297" i="2" l="1"/>
  <c r="C297" i="2"/>
  <c r="EM298" i="2" l="1"/>
  <c r="C298" i="2"/>
  <c r="EM219" i="2"/>
  <c r="C219" i="2"/>
  <c r="EM35" i="2"/>
  <c r="EM83" i="2"/>
  <c r="C19" i="2"/>
  <c r="C35" i="2"/>
  <c r="EM251" i="2"/>
  <c r="C251" i="2"/>
  <c r="C59" i="2"/>
  <c r="C27" i="2"/>
  <c r="EM147" i="2"/>
  <c r="C147" i="2"/>
  <c r="C275" i="2"/>
  <c r="C195" i="2"/>
  <c r="EM115" i="2"/>
  <c r="C115" i="2"/>
  <c r="EM227" i="2"/>
  <c r="EM171" i="2"/>
  <c r="C171" i="2"/>
  <c r="EM11" i="2"/>
  <c r="C11" i="2"/>
  <c r="EM187" i="2"/>
  <c r="C187" i="2"/>
  <c r="EM235" i="2"/>
  <c r="EM267" i="2"/>
  <c r="C267" i="2"/>
  <c r="C179" i="2"/>
  <c r="C163" i="2"/>
  <c r="EM139" i="2"/>
  <c r="EM155" i="2"/>
  <c r="EM91" i="2"/>
  <c r="EM99" i="2"/>
  <c r="C99" i="2"/>
  <c r="T3" i="2"/>
  <c r="EM43" i="2"/>
  <c r="EM107" i="2" l="1"/>
  <c r="C83" i="2"/>
  <c r="EM275" i="2"/>
  <c r="EM75" i="2"/>
  <c r="AF3" i="2"/>
  <c r="EM19" i="2"/>
  <c r="C139" i="2"/>
  <c r="C107" i="2"/>
  <c r="C227" i="2"/>
  <c r="EM195" i="2"/>
  <c r="C75" i="2"/>
  <c r="C259" i="2"/>
  <c r="EM259" i="2"/>
  <c r="C51" i="2"/>
  <c r="EM51" i="2"/>
  <c r="EM291" i="2"/>
  <c r="C67" i="2"/>
  <c r="EM67" i="2"/>
  <c r="C291" i="2"/>
  <c r="C283" i="2"/>
  <c r="EM283" i="2"/>
  <c r="C211" i="2"/>
  <c r="EM211" i="2"/>
  <c r="C43" i="2"/>
  <c r="C91" i="2"/>
  <c r="EM179" i="2"/>
  <c r="EM243" i="2"/>
  <c r="C243" i="2"/>
  <c r="CQ12" i="2"/>
  <c r="C203" i="2"/>
  <c r="C131" i="2"/>
  <c r="EM131" i="2"/>
  <c r="C155" i="2"/>
  <c r="EM163" i="2"/>
  <c r="EM123" i="2"/>
  <c r="C123" i="2"/>
  <c r="EM59" i="2"/>
  <c r="EM203" i="2"/>
  <c r="EM27" i="2"/>
  <c r="C235" i="2"/>
  <c r="BN5" i="2" l="1"/>
  <c r="CQ5" i="2" s="1"/>
  <c r="CQ13" i="2"/>
  <c r="DQ12" i="2"/>
  <c r="BN4" i="2"/>
  <c r="CQ4" i="2" s="1"/>
  <c r="BN7" i="2"/>
  <c r="BN2" i="2" l="1"/>
  <c r="CQ2" i="2" s="1"/>
  <c r="DQ13" i="2"/>
  <c r="CQ14" i="2"/>
  <c r="BN3" i="2"/>
  <c r="CQ3" i="2" s="1"/>
  <c r="CQ15" i="2" l="1"/>
  <c r="DQ14" i="2"/>
  <c r="DQ15" i="2" l="1"/>
  <c r="CQ16" i="2"/>
  <c r="DQ16" i="2" l="1"/>
  <c r="CQ17" i="2"/>
  <c r="DQ17" i="2" l="1"/>
  <c r="CQ18" i="2"/>
  <c r="CQ19" i="2" l="1"/>
  <c r="DQ18" i="2"/>
  <c r="CQ20" i="2" l="1"/>
  <c r="DQ19" i="2"/>
  <c r="CQ21" i="2" l="1"/>
  <c r="DQ20" i="2"/>
  <c r="CQ22" i="2" l="1"/>
  <c r="DQ21" i="2"/>
  <c r="CQ23" i="2" l="1"/>
  <c r="DQ22" i="2"/>
  <c r="DQ23" i="2" l="1"/>
  <c r="CQ24" i="2"/>
  <c r="DQ24" i="2" l="1"/>
  <c r="CQ25" i="2"/>
  <c r="DQ25" i="2" l="1"/>
  <c r="CQ26" i="2"/>
  <c r="DQ26" i="2" l="1"/>
  <c r="CQ27" i="2"/>
  <c r="DQ27" i="2" l="1"/>
  <c r="CQ28" i="2"/>
  <c r="CQ29" i="2" l="1"/>
  <c r="DQ28" i="2"/>
  <c r="DQ29" i="2" l="1"/>
  <c r="CQ30" i="2"/>
  <c r="CQ31" i="2" l="1"/>
  <c r="DQ30" i="2"/>
  <c r="CQ32" i="2" l="1"/>
  <c r="DQ31" i="2"/>
  <c r="CQ33" i="2" l="1"/>
  <c r="DQ32" i="2"/>
  <c r="CQ34" i="2" l="1"/>
  <c r="DQ33" i="2"/>
  <c r="DQ34" i="2" l="1"/>
  <c r="CQ35" i="2"/>
  <c r="CQ36" i="2" l="1"/>
  <c r="DQ35" i="2"/>
  <c r="DQ36" i="2" l="1"/>
  <c r="CQ37" i="2"/>
  <c r="DQ37" i="2" l="1"/>
  <c r="CQ38" i="2"/>
  <c r="CQ39" i="2" l="1"/>
  <c r="DQ38" i="2"/>
  <c r="DQ39" i="2" l="1"/>
  <c r="CQ40" i="2"/>
  <c r="DQ40" i="2" l="1"/>
  <c r="CQ41" i="2"/>
  <c r="DQ41" i="2" l="1"/>
  <c r="CQ42" i="2"/>
  <c r="DQ42" i="2" l="1"/>
  <c r="CQ43" i="2"/>
  <c r="CQ44" i="2" l="1"/>
  <c r="DQ43" i="2"/>
  <c r="DQ44" i="2" l="1"/>
  <c r="CQ45" i="2"/>
  <c r="CQ46" i="2" l="1"/>
  <c r="DQ45" i="2"/>
  <c r="DQ46" i="2" l="1"/>
  <c r="CQ47" i="2"/>
  <c r="CQ48" i="2" l="1"/>
  <c r="DQ47" i="2"/>
  <c r="CQ49" i="2" l="1"/>
  <c r="DQ48" i="2"/>
  <c r="DQ49" i="2" l="1"/>
  <c r="CQ50" i="2"/>
  <c r="CQ51" i="2" l="1"/>
  <c r="DQ50" i="2"/>
  <c r="CQ52" i="2" l="1"/>
  <c r="DQ51" i="2"/>
  <c r="CQ53" i="2" l="1"/>
  <c r="DQ52" i="2"/>
  <c r="DQ53" i="2" l="1"/>
  <c r="CQ54" i="2"/>
  <c r="DQ54" i="2" l="1"/>
  <c r="CQ55" i="2"/>
  <c r="DQ55" i="2" l="1"/>
  <c r="CQ56" i="2"/>
  <c r="DQ56" i="2" l="1"/>
  <c r="CQ57" i="2"/>
  <c r="DQ57" i="2" l="1"/>
  <c r="CQ58" i="2"/>
  <c r="CQ59" i="2" l="1"/>
  <c r="DQ58" i="2"/>
  <c r="CQ60" i="2" l="1"/>
  <c r="DQ59" i="2"/>
  <c r="CQ61" i="2" l="1"/>
  <c r="DQ60" i="2"/>
  <c r="CQ62" i="2" l="1"/>
  <c r="DQ61" i="2"/>
  <c r="CQ63" i="2" l="1"/>
  <c r="DQ62" i="2"/>
  <c r="CQ64" i="2" l="1"/>
  <c r="DQ63" i="2"/>
  <c r="DQ64" i="2" l="1"/>
  <c r="CQ65" i="2"/>
  <c r="DQ65" i="2" l="1"/>
  <c r="CQ66" i="2"/>
  <c r="DQ66" i="2" l="1"/>
  <c r="CQ67" i="2"/>
  <c r="CQ68" i="2" l="1"/>
  <c r="DQ67" i="2"/>
  <c r="CQ69" i="2" l="1"/>
  <c r="DQ68" i="2"/>
  <c r="DQ69" i="2" l="1"/>
  <c r="CQ70" i="2"/>
  <c r="CQ71" i="2" l="1"/>
  <c r="DQ70" i="2"/>
  <c r="CQ72" i="2" l="1"/>
  <c r="DQ71" i="2"/>
  <c r="CQ73" i="2" l="1"/>
  <c r="DQ72" i="2"/>
  <c r="DQ73" i="2" l="1"/>
  <c r="CQ74" i="2"/>
  <c r="DQ74" i="2" l="1"/>
  <c r="CQ75" i="2"/>
  <c r="DQ75" i="2" l="1"/>
  <c r="CQ76" i="2"/>
  <c r="CQ77" i="2" l="1"/>
  <c r="DQ76" i="2"/>
  <c r="DQ77" i="2" l="1"/>
  <c r="CQ78" i="2"/>
  <c r="DQ78" i="2" l="1"/>
  <c r="CQ79" i="2"/>
  <c r="CQ80" i="2" l="1"/>
  <c r="DQ79" i="2"/>
  <c r="DQ80" i="2" l="1"/>
  <c r="CQ81" i="2"/>
  <c r="DQ81" i="2" l="1"/>
  <c r="CQ82" i="2"/>
  <c r="CQ83" i="2" l="1"/>
  <c r="DQ82" i="2"/>
  <c r="CQ84" i="2" l="1"/>
  <c r="DQ83" i="2"/>
  <c r="CQ85" i="2" l="1"/>
  <c r="DQ84" i="2"/>
  <c r="DQ85" i="2" l="1"/>
  <c r="CQ86" i="2"/>
  <c r="CQ87" i="2" l="1"/>
  <c r="DQ86" i="2"/>
  <c r="CQ88" i="2" l="1"/>
  <c r="DQ87" i="2"/>
  <c r="DQ88" i="2" l="1"/>
  <c r="CQ89" i="2"/>
  <c r="DQ89" i="2" l="1"/>
  <c r="CQ90" i="2"/>
  <c r="DQ90" i="2" l="1"/>
  <c r="CQ91" i="2"/>
  <c r="CQ92" i="2" l="1"/>
  <c r="DQ91" i="2"/>
  <c r="DQ92" i="2" l="1"/>
  <c r="CQ93" i="2"/>
  <c r="DQ93" i="2" l="1"/>
  <c r="CQ94" i="2"/>
  <c r="DQ94" i="2" l="1"/>
  <c r="CQ95" i="2"/>
  <c r="CQ96" i="2" l="1"/>
  <c r="DQ95" i="2"/>
  <c r="CQ97" i="2" l="1"/>
  <c r="DQ96" i="2"/>
  <c r="CQ98" i="2" l="1"/>
  <c r="DQ97" i="2"/>
  <c r="DQ98" i="2" l="1"/>
  <c r="CQ99" i="2"/>
  <c r="DQ99" i="2" l="1"/>
  <c r="CQ100" i="2"/>
  <c r="CQ101" i="2" l="1"/>
  <c r="DQ100" i="2"/>
  <c r="DQ101" i="2" l="1"/>
  <c r="CQ102" i="2"/>
  <c r="DQ102" i="2" l="1"/>
  <c r="CQ103" i="2"/>
  <c r="DQ103" i="2" l="1"/>
  <c r="CQ104" i="2"/>
  <c r="CQ105" i="2" l="1"/>
  <c r="DQ104" i="2"/>
  <c r="DQ105" i="2" l="1"/>
  <c r="CQ106" i="2"/>
  <c r="CQ107" i="2" l="1"/>
  <c r="DQ106" i="2"/>
  <c r="CQ108" i="2" l="1"/>
  <c r="DQ107" i="2"/>
  <c r="DQ108" i="2" l="1"/>
  <c r="CQ109" i="2"/>
  <c r="DQ109" i="2" l="1"/>
  <c r="CQ110" i="2"/>
  <c r="DQ110" i="2" l="1"/>
  <c r="CQ111" i="2"/>
  <c r="DQ111" i="2" l="1"/>
  <c r="CQ112" i="2"/>
  <c r="DQ112" i="2" l="1"/>
  <c r="CQ113" i="2"/>
  <c r="DQ113" i="2" l="1"/>
  <c r="CQ114" i="2"/>
  <c r="DQ114" i="2" l="1"/>
  <c r="CQ115" i="2"/>
  <c r="CQ116" i="2" l="1"/>
  <c r="DQ115" i="2"/>
  <c r="DQ116" i="2" l="1"/>
  <c r="CQ117" i="2"/>
  <c r="DQ117" i="2" l="1"/>
  <c r="CQ118" i="2"/>
  <c r="CQ119" i="2" l="1"/>
  <c r="DQ118" i="2"/>
  <c r="CQ120" i="2" l="1"/>
  <c r="DQ119" i="2"/>
  <c r="CQ121" i="2" l="1"/>
  <c r="DQ120" i="2"/>
  <c r="DQ121" i="2" l="1"/>
  <c r="CQ122" i="2"/>
  <c r="CQ123" i="2" l="1"/>
  <c r="DQ122" i="2"/>
  <c r="CQ124" i="2" l="1"/>
  <c r="DQ123" i="2"/>
  <c r="DQ124" i="2" l="1"/>
  <c r="CQ125" i="2"/>
  <c r="DQ125" i="2" l="1"/>
  <c r="CQ126" i="2"/>
  <c r="CQ127" i="2" l="1"/>
  <c r="DQ126" i="2"/>
  <c r="CQ128" i="2" l="1"/>
  <c r="DQ127" i="2"/>
  <c r="DQ128" i="2" l="1"/>
  <c r="CQ129" i="2"/>
  <c r="CQ130" i="2" l="1"/>
  <c r="DQ129" i="2"/>
  <c r="DQ130" i="2" l="1"/>
  <c r="CQ131" i="2"/>
  <c r="DQ131" i="2" l="1"/>
  <c r="CQ132" i="2"/>
  <c r="DQ132" i="2" l="1"/>
  <c r="CQ133" i="2"/>
  <c r="DQ133" i="2" l="1"/>
  <c r="CQ134" i="2"/>
  <c r="DQ134" i="2" l="1"/>
  <c r="CQ135" i="2"/>
  <c r="DQ135" i="2" l="1"/>
  <c r="CQ136" i="2"/>
  <c r="DQ136" i="2" l="1"/>
  <c r="CQ137" i="2"/>
  <c r="DQ137" i="2" l="1"/>
  <c r="CQ138" i="2"/>
  <c r="CQ139" i="2" l="1"/>
  <c r="DQ138" i="2"/>
  <c r="CQ140" i="2" l="1"/>
  <c r="DQ139" i="2"/>
  <c r="DQ140" i="2" l="1"/>
  <c r="CQ141" i="2"/>
  <c r="CQ142" i="2" l="1"/>
  <c r="DQ141" i="2"/>
  <c r="DQ142" i="2" l="1"/>
  <c r="CQ143" i="2"/>
  <c r="CQ144" i="2" l="1"/>
  <c r="DQ143" i="2"/>
  <c r="DQ144" i="2" l="1"/>
  <c r="CQ145" i="2"/>
  <c r="CQ146" i="2" l="1"/>
  <c r="DQ145" i="2"/>
  <c r="CQ147" i="2" l="1"/>
  <c r="DQ146" i="2"/>
  <c r="CQ148" i="2" l="1"/>
  <c r="DQ147" i="2"/>
  <c r="DQ148" i="2" l="1"/>
  <c r="CQ149" i="2"/>
  <c r="CQ150" i="2" l="1"/>
  <c r="DQ149" i="2"/>
  <c r="DQ150" i="2" l="1"/>
  <c r="CQ151" i="2"/>
  <c r="DQ151" i="2" l="1"/>
  <c r="CQ152" i="2"/>
  <c r="DQ152" i="2" l="1"/>
  <c r="CQ153" i="2"/>
  <c r="DQ153" i="2" l="1"/>
  <c r="CQ154" i="2"/>
  <c r="CQ155" i="2" l="1"/>
  <c r="DQ154" i="2"/>
  <c r="CQ156" i="2" l="1"/>
  <c r="DQ155" i="2"/>
  <c r="DQ156" i="2" l="1"/>
  <c r="CQ157" i="2"/>
  <c r="DQ157" i="2" l="1"/>
  <c r="CQ158" i="2"/>
  <c r="CQ159" i="2" l="1"/>
  <c r="DQ158" i="2"/>
  <c r="DQ159" i="2" l="1"/>
  <c r="CQ160" i="2"/>
  <c r="DQ160" i="2" l="1"/>
  <c r="CQ161" i="2"/>
  <c r="DQ161" i="2" l="1"/>
  <c r="CQ162" i="2"/>
  <c r="CQ163" i="2" l="1"/>
  <c r="DQ162" i="2"/>
  <c r="DQ163" i="2" l="1"/>
  <c r="CQ164" i="2"/>
  <c r="DQ164" i="2" l="1"/>
  <c r="CQ165" i="2"/>
  <c r="DQ165" i="2" l="1"/>
  <c r="CQ166" i="2"/>
  <c r="DQ166" i="2" l="1"/>
  <c r="CQ167" i="2"/>
  <c r="DQ167" i="2" l="1"/>
  <c r="CQ168" i="2"/>
  <c r="CQ169" i="2" l="1"/>
  <c r="DQ168" i="2"/>
  <c r="DQ169" i="2" l="1"/>
  <c r="CQ170" i="2"/>
  <c r="CQ171" i="2" l="1"/>
  <c r="DQ170" i="2"/>
  <c r="CQ172" i="2" l="1"/>
  <c r="DQ171" i="2"/>
  <c r="CQ173" i="2" l="1"/>
  <c r="DQ172" i="2"/>
  <c r="CQ174" i="2" l="1"/>
  <c r="DQ173" i="2"/>
  <c r="DQ174" i="2" l="1"/>
  <c r="CQ175" i="2"/>
  <c r="DQ175" i="2" l="1"/>
  <c r="CQ176" i="2"/>
  <c r="DQ176" i="2" l="1"/>
  <c r="CQ177" i="2"/>
  <c r="DQ177" i="2" l="1"/>
  <c r="CQ178" i="2"/>
  <c r="CQ179" i="2" l="1"/>
  <c r="DQ178" i="2"/>
  <c r="CQ180" i="2" l="1"/>
  <c r="DQ179" i="2"/>
  <c r="CQ181" i="2" l="1"/>
  <c r="DQ180" i="2"/>
  <c r="CQ182" i="2" l="1"/>
  <c r="DQ181" i="2"/>
  <c r="CQ183" i="2" l="1"/>
  <c r="DQ182" i="2"/>
  <c r="DQ183" i="2" l="1"/>
  <c r="CQ184" i="2"/>
  <c r="DQ184" i="2" l="1"/>
  <c r="CQ185" i="2"/>
  <c r="DQ185" i="2" l="1"/>
  <c r="CQ186" i="2"/>
  <c r="CQ187" i="2" l="1"/>
  <c r="DQ186" i="2"/>
  <c r="DQ187" i="2" l="1"/>
  <c r="CQ188" i="2"/>
  <c r="DQ188" i="2" l="1"/>
  <c r="CQ189" i="2"/>
  <c r="CQ190" i="2" l="1"/>
  <c r="DQ189" i="2"/>
  <c r="DQ190" i="2" l="1"/>
  <c r="CQ191" i="2"/>
  <c r="DQ191" i="2" l="1"/>
  <c r="CQ192" i="2"/>
  <c r="DQ192" i="2" l="1"/>
  <c r="CQ193" i="2"/>
  <c r="CQ194" i="2" l="1"/>
  <c r="DQ193" i="2"/>
  <c r="CQ195" i="2" l="1"/>
  <c r="DQ194" i="2"/>
  <c r="CQ196" i="2" l="1"/>
  <c r="DQ195" i="2"/>
  <c r="DQ196" i="2" l="1"/>
  <c r="CQ197" i="2"/>
  <c r="DQ197" i="2" l="1"/>
  <c r="CQ198" i="2"/>
  <c r="DQ198" i="2" l="1"/>
  <c r="CQ199" i="2"/>
  <c r="DQ199" i="2" l="1"/>
  <c r="CQ200" i="2"/>
  <c r="DQ200" i="2" l="1"/>
  <c r="CQ201" i="2"/>
  <c r="DQ201" i="2" l="1"/>
  <c r="CQ202" i="2"/>
  <c r="CQ203" i="2" l="1"/>
  <c r="DQ202" i="2"/>
  <c r="CQ204" i="2" l="1"/>
  <c r="DQ203" i="2"/>
  <c r="DQ204" i="2" l="1"/>
  <c r="CQ205" i="2"/>
  <c r="DQ205" i="2" l="1"/>
  <c r="CQ206" i="2"/>
  <c r="CQ207" i="2" l="1"/>
  <c r="DQ206" i="2"/>
  <c r="CQ208" i="2" l="1"/>
  <c r="DQ207" i="2"/>
  <c r="CQ209" i="2" l="1"/>
  <c r="DQ208" i="2"/>
  <c r="DQ209" i="2" l="1"/>
  <c r="CQ210" i="2"/>
  <c r="CQ211" i="2" l="1"/>
  <c r="DQ210" i="2"/>
  <c r="CQ212" i="2" l="1"/>
  <c r="DQ211" i="2"/>
  <c r="DQ212" i="2" l="1"/>
  <c r="CQ213" i="2"/>
  <c r="CQ214" i="2" l="1"/>
  <c r="DQ213" i="2"/>
  <c r="DQ214" i="2" l="1"/>
  <c r="CQ215" i="2"/>
  <c r="DQ215" i="2" l="1"/>
  <c r="CQ216" i="2"/>
  <c r="DQ216" i="2" l="1"/>
  <c r="CQ217" i="2"/>
  <c r="CQ218" i="2" l="1"/>
  <c r="DQ217" i="2"/>
  <c r="CQ219" i="2" l="1"/>
  <c r="DQ218" i="2"/>
  <c r="CQ220" i="2" l="1"/>
  <c r="DQ219" i="2"/>
  <c r="DQ220" i="2" l="1"/>
  <c r="CQ221" i="2"/>
  <c r="DQ221" i="2" l="1"/>
  <c r="CQ222" i="2"/>
  <c r="CQ223" i="2" l="1"/>
  <c r="DQ222" i="2"/>
  <c r="DQ223" i="2" l="1"/>
  <c r="CQ224" i="2"/>
  <c r="DQ224" i="2" l="1"/>
  <c r="CQ225" i="2"/>
  <c r="DQ225" i="2" l="1"/>
  <c r="CQ226" i="2"/>
  <c r="CQ227" i="2" l="1"/>
  <c r="DQ226" i="2"/>
  <c r="DQ227" i="2" l="1"/>
  <c r="CQ228" i="2"/>
  <c r="CQ229" i="2" l="1"/>
  <c r="DQ228" i="2"/>
  <c r="CQ230" i="2" l="1"/>
  <c r="DQ229" i="2"/>
  <c r="CQ231" i="2" l="1"/>
  <c r="DQ230" i="2"/>
  <c r="DQ231" i="2" l="1"/>
  <c r="CQ232" i="2"/>
  <c r="DQ232" i="2" l="1"/>
  <c r="CQ233" i="2"/>
  <c r="CQ234" i="2" l="1"/>
  <c r="DQ233" i="2"/>
  <c r="CQ235" i="2" l="1"/>
  <c r="DQ234" i="2"/>
  <c r="DQ235" i="2" l="1"/>
  <c r="CQ236" i="2"/>
  <c r="DQ236" i="2" l="1"/>
  <c r="CQ237" i="2"/>
  <c r="DQ237" i="2" l="1"/>
  <c r="CQ238" i="2"/>
  <c r="DQ238" i="2" l="1"/>
  <c r="CQ239" i="2"/>
  <c r="DQ239" i="2" l="1"/>
  <c r="CQ240" i="2"/>
  <c r="CQ241" i="2" l="1"/>
  <c r="DQ240" i="2"/>
  <c r="CQ242" i="2" l="1"/>
  <c r="DQ241" i="2"/>
  <c r="CQ243" i="2" l="1"/>
  <c r="DQ242" i="2"/>
  <c r="DQ243" i="2" l="1"/>
  <c r="CQ244" i="2"/>
  <c r="DQ244" i="2" l="1"/>
  <c r="CQ245" i="2"/>
  <c r="CQ246" i="2" l="1"/>
  <c r="DQ245" i="2"/>
  <c r="DQ246" i="2" l="1"/>
  <c r="CQ247" i="2"/>
  <c r="DQ247" i="2" l="1"/>
  <c r="CQ248" i="2"/>
  <c r="DQ248" i="2" l="1"/>
  <c r="CQ249" i="2"/>
  <c r="DQ249" i="2" l="1"/>
  <c r="CQ250" i="2"/>
  <c r="DQ250" i="2" l="1"/>
  <c r="CQ251" i="2"/>
  <c r="DQ251" i="2" l="1"/>
  <c r="CQ252" i="2"/>
  <c r="CQ253" i="2" l="1"/>
  <c r="DQ252" i="2"/>
  <c r="CQ254" i="2" l="1"/>
  <c r="DQ253" i="2"/>
  <c r="CQ255" i="2" l="1"/>
  <c r="DQ254" i="2"/>
  <c r="DQ255" i="2" l="1"/>
  <c r="CQ256" i="2"/>
  <c r="DQ256" i="2" l="1"/>
  <c r="CQ257" i="2"/>
  <c r="CQ258" i="2" l="1"/>
  <c r="DQ257" i="2"/>
  <c r="CQ259" i="2" l="1"/>
  <c r="DQ258" i="2"/>
  <c r="CQ260" i="2" l="1"/>
  <c r="DQ259" i="2"/>
  <c r="CQ261" i="2" l="1"/>
  <c r="DQ260" i="2"/>
  <c r="DQ261" i="2" l="1"/>
  <c r="CQ262" i="2"/>
  <c r="DQ262" i="2" l="1"/>
  <c r="CQ263" i="2"/>
  <c r="DQ263" i="2" l="1"/>
  <c r="CQ264" i="2"/>
  <c r="DQ264" i="2" l="1"/>
  <c r="CQ265" i="2"/>
  <c r="DQ265" i="2" l="1"/>
  <c r="CQ266" i="2"/>
  <c r="CQ267" i="2" l="1"/>
  <c r="DQ266" i="2"/>
  <c r="DQ267" i="2" l="1"/>
  <c r="CQ268" i="2"/>
  <c r="CQ269" i="2" l="1"/>
  <c r="DQ268" i="2"/>
  <c r="DQ269" i="2" l="1"/>
  <c r="CQ270" i="2"/>
  <c r="CQ271" i="2" l="1"/>
  <c r="DQ270" i="2"/>
  <c r="CQ272" i="2" l="1"/>
  <c r="DQ271" i="2"/>
  <c r="DQ272" i="2" l="1"/>
  <c r="CQ273" i="2"/>
  <c r="CQ274" i="2" l="1"/>
  <c r="DQ273" i="2"/>
  <c r="CQ275" i="2" l="1"/>
  <c r="DQ274" i="2"/>
  <c r="DQ275" i="2" l="1"/>
  <c r="CQ276" i="2"/>
  <c r="CQ277" i="2" l="1"/>
  <c r="DQ276" i="2"/>
  <c r="CQ278" i="2" l="1"/>
  <c r="DQ277" i="2"/>
  <c r="CQ279" i="2" l="1"/>
  <c r="DQ278" i="2"/>
  <c r="DQ279" i="2" l="1"/>
  <c r="CQ280" i="2"/>
  <c r="CQ281" i="2" l="1"/>
  <c r="DQ280" i="2"/>
  <c r="CQ282" i="2" l="1"/>
  <c r="DQ281" i="2"/>
  <c r="DQ282" i="2" l="1"/>
  <c r="CQ283" i="2"/>
  <c r="DQ283" i="2" l="1"/>
  <c r="CQ284" i="2"/>
  <c r="DQ284" i="2" l="1"/>
  <c r="CQ285" i="2"/>
  <c r="CQ286" i="2" l="1"/>
  <c r="DQ285" i="2"/>
  <c r="CQ287" i="2" l="1"/>
  <c r="DQ286" i="2"/>
  <c r="DQ287" i="2" l="1"/>
  <c r="CQ288" i="2"/>
  <c r="DQ288" i="2" l="1"/>
  <c r="DQ2" i="2" s="1"/>
  <c r="BN6" i="2" s="1"/>
  <c r="CQ6" i="2" s="1"/>
  <c r="CQ289" i="2"/>
  <c r="DQ289" i="2" l="1"/>
  <c r="CQ290" i="2"/>
  <c r="DQ290" i="2" l="1"/>
  <c r="CQ291" i="2"/>
  <c r="CQ292" i="2" l="1"/>
  <c r="DQ291" i="2"/>
  <c r="CQ293" i="2" l="1"/>
  <c r="DQ292" i="2"/>
  <c r="DQ293" i="2" l="1"/>
  <c r="CQ294" i="2"/>
  <c r="CQ295" i="2" l="1"/>
  <c r="DQ294" i="2"/>
  <c r="CQ296" i="2" l="1"/>
  <c r="DQ295" i="2"/>
  <c r="DQ296" i="2" l="1"/>
  <c r="CQ297" i="2"/>
  <c r="DQ297" i="2" l="1"/>
  <c r="CQ298" i="2"/>
  <c r="DQ298" i="2" s="1"/>
</calcChain>
</file>

<file path=xl/sharedStrings.xml><?xml version="1.0" encoding="utf-8"?>
<sst xmlns="http://schemas.openxmlformats.org/spreadsheetml/2006/main" count="478" uniqueCount="122">
  <si>
    <t>BBB 1-3</t>
  </si>
  <si>
    <t>BB 1-3</t>
  </si>
  <si>
    <t>Index</t>
  </si>
  <si>
    <t>C1A4</t>
  </si>
  <si>
    <t>J1A1</t>
  </si>
  <si>
    <t>G1O2</t>
  </si>
  <si>
    <t>US Gov 1-3</t>
  </si>
  <si>
    <t>G2O2</t>
  </si>
  <si>
    <t>US Gov 3-5</t>
  </si>
  <si>
    <t>J2A1</t>
  </si>
  <si>
    <t>USD</t>
  </si>
  <si>
    <t>Date</t>
  </si>
  <si>
    <t>TRR Index Val USD U</t>
  </si>
  <si>
    <t xml:space="preserve"> Govt OAS</t>
  </si>
  <si>
    <t xml:space="preserve"> Spread To Worst</t>
  </si>
  <si>
    <t xml:space="preserve"> Eff Dur</t>
  </si>
  <si>
    <t xml:space="preserve"> Effective Yield</t>
  </si>
  <si>
    <t xml:space="preserve"> Yld to Worst</t>
  </si>
  <si>
    <t>Agg</t>
  </si>
  <si>
    <t>Value Date</t>
  </si>
  <si>
    <t>Number Issues (Returns)</t>
  </si>
  <si>
    <t>Index Value</t>
  </si>
  <si>
    <t>OAS</t>
  </si>
  <si>
    <t>Spread</t>
  </si>
  <si>
    <t>Duration (Macaulay to Worst)</t>
  </si>
  <si>
    <t>Yield to Worst</t>
  </si>
  <si>
    <t>Market Value (MM)</t>
  </si>
  <si>
    <t>n/a</t>
  </si>
  <si>
    <t>Agg 1-3</t>
  </si>
  <si>
    <t>Sharpe</t>
  </si>
  <si>
    <t>Drawdown</t>
  </si>
  <si>
    <t>Average Wgt</t>
  </si>
  <si>
    <t>Info</t>
  </si>
  <si>
    <t>Extra Yield</t>
  </si>
  <si>
    <t>Vol</t>
  </si>
  <si>
    <t>Return</t>
  </si>
  <si>
    <t>max Drawdown</t>
  </si>
  <si>
    <t>Agg Yield</t>
  </si>
  <si>
    <t>Treas 1-3</t>
  </si>
  <si>
    <t>HY Component</t>
  </si>
  <si>
    <t>X</t>
  </si>
  <si>
    <t>Y</t>
  </si>
  <si>
    <t>Z</t>
  </si>
  <si>
    <t>Cash</t>
  </si>
  <si>
    <t>Agg 1-3yr</t>
  </si>
  <si>
    <t>Treas 1-3 yr</t>
  </si>
  <si>
    <t>Model X</t>
  </si>
  <si>
    <t>Model Z</t>
  </si>
  <si>
    <t>Treas 3-5</t>
  </si>
  <si>
    <t>HY BB 1-3 Yield</t>
  </si>
  <si>
    <t>IG BBB 1-3 Yield</t>
  </si>
  <si>
    <t>Treas 3-5 yr</t>
  </si>
  <si>
    <t>IG BBB 3-5 Yield</t>
  </si>
  <si>
    <t>C2A4</t>
  </si>
  <si>
    <t>Currency</t>
  </si>
  <si>
    <t>LOC</t>
  </si>
  <si>
    <t>TRR Index Val LOC U</t>
  </si>
  <si>
    <t>BBB 3-5</t>
  </si>
  <si>
    <t>HY BB 3-5 Yield</t>
  </si>
  <si>
    <t>BB 3-5yr</t>
  </si>
  <si>
    <t>Treasury Allocation</t>
  </si>
  <si>
    <t>max HY</t>
  </si>
  <si>
    <t>max HY turnover</t>
  </si>
  <si>
    <t>J1A2</t>
  </si>
  <si>
    <t>HY B 1-3yr Yield</t>
  </si>
  <si>
    <t>HY BB 1-3 yr</t>
  </si>
  <si>
    <t>HY BB 3-5 yr</t>
  </si>
  <si>
    <t>HY B 1-3 yr</t>
  </si>
  <si>
    <t>HY+IG Yield</t>
  </si>
  <si>
    <t>US GOV 5-10</t>
  </si>
  <si>
    <t>Treas 5-10 yr</t>
  </si>
  <si>
    <t>IG Allocation</t>
  </si>
  <si>
    <t>IG BBB 1-3 yr</t>
  </si>
  <si>
    <t>IG BBB 3-5 yr</t>
  </si>
  <si>
    <t>S</t>
  </si>
  <si>
    <t>Model S</t>
  </si>
  <si>
    <t>T</t>
  </si>
  <si>
    <t>Model T</t>
  </si>
  <si>
    <t>U</t>
  </si>
  <si>
    <t>Model U</t>
  </si>
  <si>
    <t>max Treas/IG</t>
  </si>
  <si>
    <t>Static IG</t>
  </si>
  <si>
    <t>HY BB-B 1-3yr</t>
  </si>
  <si>
    <t>B 1-3yr</t>
  </si>
  <si>
    <t>J1A4</t>
  </si>
  <si>
    <t>V</t>
  </si>
  <si>
    <t>Model V</t>
  </si>
  <si>
    <t>HY B-BB 1-3 yr</t>
  </si>
  <si>
    <t>Corr w T 5-10</t>
  </si>
  <si>
    <t>Correlation to Treasuries 5-10yr</t>
  </si>
  <si>
    <t>Sim Agg</t>
  </si>
  <si>
    <t>Recreated Agg 1-3 yr</t>
  </si>
  <si>
    <t>Sharpe Ratio</t>
  </si>
  <si>
    <t>recreated  Agg 1-3yr</t>
  </si>
  <si>
    <t>Corr to Agg 1-3yr</t>
  </si>
  <si>
    <t>J0A0</t>
  </si>
  <si>
    <t>J0A4</t>
  </si>
  <si>
    <t>HY BB-B</t>
  </si>
  <si>
    <t>VV</t>
  </si>
  <si>
    <t>HY B-BB</t>
  </si>
  <si>
    <t>Model VV</t>
  </si>
  <si>
    <t>C0A0</t>
  </si>
  <si>
    <t>IG</t>
  </si>
  <si>
    <t>TEST</t>
  </si>
  <si>
    <t>H0A3</t>
  </si>
  <si>
    <t>CCC</t>
  </si>
  <si>
    <t>H0A0</t>
  </si>
  <si>
    <t>C0A4</t>
  </si>
  <si>
    <t>G6O2</t>
  </si>
  <si>
    <t>Barclay's Agg</t>
  </si>
  <si>
    <t>XX</t>
  </si>
  <si>
    <t>YY</t>
  </si>
  <si>
    <t>Yields</t>
  </si>
  <si>
    <t>Model XX</t>
  </si>
  <si>
    <t>Model YY</t>
  </si>
  <si>
    <t>ZZ</t>
  </si>
  <si>
    <t>J0A1</t>
  </si>
  <si>
    <t>BB</t>
  </si>
  <si>
    <t>HY BB</t>
  </si>
  <si>
    <t>Model ZZ</t>
  </si>
  <si>
    <t>c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</si>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</sst>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%"/>
    <numFmt numFmtId="166" formatCode="_(* #,##0.0000_);_(* \(#,##0.0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2" borderId="0" xfId="0" applyFill="1"/>
    <xf numFmtId="10" fontId="0" fillId="0" borderId="0" xfId="2" applyNumberFormat="1" applyFont="1"/>
    <xf numFmtId="2" fontId="0" fillId="0" borderId="0" xfId="2" applyNumberFormat="1" applyFont="1"/>
    <xf numFmtId="43" fontId="0" fillId="0" borderId="0" xfId="1" applyFont="1"/>
    <xf numFmtId="2" fontId="0" fillId="0" borderId="0" xfId="0" applyNumberFormat="1"/>
    <xf numFmtId="2" fontId="0" fillId="2" borderId="0" xfId="0" applyNumberFormat="1" applyFill="1"/>
    <xf numFmtId="14" fontId="0" fillId="3" borderId="0" xfId="0" applyNumberFormat="1" applyFill="1"/>
    <xf numFmtId="2" fontId="0" fillId="3" borderId="0" xfId="0" applyNumberFormat="1" applyFill="1"/>
    <xf numFmtId="10" fontId="0" fillId="3" borderId="0" xfId="2" applyNumberFormat="1" applyFont="1" applyFill="1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2" applyNumberFormat="1" applyFont="1"/>
    <xf numFmtId="164" fontId="0" fillId="2" borderId="0" xfId="0" applyNumberFormat="1" applyFill="1"/>
    <xf numFmtId="0" fontId="0" fillId="2" borderId="0" xfId="0" applyFill="1" applyAlignment="1">
      <alignment horizontal="center"/>
    </xf>
    <xf numFmtId="10" fontId="0" fillId="0" borderId="0" xfId="0" applyNumberFormat="1"/>
    <xf numFmtId="164" fontId="0" fillId="0" borderId="0" xfId="2" applyNumberFormat="1" applyFont="1"/>
    <xf numFmtId="0" fontId="2" fillId="0" borderId="0" xfId="0" applyFont="1"/>
    <xf numFmtId="164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166" fontId="0" fillId="0" borderId="0" xfId="1" applyNumberFormat="1" applyFont="1"/>
    <xf numFmtId="14" fontId="0" fillId="0" borderId="0" xfId="2" applyNumberFormat="1" applyFont="1"/>
    <xf numFmtId="9" fontId="0" fillId="0" borderId="0" xfId="1" applyNumberFormat="1" applyFont="1"/>
    <xf numFmtId="9" fontId="0" fillId="0" borderId="0" xfId="2" applyNumberFormat="1" applyFont="1"/>
    <xf numFmtId="10" fontId="0" fillId="0" borderId="0" xfId="2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  <xf numFmtId="43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2" borderId="0" xfId="0" applyFont="1" applyFill="1"/>
    <xf numFmtId="2" fontId="3" fillId="2" borderId="0" xfId="0" applyNumberFormat="1" applyFont="1" applyFill="1"/>
    <xf numFmtId="164" fontId="3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Return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8165356954590167E-2"/>
          <c:y val="8.3751849200668096E-2"/>
          <c:w val="0.91772539596373748"/>
          <c:h val="0.83157114451602654"/>
        </c:manualLayout>
      </c:layout>
      <c:lineChart>
        <c:grouping val="standard"/>
        <c:varyColors val="0"/>
        <c:ser>
          <c:idx val="0"/>
          <c:order val="0"/>
          <c:tx>
            <c:strRef>
              <c:f>Model!$CO$8</c:f>
              <c:strCache>
                <c:ptCount val="1"/>
                <c:pt idx="0">
                  <c:v>Model XX</c:v>
                </c:pt>
              </c:strCache>
            </c:strRef>
          </c:tx>
          <c:spPr>
            <a:ln w="1905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Model!$BZ$9:$BZ$1288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Model!$CO$9:$CO$1288</c:f>
              <c:numCache>
                <c:formatCode>0.00</c:formatCode>
                <c:ptCount val="1280"/>
                <c:pt idx="0">
                  <c:v>1</c:v>
                </c:pt>
                <c:pt idx="1">
                  <c:v>1.0153661268753527</c:v>
                </c:pt>
                <c:pt idx="2">
                  <c:v>1.0212328737208514</c:v>
                </c:pt>
                <c:pt idx="3">
                  <c:v>1.0305359183825915</c:v>
                </c:pt>
                <c:pt idx="4">
                  <c:v>1.0300759904005286</c:v>
                </c:pt>
                <c:pt idx="5">
                  <c:v>1.0447396810197833</c:v>
                </c:pt>
                <c:pt idx="6">
                  <c:v>1.0482544675605263</c:v>
                </c:pt>
                <c:pt idx="7">
                  <c:v>1.06477867774039</c:v>
                </c:pt>
                <c:pt idx="8">
                  <c:v>1.0691647479637425</c:v>
                </c:pt>
                <c:pt idx="9">
                  <c:v>1.072968292250106</c:v>
                </c:pt>
                <c:pt idx="10">
                  <c:v>1.0703204124338503</c:v>
                </c:pt>
                <c:pt idx="11">
                  <c:v>1.0763053709592683</c:v>
                </c:pt>
                <c:pt idx="12">
                  <c:v>1.0901001952988929</c:v>
                </c:pt>
                <c:pt idx="13">
                  <c:v>1.0779665096940141</c:v>
                </c:pt>
                <c:pt idx="14">
                  <c:v>1.0615840576501812</c:v>
                </c:pt>
                <c:pt idx="15">
                  <c:v>1.0539784522771194</c:v>
                </c:pt>
                <c:pt idx="16">
                  <c:v>1.0552308488883004</c:v>
                </c:pt>
                <c:pt idx="17">
                  <c:v>1.056097506852673</c:v>
                </c:pt>
                <c:pt idx="18">
                  <c:v>1.0702416675888624</c:v>
                </c:pt>
                <c:pt idx="19">
                  <c:v>1.0743693958101721</c:v>
                </c:pt>
                <c:pt idx="20">
                  <c:v>1.0665278706406451</c:v>
                </c:pt>
                <c:pt idx="21">
                  <c:v>1.0669983568556556</c:v>
                </c:pt>
                <c:pt idx="22">
                  <c:v>1.0602503940166137</c:v>
                </c:pt>
                <c:pt idx="23">
                  <c:v>1.0645875774218658</c:v>
                </c:pt>
                <c:pt idx="24">
                  <c:v>1.0835260982596364</c:v>
                </c:pt>
                <c:pt idx="25">
                  <c:v>1.1067730410545704</c:v>
                </c:pt>
                <c:pt idx="26">
                  <c:v>1.1137663731955698</c:v>
                </c:pt>
                <c:pt idx="27">
                  <c:v>1.1282821051527596</c:v>
                </c:pt>
                <c:pt idx="28">
                  <c:v>1.1629155014140564</c:v>
                </c:pt>
                <c:pt idx="29">
                  <c:v>1.1709123034292694</c:v>
                </c:pt>
                <c:pt idx="30">
                  <c:v>1.1720545038542389</c:v>
                </c:pt>
                <c:pt idx="31">
                  <c:v>1.181895980468372</c:v>
                </c:pt>
                <c:pt idx="32">
                  <c:v>1.1899091193303359</c:v>
                </c:pt>
                <c:pt idx="33">
                  <c:v>1.2061311227306195</c:v>
                </c:pt>
                <c:pt idx="34">
                  <c:v>1.2227846960697009</c:v>
                </c:pt>
                <c:pt idx="35">
                  <c:v>1.234933913317811</c:v>
                </c:pt>
                <c:pt idx="36">
                  <c:v>1.2481338167940719</c:v>
                </c:pt>
                <c:pt idx="37">
                  <c:v>1.2347677178070473</c:v>
                </c:pt>
                <c:pt idx="38">
                  <c:v>1.2290541789760612</c:v>
                </c:pt>
                <c:pt idx="39">
                  <c:v>1.2258360273694544</c:v>
                </c:pt>
                <c:pt idx="40">
                  <c:v>1.2256636781023951</c:v>
                </c:pt>
                <c:pt idx="41">
                  <c:v>1.2366186330247391</c:v>
                </c:pt>
                <c:pt idx="42">
                  <c:v>1.241043438529867</c:v>
                </c:pt>
                <c:pt idx="43">
                  <c:v>1.2442414104000228</c:v>
                </c:pt>
                <c:pt idx="44">
                  <c:v>1.2614922903756725</c:v>
                </c:pt>
                <c:pt idx="45">
                  <c:v>1.2826905641608726</c:v>
                </c:pt>
                <c:pt idx="46">
                  <c:v>1.2991822687120633</c:v>
                </c:pt>
                <c:pt idx="47">
                  <c:v>1.2930265702707573</c:v>
                </c:pt>
                <c:pt idx="48">
                  <c:v>1.2995886827965468</c:v>
                </c:pt>
                <c:pt idx="49">
                  <c:v>1.3023454175409503</c:v>
                </c:pt>
                <c:pt idx="50">
                  <c:v>1.296295501203941</c:v>
                </c:pt>
                <c:pt idx="51">
                  <c:v>1.3103800705876183</c:v>
                </c:pt>
                <c:pt idx="52">
                  <c:v>1.3220262218067735</c:v>
                </c:pt>
                <c:pt idx="53">
                  <c:v>1.3344957769611479</c:v>
                </c:pt>
                <c:pt idx="54">
                  <c:v>1.3569679387799458</c:v>
                </c:pt>
                <c:pt idx="55">
                  <c:v>1.3538912369901803</c:v>
                </c:pt>
                <c:pt idx="56">
                  <c:v>1.3673985317549942</c:v>
                </c:pt>
                <c:pt idx="57">
                  <c:v>1.379665810125333</c:v>
                </c:pt>
                <c:pt idx="58">
                  <c:v>1.3831861600727031</c:v>
                </c:pt>
                <c:pt idx="59">
                  <c:v>1.3943674843503862</c:v>
                </c:pt>
                <c:pt idx="60">
                  <c:v>1.4137248000769083</c:v>
                </c:pt>
                <c:pt idx="61">
                  <c:v>1.4129902778993091</c:v>
                </c:pt>
                <c:pt idx="62">
                  <c:v>1.4192034444586847</c:v>
                </c:pt>
                <c:pt idx="63">
                  <c:v>1.4265461882667791</c:v>
                </c:pt>
                <c:pt idx="64">
                  <c:v>1.4360089931058664</c:v>
                </c:pt>
                <c:pt idx="65">
                  <c:v>1.4455187535314313</c:v>
                </c:pt>
                <c:pt idx="66">
                  <c:v>1.4520503920635415</c:v>
                </c:pt>
                <c:pt idx="67">
                  <c:v>1.4690793645518778</c:v>
                </c:pt>
                <c:pt idx="68">
                  <c:v>1.4982977675876004</c:v>
                </c:pt>
                <c:pt idx="69">
                  <c:v>1.5013217537099868</c:v>
                </c:pt>
                <c:pt idx="70">
                  <c:v>1.5007889048000238</c:v>
                </c:pt>
                <c:pt idx="71">
                  <c:v>1.5072467617914165</c:v>
                </c:pt>
                <c:pt idx="72">
                  <c:v>1.5141490113312872</c:v>
                </c:pt>
                <c:pt idx="73">
                  <c:v>1.493046668710583</c:v>
                </c:pt>
                <c:pt idx="74">
                  <c:v>1.5058174215100897</c:v>
                </c:pt>
                <c:pt idx="75">
                  <c:v>1.5127456074568435</c:v>
                </c:pt>
                <c:pt idx="76">
                  <c:v>1.5037477917568267</c:v>
                </c:pt>
                <c:pt idx="77">
                  <c:v>1.5097891890121535</c:v>
                </c:pt>
                <c:pt idx="78">
                  <c:v>1.512141150603223</c:v>
                </c:pt>
                <c:pt idx="79">
                  <c:v>1.5172560302502984</c:v>
                </c:pt>
                <c:pt idx="80">
                  <c:v>1.5295642762687018</c:v>
                </c:pt>
                <c:pt idx="81">
                  <c:v>1.5306233889900298</c:v>
                </c:pt>
                <c:pt idx="82">
                  <c:v>1.5316736228728314</c:v>
                </c:pt>
                <c:pt idx="83">
                  <c:v>1.5307921473534316</c:v>
                </c:pt>
                <c:pt idx="84">
                  <c:v>1.5250322036209936</c:v>
                </c:pt>
                <c:pt idx="85">
                  <c:v>1.5352468346138424</c:v>
                </c:pt>
                <c:pt idx="86">
                  <c:v>1.5500905831211096</c:v>
                </c:pt>
                <c:pt idx="87">
                  <c:v>1.5458461572221851</c:v>
                </c:pt>
                <c:pt idx="88">
                  <c:v>1.5525625760267086</c:v>
                </c:pt>
                <c:pt idx="89">
                  <c:v>1.5792981472664176</c:v>
                </c:pt>
                <c:pt idx="90">
                  <c:v>1.5916968885283136</c:v>
                </c:pt>
                <c:pt idx="91">
                  <c:v>1.609135379378513</c:v>
                </c:pt>
                <c:pt idx="92">
                  <c:v>1.6279897700694099</c:v>
                </c:pt>
                <c:pt idx="93">
                  <c:v>1.6321507338748309</c:v>
                </c:pt>
                <c:pt idx="94">
                  <c:v>1.6545200252451306</c:v>
                </c:pt>
                <c:pt idx="95">
                  <c:v>1.6856713189145422</c:v>
                </c:pt>
                <c:pt idx="96">
                  <c:v>1.7168594024160111</c:v>
                </c:pt>
                <c:pt idx="97">
                  <c:v>1.7350670023851531</c:v>
                </c:pt>
                <c:pt idx="98">
                  <c:v>1.7527083040219376</c:v>
                </c:pt>
                <c:pt idx="99">
                  <c:v>1.74829293442333</c:v>
                </c:pt>
                <c:pt idx="100">
                  <c:v>1.762734143086268</c:v>
                </c:pt>
                <c:pt idx="101">
                  <c:v>1.7689069347420914</c:v>
                </c:pt>
                <c:pt idx="102">
                  <c:v>1.8005175200922172</c:v>
                </c:pt>
                <c:pt idx="103">
                  <c:v>1.8169209779522406</c:v>
                </c:pt>
                <c:pt idx="104">
                  <c:v>1.8388955248909229</c:v>
                </c:pt>
                <c:pt idx="105">
                  <c:v>1.8544615177107309</c:v>
                </c:pt>
                <c:pt idx="106">
                  <c:v>1.8427314486548614</c:v>
                </c:pt>
                <c:pt idx="107">
                  <c:v>1.8334805268242216</c:v>
                </c:pt>
                <c:pt idx="108">
                  <c:v>1.8439863468190663</c:v>
                </c:pt>
                <c:pt idx="109">
                  <c:v>1.8614623331258775</c:v>
                </c:pt>
                <c:pt idx="110">
                  <c:v>1.8415828087450361</c:v>
                </c:pt>
                <c:pt idx="111">
                  <c:v>1.8749201980200898</c:v>
                </c:pt>
                <c:pt idx="112">
                  <c:v>1.887760344624269</c:v>
                </c:pt>
                <c:pt idx="113">
                  <c:v>1.8721036007237275</c:v>
                </c:pt>
                <c:pt idx="114">
                  <c:v>1.8981428839694279</c:v>
                </c:pt>
                <c:pt idx="115">
                  <c:v>1.9347121741132047</c:v>
                </c:pt>
                <c:pt idx="116">
                  <c:v>1.9730177348747939</c:v>
                </c:pt>
                <c:pt idx="117">
                  <c:v>1.9703930086931576</c:v>
                </c:pt>
                <c:pt idx="118">
                  <c:v>1.960703081857718</c:v>
                </c:pt>
                <c:pt idx="119">
                  <c:v>2.0029351088555276</c:v>
                </c:pt>
                <c:pt idx="120">
                  <c:v>2.0039695375966136</c:v>
                </c:pt>
                <c:pt idx="121">
                  <c:v>2.0304242491715008</c:v>
                </c:pt>
                <c:pt idx="122">
                  <c:v>2.0365281340240311</c:v>
                </c:pt>
                <c:pt idx="123">
                  <c:v>2.0581879663859639</c:v>
                </c:pt>
                <c:pt idx="124">
                  <c:v>2.0921735970740496</c:v>
                </c:pt>
                <c:pt idx="125">
                  <c:v>2.0991773586970179</c:v>
                </c:pt>
                <c:pt idx="126">
                  <c:v>2.0563796992932399</c:v>
                </c:pt>
                <c:pt idx="127">
                  <c:v>2.0627030462056566</c:v>
                </c:pt>
                <c:pt idx="128">
                  <c:v>2.1092029207843419</c:v>
                </c:pt>
                <c:pt idx="129">
                  <c:v>2.1042149146302309</c:v>
                </c:pt>
                <c:pt idx="130">
                  <c:v>2.109495335840319</c:v>
                </c:pt>
                <c:pt idx="131">
                  <c:v>2.1317106129450711</c:v>
                </c:pt>
                <c:pt idx="132">
                  <c:v>2.1466563780846708</c:v>
                </c:pt>
                <c:pt idx="133">
                  <c:v>2.1642445535612618</c:v>
                </c:pt>
                <c:pt idx="134">
                  <c:v>2.1821982375180995</c:v>
                </c:pt>
                <c:pt idx="135">
                  <c:v>2.1517629939366021</c:v>
                </c:pt>
                <c:pt idx="136">
                  <c:v>2.142288468703458</c:v>
                </c:pt>
                <c:pt idx="137">
                  <c:v>2.1556098676886402</c:v>
                </c:pt>
                <c:pt idx="138">
                  <c:v>2.1724376999702213</c:v>
                </c:pt>
                <c:pt idx="139">
                  <c:v>2.2021602407345586</c:v>
                </c:pt>
                <c:pt idx="140">
                  <c:v>2.210153143343244</c:v>
                </c:pt>
                <c:pt idx="141">
                  <c:v>2.2254746938322381</c:v>
                </c:pt>
                <c:pt idx="142">
                  <c:v>2.2194947852814857</c:v>
                </c:pt>
                <c:pt idx="143">
                  <c:v>2.2327289943360453</c:v>
                </c:pt>
                <c:pt idx="144">
                  <c:v>2.2320408842867896</c:v>
                </c:pt>
                <c:pt idx="145">
                  <c:v>2.2331188899978169</c:v>
                </c:pt>
                <c:pt idx="146">
                  <c:v>2.2165685190336117</c:v>
                </c:pt>
                <c:pt idx="147">
                  <c:v>2.228740783428302</c:v>
                </c:pt>
                <c:pt idx="148">
                  <c:v>2.2487949965067444</c:v>
                </c:pt>
                <c:pt idx="149">
                  <c:v>2.2618445354159964</c:v>
                </c:pt>
                <c:pt idx="150">
                  <c:v>2.258174056523961</c:v>
                </c:pt>
                <c:pt idx="151">
                  <c:v>2.2775926044067227</c:v>
                </c:pt>
                <c:pt idx="152">
                  <c:v>2.2657306424015888</c:v>
                </c:pt>
                <c:pt idx="153">
                  <c:v>2.2594040584790456</c:v>
                </c:pt>
                <c:pt idx="154">
                  <c:v>2.2652703576922426</c:v>
                </c:pt>
                <c:pt idx="155">
                  <c:v>2.2768724383205345</c:v>
                </c:pt>
                <c:pt idx="156">
                  <c:v>2.2870447425322555</c:v>
                </c:pt>
                <c:pt idx="157">
                  <c:v>2.2849748045362528</c:v>
                </c:pt>
                <c:pt idx="158">
                  <c:v>2.2864285432983094</c:v>
                </c:pt>
                <c:pt idx="159">
                  <c:v>2.2917395289152775</c:v>
                </c:pt>
                <c:pt idx="160">
                  <c:v>2.2961958980718706</c:v>
                </c:pt>
                <c:pt idx="161">
                  <c:v>2.301418326417684</c:v>
                </c:pt>
                <c:pt idx="162">
                  <c:v>2.3253731108305256</c:v>
                </c:pt>
                <c:pt idx="163">
                  <c:v>2.3524668887821254</c:v>
                </c:pt>
                <c:pt idx="164">
                  <c:v>2.3702793790371453</c:v>
                </c:pt>
                <c:pt idx="165">
                  <c:v>2.3840346854890768</c:v>
                </c:pt>
                <c:pt idx="166">
                  <c:v>2.4063668363402502</c:v>
                </c:pt>
                <c:pt idx="167">
                  <c:v>2.4034785252328161</c:v>
                </c:pt>
                <c:pt idx="168">
                  <c:v>2.4079256585486402</c:v>
                </c:pt>
                <c:pt idx="169">
                  <c:v>2.4352811603413467</c:v>
                </c:pt>
                <c:pt idx="170">
                  <c:v>2.4438843341798391</c:v>
                </c:pt>
                <c:pt idx="171">
                  <c:v>2.457862570580112</c:v>
                </c:pt>
                <c:pt idx="172">
                  <c:v>2.4503284495239206</c:v>
                </c:pt>
                <c:pt idx="173">
                  <c:v>2.451248170042911</c:v>
                </c:pt>
                <c:pt idx="174">
                  <c:v>2.4653785554496905</c:v>
                </c:pt>
                <c:pt idx="175">
                  <c:v>2.4927733186229539</c:v>
                </c:pt>
                <c:pt idx="176">
                  <c:v>2.5216644950394165</c:v>
                </c:pt>
                <c:pt idx="177">
                  <c:v>2.5324485361495048</c:v>
                </c:pt>
                <c:pt idx="178">
                  <c:v>2.5826845568486627</c:v>
                </c:pt>
                <c:pt idx="179">
                  <c:v>2.5902120506729736</c:v>
                </c:pt>
                <c:pt idx="180">
                  <c:v>2.6526496642010247</c:v>
                </c:pt>
                <c:pt idx="181">
                  <c:v>2.6773613047655007</c:v>
                </c:pt>
                <c:pt idx="182">
                  <c:v>2.674214139086053</c:v>
                </c:pt>
                <c:pt idx="183">
                  <c:v>2.659826294929283</c:v>
                </c:pt>
                <c:pt idx="184">
                  <c:v>2.6418279357402619</c:v>
                </c:pt>
                <c:pt idx="185">
                  <c:v>2.6284678559636245</c:v>
                </c:pt>
                <c:pt idx="186">
                  <c:v>2.6328208019097441</c:v>
                </c:pt>
                <c:pt idx="187">
                  <c:v>2.6573747589195609</c:v>
                </c:pt>
                <c:pt idx="188">
                  <c:v>2.6238635753074884</c:v>
                </c:pt>
                <c:pt idx="189">
                  <c:v>2.623775352925954</c:v>
                </c:pt>
                <c:pt idx="190">
                  <c:v>2.654597143164386</c:v>
                </c:pt>
                <c:pt idx="191">
                  <c:v>2.728551739618633</c:v>
                </c:pt>
                <c:pt idx="192">
                  <c:v>2.7316063386713263</c:v>
                </c:pt>
                <c:pt idx="193">
                  <c:v>2.7164257628404864</c:v>
                </c:pt>
                <c:pt idx="194">
                  <c:v>2.7622326123792633</c:v>
                </c:pt>
                <c:pt idx="195">
                  <c:v>2.7725997545787733</c:v>
                </c:pt>
                <c:pt idx="196">
                  <c:v>2.7863738697810838</c:v>
                </c:pt>
                <c:pt idx="197">
                  <c:v>2.7853240409414206</c:v>
                </c:pt>
                <c:pt idx="198">
                  <c:v>2.8043453095449515</c:v>
                </c:pt>
                <c:pt idx="199">
                  <c:v>2.8360548672506773</c:v>
                </c:pt>
                <c:pt idx="200">
                  <c:v>2.8722957801498583</c:v>
                </c:pt>
                <c:pt idx="201">
                  <c:v>2.8896215304277431</c:v>
                </c:pt>
                <c:pt idx="202">
                  <c:v>2.9330979392248739</c:v>
                </c:pt>
                <c:pt idx="203">
                  <c:v>2.9020739069736941</c:v>
                </c:pt>
                <c:pt idx="204">
                  <c:v>2.9447911739357844</c:v>
                </c:pt>
                <c:pt idx="205">
                  <c:v>2.9641834660917605</c:v>
                </c:pt>
                <c:pt idx="206">
                  <c:v>2.9698159948955842</c:v>
                </c:pt>
                <c:pt idx="207">
                  <c:v>2.9944770876027791</c:v>
                </c:pt>
                <c:pt idx="208">
                  <c:v>3.0018400189479832</c:v>
                </c:pt>
                <c:pt idx="209">
                  <c:v>3.0423361115019176</c:v>
                </c:pt>
                <c:pt idx="210">
                  <c:v>3.0832850559657232</c:v>
                </c:pt>
                <c:pt idx="211">
                  <c:v>3.1076876665755377</c:v>
                </c:pt>
                <c:pt idx="212">
                  <c:v>3.1323790518489107</c:v>
                </c:pt>
                <c:pt idx="213">
                  <c:v>3.1563181869065886</c:v>
                </c:pt>
                <c:pt idx="214">
                  <c:v>3.1372211056012329</c:v>
                </c:pt>
                <c:pt idx="215">
                  <c:v>3.122060283184136</c:v>
                </c:pt>
                <c:pt idx="216">
                  <c:v>3.147972037985423</c:v>
                </c:pt>
                <c:pt idx="217">
                  <c:v>3.1519757249655105</c:v>
                </c:pt>
                <c:pt idx="218">
                  <c:v>3.1576975246645511</c:v>
                </c:pt>
                <c:pt idx="219">
                  <c:v>3.1900708527655746</c:v>
                </c:pt>
                <c:pt idx="220">
                  <c:v>3.2200398594893089</c:v>
                </c:pt>
                <c:pt idx="221">
                  <c:v>3.2173766455166812</c:v>
                </c:pt>
                <c:pt idx="222">
                  <c:v>3.2536921244932997</c:v>
                </c:pt>
                <c:pt idx="223">
                  <c:v>3.246622503216738</c:v>
                </c:pt>
                <c:pt idx="224">
                  <c:v>3.2246812142292125</c:v>
                </c:pt>
                <c:pt idx="225">
                  <c:v>3.2620637659228331</c:v>
                </c:pt>
                <c:pt idx="226">
                  <c:v>3.2605681706866392</c:v>
                </c:pt>
                <c:pt idx="227">
                  <c:v>3.2818793648471241</c:v>
                </c:pt>
                <c:pt idx="228">
                  <c:v>3.3115524091136321</c:v>
                </c:pt>
                <c:pt idx="229">
                  <c:v>3.3150026191663726</c:v>
                </c:pt>
                <c:pt idx="230">
                  <c:v>3.3108252230358621</c:v>
                </c:pt>
                <c:pt idx="231">
                  <c:v>3.3380184772085584</c:v>
                </c:pt>
                <c:pt idx="232">
                  <c:v>3.3439477819799728</c:v>
                </c:pt>
                <c:pt idx="233">
                  <c:v>3.3534677459264954</c:v>
                </c:pt>
                <c:pt idx="234">
                  <c:v>3.3826206942138444</c:v>
                </c:pt>
                <c:pt idx="235">
                  <c:v>3.3942393730906999</c:v>
                </c:pt>
                <c:pt idx="236">
                  <c:v>3.4046087017237427</c:v>
                </c:pt>
                <c:pt idx="237">
                  <c:v>3.4086261132277209</c:v>
                </c:pt>
                <c:pt idx="238">
                  <c:v>3.4220155212456551</c:v>
                </c:pt>
                <c:pt idx="239">
                  <c:v>3.4291358680956399</c:v>
                </c:pt>
                <c:pt idx="240">
                  <c:v>3.4333537474004108</c:v>
                </c:pt>
                <c:pt idx="241">
                  <c:v>3.4495566847960673</c:v>
                </c:pt>
                <c:pt idx="242">
                  <c:v>3.459255332973231</c:v>
                </c:pt>
                <c:pt idx="243">
                  <c:v>3.480462803443257</c:v>
                </c:pt>
                <c:pt idx="244">
                  <c:v>3.4630874848486499</c:v>
                </c:pt>
                <c:pt idx="245">
                  <c:v>3.4271594048387297</c:v>
                </c:pt>
                <c:pt idx="246">
                  <c:v>3.4585870728795678</c:v>
                </c:pt>
                <c:pt idx="247">
                  <c:v>3.4573130379627193</c:v>
                </c:pt>
                <c:pt idx="248">
                  <c:v>3.4871902534526167</c:v>
                </c:pt>
                <c:pt idx="249">
                  <c:v>3.514724932080473</c:v>
                </c:pt>
                <c:pt idx="250">
                  <c:v>3.5285199124980635</c:v>
                </c:pt>
                <c:pt idx="251">
                  <c:v>3.523619034755721</c:v>
                </c:pt>
                <c:pt idx="252">
                  <c:v>3.5382060529486496</c:v>
                </c:pt>
                <c:pt idx="253">
                  <c:v>3.5574528374011996</c:v>
                </c:pt>
                <c:pt idx="254">
                  <c:v>3.5591850924168704</c:v>
                </c:pt>
                <c:pt idx="255">
                  <c:v>3.5757687616103269</c:v>
                </c:pt>
                <c:pt idx="256">
                  <c:v>3.5902696466871893</c:v>
                </c:pt>
                <c:pt idx="257">
                  <c:v>3.5961510238317596</c:v>
                </c:pt>
                <c:pt idx="258">
                  <c:v>3.5757308448392542</c:v>
                </c:pt>
                <c:pt idx="259">
                  <c:v>3.5989729728491593</c:v>
                </c:pt>
                <c:pt idx="260">
                  <c:v>3.5771612462877558</c:v>
                </c:pt>
                <c:pt idx="261">
                  <c:v>3.6068820474909518</c:v>
                </c:pt>
                <c:pt idx="262">
                  <c:v>3.6146147269065949</c:v>
                </c:pt>
                <c:pt idx="263">
                  <c:v>3.598113421844634</c:v>
                </c:pt>
                <c:pt idx="264">
                  <c:v>3.6296087558874293</c:v>
                </c:pt>
                <c:pt idx="265">
                  <c:v>3.6402717421684621</c:v>
                </c:pt>
                <c:pt idx="266">
                  <c:v>3.6519137553604621</c:v>
                </c:pt>
                <c:pt idx="267">
                  <c:v>3.6662707848899485</c:v>
                </c:pt>
                <c:pt idx="268">
                  <c:v>3.6765043025340569</c:v>
                </c:pt>
                <c:pt idx="269">
                  <c:v>3.666265794696034</c:v>
                </c:pt>
                <c:pt idx="270">
                  <c:v>3.6735392580615174</c:v>
                </c:pt>
                <c:pt idx="271">
                  <c:v>3.6636875113713208</c:v>
                </c:pt>
                <c:pt idx="272">
                  <c:v>3.6720700154004313</c:v>
                </c:pt>
                <c:pt idx="273">
                  <c:v>3.6780915094088584</c:v>
                </c:pt>
                <c:pt idx="274">
                  <c:v>3.6587869047699924</c:v>
                </c:pt>
                <c:pt idx="275">
                  <c:v>3.6453836516334204</c:v>
                </c:pt>
                <c:pt idx="276">
                  <c:v>3.6879812249695294</c:v>
                </c:pt>
                <c:pt idx="277">
                  <c:v>3.7072228567808239</c:v>
                </c:pt>
                <c:pt idx="278">
                  <c:v>3.7329014949515305</c:v>
                </c:pt>
                <c:pt idx="279">
                  <c:v>3.7468730748748738</c:v>
                </c:pt>
                <c:pt idx="280">
                  <c:v>3.7488756015734328</c:v>
                </c:pt>
                <c:pt idx="281">
                  <c:v>3.7958761296994523</c:v>
                </c:pt>
                <c:pt idx="282">
                  <c:v>3.8086724369838794</c:v>
                </c:pt>
                <c:pt idx="283">
                  <c:v>3.8047571125183497</c:v>
                </c:pt>
                <c:pt idx="284">
                  <c:v>3.8155057212583645</c:v>
                </c:pt>
                <c:pt idx="285">
                  <c:v>3.8095112297924585</c:v>
                </c:pt>
                <c:pt idx="286">
                  <c:v>3.7686412916280831</c:v>
                </c:pt>
                <c:pt idx="287">
                  <c:v>3.780907612099619</c:v>
                </c:pt>
                <c:pt idx="288">
                  <c:v>3.7946475564154136</c:v>
                </c:pt>
                <c:pt idx="289">
                  <c:v>3.8105448141029141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8-48E0-BAC4-A4E29FF3AE7D}"/>
            </c:ext>
          </c:extLst>
        </c:ser>
        <c:ser>
          <c:idx val="3"/>
          <c:order val="1"/>
          <c:tx>
            <c:strRef>
              <c:f>Model!$CY$8</c:f>
              <c:strCache>
                <c:ptCount val="1"/>
                <c:pt idx="0">
                  <c:v>Barclay's Agg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Model!$BZ$9:$BZ$1288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Model!$CY$9:$CY$1288</c:f>
              <c:numCache>
                <c:formatCode>0.00</c:formatCode>
                <c:ptCount val="1280"/>
                <c:pt idx="0">
                  <c:v>1</c:v>
                </c:pt>
                <c:pt idx="1">
                  <c:v>1.0174921801887058</c:v>
                </c:pt>
                <c:pt idx="2">
                  <c:v>1.0217480682485234</c:v>
                </c:pt>
                <c:pt idx="3">
                  <c:v>1.0288542825996672</c:v>
                </c:pt>
                <c:pt idx="4">
                  <c:v>1.0301586094055171</c:v>
                </c:pt>
                <c:pt idx="5">
                  <c:v>1.0488262826547012</c:v>
                </c:pt>
                <c:pt idx="6">
                  <c:v>1.0547571149446249</c:v>
                </c:pt>
                <c:pt idx="7">
                  <c:v>1.0732563058774018</c:v>
                </c:pt>
                <c:pt idx="8">
                  <c:v>1.0762032033428726</c:v>
                </c:pt>
                <c:pt idx="9">
                  <c:v>1.0802192493009908</c:v>
                </c:pt>
                <c:pt idx="10">
                  <c:v>1.0710355964921707</c:v>
                </c:pt>
                <c:pt idx="11">
                  <c:v>1.0768404282472928</c:v>
                </c:pt>
                <c:pt idx="12">
                  <c:v>1.0913796041916761</c:v>
                </c:pt>
                <c:pt idx="13">
                  <c:v>1.0724184452649455</c:v>
                </c:pt>
                <c:pt idx="14">
                  <c:v>1.0459754559568835</c:v>
                </c:pt>
                <c:pt idx="15">
                  <c:v>1.0376238353896432</c:v>
                </c:pt>
                <c:pt idx="16">
                  <c:v>1.0374804516431704</c:v>
                </c:pt>
                <c:pt idx="17">
                  <c:v>1.0351847759065913</c:v>
                </c:pt>
                <c:pt idx="18">
                  <c:v>1.0557520759003902</c:v>
                </c:pt>
                <c:pt idx="19">
                  <c:v>1.0570554018932576</c:v>
                </c:pt>
                <c:pt idx="20">
                  <c:v>1.0414991634031416</c:v>
                </c:pt>
                <c:pt idx="21">
                  <c:v>1.0405660672469574</c:v>
                </c:pt>
                <c:pt idx="22">
                  <c:v>1.0382591168972166</c:v>
                </c:pt>
                <c:pt idx="23">
                  <c:v>1.0454381322043491</c:v>
                </c:pt>
                <c:pt idx="24">
                  <c:v>1.0661286013420397</c:v>
                </c:pt>
                <c:pt idx="25">
                  <c:v>1.0914734531545092</c:v>
                </c:pt>
                <c:pt idx="26">
                  <c:v>1.0981651798992362</c:v>
                </c:pt>
                <c:pt idx="27">
                  <c:v>1.113510619880397</c:v>
                </c:pt>
                <c:pt idx="28">
                  <c:v>1.1565999313591506</c:v>
                </c:pt>
                <c:pt idx="29">
                  <c:v>1.1650770556940213</c:v>
                </c:pt>
                <c:pt idx="30">
                  <c:v>1.1624776204797183</c:v>
                </c:pt>
                <c:pt idx="31">
                  <c:v>1.1764929108604281</c:v>
                </c:pt>
                <c:pt idx="32">
                  <c:v>1.1879464184308859</c:v>
                </c:pt>
                <c:pt idx="33">
                  <c:v>1.2033917595639321</c:v>
                </c:pt>
                <c:pt idx="34">
                  <c:v>1.2214207649183417</c:v>
                </c:pt>
                <c:pt idx="35">
                  <c:v>1.238569815466263</c:v>
                </c:pt>
                <c:pt idx="36">
                  <c:v>1.2467856075152159</c:v>
                </c:pt>
                <c:pt idx="37">
                  <c:v>1.2251190582135847</c:v>
                </c:pt>
                <c:pt idx="38">
                  <c:v>1.2165995103262275</c:v>
                </c:pt>
                <c:pt idx="39">
                  <c:v>1.2097606804500538</c:v>
                </c:pt>
                <c:pt idx="40">
                  <c:v>1.2073108467603331</c:v>
                </c:pt>
                <c:pt idx="41">
                  <c:v>1.2235281895526253</c:v>
                </c:pt>
                <c:pt idx="42">
                  <c:v>1.2268756342095009</c:v>
                </c:pt>
                <c:pt idx="43">
                  <c:v>1.2248208541577423</c:v>
                </c:pt>
                <c:pt idx="44">
                  <c:v>1.2461503260076416</c:v>
                </c:pt>
                <c:pt idx="45">
                  <c:v>1.2737670869778526</c:v>
                </c:pt>
                <c:pt idx="46">
                  <c:v>1.295585346789969</c:v>
                </c:pt>
                <c:pt idx="47">
                  <c:v>1.2835370960966963</c:v>
                </c:pt>
                <c:pt idx="48">
                  <c:v>1.2874615148968025</c:v>
                </c:pt>
                <c:pt idx="49">
                  <c:v>1.2906604698413358</c:v>
                </c:pt>
                <c:pt idx="50">
                  <c:v>1.2763556369862292</c:v>
                </c:pt>
                <c:pt idx="51">
                  <c:v>1.2954756158349388</c:v>
                </c:pt>
                <c:pt idx="52">
                  <c:v>1.3077193380412591</c:v>
                </c:pt>
                <c:pt idx="53">
                  <c:v>1.3232464219393734</c:v>
                </c:pt>
                <c:pt idx="54">
                  <c:v>1.3589130456250651</c:v>
                </c:pt>
                <c:pt idx="55">
                  <c:v>1.3473340379262968</c:v>
                </c:pt>
                <c:pt idx="56">
                  <c:v>1.3672101346223939</c:v>
                </c:pt>
                <c:pt idx="57">
                  <c:v>1.387042917952281</c:v>
                </c:pt>
                <c:pt idx="58">
                  <c:v>1.393427387832826</c:v>
                </c:pt>
                <c:pt idx="59">
                  <c:v>1.4074492326287393</c:v>
                </c:pt>
                <c:pt idx="60">
                  <c:v>1.4255161105660563</c:v>
                </c:pt>
                <c:pt idx="61">
                  <c:v>1.4244430170505988</c:v>
                </c:pt>
                <c:pt idx="62">
                  <c:v>1.4293440146014769</c:v>
                </c:pt>
                <c:pt idx="63">
                  <c:v>1.4368095754030372</c:v>
                </c:pt>
                <c:pt idx="64">
                  <c:v>1.4504323687680394</c:v>
                </c:pt>
                <c:pt idx="65">
                  <c:v>1.4627367311427824</c:v>
                </c:pt>
                <c:pt idx="66">
                  <c:v>1.4658408363115005</c:v>
                </c:pt>
                <c:pt idx="67">
                  <c:v>1.4896996609917084</c:v>
                </c:pt>
                <c:pt idx="68">
                  <c:v>1.5245759590422794</c:v>
                </c:pt>
                <c:pt idx="69">
                  <c:v>1.5165324269238261</c:v>
                </c:pt>
                <c:pt idx="70">
                  <c:v>1.5251213911996302</c:v>
                </c:pt>
                <c:pt idx="71">
                  <c:v>1.5297075257076613</c:v>
                </c:pt>
                <c:pt idx="72">
                  <c:v>1.5406339250966428</c:v>
                </c:pt>
                <c:pt idx="73">
                  <c:v>1.5137346342157665</c:v>
                </c:pt>
                <c:pt idx="74">
                  <c:v>1.5221333457633104</c:v>
                </c:pt>
                <c:pt idx="75">
                  <c:v>1.5269582651505997</c:v>
                </c:pt>
                <c:pt idx="76">
                  <c:v>1.5135781717072099</c:v>
                </c:pt>
                <c:pt idx="77">
                  <c:v>1.5087444002338015</c:v>
                </c:pt>
                <c:pt idx="78">
                  <c:v>1.5023346943037772</c:v>
                </c:pt>
                <c:pt idx="79">
                  <c:v>1.5015716339387486</c:v>
                </c:pt>
                <c:pt idx="80">
                  <c:v>1.5189962485995694</c:v>
                </c:pt>
                <c:pt idx="81">
                  <c:v>1.5246003162014368</c:v>
                </c:pt>
                <c:pt idx="82">
                  <c:v>1.5244943912019722</c:v>
                </c:pt>
                <c:pt idx="83">
                  <c:v>1.5171437437759958</c:v>
                </c:pt>
                <c:pt idx="84">
                  <c:v>1.5121803722622214</c:v>
                </c:pt>
                <c:pt idx="85">
                  <c:v>1.5304658559660389</c:v>
                </c:pt>
                <c:pt idx="86">
                  <c:v>1.550615511341533</c:v>
                </c:pt>
                <c:pt idx="87">
                  <c:v>1.5461905280329027</c:v>
                </c:pt>
                <c:pt idx="88">
                  <c:v>1.5454807523063978</c:v>
                </c:pt>
                <c:pt idx="89">
                  <c:v>1.5776319676344719</c:v>
                </c:pt>
                <c:pt idx="90">
                  <c:v>1.5919516843817685</c:v>
                </c:pt>
                <c:pt idx="91">
                  <c:v>1.6150299685582112</c:v>
                </c:pt>
                <c:pt idx="92">
                  <c:v>1.6251820278699731</c:v>
                </c:pt>
                <c:pt idx="93">
                  <c:v>1.6359217100396308</c:v>
                </c:pt>
                <c:pt idx="94">
                  <c:v>1.6626778031962259</c:v>
                </c:pt>
                <c:pt idx="95">
                  <c:v>1.6935278925213977</c:v>
                </c:pt>
                <c:pt idx="96">
                  <c:v>1.7212100487588509</c:v>
                </c:pt>
                <c:pt idx="97">
                  <c:v>1.7362072104222246</c:v>
                </c:pt>
                <c:pt idx="98">
                  <c:v>1.744919998045783</c:v>
                </c:pt>
                <c:pt idx="99">
                  <c:v>1.7376768874777027</c:v>
                </c:pt>
                <c:pt idx="100">
                  <c:v>1.7481736377784793</c:v>
                </c:pt>
                <c:pt idx="101">
                  <c:v>1.7547686278569614</c:v>
                </c:pt>
                <c:pt idx="102">
                  <c:v>1.7939996767406596</c:v>
                </c:pt>
                <c:pt idx="103">
                  <c:v>1.8145555414614747</c:v>
                </c:pt>
                <c:pt idx="104">
                  <c:v>1.8356902645076847</c:v>
                </c:pt>
                <c:pt idx="105">
                  <c:v>1.8741120172463086</c:v>
                </c:pt>
                <c:pt idx="106">
                  <c:v>1.8482703190760115</c:v>
                </c:pt>
                <c:pt idx="107">
                  <c:v>1.8365204556223855</c:v>
                </c:pt>
                <c:pt idx="108">
                  <c:v>1.8513893466416638</c:v>
                </c:pt>
                <c:pt idx="109">
                  <c:v>1.8693300488479176</c:v>
                </c:pt>
                <c:pt idx="110">
                  <c:v>1.8382389158361656</c:v>
                </c:pt>
                <c:pt idx="111">
                  <c:v>1.8738882690486751</c:v>
                </c:pt>
                <c:pt idx="112">
                  <c:v>1.8898073807329501</c:v>
                </c:pt>
                <c:pt idx="113">
                  <c:v>1.9061560970512963</c:v>
                </c:pt>
                <c:pt idx="114">
                  <c:v>1.9291488336038032</c:v>
                </c:pt>
                <c:pt idx="115">
                  <c:v>1.9617158236366137</c:v>
                </c:pt>
                <c:pt idx="116">
                  <c:v>1.9934939534635585</c:v>
                </c:pt>
                <c:pt idx="117">
                  <c:v>1.9844056513717154</c:v>
                </c:pt>
                <c:pt idx="118">
                  <c:v>1.983881939829039</c:v>
                </c:pt>
                <c:pt idx="119">
                  <c:v>2.0248561726772194</c:v>
                </c:pt>
                <c:pt idx="120">
                  <c:v>2.0265874125912102</c:v>
                </c:pt>
                <c:pt idx="121">
                  <c:v>2.0546415939136988</c:v>
                </c:pt>
                <c:pt idx="122">
                  <c:v>2.0530524834605699</c:v>
                </c:pt>
                <c:pt idx="123">
                  <c:v>2.0699981511212253</c:v>
                </c:pt>
                <c:pt idx="124">
                  <c:v>2.1085930049711132</c:v>
                </c:pt>
                <c:pt idx="125">
                  <c:v>2.1044042987386509</c:v>
                </c:pt>
                <c:pt idx="126">
                  <c:v>2.0336537581058827</c:v>
                </c:pt>
                <c:pt idx="127">
                  <c:v>2.0471506432251974</c:v>
                </c:pt>
                <c:pt idx="128">
                  <c:v>2.1013369977040979</c:v>
                </c:pt>
                <c:pt idx="129">
                  <c:v>2.0817527364769006</c:v>
                </c:pt>
                <c:pt idx="130">
                  <c:v>2.0867306239446082</c:v>
                </c:pt>
                <c:pt idx="131">
                  <c:v>2.1079653273711227</c:v>
                </c:pt>
                <c:pt idx="132">
                  <c:v>2.1249284303478477</c:v>
                </c:pt>
                <c:pt idx="133">
                  <c:v>2.1479209857986232</c:v>
                </c:pt>
                <c:pt idx="134">
                  <c:v>2.164020814543091</c:v>
                </c:pt>
                <c:pt idx="135">
                  <c:v>2.107708501656155</c:v>
                </c:pt>
                <c:pt idx="136">
                  <c:v>2.0992706592398802</c:v>
                </c:pt>
                <c:pt idx="137">
                  <c:v>2.1111318583568583</c:v>
                </c:pt>
                <c:pt idx="138">
                  <c:v>2.1320602187056248</c:v>
                </c:pt>
                <c:pt idx="139">
                  <c:v>2.1727342008034061</c:v>
                </c:pt>
                <c:pt idx="140">
                  <c:v>2.1786250647872749</c:v>
                </c:pt>
                <c:pt idx="141">
                  <c:v>2.1968921388480158</c:v>
                </c:pt>
                <c:pt idx="142">
                  <c:v>2.1793693019428999</c:v>
                </c:pt>
                <c:pt idx="143">
                  <c:v>2.1994254483743618</c:v>
                </c:pt>
                <c:pt idx="144">
                  <c:v>2.2132257616327018</c:v>
                </c:pt>
                <c:pt idx="145">
                  <c:v>2.2001723820836929</c:v>
                </c:pt>
                <c:pt idx="146">
                  <c:v>2.188862244428909</c:v>
                </c:pt>
                <c:pt idx="147">
                  <c:v>2.2184847177141216</c:v>
                </c:pt>
                <c:pt idx="148">
                  <c:v>2.2424856989658863</c:v>
                </c:pt>
                <c:pt idx="149">
                  <c:v>2.2547143996836332</c:v>
                </c:pt>
                <c:pt idx="150">
                  <c:v>2.2342057608620394</c:v>
                </c:pt>
                <c:pt idx="151">
                  <c:v>2.2628471131474757</c:v>
                </c:pt>
                <c:pt idx="152">
                  <c:v>2.239519477157867</c:v>
                </c:pt>
                <c:pt idx="153">
                  <c:v>2.2218031380504355</c:v>
                </c:pt>
                <c:pt idx="154">
                  <c:v>2.2316346327434253</c:v>
                </c:pt>
                <c:pt idx="155">
                  <c:v>2.2528391944871387</c:v>
                </c:pt>
                <c:pt idx="156">
                  <c:v>2.2529769407029221</c:v>
                </c:pt>
                <c:pt idx="157">
                  <c:v>2.2604470361631939</c:v>
                </c:pt>
                <c:pt idx="158">
                  <c:v>2.2382695459250193</c:v>
                </c:pt>
                <c:pt idx="159">
                  <c:v>2.2342173168131723</c:v>
                </c:pt>
                <c:pt idx="160">
                  <c:v>2.231823740740305</c:v>
                </c:pt>
                <c:pt idx="161">
                  <c:v>2.2365605502500547</c:v>
                </c:pt>
                <c:pt idx="162">
                  <c:v>2.2667974980636609</c:v>
                </c:pt>
                <c:pt idx="163">
                  <c:v>2.3015037657874697</c:v>
                </c:pt>
                <c:pt idx="164">
                  <c:v>2.3217211675875316</c:v>
                </c:pt>
                <c:pt idx="165">
                  <c:v>2.337082056571036</c:v>
                </c:pt>
                <c:pt idx="166">
                  <c:v>2.3641981853954137</c:v>
                </c:pt>
                <c:pt idx="167">
                  <c:v>2.3504719643475753</c:v>
                </c:pt>
                <c:pt idx="168">
                  <c:v>2.349501958514419</c:v>
                </c:pt>
                <c:pt idx="169">
                  <c:v>2.3857327870007619</c:v>
                </c:pt>
                <c:pt idx="170">
                  <c:v>2.3858097467247155</c:v>
                </c:pt>
                <c:pt idx="171">
                  <c:v>2.398676286357202</c:v>
                </c:pt>
                <c:pt idx="172">
                  <c:v>2.380488322042543</c:v>
                </c:pt>
                <c:pt idx="173">
                  <c:v>2.3734513317163666</c:v>
                </c:pt>
                <c:pt idx="174">
                  <c:v>2.3932515466804412</c:v>
                </c:pt>
                <c:pt idx="175">
                  <c:v>2.4225864261070336</c:v>
                </c:pt>
                <c:pt idx="176">
                  <c:v>2.4409601500345524</c:v>
                </c:pt>
                <c:pt idx="177">
                  <c:v>2.4628890601390969</c:v>
                </c:pt>
                <c:pt idx="178">
                  <c:v>2.5071761785657869</c:v>
                </c:pt>
                <c:pt idx="179">
                  <c:v>2.5142204857476775</c:v>
                </c:pt>
                <c:pt idx="180">
                  <c:v>2.5564634870091041</c:v>
                </c:pt>
                <c:pt idx="181">
                  <c:v>2.560002109732276</c:v>
                </c:pt>
                <c:pt idx="182">
                  <c:v>2.5687331087122964</c:v>
                </c:pt>
                <c:pt idx="183">
                  <c:v>2.5633692460675492</c:v>
                </c:pt>
                <c:pt idx="184">
                  <c:v>2.5445684237996211</c:v>
                </c:pt>
                <c:pt idx="185">
                  <c:v>2.5425287705622859</c:v>
                </c:pt>
                <c:pt idx="186">
                  <c:v>2.5404512080424677</c:v>
                </c:pt>
                <c:pt idx="187">
                  <c:v>2.5645515489189692</c:v>
                </c:pt>
                <c:pt idx="188">
                  <c:v>2.5301088297189582</c:v>
                </c:pt>
                <c:pt idx="189">
                  <c:v>2.4703878109603621</c:v>
                </c:pt>
                <c:pt idx="190">
                  <c:v>2.5507960647905645</c:v>
                </c:pt>
                <c:pt idx="191">
                  <c:v>2.645971601855134</c:v>
                </c:pt>
                <c:pt idx="192">
                  <c:v>2.6226181283679262</c:v>
                </c:pt>
                <c:pt idx="193">
                  <c:v>2.6127149575603918</c:v>
                </c:pt>
                <c:pt idx="194">
                  <c:v>2.6490357235475841</c:v>
                </c:pt>
                <c:pt idx="195">
                  <c:v>2.6617147968500077</c:v>
                </c:pt>
                <c:pt idx="196">
                  <c:v>2.6810141258689368</c:v>
                </c:pt>
                <c:pt idx="197">
                  <c:v>2.6962540886517776</c:v>
                </c:pt>
                <c:pt idx="198">
                  <c:v>2.7397540887312779</c:v>
                </c:pt>
                <c:pt idx="199">
                  <c:v>2.7681209169058989</c:v>
                </c:pt>
                <c:pt idx="200">
                  <c:v>2.7972052113875643</c:v>
                </c:pt>
                <c:pt idx="201">
                  <c:v>2.8110195662753528</c:v>
                </c:pt>
                <c:pt idx="202">
                  <c:v>2.8474079240997416</c:v>
                </c:pt>
                <c:pt idx="203">
                  <c:v>2.8028883727598708</c:v>
                </c:pt>
                <c:pt idx="204">
                  <c:v>2.8457104256180887</c:v>
                </c:pt>
                <c:pt idx="205">
                  <c:v>2.8563339434620549</c:v>
                </c:pt>
                <c:pt idx="206">
                  <c:v>2.8528316020882514</c:v>
                </c:pt>
                <c:pt idx="207">
                  <c:v>2.8825290278490501</c:v>
                </c:pt>
                <c:pt idx="208">
                  <c:v>2.9067732963096495</c:v>
                </c:pt>
                <c:pt idx="209">
                  <c:v>2.952356111324602</c:v>
                </c:pt>
                <c:pt idx="210">
                  <c:v>2.9838690927048606</c:v>
                </c:pt>
                <c:pt idx="211">
                  <c:v>3.0222579833377523</c:v>
                </c:pt>
                <c:pt idx="212">
                  <c:v>3.0254832295831009</c:v>
                </c:pt>
                <c:pt idx="213">
                  <c:v>3.0362492254339886</c:v>
                </c:pt>
                <c:pt idx="214">
                  <c:v>3.0187975184883449</c:v>
                </c:pt>
                <c:pt idx="215">
                  <c:v>2.9862452216902056</c:v>
                </c:pt>
                <c:pt idx="216">
                  <c:v>2.9897137058534948</c:v>
                </c:pt>
                <c:pt idx="217">
                  <c:v>2.9971949156943296</c:v>
                </c:pt>
                <c:pt idx="218">
                  <c:v>2.9988511349279854</c:v>
                </c:pt>
                <c:pt idx="219">
                  <c:v>3.0369239142292725</c:v>
                </c:pt>
                <c:pt idx="220">
                  <c:v>3.0765615518010576</c:v>
                </c:pt>
                <c:pt idx="221">
                  <c:v>3.0675496838411092</c:v>
                </c:pt>
                <c:pt idx="222">
                  <c:v>3.1162280912673541</c:v>
                </c:pt>
                <c:pt idx="223">
                  <c:v>3.1617582792545149</c:v>
                </c:pt>
                <c:pt idx="224">
                  <c:v>3.184752159339411</c:v>
                </c:pt>
                <c:pt idx="225">
                  <c:v>3.1881805315594574</c:v>
                </c:pt>
                <c:pt idx="226">
                  <c:v>3.1854096291309224</c:v>
                </c:pt>
                <c:pt idx="227">
                  <c:v>3.2204210741673749</c:v>
                </c:pt>
                <c:pt idx="228">
                  <c:v>3.248684798699494</c:v>
                </c:pt>
                <c:pt idx="229">
                  <c:v>3.2479437719777016</c:v>
                </c:pt>
                <c:pt idx="230">
                  <c:v>3.2301472611902105</c:v>
                </c:pt>
                <c:pt idx="231">
                  <c:v>3.2659663714413574</c:v>
                </c:pt>
                <c:pt idx="232">
                  <c:v>3.295512242268813</c:v>
                </c:pt>
                <c:pt idx="233">
                  <c:v>3.2968050519973255</c:v>
                </c:pt>
                <c:pt idx="234">
                  <c:v>3.3422815522097173</c:v>
                </c:pt>
                <c:pt idx="235">
                  <c:v>3.3444693794685705</c:v>
                </c:pt>
                <c:pt idx="236">
                  <c:v>3.3490585710234893</c:v>
                </c:pt>
                <c:pt idx="237">
                  <c:v>3.3556459897564697</c:v>
                </c:pt>
                <c:pt idx="238">
                  <c:v>3.36094211549787</c:v>
                </c:pt>
                <c:pt idx="239">
                  <c:v>3.3561563913552246</c:v>
                </c:pt>
                <c:pt idx="240">
                  <c:v>3.3326833933811049</c:v>
                </c:pt>
                <c:pt idx="241">
                  <c:v>3.3493958876651209</c:v>
                </c:pt>
                <c:pt idx="242">
                  <c:v>3.352068033758949</c:v>
                </c:pt>
                <c:pt idx="243">
                  <c:v>3.3859949995723579</c:v>
                </c:pt>
                <c:pt idx="244">
                  <c:v>3.3255689007624523</c:v>
                </c:pt>
                <c:pt idx="245">
                  <c:v>3.2741363514287913</c:v>
                </c:pt>
                <c:pt idx="246">
                  <c:v>3.2786106601624696</c:v>
                </c:pt>
                <c:pt idx="247">
                  <c:v>3.2618424547774021</c:v>
                </c:pt>
                <c:pt idx="248">
                  <c:v>3.2927233343415825</c:v>
                </c:pt>
                <c:pt idx="249">
                  <c:v>3.3193422613799926</c:v>
                </c:pt>
                <c:pt idx="250">
                  <c:v>3.3069269555550096</c:v>
                </c:pt>
                <c:pt idx="251">
                  <c:v>3.2882379436663829</c:v>
                </c:pt>
                <c:pt idx="252">
                  <c:v>3.3368234215019119</c:v>
                </c:pt>
                <c:pt idx="253">
                  <c:v>3.354557219440697</c:v>
                </c:pt>
                <c:pt idx="254">
                  <c:v>3.3488435667160545</c:v>
                </c:pt>
                <c:pt idx="255">
                  <c:v>3.3771120095762286</c:v>
                </c:pt>
                <c:pt idx="256">
                  <c:v>3.415551808505549</c:v>
                </c:pt>
                <c:pt idx="257">
                  <c:v>3.4173162797909988</c:v>
                </c:pt>
                <c:pt idx="258">
                  <c:v>3.4087435751879362</c:v>
                </c:pt>
                <c:pt idx="259">
                  <c:v>3.4463770266295266</c:v>
                </c:pt>
                <c:pt idx="260">
                  <c:v>3.4229875659468441</c:v>
                </c:pt>
                <c:pt idx="261">
                  <c:v>3.4566271090489868</c:v>
                </c:pt>
                <c:pt idx="262">
                  <c:v>3.4811483719709773</c:v>
                </c:pt>
                <c:pt idx="263">
                  <c:v>3.4844041624005602</c:v>
                </c:pt>
                <c:pt idx="264">
                  <c:v>3.5574693503139976</c:v>
                </c:pt>
                <c:pt idx="265">
                  <c:v>3.5240206629079553</c:v>
                </c:pt>
                <c:pt idx="266">
                  <c:v>3.5403845886395486</c:v>
                </c:pt>
                <c:pt idx="267">
                  <c:v>3.5276812598358886</c:v>
                </c:pt>
                <c:pt idx="268">
                  <c:v>3.5191855395616032</c:v>
                </c:pt>
                <c:pt idx="269">
                  <c:v>3.4808137250711617</c:v>
                </c:pt>
                <c:pt idx="270">
                  <c:v>3.5050093480964315</c:v>
                </c:pt>
                <c:pt idx="271">
                  <c:v>3.4999760367063897</c:v>
                </c:pt>
                <c:pt idx="272">
                  <c:v>3.5236508031729485</c:v>
                </c:pt>
                <c:pt idx="273">
                  <c:v>3.5242359208445997</c:v>
                </c:pt>
                <c:pt idx="274">
                  <c:v>3.5149257424777085</c:v>
                </c:pt>
                <c:pt idx="275">
                  <c:v>3.503566815167642</c:v>
                </c:pt>
                <c:pt idx="276">
                  <c:v>3.5517799476464771</c:v>
                </c:pt>
                <c:pt idx="277">
                  <c:v>3.5769758030440175</c:v>
                </c:pt>
                <c:pt idx="278">
                  <c:v>3.6097945550035706</c:v>
                </c:pt>
                <c:pt idx="279">
                  <c:v>3.6236504498843471</c:v>
                </c:pt>
                <c:pt idx="280">
                  <c:v>3.6245799126174951</c:v>
                </c:pt>
                <c:pt idx="281">
                  <c:v>3.6897057866950278</c:v>
                </c:pt>
                <c:pt idx="282">
                  <c:v>3.7130328212086625</c:v>
                </c:pt>
                <c:pt idx="283">
                  <c:v>3.7087869012461478</c:v>
                </c:pt>
                <c:pt idx="284">
                  <c:v>3.7066140580163665</c:v>
                </c:pt>
                <c:pt idx="285">
                  <c:v>3.6782625165315483</c:v>
                </c:pt>
                <c:pt idx="286">
                  <c:v>3.5912579462753933</c:v>
                </c:pt>
                <c:pt idx="287">
                  <c:v>3.5963229788937165</c:v>
                </c:pt>
                <c:pt idx="288">
                  <c:v>3.6033795001508033</c:v>
                </c:pt>
                <c:pt idx="289">
                  <c:v>3.6275978732636838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8-48E0-BAC4-A4E29FF3AE7D}"/>
            </c:ext>
          </c:extLst>
        </c:ser>
        <c:ser>
          <c:idx val="1"/>
          <c:order val="2"/>
          <c:tx>
            <c:strRef>
              <c:f>Model!$CU$8</c:f>
              <c:strCache>
                <c:ptCount val="1"/>
                <c:pt idx="0">
                  <c:v>Model V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Model!$BZ$9:$BZ$1288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Model!$CU$9:$CU$298</c:f>
              <c:numCache>
                <c:formatCode>0.00</c:formatCode>
                <c:ptCount val="290"/>
                <c:pt idx="0">
                  <c:v>1</c:v>
                </c:pt>
                <c:pt idx="1">
                  <c:v>1.0128437876595322</c:v>
                </c:pt>
                <c:pt idx="2">
                  <c:v>1.0201915099719752</c:v>
                </c:pt>
                <c:pt idx="3">
                  <c:v>1.0279069415158386</c:v>
                </c:pt>
                <c:pt idx="4">
                  <c:v>1.0298899180074246</c:v>
                </c:pt>
                <c:pt idx="5">
                  <c:v>1.0409383534004293</c:v>
                </c:pt>
                <c:pt idx="6">
                  <c:v>1.0458281871274384</c:v>
                </c:pt>
                <c:pt idx="7">
                  <c:v>1.0584681431889187</c:v>
                </c:pt>
                <c:pt idx="8">
                  <c:v>1.0633433102406951</c:v>
                </c:pt>
                <c:pt idx="9">
                  <c:v>1.0683860654509842</c:v>
                </c:pt>
                <c:pt idx="10">
                  <c:v>1.0671256727210228</c:v>
                </c:pt>
                <c:pt idx="11">
                  <c:v>1.0742609734227144</c:v>
                </c:pt>
                <c:pt idx="12">
                  <c:v>1.0858621596656959</c:v>
                </c:pt>
                <c:pt idx="13">
                  <c:v>1.0783882425577547</c:v>
                </c:pt>
                <c:pt idx="14">
                  <c:v>1.0692774652476111</c:v>
                </c:pt>
                <c:pt idx="15">
                  <c:v>1.0655451210990738</c:v>
                </c:pt>
                <c:pt idx="16">
                  <c:v>1.0663367059936331</c:v>
                </c:pt>
                <c:pt idx="17">
                  <c:v>1.0694966815405798</c:v>
                </c:pt>
                <c:pt idx="18">
                  <c:v>1.0822997986799021</c:v>
                </c:pt>
                <c:pt idx="19">
                  <c:v>1.0871431636842936</c:v>
                </c:pt>
                <c:pt idx="20">
                  <c:v>1.0832471182074597</c:v>
                </c:pt>
                <c:pt idx="21">
                  <c:v>1.0852663545306687</c:v>
                </c:pt>
                <c:pt idx="22">
                  <c:v>1.0814586887782138</c:v>
                </c:pt>
                <c:pt idx="23">
                  <c:v>1.0853372065821183</c:v>
                </c:pt>
                <c:pt idx="24">
                  <c:v>1.1017659935666224</c:v>
                </c:pt>
                <c:pt idx="25">
                  <c:v>1.1212112449677187</c:v>
                </c:pt>
                <c:pt idx="26">
                  <c:v>1.1297808073571016</c:v>
                </c:pt>
                <c:pt idx="27">
                  <c:v>1.1425574689971052</c:v>
                </c:pt>
                <c:pt idx="28">
                  <c:v>1.1722853347811699</c:v>
                </c:pt>
                <c:pt idx="29">
                  <c:v>1.1808195561373118</c:v>
                </c:pt>
                <c:pt idx="30">
                  <c:v>1.1838212973109945</c:v>
                </c:pt>
                <c:pt idx="31">
                  <c:v>1.1816289816924805</c:v>
                </c:pt>
                <c:pt idx="32">
                  <c:v>1.1894716340931135</c:v>
                </c:pt>
                <c:pt idx="33">
                  <c:v>1.2029427042409195</c:v>
                </c:pt>
                <c:pt idx="34">
                  <c:v>1.2173293605058499</c:v>
                </c:pt>
                <c:pt idx="35">
                  <c:v>1.2294406739329158</c:v>
                </c:pt>
                <c:pt idx="36">
                  <c:v>1.2399764521604135</c:v>
                </c:pt>
                <c:pt idx="37">
                  <c:v>1.2311758923199105</c:v>
                </c:pt>
                <c:pt idx="38">
                  <c:v>1.2297923454160853</c:v>
                </c:pt>
                <c:pt idx="39">
                  <c:v>1.229681792584236</c:v>
                </c:pt>
                <c:pt idx="40">
                  <c:v>1.2322986670622795</c:v>
                </c:pt>
                <c:pt idx="41">
                  <c:v>1.242389660363878</c:v>
                </c:pt>
                <c:pt idx="42">
                  <c:v>1.2479727786235966</c:v>
                </c:pt>
                <c:pt idx="43">
                  <c:v>1.2520493879794228</c:v>
                </c:pt>
                <c:pt idx="44">
                  <c:v>1.266325537143129</c:v>
                </c:pt>
                <c:pt idx="45">
                  <c:v>1.2839592000283662</c:v>
                </c:pt>
                <c:pt idx="46">
                  <c:v>1.2977152298938188</c:v>
                </c:pt>
                <c:pt idx="47">
                  <c:v>1.2956392655546451</c:v>
                </c:pt>
                <c:pt idx="48">
                  <c:v>1.3021583468669344</c:v>
                </c:pt>
                <c:pt idx="49">
                  <c:v>1.3060479575067436</c:v>
                </c:pt>
                <c:pt idx="50">
                  <c:v>1.3058180934767547</c:v>
                </c:pt>
                <c:pt idx="51">
                  <c:v>1.3186611128771086</c:v>
                </c:pt>
                <c:pt idx="52">
                  <c:v>1.3296731633423378</c:v>
                </c:pt>
                <c:pt idx="53">
                  <c:v>1.3406869759733027</c:v>
                </c:pt>
                <c:pt idx="54">
                  <c:v>1.3565391815402379</c:v>
                </c:pt>
                <c:pt idx="55">
                  <c:v>1.3577684431905677</c:v>
                </c:pt>
                <c:pt idx="56">
                  <c:v>1.3696821752075701</c:v>
                </c:pt>
                <c:pt idx="57">
                  <c:v>1.3807257334519472</c:v>
                </c:pt>
                <c:pt idx="58">
                  <c:v>1.3836728660496673</c:v>
                </c:pt>
                <c:pt idx="59">
                  <c:v>1.3939960153397566</c:v>
                </c:pt>
                <c:pt idx="60">
                  <c:v>1.4109350278524415</c:v>
                </c:pt>
                <c:pt idx="61">
                  <c:v>1.410503634433331</c:v>
                </c:pt>
                <c:pt idx="62">
                  <c:v>1.4173080268534899</c:v>
                </c:pt>
                <c:pt idx="63">
                  <c:v>1.4241839302204427</c:v>
                </c:pt>
                <c:pt idx="64">
                  <c:v>1.4340911178652209</c:v>
                </c:pt>
                <c:pt idx="65">
                  <c:v>1.4432304020885118</c:v>
                </c:pt>
                <c:pt idx="66">
                  <c:v>1.4498671025965963</c:v>
                </c:pt>
                <c:pt idx="67">
                  <c:v>1.4677646576075323</c:v>
                </c:pt>
                <c:pt idx="68">
                  <c:v>1.4981324886179874</c:v>
                </c:pt>
                <c:pt idx="69">
                  <c:v>1.4975170280656975</c:v>
                </c:pt>
                <c:pt idx="70">
                  <c:v>1.4985147524679019</c:v>
                </c:pt>
                <c:pt idx="71">
                  <c:v>1.5051607226947732</c:v>
                </c:pt>
                <c:pt idx="72">
                  <c:v>1.5144949287642611</c:v>
                </c:pt>
                <c:pt idx="73">
                  <c:v>1.5000423076688747</c:v>
                </c:pt>
                <c:pt idx="74">
                  <c:v>1.5162715758321375</c:v>
                </c:pt>
                <c:pt idx="75">
                  <c:v>1.5237645787812684</c:v>
                </c:pt>
                <c:pt idx="76">
                  <c:v>1.5172330370011082</c:v>
                </c:pt>
                <c:pt idx="77">
                  <c:v>1.5203354323229636</c:v>
                </c:pt>
                <c:pt idx="78">
                  <c:v>1.5218386821529748</c:v>
                </c:pt>
                <c:pt idx="79">
                  <c:v>1.5230199784038316</c:v>
                </c:pt>
                <c:pt idx="80">
                  <c:v>1.535225265204758</c:v>
                </c:pt>
                <c:pt idx="81">
                  <c:v>1.5385173492998945</c:v>
                </c:pt>
                <c:pt idx="82">
                  <c:v>1.5417788409839792</c:v>
                </c:pt>
                <c:pt idx="83">
                  <c:v>1.5438959274111785</c:v>
                </c:pt>
                <c:pt idx="84">
                  <c:v>1.5418464901717501</c:v>
                </c:pt>
                <c:pt idx="85">
                  <c:v>1.5541929811121062</c:v>
                </c:pt>
                <c:pt idx="86">
                  <c:v>1.5696123941107258</c:v>
                </c:pt>
                <c:pt idx="87">
                  <c:v>1.5599233123229297</c:v>
                </c:pt>
                <c:pt idx="88">
                  <c:v>1.5651068274166202</c:v>
                </c:pt>
                <c:pt idx="89">
                  <c:v>1.5866154306210101</c:v>
                </c:pt>
                <c:pt idx="90">
                  <c:v>1.6003650881245493</c:v>
                </c:pt>
                <c:pt idx="91">
                  <c:v>1.6128568294998473</c:v>
                </c:pt>
                <c:pt idx="92">
                  <c:v>1.625379654759026</c:v>
                </c:pt>
                <c:pt idx="93">
                  <c:v>1.6127713375710704</c:v>
                </c:pt>
                <c:pt idx="94">
                  <c:v>1.6339144858541548</c:v>
                </c:pt>
                <c:pt idx="95">
                  <c:v>1.6526606140843778</c:v>
                </c:pt>
                <c:pt idx="96">
                  <c:v>1.6872373991589544</c:v>
                </c:pt>
                <c:pt idx="97">
                  <c:v>1.7023284195520176</c:v>
                </c:pt>
                <c:pt idx="98">
                  <c:v>1.7195064475016999</c:v>
                </c:pt>
                <c:pt idx="99">
                  <c:v>1.7098472778989404</c:v>
                </c:pt>
                <c:pt idx="100">
                  <c:v>1.7253309173441966</c:v>
                </c:pt>
                <c:pt idx="101">
                  <c:v>1.7327078415757771</c:v>
                </c:pt>
                <c:pt idx="102">
                  <c:v>1.7631485918499419</c:v>
                </c:pt>
                <c:pt idx="103">
                  <c:v>1.778141815262503</c:v>
                </c:pt>
                <c:pt idx="104">
                  <c:v>1.7975020998639035</c:v>
                </c:pt>
                <c:pt idx="105">
                  <c:v>1.8126554227189977</c:v>
                </c:pt>
                <c:pt idx="106">
                  <c:v>1.7951701998465988</c:v>
                </c:pt>
                <c:pt idx="107">
                  <c:v>1.7930952525397645</c:v>
                </c:pt>
                <c:pt idx="108">
                  <c:v>1.7990997593484437</c:v>
                </c:pt>
                <c:pt idx="109">
                  <c:v>1.8012757115737621</c:v>
                </c:pt>
                <c:pt idx="110">
                  <c:v>1.7885168404258973</c:v>
                </c:pt>
                <c:pt idx="111">
                  <c:v>1.7992535245892241</c:v>
                </c:pt>
                <c:pt idx="112">
                  <c:v>1.8209471347756185</c:v>
                </c:pt>
                <c:pt idx="113">
                  <c:v>1.8278536678091128</c:v>
                </c:pt>
                <c:pt idx="114">
                  <c:v>1.8286526213033194</c:v>
                </c:pt>
                <c:pt idx="115">
                  <c:v>1.8523999850096351</c:v>
                </c:pt>
                <c:pt idx="116">
                  <c:v>1.8833143608620733</c:v>
                </c:pt>
                <c:pt idx="117">
                  <c:v>1.8729436165545763</c:v>
                </c:pt>
                <c:pt idx="118">
                  <c:v>1.8865393958349392</c:v>
                </c:pt>
                <c:pt idx="119">
                  <c:v>1.9239756549848679</c:v>
                </c:pt>
                <c:pt idx="120">
                  <c:v>1.932994543600614</c:v>
                </c:pt>
                <c:pt idx="121">
                  <c:v>1.9576871222502481</c:v>
                </c:pt>
                <c:pt idx="122">
                  <c:v>1.9601827101914255</c:v>
                </c:pt>
                <c:pt idx="123">
                  <c:v>1.9843863389361378</c:v>
                </c:pt>
                <c:pt idx="124">
                  <c:v>2.0145801523323996</c:v>
                </c:pt>
                <c:pt idx="125">
                  <c:v>2.0237693078913401</c:v>
                </c:pt>
                <c:pt idx="126">
                  <c:v>2.0015142575509808</c:v>
                </c:pt>
                <c:pt idx="127">
                  <c:v>2.0078584048895576</c:v>
                </c:pt>
                <c:pt idx="128">
                  <c:v>2.0400129839104437</c:v>
                </c:pt>
                <c:pt idx="129">
                  <c:v>2.0385607880433469</c:v>
                </c:pt>
                <c:pt idx="130">
                  <c:v>2.0456288648675263</c:v>
                </c:pt>
                <c:pt idx="131">
                  <c:v>2.0652760643222967</c:v>
                </c:pt>
                <c:pt idx="132">
                  <c:v>2.076633798407959</c:v>
                </c:pt>
                <c:pt idx="133">
                  <c:v>2.0883720354579092</c:v>
                </c:pt>
                <c:pt idx="134">
                  <c:v>2.099449173761216</c:v>
                </c:pt>
                <c:pt idx="135">
                  <c:v>2.0857684222302111</c:v>
                </c:pt>
                <c:pt idx="136">
                  <c:v>2.0802493834463518</c:v>
                </c:pt>
                <c:pt idx="137">
                  <c:v>2.0865692391128747</c:v>
                </c:pt>
                <c:pt idx="138">
                  <c:v>2.0996060503654745</c:v>
                </c:pt>
                <c:pt idx="139">
                  <c:v>2.1190307324136555</c:v>
                </c:pt>
                <c:pt idx="140">
                  <c:v>2.1225878315997924</c:v>
                </c:pt>
                <c:pt idx="141">
                  <c:v>2.1324950319118265</c:v>
                </c:pt>
                <c:pt idx="142">
                  <c:v>2.1270698590212915</c:v>
                </c:pt>
                <c:pt idx="143">
                  <c:v>2.1357588516676542</c:v>
                </c:pt>
                <c:pt idx="144">
                  <c:v>2.134605779097261</c:v>
                </c:pt>
                <c:pt idx="145">
                  <c:v>2.1362679572149985</c:v>
                </c:pt>
                <c:pt idx="146">
                  <c:v>2.1242984005220711</c:v>
                </c:pt>
                <c:pt idx="147">
                  <c:v>2.1326798208487427</c:v>
                </c:pt>
                <c:pt idx="148">
                  <c:v>2.1467676368147415</c:v>
                </c:pt>
                <c:pt idx="149">
                  <c:v>2.1570850259348213</c:v>
                </c:pt>
                <c:pt idx="150">
                  <c:v>2.154513778201542</c:v>
                </c:pt>
                <c:pt idx="151">
                  <c:v>2.1727740857094648</c:v>
                </c:pt>
                <c:pt idx="152">
                  <c:v>2.1626294581087175</c:v>
                </c:pt>
                <c:pt idx="153">
                  <c:v>2.1570526565421955</c:v>
                </c:pt>
                <c:pt idx="154">
                  <c:v>2.1619426999793698</c:v>
                </c:pt>
                <c:pt idx="155">
                  <c:v>2.1737483036948104</c:v>
                </c:pt>
                <c:pt idx="156">
                  <c:v>2.1767211993891808</c:v>
                </c:pt>
                <c:pt idx="157">
                  <c:v>2.1787234337009038</c:v>
                </c:pt>
                <c:pt idx="158">
                  <c:v>2.1763562389797535</c:v>
                </c:pt>
                <c:pt idx="159">
                  <c:v>2.1802595978708781</c:v>
                </c:pt>
                <c:pt idx="160">
                  <c:v>2.1838571955979282</c:v>
                </c:pt>
                <c:pt idx="161">
                  <c:v>2.1888006666438966</c:v>
                </c:pt>
                <c:pt idx="162">
                  <c:v>2.210696102619869</c:v>
                </c:pt>
                <c:pt idx="163">
                  <c:v>2.233667153915798</c:v>
                </c:pt>
                <c:pt idx="164">
                  <c:v>2.249195852317591</c:v>
                </c:pt>
                <c:pt idx="165">
                  <c:v>2.2609278071839096</c:v>
                </c:pt>
                <c:pt idx="166">
                  <c:v>2.2784461514988221</c:v>
                </c:pt>
                <c:pt idx="167">
                  <c:v>2.2742625348712329</c:v>
                </c:pt>
                <c:pt idx="168">
                  <c:v>2.277659308282217</c:v>
                </c:pt>
                <c:pt idx="169">
                  <c:v>2.3040733567030323</c:v>
                </c:pt>
                <c:pt idx="170">
                  <c:v>2.3121084797092117</c:v>
                </c:pt>
                <c:pt idx="171">
                  <c:v>2.3230725352207853</c:v>
                </c:pt>
                <c:pt idx="172">
                  <c:v>2.3169894934995692</c:v>
                </c:pt>
                <c:pt idx="173">
                  <c:v>2.3225099296155403</c:v>
                </c:pt>
                <c:pt idx="174">
                  <c:v>2.3377501588693339</c:v>
                </c:pt>
                <c:pt idx="175">
                  <c:v>2.347016289740548</c:v>
                </c:pt>
                <c:pt idx="176">
                  <c:v>2.3604405620262368</c:v>
                </c:pt>
                <c:pt idx="177">
                  <c:v>2.3732189353680835</c:v>
                </c:pt>
                <c:pt idx="178">
                  <c:v>2.4028098974999574</c:v>
                </c:pt>
                <c:pt idx="179">
                  <c:v>2.4043704423585051</c:v>
                </c:pt>
                <c:pt idx="180">
                  <c:v>2.458095331123165</c:v>
                </c:pt>
                <c:pt idx="181">
                  <c:v>2.476859385307792</c:v>
                </c:pt>
                <c:pt idx="182">
                  <c:v>2.471630297533328</c:v>
                </c:pt>
                <c:pt idx="183">
                  <c:v>2.4590900753581852</c:v>
                </c:pt>
                <c:pt idx="184">
                  <c:v>2.4531080747448515</c:v>
                </c:pt>
                <c:pt idx="185">
                  <c:v>2.4633080319952851</c:v>
                </c:pt>
                <c:pt idx="186">
                  <c:v>2.4640817216443467</c:v>
                </c:pt>
                <c:pt idx="187">
                  <c:v>2.4848128704572363</c:v>
                </c:pt>
                <c:pt idx="188">
                  <c:v>2.4453478325277467</c:v>
                </c:pt>
                <c:pt idx="189">
                  <c:v>2.3321927269739327</c:v>
                </c:pt>
                <c:pt idx="190">
                  <c:v>2.3870569287929486</c:v>
                </c:pt>
                <c:pt idx="191">
                  <c:v>2.4421484515965872</c:v>
                </c:pt>
                <c:pt idx="192">
                  <c:v>2.4774339626134414</c:v>
                </c:pt>
                <c:pt idx="193">
                  <c:v>2.4625417108043499</c:v>
                </c:pt>
                <c:pt idx="194">
                  <c:v>2.4942984750912127</c:v>
                </c:pt>
                <c:pt idx="195">
                  <c:v>2.5407853863033334</c:v>
                </c:pt>
                <c:pt idx="196">
                  <c:v>2.6063851608995172</c:v>
                </c:pt>
                <c:pt idx="197">
                  <c:v>2.6402542216778313</c:v>
                </c:pt>
                <c:pt idx="198">
                  <c:v>2.6782952004872707</c:v>
                </c:pt>
                <c:pt idx="199">
                  <c:v>2.7237666390287374</c:v>
                </c:pt>
                <c:pt idx="200">
                  <c:v>2.7581583572994304</c:v>
                </c:pt>
                <c:pt idx="201">
                  <c:v>2.7803498153003536</c:v>
                </c:pt>
                <c:pt idx="202">
                  <c:v>2.8160977688653395</c:v>
                </c:pt>
                <c:pt idx="203">
                  <c:v>2.7948271964463705</c:v>
                </c:pt>
                <c:pt idx="204">
                  <c:v>2.8383673724947953</c:v>
                </c:pt>
                <c:pt idx="205">
                  <c:v>2.8542244093172209</c:v>
                </c:pt>
                <c:pt idx="206">
                  <c:v>2.8675351457318246</c:v>
                </c:pt>
                <c:pt idx="207">
                  <c:v>2.8886478033857408</c:v>
                </c:pt>
                <c:pt idx="208">
                  <c:v>2.877447423475394</c:v>
                </c:pt>
                <c:pt idx="209">
                  <c:v>2.9016559778183293</c:v>
                </c:pt>
                <c:pt idx="210">
                  <c:v>2.9347985228641971</c:v>
                </c:pt>
                <c:pt idx="211">
                  <c:v>2.9612731708491813</c:v>
                </c:pt>
                <c:pt idx="212">
                  <c:v>2.9810147647397676</c:v>
                </c:pt>
                <c:pt idx="213">
                  <c:v>2.9976496797643915</c:v>
                </c:pt>
                <c:pt idx="214">
                  <c:v>2.9912098084653302</c:v>
                </c:pt>
                <c:pt idx="215">
                  <c:v>2.9869853255465362</c:v>
                </c:pt>
                <c:pt idx="216">
                  <c:v>3.0047060072219152</c:v>
                </c:pt>
                <c:pt idx="217">
                  <c:v>3.015960679617518</c:v>
                </c:pt>
                <c:pt idx="218">
                  <c:v>3.0244598831292477</c:v>
                </c:pt>
                <c:pt idx="219">
                  <c:v>3.046252742910267</c:v>
                </c:pt>
                <c:pt idx="220">
                  <c:v>3.0596600106393836</c:v>
                </c:pt>
                <c:pt idx="221">
                  <c:v>3.0577461204875558</c:v>
                </c:pt>
                <c:pt idx="222">
                  <c:v>3.0731043322372376</c:v>
                </c:pt>
                <c:pt idx="223">
                  <c:v>3.0475076271066648</c:v>
                </c:pt>
                <c:pt idx="224">
                  <c:v>3.0237952025495782</c:v>
                </c:pt>
                <c:pt idx="225">
                  <c:v>3.0556488855766504</c:v>
                </c:pt>
                <c:pt idx="226">
                  <c:v>3.0488448632999519</c:v>
                </c:pt>
                <c:pt idx="227">
                  <c:v>3.0654512394747915</c:v>
                </c:pt>
                <c:pt idx="228">
                  <c:v>3.1010370550105169</c:v>
                </c:pt>
                <c:pt idx="229">
                  <c:v>3.1140924408005977</c:v>
                </c:pt>
                <c:pt idx="230">
                  <c:v>3.1172518250472052</c:v>
                </c:pt>
                <c:pt idx="231">
                  <c:v>3.1364337153012873</c:v>
                </c:pt>
                <c:pt idx="232">
                  <c:v>3.1434426149184391</c:v>
                </c:pt>
                <c:pt idx="233">
                  <c:v>3.1491988962152688</c:v>
                </c:pt>
                <c:pt idx="234">
                  <c:v>3.1769220881301292</c:v>
                </c:pt>
                <c:pt idx="235">
                  <c:v>3.1884901892643476</c:v>
                </c:pt>
                <c:pt idx="236">
                  <c:v>3.2025583734112204</c:v>
                </c:pt>
                <c:pt idx="237">
                  <c:v>3.2103992470219893</c:v>
                </c:pt>
                <c:pt idx="238">
                  <c:v>3.2203453161760001</c:v>
                </c:pt>
                <c:pt idx="239">
                  <c:v>3.2253774272053333</c:v>
                </c:pt>
                <c:pt idx="240">
                  <c:v>3.2283272109116439</c:v>
                </c:pt>
                <c:pt idx="241">
                  <c:v>3.2403321413415549</c:v>
                </c:pt>
                <c:pt idx="242">
                  <c:v>3.2493335407373594</c:v>
                </c:pt>
                <c:pt idx="243">
                  <c:v>3.2670799207421424</c:v>
                </c:pt>
                <c:pt idx="244">
                  <c:v>3.2586179665436932</c:v>
                </c:pt>
                <c:pt idx="245">
                  <c:v>3.2344116356266843</c:v>
                </c:pt>
                <c:pt idx="246">
                  <c:v>3.2545750918287246</c:v>
                </c:pt>
                <c:pt idx="247">
                  <c:v>3.257602667012498</c:v>
                </c:pt>
                <c:pt idx="248">
                  <c:v>3.2768936150592038</c:v>
                </c:pt>
                <c:pt idx="249">
                  <c:v>3.2987068941648388</c:v>
                </c:pt>
                <c:pt idx="250">
                  <c:v>3.3104916938417177</c:v>
                </c:pt>
                <c:pt idx="251">
                  <c:v>3.3135660979765005</c:v>
                </c:pt>
                <c:pt idx="252">
                  <c:v>3.3241270372128824</c:v>
                </c:pt>
                <c:pt idx="253">
                  <c:v>3.3386957821184926</c:v>
                </c:pt>
                <c:pt idx="254">
                  <c:v>3.3420293822397138</c:v>
                </c:pt>
                <c:pt idx="255">
                  <c:v>3.3537524491152744</c:v>
                </c:pt>
                <c:pt idx="256">
                  <c:v>3.3693234966150247</c:v>
                </c:pt>
                <c:pt idx="257">
                  <c:v>3.375115823207707</c:v>
                </c:pt>
                <c:pt idx="258">
                  <c:v>3.3663618097670449</c:v>
                </c:pt>
                <c:pt idx="259">
                  <c:v>3.3779161328439939</c:v>
                </c:pt>
                <c:pt idx="260">
                  <c:v>3.3697494262514232</c:v>
                </c:pt>
                <c:pt idx="261">
                  <c:v>3.3813459268131956</c:v>
                </c:pt>
                <c:pt idx="262">
                  <c:v>3.3828696022248854</c:v>
                </c:pt>
                <c:pt idx="263">
                  <c:v>3.3640750077213748</c:v>
                </c:pt>
                <c:pt idx="264">
                  <c:v>3.3807428321761819</c:v>
                </c:pt>
                <c:pt idx="265">
                  <c:v>3.3919347331413561</c:v>
                </c:pt>
                <c:pt idx="266">
                  <c:v>3.4006581312264914</c:v>
                </c:pt>
                <c:pt idx="267">
                  <c:v>3.4092023019268565</c:v>
                </c:pt>
                <c:pt idx="268">
                  <c:v>3.4154745297315596</c:v>
                </c:pt>
                <c:pt idx="269">
                  <c:v>3.4075467860309723</c:v>
                </c:pt>
                <c:pt idx="270">
                  <c:v>3.4085157536012129</c:v>
                </c:pt>
                <c:pt idx="271">
                  <c:v>3.3982131631944212</c:v>
                </c:pt>
                <c:pt idx="272">
                  <c:v>3.4018491280605394</c:v>
                </c:pt>
                <c:pt idx="273">
                  <c:v>3.4116176510774245</c:v>
                </c:pt>
                <c:pt idx="274">
                  <c:v>3.4028446843212445</c:v>
                </c:pt>
                <c:pt idx="275">
                  <c:v>3.3890513474963244</c:v>
                </c:pt>
                <c:pt idx="276">
                  <c:v>3.4123431983001624</c:v>
                </c:pt>
                <c:pt idx="277">
                  <c:v>3.4270224409848664</c:v>
                </c:pt>
                <c:pt idx="278">
                  <c:v>3.4591028630375362</c:v>
                </c:pt>
                <c:pt idx="279">
                  <c:v>3.4753165063366378</c:v>
                </c:pt>
                <c:pt idx="280">
                  <c:v>3.4779154364666218</c:v>
                </c:pt>
                <c:pt idx="281">
                  <c:v>3.5143375748092271</c:v>
                </c:pt>
                <c:pt idx="282">
                  <c:v>3.5267029623930712</c:v>
                </c:pt>
                <c:pt idx="283">
                  <c:v>3.5262961452322417</c:v>
                </c:pt>
                <c:pt idx="284">
                  <c:v>3.5314185958678985</c:v>
                </c:pt>
                <c:pt idx="285">
                  <c:v>3.5281390468857272</c:v>
                </c:pt>
                <c:pt idx="286">
                  <c:v>3.4977367667922206</c:v>
                </c:pt>
                <c:pt idx="287">
                  <c:v>3.5075441252267625</c:v>
                </c:pt>
                <c:pt idx="288">
                  <c:v>3.5213884356632512</c:v>
                </c:pt>
                <c:pt idx="289">
                  <c:v>3.5380391599885122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8-48E0-BAC4-A4E29FF3AE7D}"/>
            </c:ext>
          </c:extLst>
        </c:ser>
        <c:ser>
          <c:idx val="2"/>
          <c:order val="3"/>
          <c:tx>
            <c:strRef>
              <c:f>Model!$CP$8</c:f>
              <c:strCache>
                <c:ptCount val="1"/>
                <c:pt idx="0">
                  <c:v>Model YY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Model!$BZ$9:$BZ$1288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Model!$CP$9:$CP$298</c:f>
              <c:numCache>
                <c:formatCode>0.00</c:formatCode>
                <c:ptCount val="290"/>
                <c:pt idx="0">
                  <c:v>1</c:v>
                </c:pt>
                <c:pt idx="1">
                  <c:v>1.0172770424999897</c:v>
                </c:pt>
                <c:pt idx="2">
                  <c:v>1.0241532038670864</c:v>
                </c:pt>
                <c:pt idx="3">
                  <c:v>1.0345063563919812</c:v>
                </c:pt>
                <c:pt idx="4">
                  <c:v>1.0343013820802065</c:v>
                </c:pt>
                <c:pt idx="5">
                  <c:v>1.0512118924249196</c:v>
                </c:pt>
                <c:pt idx="6">
                  <c:v>1.0553897909264427</c:v>
                </c:pt>
                <c:pt idx="7">
                  <c:v>1.0732899055042993</c:v>
                </c:pt>
                <c:pt idx="8">
                  <c:v>1.0778224468883448</c:v>
                </c:pt>
                <c:pt idx="9">
                  <c:v>1.0837365554999894</c:v>
                </c:pt>
                <c:pt idx="10">
                  <c:v>1.0791147660386229</c:v>
                </c:pt>
                <c:pt idx="11">
                  <c:v>1.0839807336012472</c:v>
                </c:pt>
                <c:pt idx="12">
                  <c:v>1.0991533673257532</c:v>
                </c:pt>
                <c:pt idx="13">
                  <c:v>1.0818218145512319</c:v>
                </c:pt>
                <c:pt idx="14">
                  <c:v>1.0599861378383124</c:v>
                </c:pt>
                <c:pt idx="15">
                  <c:v>1.0499661593093503</c:v>
                </c:pt>
                <c:pt idx="16">
                  <c:v>1.0482563155288858</c:v>
                </c:pt>
                <c:pt idx="17">
                  <c:v>1.048793027196022</c:v>
                </c:pt>
                <c:pt idx="18">
                  <c:v>1.0629176538036407</c:v>
                </c:pt>
                <c:pt idx="19">
                  <c:v>1.0672220951552431</c:v>
                </c:pt>
                <c:pt idx="20">
                  <c:v>1.0567188870658693</c:v>
                </c:pt>
                <c:pt idx="21">
                  <c:v>1.0566369064580692</c:v>
                </c:pt>
                <c:pt idx="22">
                  <c:v>1.0495023676087047</c:v>
                </c:pt>
                <c:pt idx="23">
                  <c:v>1.0546221901621078</c:v>
                </c:pt>
                <c:pt idx="24">
                  <c:v>1.0736491427664105</c:v>
                </c:pt>
                <c:pt idx="25">
                  <c:v>1.0994505380541997</c:v>
                </c:pt>
                <c:pt idx="26">
                  <c:v>1.1074627484706066</c:v>
                </c:pt>
                <c:pt idx="27">
                  <c:v>1.1233468453232218</c:v>
                </c:pt>
                <c:pt idx="28">
                  <c:v>1.1624282217641266</c:v>
                </c:pt>
                <c:pt idx="29">
                  <c:v>1.1716023539966409</c:v>
                </c:pt>
                <c:pt idx="30">
                  <c:v>1.1722969868993389</c:v>
                </c:pt>
                <c:pt idx="31">
                  <c:v>1.1833736867151856</c:v>
                </c:pt>
                <c:pt idx="32">
                  <c:v>1.1932641775250279</c:v>
                </c:pt>
                <c:pt idx="33">
                  <c:v>1.2064536342801078</c:v>
                </c:pt>
                <c:pt idx="34">
                  <c:v>1.2241708947125787</c:v>
                </c:pt>
                <c:pt idx="35">
                  <c:v>1.2396190608005946</c:v>
                </c:pt>
                <c:pt idx="36">
                  <c:v>1.2522993705541223</c:v>
                </c:pt>
                <c:pt idx="37">
                  <c:v>1.2380712986532878</c:v>
                </c:pt>
                <c:pt idx="38">
                  <c:v>1.2298097444413858</c:v>
                </c:pt>
                <c:pt idx="39">
                  <c:v>1.2232677314151239</c:v>
                </c:pt>
                <c:pt idx="40">
                  <c:v>1.2228987685141819</c:v>
                </c:pt>
                <c:pt idx="41">
                  <c:v>1.2359977478931907</c:v>
                </c:pt>
                <c:pt idx="42">
                  <c:v>1.2396965536592619</c:v>
                </c:pt>
                <c:pt idx="43">
                  <c:v>1.2415169270918525</c:v>
                </c:pt>
                <c:pt idx="44">
                  <c:v>1.2614458555464227</c:v>
                </c:pt>
                <c:pt idx="45">
                  <c:v>1.284839221078599</c:v>
                </c:pt>
                <c:pt idx="46">
                  <c:v>1.3055802907522234</c:v>
                </c:pt>
                <c:pt idx="47">
                  <c:v>1.2984668989648247</c:v>
                </c:pt>
                <c:pt idx="48">
                  <c:v>1.3049638455670307</c:v>
                </c:pt>
                <c:pt idx="49">
                  <c:v>1.3087596432439035</c:v>
                </c:pt>
                <c:pt idx="50">
                  <c:v>1.2986536337518932</c:v>
                </c:pt>
                <c:pt idx="51">
                  <c:v>1.3149089057512418</c:v>
                </c:pt>
                <c:pt idx="52">
                  <c:v>1.3279643884770682</c:v>
                </c:pt>
                <c:pt idx="53">
                  <c:v>1.342986546268742</c:v>
                </c:pt>
                <c:pt idx="54">
                  <c:v>1.3755891307552148</c:v>
                </c:pt>
                <c:pt idx="55">
                  <c:v>1.3665344465486786</c:v>
                </c:pt>
                <c:pt idx="56">
                  <c:v>1.385394114910993</c:v>
                </c:pt>
                <c:pt idx="57">
                  <c:v>1.4020514543953613</c:v>
                </c:pt>
                <c:pt idx="58">
                  <c:v>1.406607256112302</c:v>
                </c:pt>
                <c:pt idx="59">
                  <c:v>1.4203363179384558</c:v>
                </c:pt>
                <c:pt idx="60">
                  <c:v>1.4410893896641712</c:v>
                </c:pt>
                <c:pt idx="61">
                  <c:v>1.4392545121397542</c:v>
                </c:pt>
                <c:pt idx="62">
                  <c:v>1.445095352613688</c:v>
                </c:pt>
                <c:pt idx="63">
                  <c:v>1.4525007642162033</c:v>
                </c:pt>
                <c:pt idx="64">
                  <c:v>1.4639104917538235</c:v>
                </c:pt>
                <c:pt idx="65">
                  <c:v>1.4743256542517116</c:v>
                </c:pt>
                <c:pt idx="66">
                  <c:v>1.4804770487708749</c:v>
                </c:pt>
                <c:pt idx="67">
                  <c:v>1.4965494937450701</c:v>
                </c:pt>
                <c:pt idx="68">
                  <c:v>1.53358175385764</c:v>
                </c:pt>
                <c:pt idx="69">
                  <c:v>1.5304681629241388</c:v>
                </c:pt>
                <c:pt idx="70">
                  <c:v>1.5364108187440648</c:v>
                </c:pt>
                <c:pt idx="71">
                  <c:v>1.5425209266133639</c:v>
                </c:pt>
                <c:pt idx="72">
                  <c:v>1.5521857375476711</c:v>
                </c:pt>
                <c:pt idx="73">
                  <c:v>1.5282647196015995</c:v>
                </c:pt>
                <c:pt idx="74">
                  <c:v>1.5421612859058484</c:v>
                </c:pt>
                <c:pt idx="75">
                  <c:v>1.550072967607165</c:v>
                </c:pt>
                <c:pt idx="76">
                  <c:v>1.5356931463467625</c:v>
                </c:pt>
                <c:pt idx="77">
                  <c:v>1.5386560979133064</c:v>
                </c:pt>
                <c:pt idx="78">
                  <c:v>1.5391603475649902</c:v>
                </c:pt>
                <c:pt idx="79">
                  <c:v>1.5391594907272028</c:v>
                </c:pt>
                <c:pt idx="80">
                  <c:v>1.5505289484160028</c:v>
                </c:pt>
                <c:pt idx="81">
                  <c:v>1.5490633491220938</c:v>
                </c:pt>
                <c:pt idx="82">
                  <c:v>1.5524718727677416</c:v>
                </c:pt>
                <c:pt idx="83">
                  <c:v>1.5508508156340561</c:v>
                </c:pt>
                <c:pt idx="84">
                  <c:v>1.5429073706085557</c:v>
                </c:pt>
                <c:pt idx="85">
                  <c:v>1.5528271287955246</c:v>
                </c:pt>
                <c:pt idx="86">
                  <c:v>1.5671019081071165</c:v>
                </c:pt>
                <c:pt idx="87">
                  <c:v>1.564253948389964</c:v>
                </c:pt>
                <c:pt idx="88">
                  <c:v>1.5663969888478428</c:v>
                </c:pt>
                <c:pt idx="89">
                  <c:v>1.5942042338995452</c:v>
                </c:pt>
                <c:pt idx="90">
                  <c:v>1.6064370168619362</c:v>
                </c:pt>
                <c:pt idx="91">
                  <c:v>1.6262302988395521</c:v>
                </c:pt>
                <c:pt idx="92">
                  <c:v>1.6356743073603714</c:v>
                </c:pt>
                <c:pt idx="93">
                  <c:v>1.6356558662643841</c:v>
                </c:pt>
                <c:pt idx="94">
                  <c:v>1.6552933385892128</c:v>
                </c:pt>
                <c:pt idx="95">
                  <c:v>1.6866943799575769</c:v>
                </c:pt>
                <c:pt idx="96">
                  <c:v>1.7193220012453356</c:v>
                </c:pt>
                <c:pt idx="97">
                  <c:v>1.7390536468953401</c:v>
                </c:pt>
                <c:pt idx="98">
                  <c:v>1.754639921750266</c:v>
                </c:pt>
                <c:pt idx="99">
                  <c:v>1.7518654809484593</c:v>
                </c:pt>
                <c:pt idx="100">
                  <c:v>1.7672633792777472</c:v>
                </c:pt>
                <c:pt idx="101">
                  <c:v>1.7677937669905284</c:v>
                </c:pt>
                <c:pt idx="102">
                  <c:v>1.8026803415383792</c:v>
                </c:pt>
                <c:pt idx="103">
                  <c:v>1.8210516214908126</c:v>
                </c:pt>
                <c:pt idx="104">
                  <c:v>1.8242664796628287</c:v>
                </c:pt>
                <c:pt idx="105">
                  <c:v>1.8582322298293219</c:v>
                </c:pt>
                <c:pt idx="106">
                  <c:v>1.8546323926111057</c:v>
                </c:pt>
                <c:pt idx="107">
                  <c:v>1.8399637362074464</c:v>
                </c:pt>
                <c:pt idx="108">
                  <c:v>1.8457566713236375</c:v>
                </c:pt>
                <c:pt idx="109">
                  <c:v>1.855844043994253</c:v>
                </c:pt>
                <c:pt idx="110">
                  <c:v>1.8422286513876498</c:v>
                </c:pt>
                <c:pt idx="111">
                  <c:v>1.8777896837656649</c:v>
                </c:pt>
                <c:pt idx="112">
                  <c:v>1.8910103959906965</c:v>
                </c:pt>
                <c:pt idx="113">
                  <c:v>1.8642578114792199</c:v>
                </c:pt>
                <c:pt idx="114">
                  <c:v>1.8775004249854814</c:v>
                </c:pt>
                <c:pt idx="115">
                  <c:v>1.9053852251248629</c:v>
                </c:pt>
                <c:pt idx="116">
                  <c:v>1.9356207553578157</c:v>
                </c:pt>
                <c:pt idx="117">
                  <c:v>1.9296795318519113</c:v>
                </c:pt>
                <c:pt idx="118">
                  <c:v>1.9308957076128062</c:v>
                </c:pt>
                <c:pt idx="119">
                  <c:v>1.9724758570482872</c:v>
                </c:pt>
                <c:pt idx="120">
                  <c:v>1.9757704609602285</c:v>
                </c:pt>
                <c:pt idx="121">
                  <c:v>2.0010205528304912</c:v>
                </c:pt>
                <c:pt idx="122">
                  <c:v>2.0070786327428034</c:v>
                </c:pt>
                <c:pt idx="123">
                  <c:v>2.0326870958971877</c:v>
                </c:pt>
                <c:pt idx="124">
                  <c:v>2.0696744486225889</c:v>
                </c:pt>
                <c:pt idx="125">
                  <c:v>2.0776985041230085</c:v>
                </c:pt>
                <c:pt idx="126">
                  <c:v>2.0270862009058428</c:v>
                </c:pt>
                <c:pt idx="127">
                  <c:v>2.0322179625102232</c:v>
                </c:pt>
                <c:pt idx="128">
                  <c:v>2.0880448319364042</c:v>
                </c:pt>
                <c:pt idx="129">
                  <c:v>2.0838973381092862</c:v>
                </c:pt>
                <c:pt idx="130">
                  <c:v>2.0928308673008424</c:v>
                </c:pt>
                <c:pt idx="131">
                  <c:v>2.1191092290473037</c:v>
                </c:pt>
                <c:pt idx="132">
                  <c:v>2.1378937283701989</c:v>
                </c:pt>
                <c:pt idx="133">
                  <c:v>2.1580647298181148</c:v>
                </c:pt>
                <c:pt idx="134">
                  <c:v>2.1802398250880053</c:v>
                </c:pt>
                <c:pt idx="135">
                  <c:v>2.1301599047649873</c:v>
                </c:pt>
                <c:pt idx="136">
                  <c:v>2.1113413085173414</c:v>
                </c:pt>
                <c:pt idx="137">
                  <c:v>2.1243887101331986</c:v>
                </c:pt>
                <c:pt idx="138">
                  <c:v>2.1471561500230081</c:v>
                </c:pt>
                <c:pt idx="139">
                  <c:v>2.186019675957819</c:v>
                </c:pt>
                <c:pt idx="140">
                  <c:v>2.1974712578322162</c:v>
                </c:pt>
                <c:pt idx="141">
                  <c:v>2.2188758287650288</c:v>
                </c:pt>
                <c:pt idx="142">
                  <c:v>2.2045218469487313</c:v>
                </c:pt>
                <c:pt idx="143">
                  <c:v>2.2230147807069001</c:v>
                </c:pt>
                <c:pt idx="144">
                  <c:v>2.2258284859434418</c:v>
                </c:pt>
                <c:pt idx="145">
                  <c:v>2.2228844229573643</c:v>
                </c:pt>
                <c:pt idx="146">
                  <c:v>2.194900213755087</c:v>
                </c:pt>
                <c:pt idx="147">
                  <c:v>2.2139863055137585</c:v>
                </c:pt>
                <c:pt idx="148">
                  <c:v>2.2381279507731997</c:v>
                </c:pt>
                <c:pt idx="149">
                  <c:v>2.2549310709358816</c:v>
                </c:pt>
                <c:pt idx="150">
                  <c:v>2.2434646663345958</c:v>
                </c:pt>
                <c:pt idx="151">
                  <c:v>2.2657506745499747</c:v>
                </c:pt>
                <c:pt idx="152">
                  <c:v>2.2433896618730866</c:v>
                </c:pt>
                <c:pt idx="153">
                  <c:v>2.2319985184494859</c:v>
                </c:pt>
                <c:pt idx="154">
                  <c:v>2.2395944779226897</c:v>
                </c:pt>
                <c:pt idx="155">
                  <c:v>2.2542554038487359</c:v>
                </c:pt>
                <c:pt idx="156">
                  <c:v>2.2621932991959266</c:v>
                </c:pt>
                <c:pt idx="157">
                  <c:v>2.2597128238380155</c:v>
                </c:pt>
                <c:pt idx="158">
                  <c:v>2.2568315788981761</c:v>
                </c:pt>
                <c:pt idx="159">
                  <c:v>2.2592482428602496</c:v>
                </c:pt>
                <c:pt idx="160">
                  <c:v>2.2576555046177864</c:v>
                </c:pt>
                <c:pt idx="161">
                  <c:v>2.2585973930817249</c:v>
                </c:pt>
                <c:pt idx="162">
                  <c:v>2.2839102723082823</c:v>
                </c:pt>
                <c:pt idx="163">
                  <c:v>2.314339584468653</c:v>
                </c:pt>
                <c:pt idx="164">
                  <c:v>2.3341634668169622</c:v>
                </c:pt>
                <c:pt idx="165">
                  <c:v>2.350037008737262</c:v>
                </c:pt>
                <c:pt idx="166">
                  <c:v>2.3746899054591784</c:v>
                </c:pt>
                <c:pt idx="167">
                  <c:v>2.3709593628885073</c:v>
                </c:pt>
                <c:pt idx="168">
                  <c:v>2.3734228572852505</c:v>
                </c:pt>
                <c:pt idx="169">
                  <c:v>2.4069323998570615</c:v>
                </c:pt>
                <c:pt idx="170">
                  <c:v>2.4126664618627376</c:v>
                </c:pt>
                <c:pt idx="171">
                  <c:v>2.4289894874805396</c:v>
                </c:pt>
                <c:pt idx="172">
                  <c:v>2.4188743044069421</c:v>
                </c:pt>
                <c:pt idx="173">
                  <c:v>2.4063491966742894</c:v>
                </c:pt>
                <c:pt idx="174">
                  <c:v>2.4130749263179809</c:v>
                </c:pt>
                <c:pt idx="175">
                  <c:v>2.4500118120750001</c:v>
                </c:pt>
                <c:pt idx="176">
                  <c:v>2.4792655663319714</c:v>
                </c:pt>
                <c:pt idx="177">
                  <c:v>2.4927267215510573</c:v>
                </c:pt>
                <c:pt idx="178">
                  <c:v>2.5357543709012784</c:v>
                </c:pt>
                <c:pt idx="179">
                  <c:v>2.5433347115160436</c:v>
                </c:pt>
                <c:pt idx="180">
                  <c:v>2.5938116981499699</c:v>
                </c:pt>
                <c:pt idx="181">
                  <c:v>2.6144136744832114</c:v>
                </c:pt>
                <c:pt idx="182">
                  <c:v>2.6130610057439689</c:v>
                </c:pt>
                <c:pt idx="183">
                  <c:v>2.6087474925201737</c:v>
                </c:pt>
                <c:pt idx="184">
                  <c:v>2.5882719770810434</c:v>
                </c:pt>
                <c:pt idx="185">
                  <c:v>2.5848984507912163</c:v>
                </c:pt>
                <c:pt idx="186">
                  <c:v>2.587866584715008</c:v>
                </c:pt>
                <c:pt idx="187">
                  <c:v>2.6130151276820524</c:v>
                </c:pt>
                <c:pt idx="188">
                  <c:v>2.5601525049008034</c:v>
                </c:pt>
                <c:pt idx="189">
                  <c:v>2.4602784732514058</c:v>
                </c:pt>
                <c:pt idx="190">
                  <c:v>2.4933357797593869</c:v>
                </c:pt>
                <c:pt idx="191">
                  <c:v>2.5619820439664212</c:v>
                </c:pt>
                <c:pt idx="192">
                  <c:v>2.5842263020510639</c:v>
                </c:pt>
                <c:pt idx="193">
                  <c:v>2.5676782472767554</c:v>
                </c:pt>
                <c:pt idx="194">
                  <c:v>2.6120925712502916</c:v>
                </c:pt>
                <c:pt idx="195">
                  <c:v>2.6388019420321465</c:v>
                </c:pt>
                <c:pt idx="196">
                  <c:v>2.6608829111227505</c:v>
                </c:pt>
                <c:pt idx="197">
                  <c:v>2.663044891230308</c:v>
                </c:pt>
                <c:pt idx="198">
                  <c:v>2.7021646349085495</c:v>
                </c:pt>
                <c:pt idx="199">
                  <c:v>2.7322228891025557</c:v>
                </c:pt>
                <c:pt idx="200">
                  <c:v>2.7755086301126983</c:v>
                </c:pt>
                <c:pt idx="201">
                  <c:v>2.791297463864987</c:v>
                </c:pt>
                <c:pt idx="202">
                  <c:v>2.8296873959121127</c:v>
                </c:pt>
                <c:pt idx="203">
                  <c:v>2.8028051000012879</c:v>
                </c:pt>
                <c:pt idx="204">
                  <c:v>2.8449214240583296</c:v>
                </c:pt>
                <c:pt idx="205">
                  <c:v>2.8594595051490259</c:v>
                </c:pt>
                <c:pt idx="206">
                  <c:v>2.8667576293301202</c:v>
                </c:pt>
                <c:pt idx="207">
                  <c:v>2.8985039556870094</c:v>
                </c:pt>
                <c:pt idx="208">
                  <c:v>2.8999013444222173</c:v>
                </c:pt>
                <c:pt idx="209">
                  <c:v>2.9423156560989394</c:v>
                </c:pt>
                <c:pt idx="210">
                  <c:v>2.9912527624788297</c:v>
                </c:pt>
                <c:pt idx="211">
                  <c:v>3.0179460264764786</c:v>
                </c:pt>
                <c:pt idx="212">
                  <c:v>3.0475498288774876</c:v>
                </c:pt>
                <c:pt idx="213">
                  <c:v>3.077784488248664</c:v>
                </c:pt>
                <c:pt idx="214">
                  <c:v>3.0484109691950199</c:v>
                </c:pt>
                <c:pt idx="215">
                  <c:v>3.0278105689214545</c:v>
                </c:pt>
                <c:pt idx="216">
                  <c:v>3.0553366616076572</c:v>
                </c:pt>
                <c:pt idx="217">
                  <c:v>3.0582054470821913</c:v>
                </c:pt>
                <c:pt idx="218">
                  <c:v>3.0626170892106095</c:v>
                </c:pt>
                <c:pt idx="219">
                  <c:v>3.1020923315403821</c:v>
                </c:pt>
                <c:pt idx="220">
                  <c:v>3.1386842488785431</c:v>
                </c:pt>
                <c:pt idx="221">
                  <c:v>3.1301495179533796</c:v>
                </c:pt>
                <c:pt idx="222">
                  <c:v>3.1772079125458563</c:v>
                </c:pt>
                <c:pt idx="223">
                  <c:v>3.1739444307088767</c:v>
                </c:pt>
                <c:pt idx="224">
                  <c:v>3.142161081056245</c:v>
                </c:pt>
                <c:pt idx="225">
                  <c:v>3.1899396564472706</c:v>
                </c:pt>
                <c:pt idx="226">
                  <c:v>3.180848572944396</c:v>
                </c:pt>
                <c:pt idx="227">
                  <c:v>3.2084505216179351</c:v>
                </c:pt>
                <c:pt idx="228">
                  <c:v>3.2452698520600807</c:v>
                </c:pt>
                <c:pt idx="229">
                  <c:v>3.2541522542048673</c:v>
                </c:pt>
                <c:pt idx="230">
                  <c:v>3.2399258047701038</c:v>
                </c:pt>
                <c:pt idx="231">
                  <c:v>3.2706437257583598</c:v>
                </c:pt>
                <c:pt idx="232">
                  <c:v>3.2741841934939639</c:v>
                </c:pt>
                <c:pt idx="233">
                  <c:v>3.2874799413252327</c:v>
                </c:pt>
                <c:pt idx="234">
                  <c:v>3.3223595277292852</c:v>
                </c:pt>
                <c:pt idx="235">
                  <c:v>3.3349905995625284</c:v>
                </c:pt>
                <c:pt idx="236">
                  <c:v>3.3465582194024961</c:v>
                </c:pt>
                <c:pt idx="237">
                  <c:v>3.3492938987921526</c:v>
                </c:pt>
                <c:pt idx="238">
                  <c:v>3.3643107552001643</c:v>
                </c:pt>
                <c:pt idx="239">
                  <c:v>3.3716328503911424</c:v>
                </c:pt>
                <c:pt idx="240">
                  <c:v>3.3732099424867878</c:v>
                </c:pt>
                <c:pt idx="241">
                  <c:v>3.3872388728748968</c:v>
                </c:pt>
                <c:pt idx="242">
                  <c:v>3.3964966883770393</c:v>
                </c:pt>
                <c:pt idx="243">
                  <c:v>3.4274155286723991</c:v>
                </c:pt>
                <c:pt idx="244">
                  <c:v>3.3951271516318009</c:v>
                </c:pt>
                <c:pt idx="245">
                  <c:v>3.3426748973768365</c:v>
                </c:pt>
                <c:pt idx="246">
                  <c:v>3.367943952627932</c:v>
                </c:pt>
                <c:pt idx="247">
                  <c:v>3.3471698996228216</c:v>
                </c:pt>
                <c:pt idx="248">
                  <c:v>3.3786820065062755</c:v>
                </c:pt>
                <c:pt idx="249">
                  <c:v>3.4170271032673649</c:v>
                </c:pt>
                <c:pt idx="250">
                  <c:v>3.4234301824936435</c:v>
                </c:pt>
                <c:pt idx="251">
                  <c:v>3.4081327822434022</c:v>
                </c:pt>
                <c:pt idx="252">
                  <c:v>3.4345839803963059</c:v>
                </c:pt>
                <c:pt idx="253">
                  <c:v>3.4661643116359779</c:v>
                </c:pt>
                <c:pt idx="254">
                  <c:v>3.4551256612945584</c:v>
                </c:pt>
                <c:pt idx="255">
                  <c:v>3.474390832314612</c:v>
                </c:pt>
                <c:pt idx="256">
                  <c:v>3.5036962381912664</c:v>
                </c:pt>
                <c:pt idx="257">
                  <c:v>3.5087768443865532</c:v>
                </c:pt>
                <c:pt idx="258">
                  <c:v>3.4841228544350562</c:v>
                </c:pt>
                <c:pt idx="259">
                  <c:v>3.5183767303582525</c:v>
                </c:pt>
                <c:pt idx="260">
                  <c:v>3.4900051549627116</c:v>
                </c:pt>
                <c:pt idx="261">
                  <c:v>3.5290489030671917</c:v>
                </c:pt>
                <c:pt idx="262">
                  <c:v>3.5383141356023833</c:v>
                </c:pt>
                <c:pt idx="263">
                  <c:v>3.5203300534961937</c:v>
                </c:pt>
                <c:pt idx="264">
                  <c:v>3.5772307813592725</c:v>
                </c:pt>
                <c:pt idx="265">
                  <c:v>3.5682855488405867</c:v>
                </c:pt>
                <c:pt idx="266">
                  <c:v>3.5818845443030716</c:v>
                </c:pt>
                <c:pt idx="267">
                  <c:v>3.5900180167767961</c:v>
                </c:pt>
                <c:pt idx="268">
                  <c:v>3.5956734846978948</c:v>
                </c:pt>
                <c:pt idx="269">
                  <c:v>3.5736527807229419</c:v>
                </c:pt>
                <c:pt idx="270">
                  <c:v>3.5840466202723325</c:v>
                </c:pt>
                <c:pt idx="271">
                  <c:v>3.5725500525840115</c:v>
                </c:pt>
                <c:pt idx="272">
                  <c:v>3.5771152147736966</c:v>
                </c:pt>
                <c:pt idx="273">
                  <c:v>3.5935470508590637</c:v>
                </c:pt>
                <c:pt idx="274">
                  <c:v>3.5703168521612731</c:v>
                </c:pt>
                <c:pt idx="275">
                  <c:v>3.5491066346496187</c:v>
                </c:pt>
                <c:pt idx="276">
                  <c:v>3.5902132969334231</c:v>
                </c:pt>
                <c:pt idx="277">
                  <c:v>3.6114642684058551</c:v>
                </c:pt>
                <c:pt idx="278">
                  <c:v>3.6469760214151825</c:v>
                </c:pt>
                <c:pt idx="279">
                  <c:v>3.6699383247363717</c:v>
                </c:pt>
                <c:pt idx="280">
                  <c:v>3.6662220089170066</c:v>
                </c:pt>
                <c:pt idx="281">
                  <c:v>3.7145416456305531</c:v>
                </c:pt>
                <c:pt idx="282">
                  <c:v>3.7343736830735001</c:v>
                </c:pt>
                <c:pt idx="283">
                  <c:v>3.7345074127204909</c:v>
                </c:pt>
                <c:pt idx="284">
                  <c:v>3.7439806578977919</c:v>
                </c:pt>
                <c:pt idx="285">
                  <c:v>3.7354187545294497</c:v>
                </c:pt>
                <c:pt idx="286">
                  <c:v>3.6824369371464201</c:v>
                </c:pt>
                <c:pt idx="287">
                  <c:v>3.6972312764835253</c:v>
                </c:pt>
                <c:pt idx="288">
                  <c:v>3.7141046147696222</c:v>
                </c:pt>
                <c:pt idx="289">
                  <c:v>3.7324700728579741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8-48E0-BAC4-A4E29FF3AE7D}"/>
            </c:ext>
          </c:extLst>
        </c:ser>
        <c:ser>
          <c:idx val="4"/>
          <c:order val="4"/>
          <c:tx>
            <c:strRef>
              <c:f>Model!$CQ$8</c:f>
              <c:strCache>
                <c:ptCount val="1"/>
                <c:pt idx="0">
                  <c:v>Model ZZ</c:v>
                </c:pt>
              </c:strCache>
            </c:strRef>
          </c:tx>
          <c:spPr>
            <a:ln w="19050">
              <a:solidFill>
                <a:srgbClr val="FFFF00"/>
              </a:solidFill>
            </a:ln>
          </c:spPr>
          <c:marker>
            <c:symbol val="none"/>
          </c:marker>
          <c:cat>
            <c:numRef>
              <c:f>Model!$BZ$9:$BZ$1288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Model!$CQ$9:$CQ$298</c:f>
              <c:numCache>
                <c:formatCode>0.00</c:formatCode>
                <c:ptCount val="290"/>
                <c:pt idx="0">
                  <c:v>1</c:v>
                </c:pt>
                <c:pt idx="1">
                  <c:v>1.0172917491474711</c:v>
                </c:pt>
                <c:pt idx="2">
                  <c:v>1.0241690639230361</c:v>
                </c:pt>
                <c:pt idx="3">
                  <c:v>1.0345312633366972</c:v>
                </c:pt>
                <c:pt idx="4">
                  <c:v>1.0342092828848741</c:v>
                </c:pt>
                <c:pt idx="5">
                  <c:v>1.0512395633800802</c:v>
                </c:pt>
                <c:pt idx="6">
                  <c:v>1.0556597234659513</c:v>
                </c:pt>
                <c:pt idx="7">
                  <c:v>1.0734690035602807</c:v>
                </c:pt>
                <c:pt idx="8">
                  <c:v>1.0780656579791745</c:v>
                </c:pt>
                <c:pt idx="9">
                  <c:v>1.084231733731635</c:v>
                </c:pt>
                <c:pt idx="10">
                  <c:v>1.0797497401023404</c:v>
                </c:pt>
                <c:pt idx="11">
                  <c:v>1.0847473228944493</c:v>
                </c:pt>
                <c:pt idx="12">
                  <c:v>1.1006939659614869</c:v>
                </c:pt>
                <c:pt idx="13">
                  <c:v>1.0834377024734068</c:v>
                </c:pt>
                <c:pt idx="14">
                  <c:v>1.0596348342684694</c:v>
                </c:pt>
                <c:pt idx="15">
                  <c:v>1.0494523312468518</c:v>
                </c:pt>
                <c:pt idx="16">
                  <c:v>1.0459039268892367</c:v>
                </c:pt>
                <c:pt idx="17">
                  <c:v>1.0465861821658782</c:v>
                </c:pt>
                <c:pt idx="18">
                  <c:v>1.0606011054768674</c:v>
                </c:pt>
                <c:pt idx="19">
                  <c:v>1.0657738490947473</c:v>
                </c:pt>
                <c:pt idx="20">
                  <c:v>1.0557644057161784</c:v>
                </c:pt>
                <c:pt idx="21">
                  <c:v>1.0562475092844221</c:v>
                </c:pt>
                <c:pt idx="22">
                  <c:v>1.0496347142920583</c:v>
                </c:pt>
                <c:pt idx="23">
                  <c:v>1.0570147601841993</c:v>
                </c:pt>
                <c:pt idx="24">
                  <c:v>1.0756687798196998</c:v>
                </c:pt>
                <c:pt idx="25">
                  <c:v>1.1039287937088647</c:v>
                </c:pt>
                <c:pt idx="26">
                  <c:v>1.114350727123794</c:v>
                </c:pt>
                <c:pt idx="27">
                  <c:v>1.1325298274358093</c:v>
                </c:pt>
                <c:pt idx="28">
                  <c:v>1.1734476265892726</c:v>
                </c:pt>
                <c:pt idx="29">
                  <c:v>1.1837260824313076</c:v>
                </c:pt>
                <c:pt idx="30">
                  <c:v>1.1851039722922871</c:v>
                </c:pt>
                <c:pt idx="31">
                  <c:v>1.1970840471707347</c:v>
                </c:pt>
                <c:pt idx="32">
                  <c:v>1.2084391911550096</c:v>
                </c:pt>
                <c:pt idx="33">
                  <c:v>1.220869767197889</c:v>
                </c:pt>
                <c:pt idx="34">
                  <c:v>1.2393602807721003</c:v>
                </c:pt>
                <c:pt idx="35">
                  <c:v>1.2562423623052787</c:v>
                </c:pt>
                <c:pt idx="36">
                  <c:v>1.2692531417852602</c:v>
                </c:pt>
                <c:pt idx="37">
                  <c:v>1.2555975312786414</c:v>
                </c:pt>
                <c:pt idx="38">
                  <c:v>1.2474245551769338</c:v>
                </c:pt>
                <c:pt idx="39">
                  <c:v>1.2402796618709628</c:v>
                </c:pt>
                <c:pt idx="40">
                  <c:v>1.2416567970285666</c:v>
                </c:pt>
                <c:pt idx="41">
                  <c:v>1.2549513180661385</c:v>
                </c:pt>
                <c:pt idx="42">
                  <c:v>1.2589835971132268</c:v>
                </c:pt>
                <c:pt idx="43">
                  <c:v>1.2621726468748051</c:v>
                </c:pt>
                <c:pt idx="44">
                  <c:v>1.284753737178342</c:v>
                </c:pt>
                <c:pt idx="45">
                  <c:v>1.3088103001800688</c:v>
                </c:pt>
                <c:pt idx="46">
                  <c:v>1.3329205389344512</c:v>
                </c:pt>
                <c:pt idx="47">
                  <c:v>1.327973079385476</c:v>
                </c:pt>
                <c:pt idx="48">
                  <c:v>1.335878367077715</c:v>
                </c:pt>
                <c:pt idx="49">
                  <c:v>1.3434394524973148</c:v>
                </c:pt>
                <c:pt idx="50">
                  <c:v>1.3317706829060938</c:v>
                </c:pt>
                <c:pt idx="51">
                  <c:v>1.3488662890032128</c:v>
                </c:pt>
                <c:pt idx="52">
                  <c:v>1.3657093682809991</c:v>
                </c:pt>
                <c:pt idx="53">
                  <c:v>1.3846510830388494</c:v>
                </c:pt>
                <c:pt idx="54">
                  <c:v>1.4227862150113157</c:v>
                </c:pt>
                <c:pt idx="55">
                  <c:v>1.4125038914123842</c:v>
                </c:pt>
                <c:pt idx="56">
                  <c:v>1.4344722357839494</c:v>
                </c:pt>
                <c:pt idx="57">
                  <c:v>1.4506905502276435</c:v>
                </c:pt>
                <c:pt idx="58">
                  <c:v>1.4583030473230503</c:v>
                </c:pt>
                <c:pt idx="59">
                  <c:v>1.4735662542939558</c:v>
                </c:pt>
                <c:pt idx="60">
                  <c:v>1.4934877962060111</c:v>
                </c:pt>
                <c:pt idx="61">
                  <c:v>1.4929654748307837</c:v>
                </c:pt>
                <c:pt idx="62">
                  <c:v>1.5003741443307146</c:v>
                </c:pt>
                <c:pt idx="63">
                  <c:v>1.5088171385925482</c:v>
                </c:pt>
                <c:pt idx="64">
                  <c:v>1.5221100740714131</c:v>
                </c:pt>
                <c:pt idx="65">
                  <c:v>1.5331390300635042</c:v>
                </c:pt>
                <c:pt idx="66">
                  <c:v>1.5401372090328711</c:v>
                </c:pt>
                <c:pt idx="67">
                  <c:v>1.5429187222734191</c:v>
                </c:pt>
                <c:pt idx="68">
                  <c:v>1.5784772277811339</c:v>
                </c:pt>
                <c:pt idx="69">
                  <c:v>1.5717681359210325</c:v>
                </c:pt>
                <c:pt idx="70">
                  <c:v>1.5818340553904153</c:v>
                </c:pt>
                <c:pt idx="71">
                  <c:v>1.5884833630367241</c:v>
                </c:pt>
                <c:pt idx="72">
                  <c:v>1.5985179713533009</c:v>
                </c:pt>
                <c:pt idx="73">
                  <c:v>1.5741352065912908</c:v>
                </c:pt>
                <c:pt idx="74">
                  <c:v>1.5887423116444483</c:v>
                </c:pt>
                <c:pt idx="75">
                  <c:v>1.5977014623252275</c:v>
                </c:pt>
                <c:pt idx="76">
                  <c:v>1.5828341898786966</c:v>
                </c:pt>
                <c:pt idx="77">
                  <c:v>1.5851678299065939</c:v>
                </c:pt>
                <c:pt idx="78">
                  <c:v>1.5858294094881396</c:v>
                </c:pt>
                <c:pt idx="79">
                  <c:v>1.5851317884133906</c:v>
                </c:pt>
                <c:pt idx="80">
                  <c:v>1.5966011716214024</c:v>
                </c:pt>
                <c:pt idx="81">
                  <c:v>1.5948017012725151</c:v>
                </c:pt>
                <c:pt idx="82">
                  <c:v>1.5988522280910413</c:v>
                </c:pt>
                <c:pt idx="83">
                  <c:v>1.5981622693711681</c:v>
                </c:pt>
                <c:pt idx="84">
                  <c:v>1.5900540077533283</c:v>
                </c:pt>
                <c:pt idx="85">
                  <c:v>1.5990168426020925</c:v>
                </c:pt>
                <c:pt idx="86">
                  <c:v>1.6104855198544714</c:v>
                </c:pt>
                <c:pt idx="87">
                  <c:v>1.6072888033869812</c:v>
                </c:pt>
                <c:pt idx="88">
                  <c:v>1.6080835171792454</c:v>
                </c:pt>
                <c:pt idx="89">
                  <c:v>1.6368702205587544</c:v>
                </c:pt>
                <c:pt idx="90">
                  <c:v>1.6495446918449572</c:v>
                </c:pt>
                <c:pt idx="91">
                  <c:v>1.6699549072235267</c:v>
                </c:pt>
                <c:pt idx="92">
                  <c:v>1.6795048990522738</c:v>
                </c:pt>
                <c:pt idx="93">
                  <c:v>1.6798959532223814</c:v>
                </c:pt>
                <c:pt idx="94">
                  <c:v>1.7005334084558295</c:v>
                </c:pt>
                <c:pt idx="95">
                  <c:v>1.7327347251690512</c:v>
                </c:pt>
                <c:pt idx="96">
                  <c:v>1.7634564902102028</c:v>
                </c:pt>
                <c:pt idx="97">
                  <c:v>1.7832189840070212</c:v>
                </c:pt>
                <c:pt idx="98">
                  <c:v>1.7991342713149663</c:v>
                </c:pt>
                <c:pt idx="99">
                  <c:v>1.7944970638176589</c:v>
                </c:pt>
                <c:pt idx="100">
                  <c:v>1.8083918091939373</c:v>
                </c:pt>
                <c:pt idx="101">
                  <c:v>1.8099610197174076</c:v>
                </c:pt>
                <c:pt idx="102">
                  <c:v>1.8458032530422284</c:v>
                </c:pt>
                <c:pt idx="103">
                  <c:v>1.8640319634492171</c:v>
                </c:pt>
                <c:pt idx="104">
                  <c:v>1.8768106924380943</c:v>
                </c:pt>
                <c:pt idx="105">
                  <c:v>1.9102973489649977</c:v>
                </c:pt>
                <c:pt idx="106">
                  <c:v>1.8993522564836529</c:v>
                </c:pt>
                <c:pt idx="107">
                  <c:v>1.8847701976387283</c:v>
                </c:pt>
                <c:pt idx="108">
                  <c:v>1.8912861731927968</c:v>
                </c:pt>
                <c:pt idx="109">
                  <c:v>1.9038493912457117</c:v>
                </c:pt>
                <c:pt idx="110">
                  <c:v>1.8842764374115766</c:v>
                </c:pt>
                <c:pt idx="111">
                  <c:v>1.9207547400959692</c:v>
                </c:pt>
                <c:pt idx="112">
                  <c:v>1.93547153983078</c:v>
                </c:pt>
                <c:pt idx="113">
                  <c:v>1.9216090319231216</c:v>
                </c:pt>
                <c:pt idx="114">
                  <c:v>1.9451313238352579</c:v>
                </c:pt>
                <c:pt idx="115">
                  <c:v>1.9732852923426638</c:v>
                </c:pt>
                <c:pt idx="116">
                  <c:v>2.0105292384305979</c:v>
                </c:pt>
                <c:pt idx="117">
                  <c:v>2.005524220496417</c:v>
                </c:pt>
                <c:pt idx="118">
                  <c:v>1.9944882655037779</c:v>
                </c:pt>
                <c:pt idx="119">
                  <c:v>2.0383604239092468</c:v>
                </c:pt>
                <c:pt idx="120">
                  <c:v>2.0372212324237591</c:v>
                </c:pt>
                <c:pt idx="121">
                  <c:v>2.0641794286513022</c:v>
                </c:pt>
                <c:pt idx="122">
                  <c:v>2.068551898183669</c:v>
                </c:pt>
                <c:pt idx="123">
                  <c:v>2.0886888993736608</c:v>
                </c:pt>
                <c:pt idx="124">
                  <c:v>2.1277465193246221</c:v>
                </c:pt>
                <c:pt idx="125">
                  <c:v>2.1332329459365882</c:v>
                </c:pt>
                <c:pt idx="126">
                  <c:v>2.0803581715323527</c:v>
                </c:pt>
                <c:pt idx="127">
                  <c:v>2.0845728095074345</c:v>
                </c:pt>
                <c:pt idx="128">
                  <c:v>2.1412723587328402</c:v>
                </c:pt>
                <c:pt idx="129">
                  <c:v>2.1309237580934597</c:v>
                </c:pt>
                <c:pt idx="130">
                  <c:v>2.1370558836236508</c:v>
                </c:pt>
                <c:pt idx="131">
                  <c:v>2.1627110853489628</c:v>
                </c:pt>
                <c:pt idx="132">
                  <c:v>2.1808462167878395</c:v>
                </c:pt>
                <c:pt idx="133">
                  <c:v>2.2017785121773472</c:v>
                </c:pt>
                <c:pt idx="134">
                  <c:v>2.224140575894745</c:v>
                </c:pt>
                <c:pt idx="135">
                  <c:v>2.1712836461688965</c:v>
                </c:pt>
                <c:pt idx="136">
                  <c:v>2.1526848063287267</c:v>
                </c:pt>
                <c:pt idx="137">
                  <c:v>2.1655877452740144</c:v>
                </c:pt>
                <c:pt idx="138">
                  <c:v>2.188961812155251</c:v>
                </c:pt>
                <c:pt idx="139">
                  <c:v>2.2286308666362031</c:v>
                </c:pt>
                <c:pt idx="140">
                  <c:v>2.240396751127117</c:v>
                </c:pt>
                <c:pt idx="141">
                  <c:v>2.2623983072027469</c:v>
                </c:pt>
                <c:pt idx="142">
                  <c:v>2.2483799137573888</c:v>
                </c:pt>
                <c:pt idx="143">
                  <c:v>2.2681190726677034</c:v>
                </c:pt>
                <c:pt idx="144">
                  <c:v>2.2719372409387195</c:v>
                </c:pt>
                <c:pt idx="145">
                  <c:v>2.2733894581024501</c:v>
                </c:pt>
                <c:pt idx="146">
                  <c:v>2.2379287458417938</c:v>
                </c:pt>
                <c:pt idx="147">
                  <c:v>2.2540713551731191</c:v>
                </c:pt>
                <c:pt idx="148">
                  <c:v>2.2814954042914808</c:v>
                </c:pt>
                <c:pt idx="149">
                  <c:v>2.3028805907492234</c:v>
                </c:pt>
                <c:pt idx="150">
                  <c:v>2.2966134550829151</c:v>
                </c:pt>
                <c:pt idx="151">
                  <c:v>2.3165987812264532</c:v>
                </c:pt>
                <c:pt idx="152">
                  <c:v>2.2933597328978514</c:v>
                </c:pt>
                <c:pt idx="153">
                  <c:v>2.2816999353224423</c:v>
                </c:pt>
                <c:pt idx="154">
                  <c:v>2.2881362815177941</c:v>
                </c:pt>
                <c:pt idx="155">
                  <c:v>2.3038465617848134</c:v>
                </c:pt>
                <c:pt idx="156">
                  <c:v>2.3160180193582454</c:v>
                </c:pt>
                <c:pt idx="157">
                  <c:v>2.3137696321850316</c:v>
                </c:pt>
                <c:pt idx="158">
                  <c:v>2.3129682070003432</c:v>
                </c:pt>
                <c:pt idx="159">
                  <c:v>2.3151313416285269</c:v>
                </c:pt>
                <c:pt idx="160">
                  <c:v>2.3126219603017018</c:v>
                </c:pt>
                <c:pt idx="161">
                  <c:v>2.3125943623821308</c:v>
                </c:pt>
                <c:pt idx="162">
                  <c:v>2.3388065933076199</c:v>
                </c:pt>
                <c:pt idx="163">
                  <c:v>2.3718624623321456</c:v>
                </c:pt>
                <c:pt idx="164">
                  <c:v>2.3933436016659271</c:v>
                </c:pt>
                <c:pt idx="165">
                  <c:v>2.4118622361682025</c:v>
                </c:pt>
                <c:pt idx="166">
                  <c:v>2.4396785838197403</c:v>
                </c:pt>
                <c:pt idx="167">
                  <c:v>2.4398599735212079</c:v>
                </c:pt>
                <c:pt idx="168">
                  <c:v>2.4440442242530058</c:v>
                </c:pt>
                <c:pt idx="169">
                  <c:v>2.4781427296632694</c:v>
                </c:pt>
                <c:pt idx="170">
                  <c:v>2.4833843632245465</c:v>
                </c:pt>
                <c:pt idx="171">
                  <c:v>2.502058885944856</c:v>
                </c:pt>
                <c:pt idx="172">
                  <c:v>2.4949876222300995</c:v>
                </c:pt>
                <c:pt idx="173">
                  <c:v>2.4755285822570312</c:v>
                </c:pt>
                <c:pt idx="174">
                  <c:v>2.4690836540292422</c:v>
                </c:pt>
                <c:pt idx="175">
                  <c:v>2.5056155406999272</c:v>
                </c:pt>
                <c:pt idx="176">
                  <c:v>2.5396664262043185</c:v>
                </c:pt>
                <c:pt idx="177">
                  <c:v>2.5532499201653365</c:v>
                </c:pt>
                <c:pt idx="178">
                  <c:v>2.5938580871045578</c:v>
                </c:pt>
                <c:pt idx="179">
                  <c:v>2.6016121401387102</c:v>
                </c:pt>
                <c:pt idx="180">
                  <c:v>2.6554625613913312</c:v>
                </c:pt>
                <c:pt idx="181">
                  <c:v>2.681218754706137</c:v>
                </c:pt>
                <c:pt idx="182">
                  <c:v>2.6843542770115021</c:v>
                </c:pt>
                <c:pt idx="183">
                  <c:v>2.6590662299100165</c:v>
                </c:pt>
                <c:pt idx="184">
                  <c:v>2.633884367616051</c:v>
                </c:pt>
                <c:pt idx="185">
                  <c:v>2.6372892261195804</c:v>
                </c:pt>
                <c:pt idx="186">
                  <c:v>2.6471592074360877</c:v>
                </c:pt>
                <c:pt idx="187">
                  <c:v>2.6735041340504755</c:v>
                </c:pt>
                <c:pt idx="188">
                  <c:v>2.660298850826047</c:v>
                </c:pt>
                <c:pt idx="189">
                  <c:v>2.6419791077823622</c:v>
                </c:pt>
                <c:pt idx="190">
                  <c:v>2.712314565374871</c:v>
                </c:pt>
                <c:pt idx="191">
                  <c:v>2.7606929696749174</c:v>
                </c:pt>
                <c:pt idx="192">
                  <c:v>2.7460092102499454</c:v>
                </c:pt>
                <c:pt idx="193">
                  <c:v>2.7322123972512404</c:v>
                </c:pt>
                <c:pt idx="194">
                  <c:v>2.7747683512221348</c:v>
                </c:pt>
                <c:pt idx="195">
                  <c:v>2.7683501190607211</c:v>
                </c:pt>
                <c:pt idx="196">
                  <c:v>2.7717521835723256</c:v>
                </c:pt>
                <c:pt idx="197">
                  <c:v>2.7643438886111764</c:v>
                </c:pt>
                <c:pt idx="198">
                  <c:v>2.7920672628298671</c:v>
                </c:pt>
                <c:pt idx="199">
                  <c:v>2.82055430001444</c:v>
                </c:pt>
                <c:pt idx="200">
                  <c:v>2.8545961223037262</c:v>
                </c:pt>
                <c:pt idx="201">
                  <c:v>2.8681334804545036</c:v>
                </c:pt>
                <c:pt idx="202">
                  <c:v>2.9094617299869312</c:v>
                </c:pt>
                <c:pt idx="203">
                  <c:v>2.871945331836304</c:v>
                </c:pt>
                <c:pt idx="204">
                  <c:v>2.9155737883001454</c:v>
                </c:pt>
                <c:pt idx="205">
                  <c:v>2.9304065622899524</c:v>
                </c:pt>
                <c:pt idx="206">
                  <c:v>2.9302008657248453</c:v>
                </c:pt>
                <c:pt idx="207">
                  <c:v>2.9609433102511118</c:v>
                </c:pt>
                <c:pt idx="208">
                  <c:v>2.9678178446226902</c:v>
                </c:pt>
                <c:pt idx="209">
                  <c:v>3.0109303332229231</c:v>
                </c:pt>
                <c:pt idx="210">
                  <c:v>3.0575978002014179</c:v>
                </c:pt>
                <c:pt idx="211">
                  <c:v>3.0849467274898004</c:v>
                </c:pt>
                <c:pt idx="212">
                  <c:v>3.1123429285460227</c:v>
                </c:pt>
                <c:pt idx="213">
                  <c:v>3.1410008610689153</c:v>
                </c:pt>
                <c:pt idx="214">
                  <c:v>3.112647018536796</c:v>
                </c:pt>
                <c:pt idx="215">
                  <c:v>3.084709102175879</c:v>
                </c:pt>
                <c:pt idx="216">
                  <c:v>3.1104572893652702</c:v>
                </c:pt>
                <c:pt idx="217">
                  <c:v>3.1092920607581465</c:v>
                </c:pt>
                <c:pt idx="218">
                  <c:v>3.1125625683602443</c:v>
                </c:pt>
                <c:pt idx="219">
                  <c:v>3.152372946776111</c:v>
                </c:pt>
                <c:pt idx="220">
                  <c:v>3.1902259117821363</c:v>
                </c:pt>
                <c:pt idx="221">
                  <c:v>3.1839799804174174</c:v>
                </c:pt>
                <c:pt idx="222">
                  <c:v>3.2319005646126104</c:v>
                </c:pt>
                <c:pt idx="223">
                  <c:v>3.2442690401498187</c:v>
                </c:pt>
                <c:pt idx="224">
                  <c:v>3.221704157816899</c:v>
                </c:pt>
                <c:pt idx="225">
                  <c:v>3.2531800003776881</c:v>
                </c:pt>
                <c:pt idx="226">
                  <c:v>3.2503823846801883</c:v>
                </c:pt>
                <c:pt idx="227">
                  <c:v>3.2720415733668333</c:v>
                </c:pt>
                <c:pt idx="228">
                  <c:v>3.30365822780051</c:v>
                </c:pt>
                <c:pt idx="229">
                  <c:v>3.3045756430010429</c:v>
                </c:pt>
                <c:pt idx="230">
                  <c:v>3.2901715319170832</c:v>
                </c:pt>
                <c:pt idx="231">
                  <c:v>3.320904628343972</c:v>
                </c:pt>
                <c:pt idx="232">
                  <c:v>3.327039249437072</c:v>
                </c:pt>
                <c:pt idx="233">
                  <c:v>3.3354061362072076</c:v>
                </c:pt>
                <c:pt idx="234">
                  <c:v>3.3675705066976307</c:v>
                </c:pt>
                <c:pt idx="235">
                  <c:v>3.3788543229599171</c:v>
                </c:pt>
                <c:pt idx="236">
                  <c:v>3.3885747940703554</c:v>
                </c:pt>
                <c:pt idx="237">
                  <c:v>3.3907395131219444</c:v>
                </c:pt>
                <c:pt idx="238">
                  <c:v>3.4058170152240033</c:v>
                </c:pt>
                <c:pt idx="239">
                  <c:v>3.4117161464764965</c:v>
                </c:pt>
                <c:pt idx="240">
                  <c:v>3.412042574695453</c:v>
                </c:pt>
                <c:pt idx="241">
                  <c:v>3.4263324774777928</c:v>
                </c:pt>
                <c:pt idx="242">
                  <c:v>3.4346188739334096</c:v>
                </c:pt>
                <c:pt idx="243">
                  <c:v>3.463063177019118</c:v>
                </c:pt>
                <c:pt idx="244">
                  <c:v>3.4301866811056585</c:v>
                </c:pt>
                <c:pt idx="245">
                  <c:v>3.3806571950589528</c:v>
                </c:pt>
                <c:pt idx="246">
                  <c:v>3.4039583589166043</c:v>
                </c:pt>
                <c:pt idx="247">
                  <c:v>3.3833895607333226</c:v>
                </c:pt>
                <c:pt idx="248">
                  <c:v>3.4150799809838901</c:v>
                </c:pt>
                <c:pt idx="249">
                  <c:v>3.4505117764378301</c:v>
                </c:pt>
                <c:pt idx="250">
                  <c:v>3.4568307665002238</c:v>
                </c:pt>
                <c:pt idx="251">
                  <c:v>3.4390371538482274</c:v>
                </c:pt>
                <c:pt idx="252">
                  <c:v>3.4657661168847884</c:v>
                </c:pt>
                <c:pt idx="253">
                  <c:v>3.4968486693258192</c:v>
                </c:pt>
                <c:pt idx="254">
                  <c:v>3.4854823245673168</c:v>
                </c:pt>
                <c:pt idx="255">
                  <c:v>3.5055349097258652</c:v>
                </c:pt>
                <c:pt idx="256">
                  <c:v>3.5358088126802496</c:v>
                </c:pt>
                <c:pt idx="257">
                  <c:v>3.5427857134417455</c:v>
                </c:pt>
                <c:pt idx="258">
                  <c:v>3.5157179674974084</c:v>
                </c:pt>
                <c:pt idx="259">
                  <c:v>3.55358272618775</c:v>
                </c:pt>
                <c:pt idx="260">
                  <c:v>3.5198096238764167</c:v>
                </c:pt>
                <c:pt idx="261">
                  <c:v>3.5628159984255543</c:v>
                </c:pt>
                <c:pt idx="262">
                  <c:v>3.5695561865492107</c:v>
                </c:pt>
                <c:pt idx="263">
                  <c:v>3.5509820870277102</c:v>
                </c:pt>
                <c:pt idx="264">
                  <c:v>3.6071488338821034</c:v>
                </c:pt>
                <c:pt idx="265">
                  <c:v>3.6021580006664102</c:v>
                </c:pt>
                <c:pt idx="266">
                  <c:v>3.6138483013326987</c:v>
                </c:pt>
                <c:pt idx="267">
                  <c:v>3.6237248888676588</c:v>
                </c:pt>
                <c:pt idx="268">
                  <c:v>3.629741437036111</c:v>
                </c:pt>
                <c:pt idx="269">
                  <c:v>3.6056028893064198</c:v>
                </c:pt>
                <c:pt idx="270">
                  <c:v>3.6158958953040905</c:v>
                </c:pt>
                <c:pt idx="271">
                  <c:v>3.6038001971540798</c:v>
                </c:pt>
                <c:pt idx="272">
                  <c:v>3.6080098616854612</c:v>
                </c:pt>
                <c:pt idx="273">
                  <c:v>3.623830487507238</c:v>
                </c:pt>
                <c:pt idx="274">
                  <c:v>3.6004486722160562</c:v>
                </c:pt>
                <c:pt idx="275">
                  <c:v>3.5781945419608534</c:v>
                </c:pt>
                <c:pt idx="276">
                  <c:v>3.6184767999451402</c:v>
                </c:pt>
                <c:pt idx="277">
                  <c:v>3.639340396357019</c:v>
                </c:pt>
                <c:pt idx="278">
                  <c:v>3.6730273988736077</c:v>
                </c:pt>
                <c:pt idx="279">
                  <c:v>3.6952365792589483</c:v>
                </c:pt>
                <c:pt idx="280">
                  <c:v>3.6916083729730382</c:v>
                </c:pt>
                <c:pt idx="281">
                  <c:v>3.7398990132421077</c:v>
                </c:pt>
                <c:pt idx="282">
                  <c:v>3.760129368391679</c:v>
                </c:pt>
                <c:pt idx="283">
                  <c:v>3.7621846860904848</c:v>
                </c:pt>
                <c:pt idx="284">
                  <c:v>3.7718681374056029</c:v>
                </c:pt>
                <c:pt idx="285">
                  <c:v>3.764129350373381</c:v>
                </c:pt>
                <c:pt idx="286">
                  <c:v>3.7117439637061507</c:v>
                </c:pt>
                <c:pt idx="287">
                  <c:v>3.7297839552776906</c:v>
                </c:pt>
                <c:pt idx="288">
                  <c:v>3.7488329372224678</c:v>
                </c:pt>
                <c:pt idx="289">
                  <c:v>3.7696989072704197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28-48E0-BAC4-A4E29FF3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532392"/>
        <c:axId val="1209527296"/>
      </c:lineChart>
      <c:dateAx>
        <c:axId val="1209532392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crossAx val="1209527296"/>
        <c:crosses val="autoZero"/>
        <c:auto val="1"/>
        <c:lblOffset val="100"/>
        <c:baseTimeUnit val="months"/>
      </c:dateAx>
      <c:valAx>
        <c:axId val="1209527296"/>
        <c:scaling>
          <c:orientation val="minMax"/>
          <c:min val="1"/>
        </c:scaling>
        <c:delete val="0"/>
        <c:axPos val="l"/>
        <c:majorGridlines/>
        <c:numFmt formatCode="0.00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crossAx val="1209532392"/>
        <c:crosses val="autoZero"/>
        <c:crossBetween val="midCat"/>
        <c:majorUnit val="0.1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4360805064032783"/>
          <c:y val="0.14290320528115805"/>
          <c:w val="0.31680896494751781"/>
          <c:h val="7.6335162650123273E-2"/>
        </c:manualLayout>
      </c:layout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Yield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4104956751281264E-2"/>
          <c:y val="0.12201775477366027"/>
          <c:w val="0.88654036609842712"/>
          <c:h val="0.67288144925940196"/>
        </c:manualLayout>
      </c:layout>
      <c:lineChart>
        <c:grouping val="standard"/>
        <c:varyColors val="0"/>
        <c:ser>
          <c:idx val="0"/>
          <c:order val="0"/>
          <c:tx>
            <c:strRef>
              <c:f>Model!$EA$8</c:f>
              <c:strCache>
                <c:ptCount val="1"/>
                <c:pt idx="0">
                  <c:v>Model XX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Model!$EA$9:$EA$1288</c:f>
              <c:numCache>
                <c:formatCode>0.00</c:formatCode>
                <c:ptCount val="1280"/>
                <c:pt idx="0">
                  <c:v>6.2960099999999999</c:v>
                </c:pt>
                <c:pt idx="1">
                  <c:v>5.8404114471153843</c:v>
                </c:pt>
                <c:pt idx="2">
                  <c:v>5.7777256469420166</c:v>
                </c:pt>
                <c:pt idx="3">
                  <c:v>5.6280383871445192</c:v>
                </c:pt>
                <c:pt idx="4">
                  <c:v>5.8281423377308705</c:v>
                </c:pt>
                <c:pt idx="5">
                  <c:v>5.5098568149912257</c:v>
                </c:pt>
                <c:pt idx="6">
                  <c:v>5.6020395394623783</c:v>
                </c:pt>
                <c:pt idx="7">
                  <c:v>5.2885597803771791</c:v>
                </c:pt>
                <c:pt idx="8">
                  <c:v>5.3592885746146273</c:v>
                </c:pt>
                <c:pt idx="9">
                  <c:v>5.3689300584104336</c:v>
                </c:pt>
                <c:pt idx="10">
                  <c:v>5.7159019667818534</c:v>
                </c:pt>
                <c:pt idx="11">
                  <c:v>5.6538722827419123</c:v>
                </c:pt>
                <c:pt idx="12">
                  <c:v>5.1642155179417744</c:v>
                </c:pt>
                <c:pt idx="13">
                  <c:v>5.7109627900526068</c:v>
                </c:pt>
                <c:pt idx="14">
                  <c:v>6.2966332647325487</c:v>
                </c:pt>
                <c:pt idx="15">
                  <c:v>6.6990588824273072</c:v>
                </c:pt>
                <c:pt idx="16">
                  <c:v>6.8759970521541955</c:v>
                </c:pt>
                <c:pt idx="17">
                  <c:v>7.1487388134500227</c:v>
                </c:pt>
                <c:pt idx="18">
                  <c:v>6.9468237487721387</c:v>
                </c:pt>
                <c:pt idx="19">
                  <c:v>6.9473460931832394</c:v>
                </c:pt>
                <c:pt idx="20">
                  <c:v>7.3765233178405429</c:v>
                </c:pt>
                <c:pt idx="21">
                  <c:v>7.5793851784054347</c:v>
                </c:pt>
                <c:pt idx="22">
                  <c:v>7.9080545948441721</c:v>
                </c:pt>
                <c:pt idx="23">
                  <c:v>7.9764803970757985</c:v>
                </c:pt>
                <c:pt idx="24">
                  <c:v>7.6694003084042945</c:v>
                </c:pt>
                <c:pt idx="25">
                  <c:v>7.1786614902624892</c:v>
                </c:pt>
                <c:pt idx="26">
                  <c:v>7.1718328879954045</c:v>
                </c:pt>
                <c:pt idx="27">
                  <c:v>6.976759449321861</c:v>
                </c:pt>
                <c:pt idx="28">
                  <c:v>6.2301811598943271</c:v>
                </c:pt>
                <c:pt idx="29">
                  <c:v>6.1928867215189864</c:v>
                </c:pt>
                <c:pt idx="30">
                  <c:v>6.3233943478260866</c:v>
                </c:pt>
                <c:pt idx="31">
                  <c:v>6.199952486956521</c:v>
                </c:pt>
                <c:pt idx="32">
                  <c:v>6.1330536182724256</c:v>
                </c:pt>
                <c:pt idx="33">
                  <c:v>5.9610189766624844</c:v>
                </c:pt>
                <c:pt idx="34">
                  <c:v>5.7525489147666118</c:v>
                </c:pt>
                <c:pt idx="35">
                  <c:v>5.5430293272108297</c:v>
                </c:pt>
                <c:pt idx="36">
                  <c:v>5.3757487295325586</c:v>
                </c:pt>
                <c:pt idx="37">
                  <c:v>5.8543032742502028</c:v>
                </c:pt>
                <c:pt idx="38">
                  <c:v>6.2493810263892637</c:v>
                </c:pt>
                <c:pt idx="39">
                  <c:v>6.5617004312348017</c:v>
                </c:pt>
                <c:pt idx="40">
                  <c:v>6.7644829267765472</c:v>
                </c:pt>
                <c:pt idx="41">
                  <c:v>6.6323470966992097</c:v>
                </c:pt>
                <c:pt idx="42">
                  <c:v>6.7282062751911047</c:v>
                </c:pt>
                <c:pt idx="43">
                  <c:v>6.8651308630993739</c:v>
                </c:pt>
                <c:pt idx="44">
                  <c:v>6.644689273106323</c:v>
                </c:pt>
                <c:pt idx="45">
                  <c:v>6.3196209473959692</c:v>
                </c:pt>
                <c:pt idx="46">
                  <c:v>6.1291972257563998</c:v>
                </c:pt>
                <c:pt idx="47">
                  <c:v>6.5788842218774235</c:v>
                </c:pt>
                <c:pt idx="48">
                  <c:v>6.596577540166205</c:v>
                </c:pt>
                <c:pt idx="49">
                  <c:v>6.7285907542503871</c:v>
                </c:pt>
                <c:pt idx="50">
                  <c:v>7.011263454410674</c:v>
                </c:pt>
                <c:pt idx="51">
                  <c:v>6.839398246520874</c:v>
                </c:pt>
                <c:pt idx="52">
                  <c:v>6.768158441351888</c:v>
                </c:pt>
                <c:pt idx="53">
                  <c:v>6.7085562027833001</c:v>
                </c:pt>
                <c:pt idx="54">
                  <c:v>6.2963278638328521</c:v>
                </c:pt>
                <c:pt idx="55">
                  <c:v>6.5516059466858785</c:v>
                </c:pt>
                <c:pt idx="56">
                  <c:v>6.3272663371757929</c:v>
                </c:pt>
                <c:pt idx="57">
                  <c:v>6.1631805878962531</c:v>
                </c:pt>
                <c:pt idx="58">
                  <c:v>6.2881442771485681</c:v>
                </c:pt>
                <c:pt idx="59">
                  <c:v>6.1645296802131906</c:v>
                </c:pt>
                <c:pt idx="60">
                  <c:v>5.8776596402398393</c:v>
                </c:pt>
                <c:pt idx="61">
                  <c:v>6.0885916674008804</c:v>
                </c:pt>
                <c:pt idx="62">
                  <c:v>6.1072240742009125</c:v>
                </c:pt>
                <c:pt idx="63">
                  <c:v>6.1589386585365853</c:v>
                </c:pt>
                <c:pt idx="64">
                  <c:v>6.0852214700630256</c:v>
                </c:pt>
                <c:pt idx="65">
                  <c:v>6.0113562355658203</c:v>
                </c:pt>
                <c:pt idx="66">
                  <c:v>6.0604669764434185</c:v>
                </c:pt>
                <c:pt idx="67">
                  <c:v>5.8281392554272511</c:v>
                </c:pt>
                <c:pt idx="68">
                  <c:v>5.1816670780600464</c:v>
                </c:pt>
                <c:pt idx="69">
                  <c:v>5.2700153174010449</c:v>
                </c:pt>
                <c:pt idx="70">
                  <c:v>5.4296304876739079</c:v>
                </c:pt>
                <c:pt idx="71">
                  <c:v>5.4848049925149702</c:v>
                </c:pt>
                <c:pt idx="72">
                  <c:v>5.3605757160493823</c:v>
                </c:pt>
                <c:pt idx="73">
                  <c:v>5.9438244961764708</c:v>
                </c:pt>
                <c:pt idx="74">
                  <c:v>5.8818843759331143</c:v>
                </c:pt>
                <c:pt idx="75">
                  <c:v>5.9976245731895226</c:v>
                </c:pt>
                <c:pt idx="76">
                  <c:v>6.3340278936825882</c:v>
                </c:pt>
                <c:pt idx="77">
                  <c:v>6.46658872753442</c:v>
                </c:pt>
                <c:pt idx="78">
                  <c:v>6.6278928477939703</c:v>
                </c:pt>
                <c:pt idx="79">
                  <c:v>6.7010217376206018</c:v>
                </c:pt>
                <c:pt idx="80">
                  <c:v>6.6169551842271943</c:v>
                </c:pt>
                <c:pt idx="81">
                  <c:v>6.8072666178966088</c:v>
                </c:pt>
                <c:pt idx="82">
                  <c:v>7.0563985203857458</c:v>
                </c:pt>
                <c:pt idx="83">
                  <c:v>7.1355560946563932</c:v>
                </c:pt>
                <c:pt idx="84">
                  <c:v>7.3596460946563935</c:v>
                </c:pt>
                <c:pt idx="85">
                  <c:v>7.2552933990546959</c:v>
                </c:pt>
                <c:pt idx="86">
                  <c:v>7.1112777533750204</c:v>
                </c:pt>
                <c:pt idx="87">
                  <c:v>7.5864785650821469</c:v>
                </c:pt>
                <c:pt idx="88">
                  <c:v>7.5797788883628989</c:v>
                </c:pt>
                <c:pt idx="89">
                  <c:v>7.2674136591424325</c:v>
                </c:pt>
                <c:pt idx="90">
                  <c:v>7.2433787523326423</c:v>
                </c:pt>
                <c:pt idx="91">
                  <c:v>7.0404954219341995</c:v>
                </c:pt>
                <c:pt idx="92">
                  <c:v>6.8557584838906482</c:v>
                </c:pt>
                <c:pt idx="93">
                  <c:v>6.9112569845038356</c:v>
                </c:pt>
                <c:pt idx="94">
                  <c:v>6.3936892227359969</c:v>
                </c:pt>
                <c:pt idx="95">
                  <c:v>6.1029234496283653</c:v>
                </c:pt>
                <c:pt idx="96">
                  <c:v>5.8282455393792709</c:v>
                </c:pt>
                <c:pt idx="97">
                  <c:v>5.7358967057009789</c:v>
                </c:pt>
                <c:pt idx="98">
                  <c:v>5.6004499498759488</c:v>
                </c:pt>
                <c:pt idx="99">
                  <c:v>6.0201488756497499</c:v>
                </c:pt>
                <c:pt idx="100">
                  <c:v>5.6239950879528449</c:v>
                </c:pt>
                <c:pt idx="101">
                  <c:v>5.8086629647786907</c:v>
                </c:pt>
                <c:pt idx="102">
                  <c:v>5.3939984417032303</c:v>
                </c:pt>
                <c:pt idx="103">
                  <c:v>5.1986460302743165</c:v>
                </c:pt>
                <c:pt idx="104">
                  <c:v>4.8151851664564127</c:v>
                </c:pt>
                <c:pt idx="105">
                  <c:v>4.2572213810278718</c:v>
                </c:pt>
                <c:pt idx="106">
                  <c:v>4.8006966634648531</c:v>
                </c:pt>
                <c:pt idx="107">
                  <c:v>4.9910921843907481</c:v>
                </c:pt>
                <c:pt idx="108">
                  <c:v>5.0553869011024464</c:v>
                </c:pt>
                <c:pt idx="109">
                  <c:v>4.9987256682365775</c:v>
                </c:pt>
                <c:pt idx="110">
                  <c:v>5.4195546348521191</c:v>
                </c:pt>
                <c:pt idx="111">
                  <c:v>5.0828991267342687</c:v>
                </c:pt>
                <c:pt idx="112">
                  <c:v>5.5089800575927157</c:v>
                </c:pt>
                <c:pt idx="113">
                  <c:v>4.9774471738346291</c:v>
                </c:pt>
                <c:pt idx="114">
                  <c:v>4.3461477980701018</c:v>
                </c:pt>
                <c:pt idx="115">
                  <c:v>3.9890348456936922</c:v>
                </c:pt>
                <c:pt idx="116">
                  <c:v>3.5782583734091999</c:v>
                </c:pt>
                <c:pt idx="117">
                  <c:v>3.7516930810611604</c:v>
                </c:pt>
                <c:pt idx="118">
                  <c:v>4.179374406790223</c:v>
                </c:pt>
                <c:pt idx="119">
                  <c:v>3.7106731438422491</c:v>
                </c:pt>
                <c:pt idx="120">
                  <c:v>3.862665179515532</c:v>
                </c:pt>
                <c:pt idx="121">
                  <c:v>3.4431911102464499</c:v>
                </c:pt>
                <c:pt idx="122">
                  <c:v>3.4847910882385005</c:v>
                </c:pt>
                <c:pt idx="123">
                  <c:v>3.2416231915620251</c:v>
                </c:pt>
                <c:pt idx="124">
                  <c:v>2.9159718290178764</c:v>
                </c:pt>
                <c:pt idx="125">
                  <c:v>2.9771902139389681</c:v>
                </c:pt>
                <c:pt idx="126">
                  <c:v>3.7936031652547362</c:v>
                </c:pt>
                <c:pt idx="127">
                  <c:v>3.8817961329729789</c:v>
                </c:pt>
                <c:pt idx="128">
                  <c:v>3.3757683043223534</c:v>
                </c:pt>
                <c:pt idx="129">
                  <c:v>3.584273432219383</c:v>
                </c:pt>
                <c:pt idx="130">
                  <c:v>3.7179042449907236</c:v>
                </c:pt>
                <c:pt idx="131">
                  <c:v>3.5534996077542669</c:v>
                </c:pt>
                <c:pt idx="132">
                  <c:v>3.4742292640091406</c:v>
                </c:pt>
                <c:pt idx="133">
                  <c:v>3.2708245231259574</c:v>
                </c:pt>
                <c:pt idx="134">
                  <c:v>3.1180933338045431</c:v>
                </c:pt>
                <c:pt idx="135">
                  <c:v>3.7807119752265086</c:v>
                </c:pt>
                <c:pt idx="136">
                  <c:v>4.1602255759956979</c:v>
                </c:pt>
                <c:pt idx="137">
                  <c:v>4.2453740705916765</c:v>
                </c:pt>
                <c:pt idx="138">
                  <c:v>4.0959720091816365</c:v>
                </c:pt>
                <c:pt idx="139">
                  <c:v>3.8471477895363799</c:v>
                </c:pt>
                <c:pt idx="140">
                  <c:v>3.8727853586524992</c:v>
                </c:pt>
                <c:pt idx="141">
                  <c:v>3.7879867295274461</c:v>
                </c:pt>
                <c:pt idx="142">
                  <c:v>4.1263449305708297</c:v>
                </c:pt>
                <c:pt idx="143">
                  <c:v>4.2135978137426742</c:v>
                </c:pt>
                <c:pt idx="144">
                  <c:v>4.3502258109404632</c:v>
                </c:pt>
                <c:pt idx="145">
                  <c:v>4.4600184940825276</c:v>
                </c:pt>
                <c:pt idx="146">
                  <c:v>4.9537667155163918</c:v>
                </c:pt>
                <c:pt idx="147">
                  <c:v>4.8473410523773062</c:v>
                </c:pt>
                <c:pt idx="148">
                  <c:v>4.8457598471306049</c:v>
                </c:pt>
                <c:pt idx="149">
                  <c:v>4.7191446987031265</c:v>
                </c:pt>
                <c:pt idx="150">
                  <c:v>4.8078425200774291</c:v>
                </c:pt>
                <c:pt idx="151">
                  <c:v>4.6584952478162673</c:v>
                </c:pt>
                <c:pt idx="152">
                  <c:v>4.9459046400952973</c:v>
                </c:pt>
                <c:pt idx="153">
                  <c:v>5.2273080239676943</c:v>
                </c:pt>
                <c:pt idx="154">
                  <c:v>5.2860150541659126</c:v>
                </c:pt>
                <c:pt idx="155">
                  <c:v>5.4346175054402721</c:v>
                </c:pt>
                <c:pt idx="156">
                  <c:v>5.2372861383811404</c:v>
                </c:pt>
                <c:pt idx="157">
                  <c:v>5.3441159587418401</c:v>
                </c:pt>
                <c:pt idx="158">
                  <c:v>5.4661959503804844</c:v>
                </c:pt>
                <c:pt idx="159">
                  <c:v>5.5715714403849992</c:v>
                </c:pt>
                <c:pt idx="160">
                  <c:v>5.716388610154981</c:v>
                </c:pt>
                <c:pt idx="161">
                  <c:v>5.7701834485322214</c:v>
                </c:pt>
                <c:pt idx="162">
                  <c:v>5.5560423050824941</c:v>
                </c:pt>
                <c:pt idx="163">
                  <c:v>5.3240669628046504</c:v>
                </c:pt>
                <c:pt idx="164">
                  <c:v>5.170000967477133</c:v>
                </c:pt>
                <c:pt idx="165">
                  <c:v>5.1092582864886635</c:v>
                </c:pt>
                <c:pt idx="166">
                  <c:v>4.9902426509182529</c:v>
                </c:pt>
                <c:pt idx="167">
                  <c:v>5.215872928797662</c:v>
                </c:pt>
                <c:pt idx="168">
                  <c:v>5.3391140276047029</c:v>
                </c:pt>
                <c:pt idx="169">
                  <c:v>5.1102506061134916</c:v>
                </c:pt>
                <c:pt idx="170">
                  <c:v>5.1460584937707754</c:v>
                </c:pt>
                <c:pt idx="171">
                  <c:v>5.1128101088283717</c:v>
                </c:pt>
                <c:pt idx="172">
                  <c:v>5.3875598092924184</c:v>
                </c:pt>
                <c:pt idx="173">
                  <c:v>5.5479602594464872</c:v>
                </c:pt>
                <c:pt idx="174">
                  <c:v>5.5203052549408564</c:v>
                </c:pt>
                <c:pt idx="175">
                  <c:v>5.5402995966850295</c:v>
                </c:pt>
                <c:pt idx="176">
                  <c:v>5.1749710843948149</c:v>
                </c:pt>
                <c:pt idx="177">
                  <c:v>5.1887904906021447</c:v>
                </c:pt>
                <c:pt idx="178">
                  <c:v>4.7112750260618297</c:v>
                </c:pt>
                <c:pt idx="179">
                  <c:v>4.7511975041237733</c:v>
                </c:pt>
                <c:pt idx="180">
                  <c:v>4.2492276404057758</c:v>
                </c:pt>
                <c:pt idx="181">
                  <c:v>3.7595403497424655</c:v>
                </c:pt>
                <c:pt idx="182">
                  <c:v>3.871805545440612</c:v>
                </c:pt>
                <c:pt idx="183">
                  <c:v>4.0168874840958377</c:v>
                </c:pt>
                <c:pt idx="184">
                  <c:v>4.5184987809736468</c:v>
                </c:pt>
                <c:pt idx="185">
                  <c:v>4.5335212477422235</c:v>
                </c:pt>
                <c:pt idx="186">
                  <c:v>4.4818651282068389</c:v>
                </c:pt>
                <c:pt idx="187">
                  <c:v>4.4137284941688568</c:v>
                </c:pt>
                <c:pt idx="188">
                  <c:v>4.5412956843605308</c:v>
                </c:pt>
                <c:pt idx="189">
                  <c:v>5.3555515664925997</c:v>
                </c:pt>
                <c:pt idx="190">
                  <c:v>4.2849925659001116</c:v>
                </c:pt>
                <c:pt idx="191">
                  <c:v>3.7781584203712413</c:v>
                </c:pt>
                <c:pt idx="192">
                  <c:v>4.0370308963972539</c:v>
                </c:pt>
                <c:pt idx="193">
                  <c:v>4.1322894368468965</c:v>
                </c:pt>
                <c:pt idx="194">
                  <c:v>3.6342782927843147</c:v>
                </c:pt>
                <c:pt idx="195">
                  <c:v>3.6988816249696344</c:v>
                </c:pt>
                <c:pt idx="196">
                  <c:v>3.7323261913670303</c:v>
                </c:pt>
                <c:pt idx="197">
                  <c:v>3.9440074504670313</c:v>
                </c:pt>
                <c:pt idx="198">
                  <c:v>3.6503091506826615</c:v>
                </c:pt>
                <c:pt idx="199">
                  <c:v>3.4832523091885097</c:v>
                </c:pt>
                <c:pt idx="200">
                  <c:v>3.2194729812079395</c:v>
                </c:pt>
                <c:pt idx="201">
                  <c:v>3.3257010848990114</c:v>
                </c:pt>
                <c:pt idx="202">
                  <c:v>2.9766066354158278</c:v>
                </c:pt>
                <c:pt idx="203">
                  <c:v>3.3657704548123375</c:v>
                </c:pt>
                <c:pt idx="204">
                  <c:v>3.2668314302234327</c:v>
                </c:pt>
                <c:pt idx="205">
                  <c:v>3.1265978837609407</c:v>
                </c:pt>
                <c:pt idx="206">
                  <c:v>3.0405688481962327</c:v>
                </c:pt>
                <c:pt idx="207">
                  <c:v>2.9699230931102441</c:v>
                </c:pt>
                <c:pt idx="208">
                  <c:v>3.1358590771029196</c:v>
                </c:pt>
                <c:pt idx="209">
                  <c:v>2.7278909850555557</c:v>
                </c:pt>
                <c:pt idx="210">
                  <c:v>2.3427903885949881</c:v>
                </c:pt>
                <c:pt idx="211">
                  <c:v>2.1024623435694165</c:v>
                </c:pt>
                <c:pt idx="212">
                  <c:v>1.9434873237971821</c:v>
                </c:pt>
                <c:pt idx="213">
                  <c:v>1.8464051659309488</c:v>
                </c:pt>
                <c:pt idx="214">
                  <c:v>2.3851879394443261</c:v>
                </c:pt>
                <c:pt idx="215">
                  <c:v>2.5721507618058581</c:v>
                </c:pt>
                <c:pt idx="216">
                  <c:v>2.4804103549282375</c:v>
                </c:pt>
                <c:pt idx="217">
                  <c:v>2.6210523604332989</c:v>
                </c:pt>
                <c:pt idx="218">
                  <c:v>2.7434731200214166</c:v>
                </c:pt>
                <c:pt idx="219">
                  <c:v>2.544935138157129</c:v>
                </c:pt>
                <c:pt idx="220">
                  <c:v>2.4613719940627794</c:v>
                </c:pt>
                <c:pt idx="221">
                  <c:v>2.5269303222274146</c:v>
                </c:pt>
                <c:pt idx="222">
                  <c:v>2.2590836511348455</c:v>
                </c:pt>
                <c:pt idx="223">
                  <c:v>2.5441537105690197</c:v>
                </c:pt>
                <c:pt idx="224">
                  <c:v>2.8819477387203483</c:v>
                </c:pt>
                <c:pt idx="225">
                  <c:v>2.2320336816307713</c:v>
                </c:pt>
                <c:pt idx="226">
                  <c:v>2.2743217926945722</c:v>
                </c:pt>
                <c:pt idx="227">
                  <c:v>1.9427433644885315</c:v>
                </c:pt>
                <c:pt idx="228">
                  <c:v>1.7035214484801355</c:v>
                </c:pt>
                <c:pt idx="229">
                  <c:v>1.8074370521561338</c:v>
                </c:pt>
                <c:pt idx="230">
                  <c:v>1.9507514648499433</c:v>
                </c:pt>
                <c:pt idx="231">
                  <c:v>1.8073857071693833</c:v>
                </c:pt>
                <c:pt idx="232">
                  <c:v>1.9213019835990506</c:v>
                </c:pt>
                <c:pt idx="233">
                  <c:v>1.7480175353797653</c:v>
                </c:pt>
                <c:pt idx="234">
                  <c:v>1.5069077568176286</c:v>
                </c:pt>
                <c:pt idx="235">
                  <c:v>1.4776654116389716</c:v>
                </c:pt>
                <c:pt idx="236">
                  <c:v>1.3885045974359687</c:v>
                </c:pt>
                <c:pt idx="237">
                  <c:v>1.4727745640110113</c:v>
                </c:pt>
                <c:pt idx="238">
                  <c:v>1.5127147011259756</c:v>
                </c:pt>
                <c:pt idx="239">
                  <c:v>1.5744910588024743</c:v>
                </c:pt>
                <c:pt idx="240">
                  <c:v>1.6646559816025959</c:v>
                </c:pt>
                <c:pt idx="241">
                  <c:v>1.64596291317245</c:v>
                </c:pt>
                <c:pt idx="242">
                  <c:v>1.6274636613217104</c:v>
                </c:pt>
                <c:pt idx="243">
                  <c:v>1.536936004589109</c:v>
                </c:pt>
                <c:pt idx="244">
                  <c:v>1.8911954250250047</c:v>
                </c:pt>
                <c:pt idx="245">
                  <c:v>2.3578003546114443</c:v>
                </c:pt>
                <c:pt idx="246">
                  <c:v>2.0875921917900619</c:v>
                </c:pt>
                <c:pt idx="247">
                  <c:v>2.1817030396980583</c:v>
                </c:pt>
                <c:pt idx="248">
                  <c:v>2.0441546828042876</c:v>
                </c:pt>
                <c:pt idx="249">
                  <c:v>1.9251824742475596</c:v>
                </c:pt>
                <c:pt idx="250">
                  <c:v>1.9495374565437626</c:v>
                </c:pt>
                <c:pt idx="251">
                  <c:v>1.9434314138939985</c:v>
                </c:pt>
                <c:pt idx="252">
                  <c:v>1.9237545411739114</c:v>
                </c:pt>
                <c:pt idx="253">
                  <c:v>1.9064904421932987</c:v>
                </c:pt>
                <c:pt idx="254">
                  <c:v>2.0270144173812077</c:v>
                </c:pt>
                <c:pt idx="255">
                  <c:v>1.9550430215926342</c:v>
                </c:pt>
                <c:pt idx="256">
                  <c:v>1.9179310781912342</c:v>
                </c:pt>
                <c:pt idx="257">
                  <c:v>1.9660352159403736</c:v>
                </c:pt>
                <c:pt idx="258">
                  <c:v>2.3203270636531204</c:v>
                </c:pt>
                <c:pt idx="259">
                  <c:v>2.1061501082800724</c:v>
                </c:pt>
                <c:pt idx="260">
                  <c:v>2.5291072633454115</c:v>
                </c:pt>
                <c:pt idx="261">
                  <c:v>2.2246010501831242</c:v>
                </c:pt>
                <c:pt idx="262">
                  <c:v>2.1952482569701326</c:v>
                </c:pt>
                <c:pt idx="263">
                  <c:v>2.3439854517260215</c:v>
                </c:pt>
                <c:pt idx="264">
                  <c:v>2.1200117767655735</c:v>
                </c:pt>
                <c:pt idx="265">
                  <c:v>2.0333360940906369</c:v>
                </c:pt>
                <c:pt idx="266">
                  <c:v>2.052570268281813</c:v>
                </c:pt>
                <c:pt idx="267">
                  <c:v>1.9434793384098796</c:v>
                </c:pt>
                <c:pt idx="268">
                  <c:v>1.9194547095152603</c:v>
                </c:pt>
                <c:pt idx="269">
                  <c:v>2.098411764734454</c:v>
                </c:pt>
                <c:pt idx="270">
                  <c:v>2.0811623744294745</c:v>
                </c:pt>
                <c:pt idx="271">
                  <c:v>2.1983979834598166</c:v>
                </c:pt>
                <c:pt idx="272">
                  <c:v>2.1709731757973785</c:v>
                </c:pt>
                <c:pt idx="273">
                  <c:v>2.0348641748121863</c:v>
                </c:pt>
                <c:pt idx="274">
                  <c:v>2.2323367011207385</c:v>
                </c:pt>
                <c:pt idx="275">
                  <c:v>2.2337441774482962</c:v>
                </c:pt>
                <c:pt idx="276">
                  <c:v>1.9868028328789573</c:v>
                </c:pt>
                <c:pt idx="277">
                  <c:v>1.9014066882572145</c:v>
                </c:pt>
                <c:pt idx="278">
                  <c:v>1.8532139783139618</c:v>
                </c:pt>
                <c:pt idx="279">
                  <c:v>1.8077004431234567</c:v>
                </c:pt>
                <c:pt idx="280">
                  <c:v>1.8407023173319859</c:v>
                </c:pt>
                <c:pt idx="281">
                  <c:v>1.5870982314368369</c:v>
                </c:pt>
                <c:pt idx="282">
                  <c:v>1.5306384457323499</c:v>
                </c:pt>
                <c:pt idx="283">
                  <c:v>1.6309002523971543</c:v>
                </c:pt>
                <c:pt idx="284">
                  <c:v>1.6319131901140684</c:v>
                </c:pt>
                <c:pt idx="285">
                  <c:v>1.7882036844106466</c:v>
                </c:pt>
                <c:pt idx="286">
                  <c:v>2.2008433264945171</c:v>
                </c:pt>
                <c:pt idx="287">
                  <c:v>2.1707649069685178</c:v>
                </c:pt>
                <c:pt idx="288">
                  <c:v>2.1858608135833038</c:v>
                </c:pt>
                <c:pt idx="289">
                  <c:v>2.1947824513618679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4-4440-BE93-AEF20E9DD6A4}"/>
            </c:ext>
          </c:extLst>
        </c:ser>
        <c:ser>
          <c:idx val="3"/>
          <c:order val="1"/>
          <c:tx>
            <c:strRef>
              <c:f>Model!$EI$8</c:f>
              <c:strCache>
                <c:ptCount val="1"/>
                <c:pt idx="0">
                  <c:v>Barclay's Agg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Model!$EI$9:$EI$1288</c:f>
              <c:numCache>
                <c:formatCode>0.00</c:formatCode>
                <c:ptCount val="1280"/>
                <c:pt idx="0">
                  <c:v>6.2960099999999999</c:v>
                </c:pt>
                <c:pt idx="1">
                  <c:v>6.0031080000000001</c:v>
                </c:pt>
                <c:pt idx="2">
                  <c:v>6.0021789999999999</c:v>
                </c:pt>
                <c:pt idx="3">
                  <c:v>5.9319959999999998</c:v>
                </c:pt>
                <c:pt idx="4">
                  <c:v>6.0868570000000002</c:v>
                </c:pt>
                <c:pt idx="5">
                  <c:v>5.7824489999999997</c:v>
                </c:pt>
                <c:pt idx="6">
                  <c:v>5.8025419999999999</c:v>
                </c:pt>
                <c:pt idx="7">
                  <c:v>5.5219950000000004</c:v>
                </c:pt>
                <c:pt idx="8">
                  <c:v>5.5599819999999998</c:v>
                </c:pt>
                <c:pt idx="9">
                  <c:v>5.5862189999999998</c:v>
                </c:pt>
                <c:pt idx="10">
                  <c:v>5.8646450000000003</c:v>
                </c:pt>
                <c:pt idx="11">
                  <c:v>5.8208229999999999</c:v>
                </c:pt>
                <c:pt idx="12">
                  <c:v>5.6247299999999996</c:v>
                </c:pt>
                <c:pt idx="13">
                  <c:v>6.1025390000000002</c:v>
                </c:pt>
                <c:pt idx="14">
                  <c:v>6.7556269999999996</c:v>
                </c:pt>
                <c:pt idx="15">
                  <c:v>7.1115680000000001</c:v>
                </c:pt>
                <c:pt idx="16">
                  <c:v>7.2539749999999996</c:v>
                </c:pt>
                <c:pt idx="17">
                  <c:v>7.4058830000000002</c:v>
                </c:pt>
                <c:pt idx="18">
                  <c:v>7.1523519999999996</c:v>
                </c:pt>
                <c:pt idx="19">
                  <c:v>7.2459340000000001</c:v>
                </c:pt>
                <c:pt idx="20">
                  <c:v>7.6821219999999997</c:v>
                </c:pt>
                <c:pt idx="21">
                  <c:v>7.8192589999999997</c:v>
                </c:pt>
                <c:pt idx="22">
                  <c:v>8.1412340000000007</c:v>
                </c:pt>
                <c:pt idx="23">
                  <c:v>8.2131930000000004</c:v>
                </c:pt>
                <c:pt idx="24">
                  <c:v>7.8967530000000004</c:v>
                </c:pt>
                <c:pt idx="25">
                  <c:v>7.5009350000000001</c:v>
                </c:pt>
                <c:pt idx="26">
                  <c:v>7.5123889999999998</c:v>
                </c:pt>
                <c:pt idx="27">
                  <c:v>7.3445910000000003</c:v>
                </c:pt>
                <c:pt idx="28">
                  <c:v>6.6494200000000001</c:v>
                </c:pt>
                <c:pt idx="29">
                  <c:v>6.6145719999999999</c:v>
                </c:pt>
                <c:pt idx="30">
                  <c:v>6.7586440000000003</c:v>
                </c:pt>
                <c:pt idx="31">
                  <c:v>6.6460650000000001</c:v>
                </c:pt>
                <c:pt idx="32">
                  <c:v>6.5856890000000003</c:v>
                </c:pt>
                <c:pt idx="33">
                  <c:v>6.421621</c:v>
                </c:pt>
                <c:pt idx="34">
                  <c:v>6.1987560000000004</c:v>
                </c:pt>
                <c:pt idx="35">
                  <c:v>6.0080580000000001</c:v>
                </c:pt>
                <c:pt idx="36">
                  <c:v>5.906504</c:v>
                </c:pt>
                <c:pt idx="37">
                  <c:v>6.4059679999999997</c:v>
                </c:pt>
                <c:pt idx="38">
                  <c:v>6.6963520000000001</c:v>
                </c:pt>
                <c:pt idx="39">
                  <c:v>6.9321080000000004</c:v>
                </c:pt>
                <c:pt idx="40">
                  <c:v>7.0972289999999996</c:v>
                </c:pt>
                <c:pt idx="41">
                  <c:v>6.9517550000000004</c:v>
                </c:pt>
                <c:pt idx="42">
                  <c:v>7.0268269999999999</c:v>
                </c:pt>
                <c:pt idx="43">
                  <c:v>7.181826</c:v>
                </c:pt>
                <c:pt idx="44">
                  <c:v>6.9446940000000001</c:v>
                </c:pt>
                <c:pt idx="45">
                  <c:v>6.6022090000000002</c:v>
                </c:pt>
                <c:pt idx="46">
                  <c:v>6.3827959999999999</c:v>
                </c:pt>
                <c:pt idx="47">
                  <c:v>6.6928890000000001</c:v>
                </c:pt>
                <c:pt idx="48">
                  <c:v>6.7303920000000002</c:v>
                </c:pt>
                <c:pt idx="49">
                  <c:v>6.8166120000000001</c:v>
                </c:pt>
                <c:pt idx="50">
                  <c:v>7.1733250000000002</c:v>
                </c:pt>
                <c:pt idx="51">
                  <c:v>6.9902290000000002</c:v>
                </c:pt>
                <c:pt idx="52">
                  <c:v>6.9180349999999997</c:v>
                </c:pt>
                <c:pt idx="53">
                  <c:v>6.7943519999999999</c:v>
                </c:pt>
                <c:pt idx="54">
                  <c:v>6.3761489999999998</c:v>
                </c:pt>
                <c:pt idx="55">
                  <c:v>6.6713990000000001</c:v>
                </c:pt>
                <c:pt idx="56">
                  <c:v>6.4802559999999998</c:v>
                </c:pt>
                <c:pt idx="57">
                  <c:v>6.2951519999999999</c:v>
                </c:pt>
                <c:pt idx="58">
                  <c:v>6.3608399999999996</c:v>
                </c:pt>
                <c:pt idx="59">
                  <c:v>6.2363520000000001</c:v>
                </c:pt>
                <c:pt idx="60">
                  <c:v>6.0306490000000004</c:v>
                </c:pt>
                <c:pt idx="61">
                  <c:v>6.181972</c:v>
                </c:pt>
                <c:pt idx="62">
                  <c:v>6.2205370000000002</c:v>
                </c:pt>
                <c:pt idx="63">
                  <c:v>6.2119049999999998</c:v>
                </c:pt>
                <c:pt idx="64">
                  <c:v>6.1393310000000003</c:v>
                </c:pt>
                <c:pt idx="65">
                  <c:v>6.0844139999999998</c:v>
                </c:pt>
                <c:pt idx="66">
                  <c:v>6.1311530000000003</c:v>
                </c:pt>
                <c:pt idx="67">
                  <c:v>5.8501440000000002</c:v>
                </c:pt>
                <c:pt idx="68">
                  <c:v>5.3699669999999999</c:v>
                </c:pt>
                <c:pt idx="69">
                  <c:v>5.5935199999999998</c:v>
                </c:pt>
                <c:pt idx="70">
                  <c:v>5.6465459999999998</c:v>
                </c:pt>
                <c:pt idx="71">
                  <c:v>5.6524900000000002</c:v>
                </c:pt>
                <c:pt idx="72">
                  <c:v>5.5994529999999996</c:v>
                </c:pt>
                <c:pt idx="73">
                  <c:v>6.0923670000000003</c:v>
                </c:pt>
                <c:pt idx="74">
                  <c:v>6.043685</c:v>
                </c:pt>
                <c:pt idx="75">
                  <c:v>6.0903450000000001</c:v>
                </c:pt>
                <c:pt idx="76">
                  <c:v>6.4021902965632096</c:v>
                </c:pt>
                <c:pt idx="77">
                  <c:v>6.5519794396558497</c:v>
                </c:pt>
                <c:pt idx="78">
                  <c:v>6.7511310583269202</c:v>
                </c:pt>
                <c:pt idx="79">
                  <c:v>6.8781335753478503</c:v>
                </c:pt>
                <c:pt idx="80">
                  <c:v>6.75369782897699</c:v>
                </c:pt>
                <c:pt idx="81">
                  <c:v>6.8085370532860896</c:v>
                </c:pt>
                <c:pt idx="82">
                  <c:v>6.9378873842600903</c:v>
                </c:pt>
                <c:pt idx="83">
                  <c:v>7.15949197965422</c:v>
                </c:pt>
                <c:pt idx="84">
                  <c:v>7.4065550392222503</c:v>
                </c:pt>
                <c:pt idx="85">
                  <c:v>7.3084497617067399</c:v>
                </c:pt>
                <c:pt idx="86">
                  <c:v>7.2139731126906304</c:v>
                </c:pt>
                <c:pt idx="87">
                  <c:v>7.39631544946905</c:v>
                </c:pt>
                <c:pt idx="88">
                  <c:v>7.5205296626439599</c:v>
                </c:pt>
                <c:pt idx="89">
                  <c:v>7.2368234296121097</c:v>
                </c:pt>
                <c:pt idx="90">
                  <c:v>7.1927662062731397</c:v>
                </c:pt>
                <c:pt idx="91">
                  <c:v>7.0225639715556998</c:v>
                </c:pt>
                <c:pt idx="92">
                  <c:v>6.9617133104047797</c:v>
                </c:pt>
                <c:pt idx="93">
                  <c:v>6.9633804405322701</c:v>
                </c:pt>
                <c:pt idx="94">
                  <c:v>6.7390489459953198</c:v>
                </c:pt>
                <c:pt idx="95">
                  <c:v>6.4302596018078297</c:v>
                </c:pt>
                <c:pt idx="96">
                  <c:v>6.1195199690344797</c:v>
                </c:pt>
                <c:pt idx="97">
                  <c:v>6.0295954723648801</c:v>
                </c:pt>
                <c:pt idx="98">
                  <c:v>5.9840353183500596</c:v>
                </c:pt>
                <c:pt idx="99">
                  <c:v>6.1354948228632997</c:v>
                </c:pt>
                <c:pt idx="100">
                  <c:v>6.1085409432603797</c:v>
                </c:pt>
                <c:pt idx="101">
                  <c:v>6.1520051985398103</c:v>
                </c:pt>
                <c:pt idx="102">
                  <c:v>5.7655410761472403</c:v>
                </c:pt>
                <c:pt idx="103">
                  <c:v>5.6369976781485498</c:v>
                </c:pt>
                <c:pt idx="104">
                  <c:v>5.3297076871410498</c:v>
                </c:pt>
                <c:pt idx="105">
                  <c:v>4.9355951769544202</c:v>
                </c:pt>
                <c:pt idx="106">
                  <c:v>5.3872939699401998</c:v>
                </c:pt>
                <c:pt idx="107">
                  <c:v>5.5992103238972799</c:v>
                </c:pt>
                <c:pt idx="108">
                  <c:v>5.5514267701833804</c:v>
                </c:pt>
                <c:pt idx="109">
                  <c:v>5.4239752217713102</c:v>
                </c:pt>
                <c:pt idx="110">
                  <c:v>5.9186201171028996</c:v>
                </c:pt>
                <c:pt idx="111">
                  <c:v>5.5616188167663001</c:v>
                </c:pt>
                <c:pt idx="112">
                  <c:v>5.4138104056073004</c:v>
                </c:pt>
                <c:pt idx="113">
                  <c:v>5.2697545374453298</c:v>
                </c:pt>
                <c:pt idx="114">
                  <c:v>4.9614482794438102</c:v>
                </c:pt>
                <c:pt idx="115">
                  <c:v>4.6851811441187801</c:v>
                </c:pt>
                <c:pt idx="116">
                  <c:v>4.2937110756218599</c:v>
                </c:pt>
                <c:pt idx="117">
                  <c:v>4.3928057794371203</c:v>
                </c:pt>
                <c:pt idx="118">
                  <c:v>4.5957453373254697</c:v>
                </c:pt>
                <c:pt idx="119">
                  <c:v>4.0626450992449099</c:v>
                </c:pt>
                <c:pt idx="120">
                  <c:v>4.1606173337909498</c:v>
                </c:pt>
                <c:pt idx="121">
                  <c:v>3.85576088093707</c:v>
                </c:pt>
                <c:pt idx="122">
                  <c:v>3.9435861523115401</c:v>
                </c:pt>
                <c:pt idx="123">
                  <c:v>3.8286325930081802</c:v>
                </c:pt>
                <c:pt idx="124">
                  <c:v>3.3301323315558502</c:v>
                </c:pt>
                <c:pt idx="125">
                  <c:v>3.5629804700088399</c:v>
                </c:pt>
                <c:pt idx="126">
                  <c:v>4.4839023374759597</c:v>
                </c:pt>
                <c:pt idx="127">
                  <c:v>4.4666591255563599</c:v>
                </c:pt>
                <c:pt idx="128">
                  <c:v>3.9537487059340402</c:v>
                </c:pt>
                <c:pt idx="129">
                  <c:v>4.2494618461759996</c:v>
                </c:pt>
                <c:pt idx="130">
                  <c:v>4.3171472881200597</c:v>
                </c:pt>
                <c:pt idx="131">
                  <c:v>4.1510153629432001</c:v>
                </c:pt>
                <c:pt idx="132">
                  <c:v>4.0680873534067503</c:v>
                </c:pt>
                <c:pt idx="133">
                  <c:v>3.8915017054463301</c:v>
                </c:pt>
                <c:pt idx="134">
                  <c:v>3.8020297511318799</c:v>
                </c:pt>
                <c:pt idx="135">
                  <c:v>4.4545084971986499</c:v>
                </c:pt>
                <c:pt idx="136">
                  <c:v>4.6515774827674301</c:v>
                </c:pt>
                <c:pt idx="137">
                  <c:v>4.6372212664181403</c:v>
                </c:pt>
                <c:pt idx="138">
                  <c:v>4.5268139423844298</c:v>
                </c:pt>
                <c:pt idx="139">
                  <c:v>4.2180265478757599</c:v>
                </c:pt>
                <c:pt idx="140">
                  <c:v>4.2722984706147002</c:v>
                </c:pt>
                <c:pt idx="141">
                  <c:v>4.16873271145956</c:v>
                </c:pt>
                <c:pt idx="142">
                  <c:v>4.4616537523220199</c:v>
                </c:pt>
                <c:pt idx="143">
                  <c:v>4.3804697062507199</c:v>
                </c:pt>
                <c:pt idx="144">
                  <c:v>4.3765745677609003</c:v>
                </c:pt>
                <c:pt idx="145">
                  <c:v>4.6247371050215902</c:v>
                </c:pt>
                <c:pt idx="146">
                  <c:v>4.8289637531927498</c:v>
                </c:pt>
                <c:pt idx="147">
                  <c:v>4.6354251690771999</c:v>
                </c:pt>
                <c:pt idx="148">
                  <c:v>4.4720383458807103</c:v>
                </c:pt>
                <c:pt idx="149">
                  <c:v>4.47756482180543</c:v>
                </c:pt>
                <c:pt idx="150">
                  <c:v>4.7857334489909196</c:v>
                </c:pt>
                <c:pt idx="151">
                  <c:v>4.5970175219499501</c:v>
                </c:pt>
                <c:pt idx="152">
                  <c:v>4.9059334077174501</c:v>
                </c:pt>
                <c:pt idx="153">
                  <c:v>5.1591973988192104</c:v>
                </c:pt>
                <c:pt idx="154">
                  <c:v>5.1754148868293104</c:v>
                </c:pt>
                <c:pt idx="155">
                  <c:v>5.0803460855942904</c:v>
                </c:pt>
                <c:pt idx="156">
                  <c:v>5.1645037617167597</c:v>
                </c:pt>
                <c:pt idx="157">
                  <c:v>5.2206188966493503</c:v>
                </c:pt>
                <c:pt idx="158">
                  <c:v>5.4743295874549904</c:v>
                </c:pt>
                <c:pt idx="159">
                  <c:v>5.5726742386371804</c:v>
                </c:pt>
                <c:pt idx="160">
                  <c:v>5.7106270384036897</c:v>
                </c:pt>
                <c:pt idx="161">
                  <c:v>5.7882975425831003</c:v>
                </c:pt>
                <c:pt idx="162">
                  <c:v>5.6070211632446698</c:v>
                </c:pt>
                <c:pt idx="163">
                  <c:v>5.4005792760834899</c:v>
                </c:pt>
                <c:pt idx="164">
                  <c:v>5.3160123110784498</c:v>
                </c:pt>
                <c:pt idx="165">
                  <c:v>5.2778580211683099</c:v>
                </c:pt>
                <c:pt idx="166">
                  <c:v>5.1300961065179997</c:v>
                </c:pt>
                <c:pt idx="167">
                  <c:v>5.3394488587835598</c:v>
                </c:pt>
                <c:pt idx="168">
                  <c:v>5.44560771052977</c:v>
                </c:pt>
                <c:pt idx="169">
                  <c:v>5.2168017244444398</c:v>
                </c:pt>
                <c:pt idx="170">
                  <c:v>5.2804562018413597</c:v>
                </c:pt>
                <c:pt idx="171">
                  <c:v>5.2705308555452799</c:v>
                </c:pt>
                <c:pt idx="172">
                  <c:v>5.54162423779802</c:v>
                </c:pt>
                <c:pt idx="173">
                  <c:v>5.6689962227444797</c:v>
                </c:pt>
                <c:pt idx="174">
                  <c:v>5.5723201346115196</c:v>
                </c:pt>
                <c:pt idx="175">
                  <c:v>5.4039364764101103</c:v>
                </c:pt>
                <c:pt idx="176">
                  <c:v>5.3143422461924601</c:v>
                </c:pt>
                <c:pt idx="177">
                  <c:v>5.2255320791676096</c:v>
                </c:pt>
                <c:pt idx="178">
                  <c:v>4.8624429647415104</c:v>
                </c:pt>
                <c:pt idx="179">
                  <c:v>4.9047692734944102</c:v>
                </c:pt>
                <c:pt idx="180">
                  <c:v>4.4685855758150099</c:v>
                </c:pt>
                <c:pt idx="181">
                  <c:v>4.4948655402908502</c:v>
                </c:pt>
                <c:pt idx="182">
                  <c:v>4.50520898994953</c:v>
                </c:pt>
                <c:pt idx="183">
                  <c:v>4.7022725429115502</c:v>
                </c:pt>
                <c:pt idx="184">
                  <c:v>4.96713653443891</c:v>
                </c:pt>
                <c:pt idx="185">
                  <c:v>5.0672134193391196</c:v>
                </c:pt>
                <c:pt idx="186">
                  <c:v>5.1404721737530599</c:v>
                </c:pt>
                <c:pt idx="187">
                  <c:v>5.0543280632913996</c:v>
                </c:pt>
                <c:pt idx="188">
                  <c:v>5.2655643609364597</c:v>
                </c:pt>
                <c:pt idx="189">
                  <c:v>5.6683072298282102</c:v>
                </c:pt>
                <c:pt idx="190">
                  <c:v>4.9589247812087498</c:v>
                </c:pt>
                <c:pt idx="191">
                  <c:v>3.98876637021892</c:v>
                </c:pt>
                <c:pt idx="192">
                  <c:v>4.2681757911355502</c:v>
                </c:pt>
                <c:pt idx="193">
                  <c:v>4.5882444199708798</c:v>
                </c:pt>
                <c:pt idx="194">
                  <c:v>4.06489794612519</c:v>
                </c:pt>
                <c:pt idx="195">
                  <c:v>4.0616097892479903</c:v>
                </c:pt>
                <c:pt idx="196">
                  <c:v>4.0831638112172097</c:v>
                </c:pt>
                <c:pt idx="197">
                  <c:v>4.1210034149294499</c:v>
                </c:pt>
                <c:pt idx="198">
                  <c:v>3.8823133395488498</c:v>
                </c:pt>
                <c:pt idx="199">
                  <c:v>3.7383620039599101</c:v>
                </c:pt>
                <c:pt idx="200">
                  <c:v>3.5462892023624901</c:v>
                </c:pt>
                <c:pt idx="201">
                  <c:v>3.48419246761246</c:v>
                </c:pt>
                <c:pt idx="202">
                  <c:v>3.1473647443429398</c:v>
                </c:pt>
                <c:pt idx="203">
                  <c:v>3.68076055807588</c:v>
                </c:pt>
                <c:pt idx="204">
                  <c:v>3.3715575385722998</c:v>
                </c:pt>
                <c:pt idx="205">
                  <c:v>3.3532123020981301</c:v>
                </c:pt>
                <c:pt idx="206">
                  <c:v>3.4693819524038099</c:v>
                </c:pt>
                <c:pt idx="207">
                  <c:v>3.3517625547107701</c:v>
                </c:pt>
                <c:pt idx="208">
                  <c:v>3.1869186975531498</c:v>
                </c:pt>
                <c:pt idx="209">
                  <c:v>2.8292915930437799</c:v>
                </c:pt>
                <c:pt idx="210">
                  <c:v>2.5731468821344898</c:v>
                </c:pt>
                <c:pt idx="211">
                  <c:v>2.35179340873988</c:v>
                </c:pt>
                <c:pt idx="212">
                  <c:v>2.55877664722049</c:v>
                </c:pt>
                <c:pt idx="213">
                  <c:v>2.45109554311404</c:v>
                </c:pt>
                <c:pt idx="214">
                  <c:v>2.6818928804608002</c:v>
                </c:pt>
                <c:pt idx="215">
                  <c:v>2.9665330172846498</c:v>
                </c:pt>
                <c:pt idx="216">
                  <c:v>2.9734842191648299</c:v>
                </c:pt>
                <c:pt idx="217">
                  <c:v>3.0183175452534901</c:v>
                </c:pt>
                <c:pt idx="218">
                  <c:v>3.08415771181676</c:v>
                </c:pt>
                <c:pt idx="219">
                  <c:v>2.89021871984751</c:v>
                </c:pt>
                <c:pt idx="220">
                  <c:v>2.7415003698649998</c:v>
                </c:pt>
                <c:pt idx="221">
                  <c:v>2.8333513083553301</c:v>
                </c:pt>
                <c:pt idx="222">
                  <c:v>2.61357831518922</c:v>
                </c:pt>
                <c:pt idx="223">
                  <c:v>2.3902784546845099</c:v>
                </c:pt>
                <c:pt idx="224">
                  <c:v>2.34670199085806</c:v>
                </c:pt>
                <c:pt idx="225">
                  <c:v>2.3717279094910899</c:v>
                </c:pt>
                <c:pt idx="226">
                  <c:v>2.3999821462964501</c:v>
                </c:pt>
                <c:pt idx="227">
                  <c:v>2.2363948982783302</c:v>
                </c:pt>
                <c:pt idx="228">
                  <c:v>2.0504815503115799</c:v>
                </c:pt>
                <c:pt idx="229">
                  <c:v>2.10122274853713</c:v>
                </c:pt>
                <c:pt idx="230">
                  <c:v>2.2234242478658</c:v>
                </c:pt>
                <c:pt idx="231">
                  <c:v>2.0669754472319499</c:v>
                </c:pt>
                <c:pt idx="232">
                  <c:v>1.9723294569293399</c:v>
                </c:pt>
                <c:pt idx="233">
                  <c:v>1.9833667547407099</c:v>
                </c:pt>
                <c:pt idx="234">
                  <c:v>1.72415330659432</c:v>
                </c:pt>
                <c:pt idx="235">
                  <c:v>1.74080084361528</c:v>
                </c:pt>
                <c:pt idx="236">
                  <c:v>1.6083968445346</c:v>
                </c:pt>
                <c:pt idx="237">
                  <c:v>1.6963671379268599</c:v>
                </c:pt>
                <c:pt idx="238">
                  <c:v>1.6890294029669</c:v>
                </c:pt>
                <c:pt idx="239">
                  <c:v>1.7394902615769701</c:v>
                </c:pt>
                <c:pt idx="240">
                  <c:v>1.9021581983445599</c:v>
                </c:pt>
                <c:pt idx="241">
                  <c:v>1.8444939835103</c:v>
                </c:pt>
                <c:pt idx="242">
                  <c:v>1.85990017183269</c:v>
                </c:pt>
                <c:pt idx="243">
                  <c:v>1.7263888625514501</c:v>
                </c:pt>
                <c:pt idx="244">
                  <c:v>2.0777209022242702</c:v>
                </c:pt>
                <c:pt idx="245">
                  <c:v>2.3548128988578001</c:v>
                </c:pt>
                <c:pt idx="246">
                  <c:v>2.3443836868139001</c:v>
                </c:pt>
                <c:pt idx="247">
                  <c:v>2.4776792386035198</c:v>
                </c:pt>
                <c:pt idx="248">
                  <c:v>2.3393029708621</c:v>
                </c:pt>
                <c:pt idx="249">
                  <c:v>2.2545970276513199</c:v>
                </c:pt>
                <c:pt idx="250">
                  <c:v>2.3258400364729201</c:v>
                </c:pt>
                <c:pt idx="251">
                  <c:v>2.4826596657364601</c:v>
                </c:pt>
                <c:pt idx="252">
                  <c:v>2.3147009809157901</c:v>
                </c:pt>
                <c:pt idx="253">
                  <c:v>2.2817850591536399</c:v>
                </c:pt>
                <c:pt idx="254">
                  <c:v>2.3918817332851998</c:v>
                </c:pt>
                <c:pt idx="255">
                  <c:v>2.3093785838149099</c:v>
                </c:pt>
                <c:pt idx="256">
                  <c:v>2.1744449470362701</c:v>
                </c:pt>
                <c:pt idx="257">
                  <c:v>2.2178319439616998</c:v>
                </c:pt>
                <c:pt idx="258">
                  <c:v>2.3290490567615798</c:v>
                </c:pt>
                <c:pt idx="259">
                  <c:v>2.2151168871019</c:v>
                </c:pt>
                <c:pt idx="260">
                  <c:v>2.35847284321666</c:v>
                </c:pt>
                <c:pt idx="261">
                  <c:v>2.2379083547074798</c:v>
                </c:pt>
                <c:pt idx="262">
                  <c:v>2.1656662607753301</c:v>
                </c:pt>
                <c:pt idx="263">
                  <c:v>2.2485251817877501</c:v>
                </c:pt>
                <c:pt idx="264">
                  <c:v>1.92429674293247</c:v>
                </c:pt>
                <c:pt idx="265">
                  <c:v>2.1237490310487899</c:v>
                </c:pt>
                <c:pt idx="266">
                  <c:v>2.0626312764576902</c:v>
                </c:pt>
                <c:pt idx="267">
                  <c:v>2.1256215514666001</c:v>
                </c:pt>
                <c:pt idx="268">
                  <c:v>2.1893187018043001</c:v>
                </c:pt>
                <c:pt idx="269">
                  <c:v>2.3907078303765199</c:v>
                </c:pt>
                <c:pt idx="270">
                  <c:v>2.3469037211057699</c:v>
                </c:pt>
                <c:pt idx="271">
                  <c:v>2.4158901834381501</c:v>
                </c:pt>
                <c:pt idx="272">
                  <c:v>2.3095259494307698</c:v>
                </c:pt>
                <c:pt idx="273">
                  <c:v>2.3745630142560099</c:v>
                </c:pt>
                <c:pt idx="274">
                  <c:v>2.48257512817489</c:v>
                </c:pt>
                <c:pt idx="275">
                  <c:v>2.5869000181716602</c:v>
                </c:pt>
                <c:pt idx="276">
                  <c:v>2.3413791407743498</c:v>
                </c:pt>
                <c:pt idx="277">
                  <c:v>2.2576403258890498</c:v>
                </c:pt>
                <c:pt idx="278">
                  <c:v>2.1622451913709599</c:v>
                </c:pt>
                <c:pt idx="279">
                  <c:v>2.1470202259637201</c:v>
                </c:pt>
                <c:pt idx="280">
                  <c:v>2.2015380000000002</c:v>
                </c:pt>
                <c:pt idx="281">
                  <c:v>1.913028</c:v>
                </c:pt>
                <c:pt idx="282">
                  <c:v>1.863899</c:v>
                </c:pt>
                <c:pt idx="283">
                  <c:v>1.9457979999999999</c:v>
                </c:pt>
                <c:pt idx="284">
                  <c:v>1.9620280000000001</c:v>
                </c:pt>
                <c:pt idx="285">
                  <c:v>2.1175989999999998</c:v>
                </c:pt>
                <c:pt idx="286">
                  <c:v>2.5686279999999999</c:v>
                </c:pt>
                <c:pt idx="287">
                  <c:v>2.6076100000000002</c:v>
                </c:pt>
                <c:pt idx="288">
                  <c:v>2.614274</c:v>
                </c:pt>
                <c:pt idx="289">
                  <c:v>2.5675409999999999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4-4440-BE93-AEF20E9DD6A4}"/>
            </c:ext>
          </c:extLst>
        </c:ser>
        <c:ser>
          <c:idx val="1"/>
          <c:order val="2"/>
          <c:tx>
            <c:strRef>
              <c:f>Model!$EB$8</c:f>
              <c:strCache>
                <c:ptCount val="1"/>
                <c:pt idx="0">
                  <c:v>Model YY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Model!$EB$9:$EB$298</c:f>
              <c:numCache>
                <c:formatCode>0.00</c:formatCode>
                <c:ptCount val="290"/>
                <c:pt idx="0">
                  <c:v>6.2960099999999999</c:v>
                </c:pt>
                <c:pt idx="1">
                  <c:v>6.0031080000000001</c:v>
                </c:pt>
                <c:pt idx="2">
                  <c:v>6.0021789999999999</c:v>
                </c:pt>
                <c:pt idx="3">
                  <c:v>5.9319959999999998</c:v>
                </c:pt>
                <c:pt idx="4">
                  <c:v>6.0868570000000002</c:v>
                </c:pt>
                <c:pt idx="5">
                  <c:v>5.7824489999999997</c:v>
                </c:pt>
                <c:pt idx="6">
                  <c:v>5.8025419999999999</c:v>
                </c:pt>
                <c:pt idx="7">
                  <c:v>5.5219950000000004</c:v>
                </c:pt>
                <c:pt idx="8">
                  <c:v>5.5599819999999998</c:v>
                </c:pt>
                <c:pt idx="9">
                  <c:v>5.5862189999999998</c:v>
                </c:pt>
                <c:pt idx="10">
                  <c:v>5.8646450000000012</c:v>
                </c:pt>
                <c:pt idx="11">
                  <c:v>5.8208229999999999</c:v>
                </c:pt>
                <c:pt idx="12">
                  <c:v>5.6247299999999996</c:v>
                </c:pt>
                <c:pt idx="13">
                  <c:v>6.1025390000000002</c:v>
                </c:pt>
                <c:pt idx="14">
                  <c:v>6.7556269999999996</c:v>
                </c:pt>
                <c:pt idx="15">
                  <c:v>7.1115680000000001</c:v>
                </c:pt>
                <c:pt idx="16">
                  <c:v>7.2539749999999996</c:v>
                </c:pt>
                <c:pt idx="17">
                  <c:v>7.4058830000000002</c:v>
                </c:pt>
                <c:pt idx="18">
                  <c:v>7.1523519999999996</c:v>
                </c:pt>
                <c:pt idx="19">
                  <c:v>7.2459339999999992</c:v>
                </c:pt>
                <c:pt idx="20">
                  <c:v>7.6821219999999997</c:v>
                </c:pt>
                <c:pt idx="21">
                  <c:v>7.8192589999999997</c:v>
                </c:pt>
                <c:pt idx="22">
                  <c:v>8.1412340000000007</c:v>
                </c:pt>
                <c:pt idx="23">
                  <c:v>8.2131930000000004</c:v>
                </c:pt>
                <c:pt idx="24">
                  <c:v>7.8967530000000004</c:v>
                </c:pt>
                <c:pt idx="25">
                  <c:v>7.4957505053475932</c:v>
                </c:pt>
                <c:pt idx="26">
                  <c:v>7.5123889999999989</c:v>
                </c:pt>
                <c:pt idx="27">
                  <c:v>7.3445909999999994</c:v>
                </c:pt>
                <c:pt idx="28">
                  <c:v>6.649420000000001</c:v>
                </c:pt>
                <c:pt idx="29">
                  <c:v>6.6145719999999999</c:v>
                </c:pt>
                <c:pt idx="30">
                  <c:v>6.7586440000000003</c:v>
                </c:pt>
                <c:pt idx="31">
                  <c:v>6.6460650000000001</c:v>
                </c:pt>
                <c:pt idx="32">
                  <c:v>6.5856890000000003</c:v>
                </c:pt>
                <c:pt idx="33">
                  <c:v>6.421621</c:v>
                </c:pt>
                <c:pt idx="34">
                  <c:v>6.1987560000000013</c:v>
                </c:pt>
                <c:pt idx="35">
                  <c:v>6.0080580000000001</c:v>
                </c:pt>
                <c:pt idx="36">
                  <c:v>5.906504</c:v>
                </c:pt>
                <c:pt idx="37">
                  <c:v>6.4046896183320801</c:v>
                </c:pt>
                <c:pt idx="38">
                  <c:v>6.6963520000000001</c:v>
                </c:pt>
                <c:pt idx="39">
                  <c:v>6.9321080000000004</c:v>
                </c:pt>
                <c:pt idx="40">
                  <c:v>7.0972290000000005</c:v>
                </c:pt>
                <c:pt idx="41">
                  <c:v>6.9517550000000004</c:v>
                </c:pt>
                <c:pt idx="42">
                  <c:v>7.0268269999999999</c:v>
                </c:pt>
                <c:pt idx="43">
                  <c:v>7.1818260000000009</c:v>
                </c:pt>
                <c:pt idx="44">
                  <c:v>6.9446940000000001</c:v>
                </c:pt>
                <c:pt idx="45">
                  <c:v>6.6022090000000002</c:v>
                </c:pt>
                <c:pt idx="46">
                  <c:v>6.3827959999999999</c:v>
                </c:pt>
                <c:pt idx="47">
                  <c:v>6.6928889999999992</c:v>
                </c:pt>
                <c:pt idx="48">
                  <c:v>6.7303920000000002</c:v>
                </c:pt>
                <c:pt idx="49">
                  <c:v>6.816612000000001</c:v>
                </c:pt>
                <c:pt idx="50">
                  <c:v>7.1733250000000002</c:v>
                </c:pt>
                <c:pt idx="51">
                  <c:v>6.9902290000000011</c:v>
                </c:pt>
                <c:pt idx="52">
                  <c:v>6.9180350000000006</c:v>
                </c:pt>
                <c:pt idx="53">
                  <c:v>6.7943519999999999</c:v>
                </c:pt>
                <c:pt idx="54">
                  <c:v>6.346609743776563</c:v>
                </c:pt>
                <c:pt idx="55">
                  <c:v>6.6713990000000001</c:v>
                </c:pt>
                <c:pt idx="56">
                  <c:v>6.4802559999999998</c:v>
                </c:pt>
                <c:pt idx="57">
                  <c:v>6.2951519999999999</c:v>
                </c:pt>
                <c:pt idx="58">
                  <c:v>6.3608400000000005</c:v>
                </c:pt>
                <c:pt idx="59">
                  <c:v>6.2363520000000001</c:v>
                </c:pt>
                <c:pt idx="60">
                  <c:v>5.9810811740614334</c:v>
                </c:pt>
                <c:pt idx="61">
                  <c:v>6.181972</c:v>
                </c:pt>
                <c:pt idx="62">
                  <c:v>6.2205370000000002</c:v>
                </c:pt>
                <c:pt idx="63">
                  <c:v>6.2119049999999998</c:v>
                </c:pt>
                <c:pt idx="64">
                  <c:v>6.1393310000000012</c:v>
                </c:pt>
                <c:pt idx="65">
                  <c:v>6.0844139999999998</c:v>
                </c:pt>
                <c:pt idx="66">
                  <c:v>6.1311530000000012</c:v>
                </c:pt>
                <c:pt idx="67">
                  <c:v>5.8501440000000002</c:v>
                </c:pt>
                <c:pt idx="68">
                  <c:v>5.3699669999999999</c:v>
                </c:pt>
                <c:pt idx="69">
                  <c:v>5.5935199999999998</c:v>
                </c:pt>
                <c:pt idx="70">
                  <c:v>5.6465460000000007</c:v>
                </c:pt>
                <c:pt idx="71">
                  <c:v>5.6524900000000002</c:v>
                </c:pt>
                <c:pt idx="72">
                  <c:v>5.5994529999999996</c:v>
                </c:pt>
                <c:pt idx="73">
                  <c:v>6.0923670000000012</c:v>
                </c:pt>
                <c:pt idx="74">
                  <c:v>6.043685</c:v>
                </c:pt>
                <c:pt idx="75">
                  <c:v>6.090345000000001</c:v>
                </c:pt>
                <c:pt idx="76">
                  <c:v>6.4220042102454649</c:v>
                </c:pt>
                <c:pt idx="77">
                  <c:v>6.5519794396558497</c:v>
                </c:pt>
                <c:pt idx="78">
                  <c:v>6.7250974975853488</c:v>
                </c:pt>
                <c:pt idx="79">
                  <c:v>6.8781335753478503</c:v>
                </c:pt>
                <c:pt idx="80">
                  <c:v>6.75369782897699</c:v>
                </c:pt>
                <c:pt idx="81">
                  <c:v>6.8598011355698265</c:v>
                </c:pt>
                <c:pt idx="82">
                  <c:v>6.9378873842600903</c:v>
                </c:pt>
                <c:pt idx="83">
                  <c:v>7.15949197965422</c:v>
                </c:pt>
                <c:pt idx="84">
                  <c:v>7.4065550392222503</c:v>
                </c:pt>
                <c:pt idx="85">
                  <c:v>7.3084497617067399</c:v>
                </c:pt>
                <c:pt idx="86">
                  <c:v>7.2139731126906295</c:v>
                </c:pt>
                <c:pt idx="87">
                  <c:v>7.39631544946905</c:v>
                </c:pt>
                <c:pt idx="88">
                  <c:v>7.5205296626439599</c:v>
                </c:pt>
                <c:pt idx="89">
                  <c:v>7.2368234296121097</c:v>
                </c:pt>
                <c:pt idx="90">
                  <c:v>7.1927662062731397</c:v>
                </c:pt>
                <c:pt idx="91">
                  <c:v>7.0225639715556998</c:v>
                </c:pt>
                <c:pt idx="92">
                  <c:v>6.9617133104047797</c:v>
                </c:pt>
                <c:pt idx="93">
                  <c:v>6.963380440532271</c:v>
                </c:pt>
                <c:pt idx="94">
                  <c:v>6.7390489459953198</c:v>
                </c:pt>
                <c:pt idx="95">
                  <c:v>6.4302596018078297</c:v>
                </c:pt>
                <c:pt idx="96">
                  <c:v>6.1195199690344797</c:v>
                </c:pt>
                <c:pt idx="97">
                  <c:v>6.0295954723648801</c:v>
                </c:pt>
                <c:pt idx="98">
                  <c:v>5.9840353183500596</c:v>
                </c:pt>
                <c:pt idx="99">
                  <c:v>6.1354948228632997</c:v>
                </c:pt>
                <c:pt idx="100">
                  <c:v>6.1085409432603797</c:v>
                </c:pt>
                <c:pt idx="101">
                  <c:v>6.1520051985398103</c:v>
                </c:pt>
                <c:pt idx="102">
                  <c:v>5.7655410761472403</c:v>
                </c:pt>
                <c:pt idx="103">
                  <c:v>5.6369976781485498</c:v>
                </c:pt>
                <c:pt idx="104">
                  <c:v>5.4205734820825295</c:v>
                </c:pt>
                <c:pt idx="105">
                  <c:v>4.9355951769544202</c:v>
                </c:pt>
                <c:pt idx="106">
                  <c:v>5.3872939699402007</c:v>
                </c:pt>
                <c:pt idx="107">
                  <c:v>5.5992103238972799</c:v>
                </c:pt>
                <c:pt idx="108">
                  <c:v>5.5514267701833804</c:v>
                </c:pt>
                <c:pt idx="109">
                  <c:v>5.4239752217713111</c:v>
                </c:pt>
                <c:pt idx="110">
                  <c:v>5.8895452890396891</c:v>
                </c:pt>
                <c:pt idx="111">
                  <c:v>5.5616188167663001</c:v>
                </c:pt>
                <c:pt idx="112">
                  <c:v>5.7687204679272472</c:v>
                </c:pt>
                <c:pt idx="113">
                  <c:v>5.3793276952438456</c:v>
                </c:pt>
                <c:pt idx="114">
                  <c:v>4.9614482794438093</c:v>
                </c:pt>
                <c:pt idx="115">
                  <c:v>4.6851811441187801</c:v>
                </c:pt>
                <c:pt idx="116">
                  <c:v>4.2937110756218608</c:v>
                </c:pt>
                <c:pt idx="117">
                  <c:v>4.3928057794371203</c:v>
                </c:pt>
                <c:pt idx="118">
                  <c:v>4.5957453373254697</c:v>
                </c:pt>
                <c:pt idx="119">
                  <c:v>4.0626450992449099</c:v>
                </c:pt>
                <c:pt idx="120">
                  <c:v>4.1606173337909498</c:v>
                </c:pt>
                <c:pt idx="121">
                  <c:v>3.85576088093707</c:v>
                </c:pt>
                <c:pt idx="122">
                  <c:v>3.9433100390108136</c:v>
                </c:pt>
                <c:pt idx="123">
                  <c:v>3.8247538198632025</c:v>
                </c:pt>
                <c:pt idx="124">
                  <c:v>3.3404674543382904</c:v>
                </c:pt>
                <c:pt idx="125">
                  <c:v>3.4784493885062586</c:v>
                </c:pt>
                <c:pt idx="126">
                  <c:v>4.3481495279588831</c:v>
                </c:pt>
                <c:pt idx="127">
                  <c:v>4.4666591255563599</c:v>
                </c:pt>
                <c:pt idx="128">
                  <c:v>3.9537487059340397</c:v>
                </c:pt>
                <c:pt idx="129">
                  <c:v>4.2359716865212524</c:v>
                </c:pt>
                <c:pt idx="130">
                  <c:v>4.3171472881200597</c:v>
                </c:pt>
                <c:pt idx="131">
                  <c:v>4.1510153629432001</c:v>
                </c:pt>
                <c:pt idx="132">
                  <c:v>4.0680873534067503</c:v>
                </c:pt>
                <c:pt idx="133">
                  <c:v>3.8915017054463301</c:v>
                </c:pt>
                <c:pt idx="134">
                  <c:v>3.8020297511318804</c:v>
                </c:pt>
                <c:pt idx="135">
                  <c:v>4.4545084971986499</c:v>
                </c:pt>
                <c:pt idx="136">
                  <c:v>4.7309171145741891</c:v>
                </c:pt>
                <c:pt idx="137">
                  <c:v>4.6430322604738432</c:v>
                </c:pt>
                <c:pt idx="138">
                  <c:v>4.5268139423844298</c:v>
                </c:pt>
                <c:pt idx="139">
                  <c:v>4.2180265478757599</c:v>
                </c:pt>
                <c:pt idx="140">
                  <c:v>4.2722984706147002</c:v>
                </c:pt>
                <c:pt idx="141">
                  <c:v>4.16873271145956</c:v>
                </c:pt>
                <c:pt idx="142">
                  <c:v>4.4616537523220199</c:v>
                </c:pt>
                <c:pt idx="143">
                  <c:v>4.3804697062507199</c:v>
                </c:pt>
                <c:pt idx="144">
                  <c:v>4.4110024953943654</c:v>
                </c:pt>
                <c:pt idx="145">
                  <c:v>4.6247371050215902</c:v>
                </c:pt>
                <c:pt idx="146">
                  <c:v>4.951826982818325</c:v>
                </c:pt>
                <c:pt idx="147">
                  <c:v>4.7151644155668535</c:v>
                </c:pt>
                <c:pt idx="148">
                  <c:v>4.5721918745017947</c:v>
                </c:pt>
                <c:pt idx="149">
                  <c:v>4.47756482180543</c:v>
                </c:pt>
                <c:pt idx="150">
                  <c:v>4.7857334489909196</c:v>
                </c:pt>
                <c:pt idx="151">
                  <c:v>4.5970175219499501</c:v>
                </c:pt>
                <c:pt idx="152">
                  <c:v>4.9059334077174501</c:v>
                </c:pt>
                <c:pt idx="153">
                  <c:v>5.1591973988192104</c:v>
                </c:pt>
                <c:pt idx="154">
                  <c:v>5.1754148868293104</c:v>
                </c:pt>
                <c:pt idx="155">
                  <c:v>5.1029008111610628</c:v>
                </c:pt>
                <c:pt idx="156">
                  <c:v>5.1645037617167597</c:v>
                </c:pt>
                <c:pt idx="157">
                  <c:v>5.2277722460623917</c:v>
                </c:pt>
                <c:pt idx="158">
                  <c:v>5.4618741965388136</c:v>
                </c:pt>
                <c:pt idx="159">
                  <c:v>5.5726742386371804</c:v>
                </c:pt>
                <c:pt idx="160">
                  <c:v>5.7106270384036897</c:v>
                </c:pt>
                <c:pt idx="161">
                  <c:v>5.7882975425831003</c:v>
                </c:pt>
                <c:pt idx="162">
                  <c:v>5.6070211632446698</c:v>
                </c:pt>
                <c:pt idx="163">
                  <c:v>5.4005792760834899</c:v>
                </c:pt>
                <c:pt idx="164">
                  <c:v>5.3160123110784498</c:v>
                </c:pt>
                <c:pt idx="165">
                  <c:v>5.2778580211683099</c:v>
                </c:pt>
                <c:pt idx="166">
                  <c:v>5.1300961065179997</c:v>
                </c:pt>
                <c:pt idx="167">
                  <c:v>5.3394488587835598</c:v>
                </c:pt>
                <c:pt idx="168">
                  <c:v>5.4456077105297709</c:v>
                </c:pt>
                <c:pt idx="169">
                  <c:v>5.2168017244444398</c:v>
                </c:pt>
                <c:pt idx="170">
                  <c:v>5.2804562018413597</c:v>
                </c:pt>
                <c:pt idx="171">
                  <c:v>5.2705308555452799</c:v>
                </c:pt>
                <c:pt idx="172">
                  <c:v>5.54162423779802</c:v>
                </c:pt>
                <c:pt idx="173">
                  <c:v>5.6903627850134129</c:v>
                </c:pt>
                <c:pt idx="174">
                  <c:v>5.5847166438515154</c:v>
                </c:pt>
                <c:pt idx="175">
                  <c:v>5.4039364764101103</c:v>
                </c:pt>
                <c:pt idx="176">
                  <c:v>5.3143422461924601</c:v>
                </c:pt>
                <c:pt idx="177">
                  <c:v>5.2255320791676096</c:v>
                </c:pt>
                <c:pt idx="178">
                  <c:v>4.8624429647415104</c:v>
                </c:pt>
                <c:pt idx="179">
                  <c:v>4.9047692734944102</c:v>
                </c:pt>
                <c:pt idx="180">
                  <c:v>4.4685855758150099</c:v>
                </c:pt>
                <c:pt idx="181">
                  <c:v>4.4020210592819389</c:v>
                </c:pt>
                <c:pt idx="182">
                  <c:v>4.50520898994953</c:v>
                </c:pt>
                <c:pt idx="183">
                  <c:v>4.7022725429115502</c:v>
                </c:pt>
                <c:pt idx="184">
                  <c:v>4.96713653443891</c:v>
                </c:pt>
                <c:pt idx="185">
                  <c:v>5.0672134193391196</c:v>
                </c:pt>
                <c:pt idx="186">
                  <c:v>5.1404721737530608</c:v>
                </c:pt>
                <c:pt idx="187">
                  <c:v>5.0543280632913996</c:v>
                </c:pt>
                <c:pt idx="188">
                  <c:v>5.2907085652001893</c:v>
                </c:pt>
                <c:pt idx="189">
                  <c:v>6.1092961012470584</c:v>
                </c:pt>
                <c:pt idx="190">
                  <c:v>5.4332851207054906</c:v>
                </c:pt>
                <c:pt idx="191">
                  <c:v>4.4460265783693673</c:v>
                </c:pt>
                <c:pt idx="192">
                  <c:v>4.2681757911355511</c:v>
                </c:pt>
                <c:pt idx="193">
                  <c:v>4.5882444199708798</c:v>
                </c:pt>
                <c:pt idx="194">
                  <c:v>4.06489794612519</c:v>
                </c:pt>
                <c:pt idx="195">
                  <c:v>4.0616097892479903</c:v>
                </c:pt>
                <c:pt idx="196">
                  <c:v>4.0831638112172097</c:v>
                </c:pt>
                <c:pt idx="197">
                  <c:v>4.1210034149294499</c:v>
                </c:pt>
                <c:pt idx="198">
                  <c:v>3.8823133395488503</c:v>
                </c:pt>
                <c:pt idx="199">
                  <c:v>3.7383620039599106</c:v>
                </c:pt>
                <c:pt idx="200">
                  <c:v>3.5462892023624901</c:v>
                </c:pt>
                <c:pt idx="201">
                  <c:v>3.48419246761246</c:v>
                </c:pt>
                <c:pt idx="202">
                  <c:v>3.1473647443429398</c:v>
                </c:pt>
                <c:pt idx="203">
                  <c:v>3.6572258309334957</c:v>
                </c:pt>
                <c:pt idx="204">
                  <c:v>3.3715575385722998</c:v>
                </c:pt>
                <c:pt idx="205">
                  <c:v>3.3532123020981301</c:v>
                </c:pt>
                <c:pt idx="206">
                  <c:v>3.4693819524038099</c:v>
                </c:pt>
                <c:pt idx="207">
                  <c:v>3.3517625547107697</c:v>
                </c:pt>
                <c:pt idx="208">
                  <c:v>3.2558438077122278</c:v>
                </c:pt>
                <c:pt idx="209">
                  <c:v>2.8292915930437799</c:v>
                </c:pt>
                <c:pt idx="210">
                  <c:v>2.5731468821344903</c:v>
                </c:pt>
                <c:pt idx="211">
                  <c:v>2.35179340873988</c:v>
                </c:pt>
                <c:pt idx="212">
                  <c:v>2.3238185190698726</c:v>
                </c:pt>
                <c:pt idx="213">
                  <c:v>2.3209158567921824</c:v>
                </c:pt>
                <c:pt idx="214">
                  <c:v>2.6818928804608002</c:v>
                </c:pt>
                <c:pt idx="215">
                  <c:v>2.9665330172846498</c:v>
                </c:pt>
                <c:pt idx="216">
                  <c:v>2.9331729154409629</c:v>
                </c:pt>
                <c:pt idx="217">
                  <c:v>3.0183175452534901</c:v>
                </c:pt>
                <c:pt idx="218">
                  <c:v>3.08415771181676</c:v>
                </c:pt>
                <c:pt idx="219">
                  <c:v>2.89021871984751</c:v>
                </c:pt>
                <c:pt idx="220">
                  <c:v>2.7415003698649998</c:v>
                </c:pt>
                <c:pt idx="221">
                  <c:v>2.8333513083553301</c:v>
                </c:pt>
                <c:pt idx="222">
                  <c:v>2.61357831518922</c:v>
                </c:pt>
                <c:pt idx="223">
                  <c:v>2.5544288293078647</c:v>
                </c:pt>
                <c:pt idx="224">
                  <c:v>2.6501657229680848</c:v>
                </c:pt>
                <c:pt idx="225">
                  <c:v>2.3717279094910899</c:v>
                </c:pt>
                <c:pt idx="226">
                  <c:v>2.3999821462964501</c:v>
                </c:pt>
                <c:pt idx="227">
                  <c:v>2.2363948982783306</c:v>
                </c:pt>
                <c:pt idx="228">
                  <c:v>2.0504815503115799</c:v>
                </c:pt>
                <c:pt idx="229">
                  <c:v>2.10122274853713</c:v>
                </c:pt>
                <c:pt idx="230">
                  <c:v>2.2234242478657995</c:v>
                </c:pt>
                <c:pt idx="231">
                  <c:v>2.0669754472319499</c:v>
                </c:pt>
                <c:pt idx="232">
                  <c:v>2.0192856440353149</c:v>
                </c:pt>
                <c:pt idx="233">
                  <c:v>1.9833667547407099</c:v>
                </c:pt>
                <c:pt idx="234">
                  <c:v>1.72415330659432</c:v>
                </c:pt>
                <c:pt idx="235">
                  <c:v>1.7408008436152798</c:v>
                </c:pt>
                <c:pt idx="236">
                  <c:v>1.6083968445346</c:v>
                </c:pt>
                <c:pt idx="237">
                  <c:v>1.6963671379268599</c:v>
                </c:pt>
                <c:pt idx="238">
                  <c:v>1.6890294029669</c:v>
                </c:pt>
                <c:pt idx="239">
                  <c:v>1.7394902615769701</c:v>
                </c:pt>
                <c:pt idx="240">
                  <c:v>1.8777845576811976</c:v>
                </c:pt>
                <c:pt idx="241">
                  <c:v>1.8444939835103</c:v>
                </c:pt>
                <c:pt idx="242">
                  <c:v>1.85990017183269</c:v>
                </c:pt>
                <c:pt idx="243">
                  <c:v>1.7263888625514501</c:v>
                </c:pt>
                <c:pt idx="244">
                  <c:v>2.0777209022242702</c:v>
                </c:pt>
                <c:pt idx="245">
                  <c:v>2.4102723116148383</c:v>
                </c:pt>
                <c:pt idx="246">
                  <c:v>2.3443836868138996</c:v>
                </c:pt>
                <c:pt idx="247">
                  <c:v>2.4776792386035198</c:v>
                </c:pt>
                <c:pt idx="248">
                  <c:v>2.3393029708621</c:v>
                </c:pt>
                <c:pt idx="249">
                  <c:v>2.2513677105639265</c:v>
                </c:pt>
                <c:pt idx="250">
                  <c:v>2.3258400364729201</c:v>
                </c:pt>
                <c:pt idx="251">
                  <c:v>2.4826596657364597</c:v>
                </c:pt>
                <c:pt idx="252">
                  <c:v>2.3147009809157901</c:v>
                </c:pt>
                <c:pt idx="253">
                  <c:v>2.2817850591536399</c:v>
                </c:pt>
                <c:pt idx="254">
                  <c:v>2.3918817332851998</c:v>
                </c:pt>
                <c:pt idx="255">
                  <c:v>2.3093785838149099</c:v>
                </c:pt>
                <c:pt idx="256">
                  <c:v>2.1744449470362701</c:v>
                </c:pt>
                <c:pt idx="257">
                  <c:v>2.2178319439616998</c:v>
                </c:pt>
                <c:pt idx="258">
                  <c:v>2.4105582684486584</c:v>
                </c:pt>
                <c:pt idx="259">
                  <c:v>2.2151168871019005</c:v>
                </c:pt>
                <c:pt idx="260">
                  <c:v>2.3955736916298047</c:v>
                </c:pt>
                <c:pt idx="261">
                  <c:v>2.2379083547074798</c:v>
                </c:pt>
                <c:pt idx="262">
                  <c:v>2.1656662607753301</c:v>
                </c:pt>
                <c:pt idx="263">
                  <c:v>2.2485251817877501</c:v>
                </c:pt>
                <c:pt idx="264">
                  <c:v>1.92429674293247</c:v>
                </c:pt>
                <c:pt idx="265">
                  <c:v>2.1237490310487899</c:v>
                </c:pt>
                <c:pt idx="266">
                  <c:v>2.0626312764576902</c:v>
                </c:pt>
                <c:pt idx="267">
                  <c:v>2.1256215514666001</c:v>
                </c:pt>
                <c:pt idx="268">
                  <c:v>2.1893187018043001</c:v>
                </c:pt>
                <c:pt idx="269">
                  <c:v>2.3907078303765199</c:v>
                </c:pt>
                <c:pt idx="270">
                  <c:v>2.3469037211057699</c:v>
                </c:pt>
                <c:pt idx="271">
                  <c:v>2.4158901834381501</c:v>
                </c:pt>
                <c:pt idx="272">
                  <c:v>2.3095259494307698</c:v>
                </c:pt>
                <c:pt idx="273">
                  <c:v>2.3745630142560099</c:v>
                </c:pt>
                <c:pt idx="274">
                  <c:v>2.48257512817489</c:v>
                </c:pt>
                <c:pt idx="275">
                  <c:v>2.5869000181716602</c:v>
                </c:pt>
                <c:pt idx="276">
                  <c:v>2.3413791407743498</c:v>
                </c:pt>
                <c:pt idx="277">
                  <c:v>2.2576403258890498</c:v>
                </c:pt>
                <c:pt idx="278">
                  <c:v>2.1622451913709595</c:v>
                </c:pt>
                <c:pt idx="279">
                  <c:v>2.1470202259637201</c:v>
                </c:pt>
                <c:pt idx="280">
                  <c:v>2.2015380000000002</c:v>
                </c:pt>
                <c:pt idx="281">
                  <c:v>1.9130280000000002</c:v>
                </c:pt>
                <c:pt idx="282">
                  <c:v>1.863899</c:v>
                </c:pt>
                <c:pt idx="283">
                  <c:v>1.9457979999999999</c:v>
                </c:pt>
                <c:pt idx="284">
                  <c:v>1.9620280000000001</c:v>
                </c:pt>
                <c:pt idx="285">
                  <c:v>2.1175989999999998</c:v>
                </c:pt>
                <c:pt idx="286">
                  <c:v>2.5686279999999995</c:v>
                </c:pt>
                <c:pt idx="287">
                  <c:v>2.6076100000000002</c:v>
                </c:pt>
                <c:pt idx="288">
                  <c:v>2.614274</c:v>
                </c:pt>
                <c:pt idx="289">
                  <c:v>2.5675409999999999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4-4440-BE93-AEF20E9DD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82272"/>
        <c:axId val="977682664"/>
      </c:lineChart>
      <c:dateAx>
        <c:axId val="977682272"/>
        <c:scaling>
          <c:orientation val="minMax"/>
          <c:max val="4246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977682664"/>
        <c:crosses val="autoZero"/>
        <c:auto val="1"/>
        <c:lblOffset val="100"/>
        <c:baseTimeUnit val="months"/>
      </c:dateAx>
      <c:valAx>
        <c:axId val="9776826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822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Model!$EK$8</c:f>
              <c:strCache>
                <c:ptCount val="1"/>
                <c:pt idx="0">
                  <c:v>Model X</c:v>
                </c:pt>
              </c:strCache>
            </c:strRef>
          </c:tx>
          <c:marker>
            <c:symbol val="none"/>
          </c:marker>
          <c:cat>
            <c:numRef>
              <c:f>Model!$EJ$9:$EJ$288</c:f>
              <c:numCache>
                <c:formatCode>m/d/yyyy</c:formatCode>
                <c:ptCount val="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</c:numCache>
            </c:numRef>
          </c:cat>
          <c:val>
            <c:numRef>
              <c:f>Model!$EK$9:$EK$288</c:f>
              <c:numCache>
                <c:formatCode>0.00</c:formatCode>
                <c:ptCount val="280"/>
                <c:pt idx="0">
                  <c:v>1.7000003125000001</c:v>
                </c:pt>
                <c:pt idx="1">
                  <c:v>1.7606709423076923</c:v>
                </c:pt>
                <c:pt idx="2">
                  <c:v>1.705821947378872</c:v>
                </c:pt>
                <c:pt idx="3">
                  <c:v>1.7057339016809387</c:v>
                </c:pt>
                <c:pt idx="4">
                  <c:v>1.7589576253298154</c:v>
                </c:pt>
                <c:pt idx="5">
                  <c:v>1.7087203782902984</c:v>
                </c:pt>
                <c:pt idx="6">
                  <c:v>1.7241682562906591</c:v>
                </c:pt>
                <c:pt idx="7">
                  <c:v>1.7634481904989259</c:v>
                </c:pt>
                <c:pt idx="8">
                  <c:v>1.7494482265223572</c:v>
                </c:pt>
                <c:pt idx="9">
                  <c:v>1.7683249486121948</c:v>
                </c:pt>
                <c:pt idx="10">
                  <c:v>1.8772713445546763</c:v>
                </c:pt>
                <c:pt idx="11">
                  <c:v>1.8143869801909647</c:v>
                </c:pt>
                <c:pt idx="12">
                  <c:v>1.970587991875423</c:v>
                </c:pt>
                <c:pt idx="13">
                  <c:v>1.9860156977522716</c:v>
                </c:pt>
                <c:pt idx="14">
                  <c:v>1.9281634992444847</c:v>
                </c:pt>
                <c:pt idx="15">
                  <c:v>1.8864695929203541</c:v>
                </c:pt>
                <c:pt idx="16">
                  <c:v>1.9100938548752835</c:v>
                </c:pt>
                <c:pt idx="17">
                  <c:v>1.7779118363273452</c:v>
                </c:pt>
                <c:pt idx="18">
                  <c:v>1.7740633760976334</c:v>
                </c:pt>
                <c:pt idx="19">
                  <c:v>1.8123007554721702</c:v>
                </c:pt>
                <c:pt idx="20">
                  <c:v>1.7766077969252771</c:v>
                </c:pt>
                <c:pt idx="21">
                  <c:v>1.752986548444762</c:v>
                </c:pt>
                <c:pt idx="22">
                  <c:v>1.7748008795690648</c:v>
                </c:pt>
                <c:pt idx="23">
                  <c:v>1.7365641431319738</c:v>
                </c:pt>
                <c:pt idx="24">
                  <c:v>1.7278355331358755</c:v>
                </c:pt>
                <c:pt idx="25">
                  <c:v>1.7811959963307933</c:v>
                </c:pt>
                <c:pt idx="26">
                  <c:v>1.7442101812176911</c:v>
                </c:pt>
                <c:pt idx="27">
                  <c:v>1.7527417967040981</c:v>
                </c:pt>
                <c:pt idx="28">
                  <c:v>1.8096182614165301</c:v>
                </c:pt>
                <c:pt idx="29">
                  <c:v>1.7860263670886074</c:v>
                </c:pt>
                <c:pt idx="30">
                  <c:v>1.7863180173913045</c:v>
                </c:pt>
                <c:pt idx="31">
                  <c:v>1.7983993043478259</c:v>
                </c:pt>
                <c:pt idx="32">
                  <c:v>1.7741312215946843</c:v>
                </c:pt>
                <c:pt idx="33">
                  <c:v>1.7612415257214558</c:v>
                </c:pt>
                <c:pt idx="34">
                  <c:v>1.8084733300714355</c:v>
                </c:pt>
                <c:pt idx="35">
                  <c:v>1.7731670594568918</c:v>
                </c:pt>
                <c:pt idx="36">
                  <c:v>1.768448942447987</c:v>
                </c:pt>
                <c:pt idx="37">
                  <c:v>1.832835504278123</c:v>
                </c:pt>
                <c:pt idx="38">
                  <c:v>1.7778921160046837</c:v>
                </c:pt>
                <c:pt idx="39">
                  <c:v>1.7725446614428533</c:v>
                </c:pt>
                <c:pt idx="40">
                  <c:v>1.8190721160046834</c:v>
                </c:pt>
                <c:pt idx="41">
                  <c:v>1.7976449953509996</c:v>
                </c:pt>
                <c:pt idx="42">
                  <c:v>1.785624444753301</c:v>
                </c:pt>
                <c:pt idx="43">
                  <c:v>1.8085772703266156</c:v>
                </c:pt>
                <c:pt idx="44">
                  <c:v>1.7834350576789437</c:v>
                </c:pt>
                <c:pt idx="45">
                  <c:v>1.7810576822821251</c:v>
                </c:pt>
                <c:pt idx="46">
                  <c:v>1.8133603972071373</c:v>
                </c:pt>
                <c:pt idx="47">
                  <c:v>1.8740024763382466</c:v>
                </c:pt>
                <c:pt idx="48">
                  <c:v>1.8150796786703602</c:v>
                </c:pt>
                <c:pt idx="49">
                  <c:v>1.8962690262751161</c:v>
                </c:pt>
                <c:pt idx="50">
                  <c:v>1.8408565789473685</c:v>
                </c:pt>
                <c:pt idx="51">
                  <c:v>1.8072132677269717</c:v>
                </c:pt>
                <c:pt idx="52">
                  <c:v>1.8335424811133199</c:v>
                </c:pt>
                <c:pt idx="53">
                  <c:v>1.8251452710404243</c:v>
                </c:pt>
                <c:pt idx="54">
                  <c:v>1.8272594329971179</c:v>
                </c:pt>
                <c:pt idx="55">
                  <c:v>1.8705646858789624</c:v>
                </c:pt>
                <c:pt idx="56">
                  <c:v>1.8306382262247838</c:v>
                </c:pt>
                <c:pt idx="57">
                  <c:v>1.7935517665706051</c:v>
                </c:pt>
                <c:pt idx="58">
                  <c:v>1.9701229047301798</c:v>
                </c:pt>
                <c:pt idx="59">
                  <c:v>1.9151678414390405</c:v>
                </c:pt>
                <c:pt idx="60">
                  <c:v>1.9200878347768153</c:v>
                </c:pt>
                <c:pt idx="61">
                  <c:v>1.9069486233480177</c:v>
                </c:pt>
                <c:pt idx="62">
                  <c:v>1.9008324606164382</c:v>
                </c:pt>
                <c:pt idx="63">
                  <c:v>1.9110543902439026</c:v>
                </c:pt>
                <c:pt idx="64">
                  <c:v>1.9509350735294122</c:v>
                </c:pt>
                <c:pt idx="65">
                  <c:v>1.8922886928406468</c:v>
                </c:pt>
                <c:pt idx="66">
                  <c:v>1.9118802327944571</c:v>
                </c:pt>
                <c:pt idx="67">
                  <c:v>1.9142733062355657</c:v>
                </c:pt>
                <c:pt idx="68">
                  <c:v>1.8495305903002308</c:v>
                </c:pt>
                <c:pt idx="69">
                  <c:v>1.8263916654219563</c:v>
                </c:pt>
                <c:pt idx="70">
                  <c:v>1.8768970061020256</c:v>
                </c:pt>
                <c:pt idx="71">
                  <c:v>1.8582780339321361</c:v>
                </c:pt>
                <c:pt idx="72">
                  <c:v>1.8222140987654321</c:v>
                </c:pt>
                <c:pt idx="73">
                  <c:v>1.8201697299999999</c:v>
                </c:pt>
                <c:pt idx="74">
                  <c:v>1.8061027948641384</c:v>
                </c:pt>
                <c:pt idx="75">
                  <c:v>1.771756064714946</c:v>
                </c:pt>
                <c:pt idx="76">
                  <c:v>1.7758867981510014</c:v>
                </c:pt>
                <c:pt idx="77">
                  <c:v>1.791480502511186</c:v>
                </c:pt>
                <c:pt idx="78">
                  <c:v>1.8211924158446151</c:v>
                </c:pt>
                <c:pt idx="79">
                  <c:v>1.8978436728143295</c:v>
                </c:pt>
                <c:pt idx="80">
                  <c:v>1.8868302261576231</c:v>
                </c:pt>
                <c:pt idx="81">
                  <c:v>1.7823780502275506</c:v>
                </c:pt>
                <c:pt idx="82">
                  <c:v>1.6957724872870243</c:v>
                </c:pt>
                <c:pt idx="83">
                  <c:v>1.66210171067894</c:v>
                </c:pt>
                <c:pt idx="84">
                  <c:v>1.6482035752520605</c:v>
                </c:pt>
                <c:pt idx="85">
                  <c:v>1.7270185426889295</c:v>
                </c:pt>
                <c:pt idx="86">
                  <c:v>1.6534959603447841</c:v>
                </c:pt>
                <c:pt idx="87">
                  <c:v>1.6285262363332338</c:v>
                </c:pt>
                <c:pt idx="88">
                  <c:v>1.6433239886353479</c:v>
                </c:pt>
                <c:pt idx="89">
                  <c:v>1.6452048903565175</c:v>
                </c:pt>
                <c:pt idx="90">
                  <c:v>1.6371300494137215</c:v>
                </c:pt>
                <c:pt idx="91">
                  <c:v>1.7006353327633366</c:v>
                </c:pt>
                <c:pt idx="92">
                  <c:v>1.6793100995141144</c:v>
                </c:pt>
                <c:pt idx="93">
                  <c:v>1.6457028845176054</c:v>
                </c:pt>
                <c:pt idx="94">
                  <c:v>1.6912437581415911</c:v>
                </c:pt>
                <c:pt idx="95">
                  <c:v>1.6744701873014389</c:v>
                </c:pt>
                <c:pt idx="96">
                  <c:v>1.6537772025034976</c:v>
                </c:pt>
                <c:pt idx="97">
                  <c:v>1.7024295218100314</c:v>
                </c:pt>
                <c:pt idx="98">
                  <c:v>1.6637764360717671</c:v>
                </c:pt>
                <c:pt idx="99">
                  <c:v>1.6372369583303077</c:v>
                </c:pt>
                <c:pt idx="100">
                  <c:v>1.7043746274688214</c:v>
                </c:pt>
                <c:pt idx="101">
                  <c:v>1.6895608911594462</c:v>
                </c:pt>
                <c:pt idx="102">
                  <c:v>1.6598776741999217</c:v>
                </c:pt>
                <c:pt idx="103">
                  <c:v>1.7154069436045023</c:v>
                </c:pt>
                <c:pt idx="104">
                  <c:v>1.681576352132591</c:v>
                </c:pt>
                <c:pt idx="105">
                  <c:v>1.6442720317165744</c:v>
                </c:pt>
                <c:pt idx="106">
                  <c:v>1.7154958771064337</c:v>
                </c:pt>
                <c:pt idx="107">
                  <c:v>1.6806084356789039</c:v>
                </c:pt>
                <c:pt idx="108">
                  <c:v>1.6588023522914308</c:v>
                </c:pt>
                <c:pt idx="109">
                  <c:v>1.681229314303633</c:v>
                </c:pt>
                <c:pt idx="110">
                  <c:v>1.6536911229705376</c:v>
                </c:pt>
                <c:pt idx="111">
                  <c:v>1.6385182094573598</c:v>
                </c:pt>
                <c:pt idx="112">
                  <c:v>1.6936911229705376</c:v>
                </c:pt>
                <c:pt idx="113">
                  <c:v>1.6764779364775004</c:v>
                </c:pt>
                <c:pt idx="114">
                  <c:v>1.6427071472930141</c:v>
                </c:pt>
                <c:pt idx="115">
                  <c:v>1.7048575309079739</c:v>
                </c:pt>
                <c:pt idx="116">
                  <c:v>1.6819587707553039</c:v>
                </c:pt>
                <c:pt idx="117">
                  <c:v>1.6426174581884687</c:v>
                </c:pt>
                <c:pt idx="118">
                  <c:v>1.6929716016549345</c:v>
                </c:pt>
                <c:pt idx="119">
                  <c:v>1.676496110152073</c:v>
                </c:pt>
                <c:pt idx="120">
                  <c:v>1.6432629523099875</c:v>
                </c:pt>
                <c:pt idx="121">
                  <c:v>1.6900255494747818</c:v>
                </c:pt>
                <c:pt idx="122">
                  <c:v>1.6898776682624543</c:v>
                </c:pt>
                <c:pt idx="123">
                  <c:v>1.6636142057516907</c:v>
                </c:pt>
                <c:pt idx="124">
                  <c:v>1.744087670564592</c:v>
                </c:pt>
                <c:pt idx="125">
                  <c:v>1.7546348937373299</c:v>
                </c:pt>
                <c:pt idx="126">
                  <c:v>1.7455469286350314</c:v>
                </c:pt>
                <c:pt idx="127">
                  <c:v>1.7831828424371552</c:v>
                </c:pt>
                <c:pt idx="128">
                  <c:v>1.7579175669178653</c:v>
                </c:pt>
                <c:pt idx="129">
                  <c:v>1.7509193945221129</c:v>
                </c:pt>
                <c:pt idx="130">
                  <c:v>1.8409038953068961</c:v>
                </c:pt>
                <c:pt idx="131">
                  <c:v>1.8094748609323832</c:v>
                </c:pt>
                <c:pt idx="132">
                  <c:v>1.7722075505153918</c:v>
                </c:pt>
                <c:pt idx="133">
                  <c:v>1.8171619476534482</c:v>
                </c:pt>
                <c:pt idx="134">
                  <c:v>1.7686381887982254</c:v>
                </c:pt>
                <c:pt idx="135">
                  <c:v>1.7464357229111438</c:v>
                </c:pt>
                <c:pt idx="136">
                  <c:v>1.8016093617171662</c:v>
                </c:pt>
                <c:pt idx="137">
                  <c:v>1.7844903452675467</c:v>
                </c:pt>
                <c:pt idx="138">
                  <c:v>1.7563471270233952</c:v>
                </c:pt>
                <c:pt idx="139">
                  <c:v>1.8088997375465765</c:v>
                </c:pt>
                <c:pt idx="140">
                  <c:v>1.7656073894768189</c:v>
                </c:pt>
                <c:pt idx="141">
                  <c:v>1.759794409479797</c:v>
                </c:pt>
                <c:pt idx="142">
                  <c:v>1.7713244336860914</c:v>
                </c:pt>
                <c:pt idx="143">
                  <c:v>1.8144876035176538</c:v>
                </c:pt>
                <c:pt idx="144">
                  <c:v>1.7658834080786918</c:v>
                </c:pt>
                <c:pt idx="145">
                  <c:v>1.7959089743926002</c:v>
                </c:pt>
                <c:pt idx="146">
                  <c:v>1.7229276277239483</c:v>
                </c:pt>
                <c:pt idx="147">
                  <c:v>1.6896663880757137</c:v>
                </c:pt>
                <c:pt idx="148">
                  <c:v>1.7608049343866441</c:v>
                </c:pt>
                <c:pt idx="149">
                  <c:v>1.7598129315844333</c:v>
                </c:pt>
                <c:pt idx="150">
                  <c:v>1.7384686049187592</c:v>
                </c:pt>
                <c:pt idx="151">
                  <c:v>1.7472430628111451</c:v>
                </c:pt>
                <c:pt idx="152">
                  <c:v>1.7409046477269263</c:v>
                </c:pt>
                <c:pt idx="153">
                  <c:v>1.7294042782530852</c:v>
                </c:pt>
                <c:pt idx="154">
                  <c:v>1.7781120856163337</c:v>
                </c:pt>
                <c:pt idx="155">
                  <c:v>1.7169540884185448</c:v>
                </c:pt>
                <c:pt idx="156">
                  <c:v>1.7367471270233954</c:v>
                </c:pt>
                <c:pt idx="157">
                  <c:v>1.7622350414070616</c:v>
                </c:pt>
                <c:pt idx="158">
                  <c:v>1.7228217601270051</c:v>
                </c:pt>
                <c:pt idx="159">
                  <c:v>1.6975092785892227</c:v>
                </c:pt>
                <c:pt idx="160">
                  <c:v>1.7720662004518082</c:v>
                </c:pt>
                <c:pt idx="161">
                  <c:v>1.7579893470748278</c:v>
                </c:pt>
                <c:pt idx="162">
                  <c:v>1.7275959286350644</c:v>
                </c:pt>
                <c:pt idx="163">
                  <c:v>1.7952447956683075</c:v>
                </c:pt>
                <c:pt idx="164">
                  <c:v>1.7548373959061028</c:v>
                </c:pt>
                <c:pt idx="165">
                  <c:v>1.7584583399345262</c:v>
                </c:pt>
                <c:pt idx="166">
                  <c:v>1.7687322824009473</c:v>
                </c:pt>
                <c:pt idx="167">
                  <c:v>1.7447572450712876</c:v>
                </c:pt>
                <c:pt idx="168">
                  <c:v>1.7486698526994111</c:v>
                </c:pt>
                <c:pt idx="169">
                  <c:v>1.7979891362804001</c:v>
                </c:pt>
                <c:pt idx="170">
                  <c:v>1.7503306195645023</c:v>
                </c:pt>
                <c:pt idx="171">
                  <c:v>1.7289152798075598</c:v>
                </c:pt>
                <c:pt idx="172">
                  <c:v>1.7513953593059086</c:v>
                </c:pt>
                <c:pt idx="173">
                  <c:v>1.7400875151413602</c:v>
                </c:pt>
                <c:pt idx="174">
                  <c:v>1.7116026536664157</c:v>
                </c:pt>
                <c:pt idx="175">
                  <c:v>1.7260423766163044</c:v>
                </c:pt>
                <c:pt idx="176">
                  <c:v>1.7086245697082563</c:v>
                </c:pt>
                <c:pt idx="177">
                  <c:v>1.6812996557666047</c:v>
                </c:pt>
                <c:pt idx="178">
                  <c:v>1.7041565365079245</c:v>
                </c:pt>
                <c:pt idx="179">
                  <c:v>1.6710919273293485</c:v>
                </c:pt>
                <c:pt idx="180">
                  <c:v>1.6822371829314411</c:v>
                </c:pt>
                <c:pt idx="181">
                  <c:v>1.734100521552937</c:v>
                </c:pt>
                <c:pt idx="182">
                  <c:v>1.6800199733405941</c:v>
                </c:pt>
                <c:pt idx="183">
                  <c:v>1.6702533903323926</c:v>
                </c:pt>
                <c:pt idx="184">
                  <c:v>1.7007731651562659</c:v>
                </c:pt>
                <c:pt idx="185">
                  <c:v>1.6896693515610952</c:v>
                </c:pt>
                <c:pt idx="186">
                  <c:v>1.6757422331321203</c:v>
                </c:pt>
                <c:pt idx="187">
                  <c:v>1.7306413137320098</c:v>
                </c:pt>
                <c:pt idx="188">
                  <c:v>1.7292581993540115</c:v>
                </c:pt>
                <c:pt idx="189">
                  <c:v>1.7153701496473812</c:v>
                </c:pt>
                <c:pt idx="190">
                  <c:v>1.7282690946008443</c:v>
                </c:pt>
                <c:pt idx="191">
                  <c:v>1.7541712768464746</c:v>
                </c:pt>
                <c:pt idx="192">
                  <c:v>1.7472490746633351</c:v>
                </c:pt>
                <c:pt idx="193">
                  <c:v>1.8148538378294432</c:v>
                </c:pt>
                <c:pt idx="194">
                  <c:v>1.8294387816193527</c:v>
                </c:pt>
                <c:pt idx="195">
                  <c:v>1.8262226882191923</c:v>
                </c:pt>
                <c:pt idx="196">
                  <c:v>1.8354739036648049</c:v>
                </c:pt>
                <c:pt idx="197">
                  <c:v>1.8489541978212158</c:v>
                </c:pt>
                <c:pt idx="198">
                  <c:v>1.8516130161248034</c:v>
                </c:pt>
                <c:pt idx="199">
                  <c:v>1.838499547194218</c:v>
                </c:pt>
                <c:pt idx="200">
                  <c:v>1.8504351068730522</c:v>
                </c:pt>
                <c:pt idx="201">
                  <c:v>1.8193677441872165</c:v>
                </c:pt>
                <c:pt idx="202">
                  <c:v>1.8100299221949203</c:v>
                </c:pt>
                <c:pt idx="203">
                  <c:v>1.7657386085084039</c:v>
                </c:pt>
                <c:pt idx="204">
                  <c:v>1.8020666742638263</c:v>
                </c:pt>
                <c:pt idx="205">
                  <c:v>1.816979117727092</c:v>
                </c:pt>
                <c:pt idx="206">
                  <c:v>1.8076086205012676</c:v>
                </c:pt>
                <c:pt idx="207">
                  <c:v>1.7798723681894546</c:v>
                </c:pt>
                <c:pt idx="208">
                  <c:v>1.7905688193915972</c:v>
                </c:pt>
                <c:pt idx="209">
                  <c:v>1.8042980735528604</c:v>
                </c:pt>
                <c:pt idx="210">
                  <c:v>1.7773057785344513</c:v>
                </c:pt>
                <c:pt idx="211">
                  <c:v>1.8200408488407445</c:v>
                </c:pt>
                <c:pt idx="212">
                  <c:v>1.7873075449716194</c:v>
                </c:pt>
                <c:pt idx="213">
                  <c:v>1.783265320035611</c:v>
                </c:pt>
                <c:pt idx="214">
                  <c:v>1.8001733816003254</c:v>
                </c:pt>
                <c:pt idx="215">
                  <c:v>1.7643567738620751</c:v>
                </c:pt>
                <c:pt idx="216">
                  <c:v>1.7314170603627983</c:v>
                </c:pt>
                <c:pt idx="217">
                  <c:v>1.7061254968208601</c:v>
                </c:pt>
                <c:pt idx="218">
                  <c:v>1.7323826611892468</c:v>
                </c:pt>
                <c:pt idx="219">
                  <c:v>1.7190732257867696</c:v>
                </c:pt>
                <c:pt idx="220">
                  <c:v>1.7772666311630489</c:v>
                </c:pt>
                <c:pt idx="221">
                  <c:v>1.7958739831921022</c:v>
                </c:pt>
                <c:pt idx="222">
                  <c:v>1.7671049949173459</c:v>
                </c:pt>
                <c:pt idx="223">
                  <c:v>1.7994171411824307</c:v>
                </c:pt>
                <c:pt idx="224">
                  <c:v>1.8001031145887789</c:v>
                </c:pt>
                <c:pt idx="225">
                  <c:v>1.7936849284332161</c:v>
                </c:pt>
                <c:pt idx="226">
                  <c:v>1.8211910348078235</c:v>
                </c:pt>
                <c:pt idx="227">
                  <c:v>1.8065904281503677</c:v>
                </c:pt>
                <c:pt idx="228">
                  <c:v>1.7936154051844826</c:v>
                </c:pt>
                <c:pt idx="229">
                  <c:v>1.7983258645021873</c:v>
                </c:pt>
                <c:pt idx="230">
                  <c:v>1.784311995657347</c:v>
                </c:pt>
                <c:pt idx="231">
                  <c:v>1.8130785069558049</c:v>
                </c:pt>
                <c:pt idx="232">
                  <c:v>1.8194614416736821</c:v>
                </c:pt>
                <c:pt idx="233">
                  <c:v>1.805557643275951</c:v>
                </c:pt>
                <c:pt idx="234">
                  <c:v>1.7991112205495055</c:v>
                </c:pt>
                <c:pt idx="235">
                  <c:v>1.8173710512012153</c:v>
                </c:pt>
                <c:pt idx="236">
                  <c:v>1.8423287036824341</c:v>
                </c:pt>
                <c:pt idx="237">
                  <c:v>1.8288444964730211</c:v>
                </c:pt>
                <c:pt idx="238">
                  <c:v>1.8062385872624391</c:v>
                </c:pt>
                <c:pt idx="239">
                  <c:v>1.7652101766815638</c:v>
                </c:pt>
                <c:pt idx="240">
                  <c:v>1.7539826490795378</c:v>
                </c:pt>
                <c:pt idx="241">
                  <c:v>1.7352830022996755</c:v>
                </c:pt>
                <c:pt idx="242">
                  <c:v>1.7184171673315891</c:v>
                </c:pt>
                <c:pt idx="243">
                  <c:v>1.7661050845013357</c:v>
                </c:pt>
                <c:pt idx="244">
                  <c:v>1.8150175971031322</c:v>
                </c:pt>
                <c:pt idx="245">
                  <c:v>1.8363215547211198</c:v>
                </c:pt>
                <c:pt idx="246">
                  <c:v>1.791210353272686</c:v>
                </c:pt>
                <c:pt idx="247">
                  <c:v>1.7615575087180226</c:v>
                </c:pt>
                <c:pt idx="248">
                  <c:v>1.7621849468886088</c:v>
                </c:pt>
                <c:pt idx="249">
                  <c:v>1.7855932508048644</c:v>
                </c:pt>
                <c:pt idx="250">
                  <c:v>1.7612704062502011</c:v>
                </c:pt>
                <c:pt idx="251">
                  <c:v>1.7658800175699212</c:v>
                </c:pt>
                <c:pt idx="252">
                  <c:v>1.7663943638681889</c:v>
                </c:pt>
                <c:pt idx="253">
                  <c:v>1.842255565316623</c:v>
                </c:pt>
                <c:pt idx="254">
                  <c:v>1.823369575912126</c:v>
                </c:pt>
                <c:pt idx="255">
                  <c:v>1.8203710246782152</c:v>
                </c:pt>
                <c:pt idx="256">
                  <c:v>1.8165954239539981</c:v>
                </c:pt>
                <c:pt idx="257">
                  <c:v>1.8376494093570535</c:v>
                </c:pt>
                <c:pt idx="258">
                  <c:v>1.8784710694086286</c:v>
                </c:pt>
                <c:pt idx="259">
                  <c:v>1.8796789185602523</c:v>
                </c:pt>
                <c:pt idx="260">
                  <c:v>1.8964343774806594</c:v>
                </c:pt>
                <c:pt idx="261">
                  <c:v>1.8626270191258363</c:v>
                </c:pt>
                <c:pt idx="262">
                  <c:v>1.8349023024161903</c:v>
                </c:pt>
                <c:pt idx="263">
                  <c:v>1.8143670949097437</c:v>
                </c:pt>
                <c:pt idx="264">
                  <c:v>1.7953718874032969</c:v>
                </c:pt>
                <c:pt idx="265">
                  <c:v>1.8169282521333985</c:v>
                </c:pt>
                <c:pt idx="266">
                  <c:v>1.8195304029817747</c:v>
                </c:pt>
                <c:pt idx="267">
                  <c:v>1.8362087549613189</c:v>
                </c:pt>
                <c:pt idx="268">
                  <c:v>1.8880327294602035</c:v>
                </c:pt>
                <c:pt idx="269">
                  <c:v>1.8893648803085794</c:v>
                </c:pt>
                <c:pt idx="270">
                  <c:v>1.8733534353720183</c:v>
                </c:pt>
                <c:pt idx="271">
                  <c:v>1.8564354623758463</c:v>
                </c:pt>
                <c:pt idx="272">
                  <c:v>1.8394684630161995</c:v>
                </c:pt>
                <c:pt idx="273">
                  <c:v>1.8231678965002796</c:v>
                </c:pt>
                <c:pt idx="274">
                  <c:v>1.851729485137507</c:v>
                </c:pt>
                <c:pt idx="275">
                  <c:v>1.8475422889250979</c:v>
                </c:pt>
                <c:pt idx="276">
                  <c:v>1.8348506837330918</c:v>
                </c:pt>
                <c:pt idx="277">
                  <c:v>1.872493994726669</c:v>
                </c:pt>
                <c:pt idx="278">
                  <c:v>1.8667872026343533</c:v>
                </c:pt>
                <c:pt idx="279">
                  <c:v>1.8558285369166871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7-4B61-B899-2E86ED18FA54}"/>
            </c:ext>
          </c:extLst>
        </c:ser>
        <c:ser>
          <c:idx val="1"/>
          <c:order val="1"/>
          <c:tx>
            <c:strRef>
              <c:f>Model!$EL$8</c:f>
              <c:strCache>
                <c:ptCount val="1"/>
                <c:pt idx="0">
                  <c:v>Model YY</c:v>
                </c:pt>
              </c:strCache>
            </c:strRef>
          </c:tx>
          <c:marker>
            <c:symbol val="none"/>
          </c:marker>
          <c:cat>
            <c:numRef>
              <c:f>Model!$EJ$9:$EJ$288</c:f>
              <c:numCache>
                <c:formatCode>m/d/yyyy</c:formatCode>
                <c:ptCount val="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</c:numCache>
            </c:numRef>
          </c:cat>
          <c:val>
            <c:numRef>
              <c:f>Model!$EL$9:$EL$288</c:f>
              <c:numCache>
                <c:formatCode>0.00</c:formatCode>
                <c:ptCount val="280"/>
                <c:pt idx="0">
                  <c:v>3.0831229194630874</c:v>
                </c:pt>
                <c:pt idx="1">
                  <c:v>3.0758426031596322</c:v>
                </c:pt>
                <c:pt idx="2">
                  <c:v>3.0526257299835646</c:v>
                </c:pt>
                <c:pt idx="3">
                  <c:v>3.0407762828947371</c:v>
                </c:pt>
                <c:pt idx="4">
                  <c:v>3.0927792110939905</c:v>
                </c:pt>
                <c:pt idx="5">
                  <c:v>3.0941088937850232</c:v>
                </c:pt>
                <c:pt idx="6">
                  <c:v>3.1219244971475142</c:v>
                </c:pt>
                <c:pt idx="7">
                  <c:v>3.0875301949571092</c:v>
                </c:pt>
                <c:pt idx="8">
                  <c:v>3.041769503883998</c:v>
                </c:pt>
                <c:pt idx="9">
                  <c:v>3.0431785549318362</c:v>
                </c:pt>
                <c:pt idx="10">
                  <c:v>3.0495683458542016</c:v>
                </c:pt>
                <c:pt idx="11">
                  <c:v>3.1068983866287341</c:v>
                </c:pt>
                <c:pt idx="12">
                  <c:v>3.2634993539325849</c:v>
                </c:pt>
                <c:pt idx="13">
                  <c:v>3.2686747278329338</c:v>
                </c:pt>
                <c:pt idx="14">
                  <c:v>3.2033497196004141</c:v>
                </c:pt>
                <c:pt idx="15">
                  <c:v>3.2188991652173913</c:v>
                </c:pt>
                <c:pt idx="16">
                  <c:v>3.233667845939352</c:v>
                </c:pt>
                <c:pt idx="17">
                  <c:v>3.148067456422821</c:v>
                </c:pt>
                <c:pt idx="18">
                  <c:v>3.1892130648239556</c:v>
                </c:pt>
                <c:pt idx="19">
                  <c:v>3.1697426604490495</c:v>
                </c:pt>
                <c:pt idx="20">
                  <c:v>3.1337418766086298</c:v>
                </c:pt>
                <c:pt idx="21">
                  <c:v>3.1847840690466853</c:v>
                </c:pt>
                <c:pt idx="22">
                  <c:v>3.2306123474611828</c:v>
                </c:pt>
                <c:pt idx="23">
                  <c:v>3.1872455999999993</c:v>
                </c:pt>
                <c:pt idx="24">
                  <c:v>3.1922244603386813</c:v>
                </c:pt>
                <c:pt idx="25">
                  <c:v>3.1553603128342242</c:v>
                </c:pt>
                <c:pt idx="26">
                  <c:v>3.1147528182616333</c:v>
                </c:pt>
                <c:pt idx="27">
                  <c:v>3.0802851282511208</c:v>
                </c:pt>
                <c:pt idx="28">
                  <c:v>3.0280162871287128</c:v>
                </c:pt>
                <c:pt idx="29">
                  <c:v>2.9759790502431125</c:v>
                </c:pt>
                <c:pt idx="30">
                  <c:v>2.9602574568854569</c:v>
                </c:pt>
                <c:pt idx="31">
                  <c:v>3.0529330277317879</c:v>
                </c:pt>
                <c:pt idx="32">
                  <c:v>3.0203034955070596</c:v>
                </c:pt>
                <c:pt idx="33">
                  <c:v>3.0362245664830843</c:v>
                </c:pt>
                <c:pt idx="34">
                  <c:v>3.090734056369786</c:v>
                </c:pt>
                <c:pt idx="35">
                  <c:v>3.1073147381126556</c:v>
                </c:pt>
                <c:pt idx="36">
                  <c:v>3.0634642073628848</c:v>
                </c:pt>
                <c:pt idx="37">
                  <c:v>3.0319325108940647</c:v>
                </c:pt>
                <c:pt idx="38">
                  <c:v>3.0503660827886709</c:v>
                </c:pt>
                <c:pt idx="39">
                  <c:v>3.0852931191335742</c:v>
                </c:pt>
                <c:pt idx="40">
                  <c:v>3.0839263956097565</c:v>
                </c:pt>
                <c:pt idx="41">
                  <c:v>3.1024125232126276</c:v>
                </c:pt>
                <c:pt idx="42">
                  <c:v>3.1095038141843969</c:v>
                </c:pt>
                <c:pt idx="43">
                  <c:v>3.108654048805287</c:v>
                </c:pt>
                <c:pt idx="44">
                  <c:v>3.0614919458631253</c:v>
                </c:pt>
                <c:pt idx="45">
                  <c:v>3.0703217424098672</c:v>
                </c:pt>
                <c:pt idx="46">
                  <c:v>3.0871530000000003</c:v>
                </c:pt>
                <c:pt idx="47">
                  <c:v>3.0312531392801247</c:v>
                </c:pt>
                <c:pt idx="48">
                  <c:v>2.9651375294117646</c:v>
                </c:pt>
                <c:pt idx="49">
                  <c:v>2.9552502870643829</c:v>
                </c:pt>
                <c:pt idx="50">
                  <c:v>2.9373068461088354</c:v>
                </c:pt>
                <c:pt idx="51">
                  <c:v>2.9644046257737755</c:v>
                </c:pt>
                <c:pt idx="52">
                  <c:v>2.9630871895232493</c:v>
                </c:pt>
                <c:pt idx="53">
                  <c:v>2.9614755992714024</c:v>
                </c:pt>
                <c:pt idx="54">
                  <c:v>2.9305774401942926</c:v>
                </c:pt>
                <c:pt idx="55">
                  <c:v>2.9692970494677517</c:v>
                </c:pt>
                <c:pt idx="56">
                  <c:v>2.9480904345679013</c:v>
                </c:pt>
                <c:pt idx="57">
                  <c:v>2.9438733318335206</c:v>
                </c:pt>
                <c:pt idx="58">
                  <c:v>2.9440118187168931</c:v>
                </c:pt>
                <c:pt idx="59">
                  <c:v>3.0148706075085321</c:v>
                </c:pt>
                <c:pt idx="60">
                  <c:v>2.9638890511945388</c:v>
                </c:pt>
                <c:pt idx="61">
                  <c:v>3.0284744394110983</c:v>
                </c:pt>
                <c:pt idx="62">
                  <c:v>3.0405667307911215</c:v>
                </c:pt>
                <c:pt idx="63">
                  <c:v>3.0335216896361636</c:v>
                </c:pt>
                <c:pt idx="64">
                  <c:v>3.0523621301115238</c:v>
                </c:pt>
                <c:pt idx="65">
                  <c:v>3.0633201610805405</c:v>
                </c:pt>
                <c:pt idx="66">
                  <c:v>3.0485043862332692</c:v>
                </c:pt>
                <c:pt idx="67">
                  <c:v>3.1330743959390865</c:v>
                </c:pt>
                <c:pt idx="68">
                  <c:v>3.0872690337876207</c:v>
                </c:pt>
                <c:pt idx="69">
                  <c:v>3.0664468501529054</c:v>
                </c:pt>
                <c:pt idx="70">
                  <c:v>3.0489222180382636</c:v>
                </c:pt>
                <c:pt idx="71">
                  <c:v>3.016335176329946</c:v>
                </c:pt>
                <c:pt idx="72">
                  <c:v>2.9588891546391753</c:v>
                </c:pt>
                <c:pt idx="73">
                  <c:v>3.0167406697530863</c:v>
                </c:pt>
                <c:pt idx="74">
                  <c:v>2.9680880194044832</c:v>
                </c:pt>
                <c:pt idx="75">
                  <c:v>2.8719481856990399</c:v>
                </c:pt>
                <c:pt idx="76">
                  <c:v>2.9670266061899682</c:v>
                </c:pt>
                <c:pt idx="77">
                  <c:v>2.9298671804396093</c:v>
                </c:pt>
                <c:pt idx="78">
                  <c:v>2.8372067451319447</c:v>
                </c:pt>
                <c:pt idx="79">
                  <c:v>2.8925038225017321</c:v>
                </c:pt>
                <c:pt idx="80">
                  <c:v>2.9231567170610187</c:v>
                </c:pt>
                <c:pt idx="81">
                  <c:v>2.9474481169491695</c:v>
                </c:pt>
                <c:pt idx="82">
                  <c:v>3.0014165438248641</c:v>
                </c:pt>
                <c:pt idx="83">
                  <c:v>2.9376076174918495</c:v>
                </c:pt>
                <c:pt idx="84">
                  <c:v>2.9092575311679614</c:v>
                </c:pt>
                <c:pt idx="85">
                  <c:v>3.0739721886163194</c:v>
                </c:pt>
                <c:pt idx="86">
                  <c:v>3.0045749309142558</c:v>
                </c:pt>
                <c:pt idx="87">
                  <c:v>3.0091269498080377</c:v>
                </c:pt>
                <c:pt idx="88">
                  <c:v>3.0511955710927809</c:v>
                </c:pt>
                <c:pt idx="89">
                  <c:v>3.0088999939693939</c:v>
                </c:pt>
                <c:pt idx="90">
                  <c:v>2.9592487168472195</c:v>
                </c:pt>
                <c:pt idx="91">
                  <c:v>3.0582880183177661</c:v>
                </c:pt>
                <c:pt idx="92">
                  <c:v>2.9821440216777986</c:v>
                </c:pt>
                <c:pt idx="93">
                  <c:v>2.9550899496350578</c:v>
                </c:pt>
                <c:pt idx="94">
                  <c:v>2.9930324555267669</c:v>
                </c:pt>
                <c:pt idx="95">
                  <c:v>2.9327196688337835</c:v>
                </c:pt>
                <c:pt idx="96">
                  <c:v>2.8576661306333015</c:v>
                </c:pt>
                <c:pt idx="97">
                  <c:v>2.9448586993030084</c:v>
                </c:pt>
                <c:pt idx="98">
                  <c:v>2.8866290412710107</c:v>
                </c:pt>
                <c:pt idx="99">
                  <c:v>2.8583285856974352</c:v>
                </c:pt>
                <c:pt idx="100">
                  <c:v>2.8947559612996687</c:v>
                </c:pt>
                <c:pt idx="101">
                  <c:v>2.8709815161143646</c:v>
                </c:pt>
                <c:pt idx="102">
                  <c:v>2.8851531325539734</c:v>
                </c:pt>
                <c:pt idx="103">
                  <c:v>2.9346557731306993</c:v>
                </c:pt>
                <c:pt idx="104">
                  <c:v>2.9528588730069951</c:v>
                </c:pt>
                <c:pt idx="105">
                  <c:v>2.9448090623367231</c:v>
                </c:pt>
                <c:pt idx="106">
                  <c:v>3.0319408424738774</c:v>
                </c:pt>
                <c:pt idx="107">
                  <c:v>2.9820967065530071</c:v>
                </c:pt>
                <c:pt idx="108">
                  <c:v>2.9088594950692666</c:v>
                </c:pt>
                <c:pt idx="109">
                  <c:v>3.018110173293385</c:v>
                </c:pt>
                <c:pt idx="110">
                  <c:v>2.8982988490279635</c:v>
                </c:pt>
                <c:pt idx="111">
                  <c:v>2.7907076960451729</c:v>
                </c:pt>
                <c:pt idx="112">
                  <c:v>3.0169745777885804</c:v>
                </c:pt>
                <c:pt idx="113">
                  <c:v>3.0280779495189347</c:v>
                </c:pt>
                <c:pt idx="114">
                  <c:v>2.980770991613177</c:v>
                </c:pt>
                <c:pt idx="115">
                  <c:v>3.1265426010457906</c:v>
                </c:pt>
                <c:pt idx="116">
                  <c:v>3.0485903506412471</c:v>
                </c:pt>
                <c:pt idx="117">
                  <c:v>2.985566658473839</c:v>
                </c:pt>
                <c:pt idx="118">
                  <c:v>3.1740332715836805</c:v>
                </c:pt>
                <c:pt idx="119">
                  <c:v>3.1651733937402096</c:v>
                </c:pt>
                <c:pt idx="120">
                  <c:v>3.0909016404939891</c:v>
                </c:pt>
                <c:pt idx="121">
                  <c:v>3.2226150480611944</c:v>
                </c:pt>
                <c:pt idx="122">
                  <c:v>3.1108784720547193</c:v>
                </c:pt>
                <c:pt idx="123">
                  <c:v>2.9940108627002853</c:v>
                </c:pt>
                <c:pt idx="124">
                  <c:v>3.2069564313433414</c:v>
                </c:pt>
                <c:pt idx="125">
                  <c:v>3.1055347500960839</c:v>
                </c:pt>
                <c:pt idx="126">
                  <c:v>3.0284397938378573</c:v>
                </c:pt>
                <c:pt idx="127">
                  <c:v>2.9667342685800357</c:v>
                </c:pt>
                <c:pt idx="128">
                  <c:v>2.9097931123133787</c:v>
                </c:pt>
                <c:pt idx="129">
                  <c:v>2.8484819556494791</c:v>
                </c:pt>
                <c:pt idx="130">
                  <c:v>2.9706626570417871</c:v>
                </c:pt>
                <c:pt idx="131">
                  <c:v>2.9281700572542642</c:v>
                </c:pt>
                <c:pt idx="132">
                  <c:v>2.9296070454454743</c:v>
                </c:pt>
                <c:pt idx="133">
                  <c:v>2.9141368149801474</c:v>
                </c:pt>
                <c:pt idx="134">
                  <c:v>2.8431881862876685</c:v>
                </c:pt>
                <c:pt idx="135">
                  <c:v>2.8617075758307986</c:v>
                </c:pt>
                <c:pt idx="136">
                  <c:v>3.004557142238538</c:v>
                </c:pt>
                <c:pt idx="137">
                  <c:v>3.0313201119634874</c:v>
                </c:pt>
                <c:pt idx="138">
                  <c:v>2.9192738769674316</c:v>
                </c:pt>
                <c:pt idx="139">
                  <c:v>3.0126748254299942</c:v>
                </c:pt>
                <c:pt idx="140">
                  <c:v>2.9622516991254222</c:v>
                </c:pt>
                <c:pt idx="141">
                  <c:v>2.876700884875937</c:v>
                </c:pt>
                <c:pt idx="142">
                  <c:v>2.9333735441995348</c:v>
                </c:pt>
                <c:pt idx="143">
                  <c:v>2.8723464715858027</c:v>
                </c:pt>
                <c:pt idx="144">
                  <c:v>2.8985568240255333</c:v>
                </c:pt>
                <c:pt idx="145">
                  <c:v>2.928325437630523</c:v>
                </c:pt>
                <c:pt idx="146">
                  <c:v>2.9850579104521997</c:v>
                </c:pt>
                <c:pt idx="147">
                  <c:v>3.0329828902172435</c:v>
                </c:pt>
                <c:pt idx="148">
                  <c:v>3.1346554130311652</c:v>
                </c:pt>
                <c:pt idx="149">
                  <c:v>3.1108380304614767</c:v>
                </c:pt>
                <c:pt idx="150">
                  <c:v>3.0578992108297438</c:v>
                </c:pt>
                <c:pt idx="151">
                  <c:v>3.0947787267942486</c:v>
                </c:pt>
                <c:pt idx="152">
                  <c:v>3.101508038677764</c:v>
                </c:pt>
                <c:pt idx="153">
                  <c:v>3.083963052412793</c:v>
                </c:pt>
                <c:pt idx="154">
                  <c:v>3.0785169310971439</c:v>
                </c:pt>
                <c:pt idx="155">
                  <c:v>3.1361395613082625</c:v>
                </c:pt>
                <c:pt idx="156">
                  <c:v>3.1234021948529964</c:v>
                </c:pt>
                <c:pt idx="157">
                  <c:v>3.1801584728072267</c:v>
                </c:pt>
                <c:pt idx="158">
                  <c:v>3.0892748807932189</c:v>
                </c:pt>
                <c:pt idx="159">
                  <c:v>3.0470662582978694</c:v>
                </c:pt>
                <c:pt idx="160">
                  <c:v>3.0527808875005702</c:v>
                </c:pt>
                <c:pt idx="161">
                  <c:v>3.0714165777657589</c:v>
                </c:pt>
                <c:pt idx="162">
                  <c:v>3.0358361195633554</c:v>
                </c:pt>
                <c:pt idx="163">
                  <c:v>3.1167371257531062</c:v>
                </c:pt>
                <c:pt idx="164">
                  <c:v>3.0622991378123658</c:v>
                </c:pt>
                <c:pt idx="165">
                  <c:v>3.0516964826705206</c:v>
                </c:pt>
                <c:pt idx="166">
                  <c:v>3.0302475660199306</c:v>
                </c:pt>
                <c:pt idx="167">
                  <c:v>2.9702347928144137</c:v>
                </c:pt>
                <c:pt idx="168">
                  <c:v>2.9497295360855849</c:v>
                </c:pt>
                <c:pt idx="169">
                  <c:v>2.9907992817974347</c:v>
                </c:pt>
                <c:pt idx="170">
                  <c:v>2.9431764811187602</c:v>
                </c:pt>
                <c:pt idx="171">
                  <c:v>2.8638933432880216</c:v>
                </c:pt>
                <c:pt idx="172">
                  <c:v>2.8501120259033654</c:v>
                </c:pt>
                <c:pt idx="173">
                  <c:v>2.9430415619989549</c:v>
                </c:pt>
                <c:pt idx="174">
                  <c:v>2.9686060796937843</c:v>
                </c:pt>
                <c:pt idx="175">
                  <c:v>3.0198284308960228</c:v>
                </c:pt>
                <c:pt idx="176">
                  <c:v>2.9604623721367247</c:v>
                </c:pt>
                <c:pt idx="177">
                  <c:v>2.9804067068062521</c:v>
                </c:pt>
                <c:pt idx="178">
                  <c:v>3.0096427444527203</c:v>
                </c:pt>
                <c:pt idx="179">
                  <c:v>2.9711000357565056</c:v>
                </c:pt>
                <c:pt idx="180">
                  <c:v>2.9902429097377707</c:v>
                </c:pt>
                <c:pt idx="181">
                  <c:v>3.0129147873873015</c:v>
                </c:pt>
                <c:pt idx="182">
                  <c:v>2.9772063279783669</c:v>
                </c:pt>
                <c:pt idx="183">
                  <c:v>2.9133415429574319</c:v>
                </c:pt>
                <c:pt idx="184">
                  <c:v>2.9856764709371788</c:v>
                </c:pt>
                <c:pt idx="185">
                  <c:v>2.9637704783231618</c:v>
                </c:pt>
                <c:pt idx="186">
                  <c:v>2.9469567066842925</c:v>
                </c:pt>
                <c:pt idx="187">
                  <c:v>2.989775126335418</c:v>
                </c:pt>
                <c:pt idx="188">
                  <c:v>3.0421239454422806</c:v>
                </c:pt>
                <c:pt idx="189">
                  <c:v>3.1482500006865761</c:v>
                </c:pt>
                <c:pt idx="190">
                  <c:v>3.2218186439537191</c:v>
                </c:pt>
                <c:pt idx="191">
                  <c:v>3.3312769604652157</c:v>
                </c:pt>
                <c:pt idx="192">
                  <c:v>3.3399974211300862</c:v>
                </c:pt>
                <c:pt idx="193">
                  <c:v>3.3653556016327379</c:v>
                </c:pt>
                <c:pt idx="194">
                  <c:v>3.3767062654285871</c:v>
                </c:pt>
                <c:pt idx="195">
                  <c:v>3.3821955861104671</c:v>
                </c:pt>
                <c:pt idx="196">
                  <c:v>3.3658860617615893</c:v>
                </c:pt>
                <c:pt idx="197">
                  <c:v>3.3697916242954382</c:v>
                </c:pt>
                <c:pt idx="198">
                  <c:v>3.3010816142899131</c:v>
                </c:pt>
                <c:pt idx="199">
                  <c:v>3.3208689349894387</c:v>
                </c:pt>
                <c:pt idx="200">
                  <c:v>3.2198917734210468</c:v>
                </c:pt>
                <c:pt idx="201">
                  <c:v>3.2604889867930815</c:v>
                </c:pt>
                <c:pt idx="202">
                  <c:v>3.2953396898446461</c:v>
                </c:pt>
                <c:pt idx="203">
                  <c:v>3.2182887290067983</c:v>
                </c:pt>
                <c:pt idx="204">
                  <c:v>3.224854169911282</c:v>
                </c:pt>
                <c:pt idx="205">
                  <c:v>3.2542186412069283</c:v>
                </c:pt>
                <c:pt idx="206">
                  <c:v>3.1970038457030712</c:v>
                </c:pt>
                <c:pt idx="207">
                  <c:v>3.1559504069445974</c:v>
                </c:pt>
                <c:pt idx="208">
                  <c:v>3.2831392027080373</c:v>
                </c:pt>
                <c:pt idx="209">
                  <c:v>3.3049829108000792</c:v>
                </c:pt>
                <c:pt idx="210">
                  <c:v>3.2160594209653346</c:v>
                </c:pt>
                <c:pt idx="211">
                  <c:v>3.2810963811057285</c:v>
                </c:pt>
                <c:pt idx="212">
                  <c:v>3.1630886891280157</c:v>
                </c:pt>
                <c:pt idx="213">
                  <c:v>3.0584388864132102</c:v>
                </c:pt>
                <c:pt idx="214">
                  <c:v>3.1011804889311065</c:v>
                </c:pt>
                <c:pt idx="215">
                  <c:v>3.0546392087623007</c:v>
                </c:pt>
                <c:pt idx="216">
                  <c:v>2.9514172311463351</c:v>
                </c:pt>
                <c:pt idx="217">
                  <c:v>2.986706363065438</c:v>
                </c:pt>
                <c:pt idx="218">
                  <c:v>3.0313029895546038</c:v>
                </c:pt>
                <c:pt idx="219">
                  <c:v>3.0183921659373421</c:v>
                </c:pt>
                <c:pt idx="220">
                  <c:v>3.033938834079736</c:v>
                </c:pt>
                <c:pt idx="221">
                  <c:v>3.0901057768396321</c:v>
                </c:pt>
                <c:pt idx="222">
                  <c:v>3.0392782092238981</c:v>
                </c:pt>
                <c:pt idx="223">
                  <c:v>3.1504395539069088</c:v>
                </c:pt>
                <c:pt idx="224">
                  <c:v>3.2371894943392294</c:v>
                </c:pt>
                <c:pt idx="225">
                  <c:v>3.2198145901162043</c:v>
                </c:pt>
                <c:pt idx="226">
                  <c:v>3.2652987767964645</c:v>
                </c:pt>
                <c:pt idx="227">
                  <c:v>3.1611735582152902</c:v>
                </c:pt>
                <c:pt idx="228">
                  <c:v>3.1088223218399458</c:v>
                </c:pt>
                <c:pt idx="229">
                  <c:v>3.1196965372560177</c:v>
                </c:pt>
                <c:pt idx="230">
                  <c:v>3.1489766164551143</c:v>
                </c:pt>
                <c:pt idx="231">
                  <c:v>3.1229684613232274</c:v>
                </c:pt>
                <c:pt idx="232">
                  <c:v>3.2332438370548835</c:v>
                </c:pt>
                <c:pt idx="233">
                  <c:v>3.1437705522508854</c:v>
                </c:pt>
                <c:pt idx="234">
                  <c:v>3.1625243763118598</c:v>
                </c:pt>
                <c:pt idx="235">
                  <c:v>3.1288616201711363</c:v>
                </c:pt>
                <c:pt idx="236">
                  <c:v>3.1682795128113397</c:v>
                </c:pt>
                <c:pt idx="237">
                  <c:v>3.1153966875972752</c:v>
                </c:pt>
                <c:pt idx="238">
                  <c:v>3.1166861450620065</c:v>
                </c:pt>
                <c:pt idx="239">
                  <c:v>3.0513023940842041</c:v>
                </c:pt>
                <c:pt idx="240">
                  <c:v>2.944751176430155</c:v>
                </c:pt>
                <c:pt idx="241">
                  <c:v>2.9560101628610331</c:v>
                </c:pt>
                <c:pt idx="242">
                  <c:v>2.940354374803051</c:v>
                </c:pt>
                <c:pt idx="243">
                  <c:v>2.9098809888186108</c:v>
                </c:pt>
                <c:pt idx="244">
                  <c:v>2.9631682715990006</c:v>
                </c:pt>
                <c:pt idx="245">
                  <c:v>3.0764843929227355</c:v>
                </c:pt>
                <c:pt idx="246">
                  <c:v>2.9878674594791863</c:v>
                </c:pt>
                <c:pt idx="247">
                  <c:v>3.0310048451871432</c:v>
                </c:pt>
                <c:pt idx="248">
                  <c:v>3.0202229627483987</c:v>
                </c:pt>
                <c:pt idx="249">
                  <c:v>2.9356649399424231</c:v>
                </c:pt>
                <c:pt idx="250">
                  <c:v>2.9445159447779452</c:v>
                </c:pt>
                <c:pt idx="251">
                  <c:v>3.0173632711569969</c:v>
                </c:pt>
                <c:pt idx="252">
                  <c:v>3.0679740297114431</c:v>
                </c:pt>
                <c:pt idx="253">
                  <c:v>2.9697508386122671</c:v>
                </c:pt>
                <c:pt idx="254">
                  <c:v>3.0512685867746328</c:v>
                </c:pt>
                <c:pt idx="255">
                  <c:v>3.0779312894944</c:v>
                </c:pt>
                <c:pt idx="256">
                  <c:v>3.1054906687509316</c:v>
                </c:pt>
                <c:pt idx="257">
                  <c:v>3.1220476981392116</c:v>
                </c:pt>
                <c:pt idx="258">
                  <c:v>3.2028258024385918</c:v>
                </c:pt>
                <c:pt idx="259">
                  <c:v>3.2549824095916624</c:v>
                </c:pt>
                <c:pt idx="260">
                  <c:v>3.3252244568362377</c:v>
                </c:pt>
                <c:pt idx="261">
                  <c:v>3.2513905783857435</c:v>
                </c:pt>
                <c:pt idx="262">
                  <c:v>3.3175433047496377</c:v>
                </c:pt>
                <c:pt idx="263">
                  <c:v>3.3773975409464354</c:v>
                </c:pt>
                <c:pt idx="264">
                  <c:v>3.3544078919984295</c:v>
                </c:pt>
                <c:pt idx="265">
                  <c:v>3.3088597636468009</c:v>
                </c:pt>
                <c:pt idx="266">
                  <c:v>3.2799435872097606</c:v>
                </c:pt>
                <c:pt idx="267">
                  <c:v>3.2262188189768053</c:v>
                </c:pt>
                <c:pt idx="268">
                  <c:v>3.2149160009920648</c:v>
                </c:pt>
                <c:pt idx="269">
                  <c:v>3.232185686559955</c:v>
                </c:pt>
                <c:pt idx="270">
                  <c:v>3.2044153060055693</c:v>
                </c:pt>
                <c:pt idx="271">
                  <c:v>3.2939107180789606</c:v>
                </c:pt>
                <c:pt idx="272">
                  <c:v>3.3251153447025046</c:v>
                </c:pt>
                <c:pt idx="273">
                  <c:v>3.2157853745178095</c:v>
                </c:pt>
                <c:pt idx="274">
                  <c:v>3.3269938725323946</c:v>
                </c:pt>
                <c:pt idx="275">
                  <c:v>3.3253892596057431</c:v>
                </c:pt>
                <c:pt idx="276">
                  <c:v>3.2941730966708023</c:v>
                </c:pt>
                <c:pt idx="277">
                  <c:v>3.330182989799876</c:v>
                </c:pt>
                <c:pt idx="278">
                  <c:v>3.2935138318076964</c:v>
                </c:pt>
                <c:pt idx="279">
                  <c:v>3.2428827802863629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7-4B61-B899-2E86ED18FA54}"/>
            </c:ext>
          </c:extLst>
        </c:ser>
        <c:ser>
          <c:idx val="2"/>
          <c:order val="2"/>
          <c:tx>
            <c:strRef>
              <c:f>Model!$EM$8</c:f>
              <c:strCache>
                <c:ptCount val="1"/>
                <c:pt idx="0">
                  <c:v>Model ZZ</c:v>
                </c:pt>
              </c:strCache>
            </c:strRef>
          </c:tx>
          <c:marker>
            <c:symbol val="none"/>
          </c:marker>
          <c:cat>
            <c:numRef>
              <c:f>Model!$EJ$9:$EJ$288</c:f>
              <c:numCache>
                <c:formatCode>m/d/yyyy</c:formatCode>
                <c:ptCount val="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</c:numCache>
            </c:numRef>
          </c:cat>
          <c:val>
            <c:numRef>
              <c:f>Model!$EM$9:$EM$288</c:f>
              <c:numCache>
                <c:formatCode>0.00</c:formatCode>
                <c:ptCount val="280"/>
                <c:pt idx="0">
                  <c:v>3.0269613369358237</c:v>
                </c:pt>
                <c:pt idx="1">
                  <c:v>3.0683364806108746</c:v>
                </c:pt>
                <c:pt idx="2">
                  <c:v>3.0298826772170533</c:v>
                </c:pt>
                <c:pt idx="3">
                  <c:v>3.034790185089832</c:v>
                </c:pt>
                <c:pt idx="4">
                  <c:v>3.0225776677483251</c:v>
                </c:pt>
                <c:pt idx="5">
                  <c:v>2.9941864160950602</c:v>
                </c:pt>
                <c:pt idx="6">
                  <c:v>2.9953239901053283</c:v>
                </c:pt>
                <c:pt idx="7">
                  <c:v>3.0213184513531082</c:v>
                </c:pt>
                <c:pt idx="8">
                  <c:v>3.0216938173260237</c:v>
                </c:pt>
                <c:pt idx="9">
                  <c:v>3.038933972918572</c:v>
                </c:pt>
                <c:pt idx="10">
                  <c:v>3.0931491091124785</c:v>
                </c:pt>
                <c:pt idx="11">
                  <c:v>3.0237158052272437</c:v>
                </c:pt>
                <c:pt idx="12">
                  <c:v>3.1569425270854281</c:v>
                </c:pt>
                <c:pt idx="13">
                  <c:v>3.0891804790801105</c:v>
                </c:pt>
                <c:pt idx="14">
                  <c:v>3.0193115964662396</c:v>
                </c:pt>
                <c:pt idx="15">
                  <c:v>2.9918847162948317</c:v>
                </c:pt>
                <c:pt idx="16">
                  <c:v>3.0165239872549807</c:v>
                </c:pt>
                <c:pt idx="17">
                  <c:v>2.8931184945656856</c:v>
                </c:pt>
                <c:pt idx="18">
                  <c:v>2.9522919729521102</c:v>
                </c:pt>
                <c:pt idx="19">
                  <c:v>2.9339870721387844</c:v>
                </c:pt>
                <c:pt idx="20">
                  <c:v>2.8571730337446195</c:v>
                </c:pt>
                <c:pt idx="21">
                  <c:v>2.8130023470122811</c:v>
                </c:pt>
                <c:pt idx="22">
                  <c:v>2.791337339724012</c:v>
                </c:pt>
                <c:pt idx="23">
                  <c:v>2.7103810618360087</c:v>
                </c:pt>
                <c:pt idx="24">
                  <c:v>2.742087038710662</c:v>
                </c:pt>
                <c:pt idx="25">
                  <c:v>2.7969326313802547</c:v>
                </c:pt>
                <c:pt idx="26">
                  <c:v>2.7379267921944779</c:v>
                </c:pt>
                <c:pt idx="27">
                  <c:v>2.7553918412959924</c:v>
                </c:pt>
                <c:pt idx="28">
                  <c:v>2.8280273421092939</c:v>
                </c:pt>
                <c:pt idx="29">
                  <c:v>2.8254037595950221</c:v>
                </c:pt>
                <c:pt idx="30">
                  <c:v>2.7693928275085304</c:v>
                </c:pt>
                <c:pt idx="31">
                  <c:v>2.7990785920545904</c:v>
                </c:pt>
                <c:pt idx="32">
                  <c:v>2.7586678158756208</c:v>
                </c:pt>
                <c:pt idx="33">
                  <c:v>2.7959283024638681</c:v>
                </c:pt>
                <c:pt idx="34">
                  <c:v>2.8584568153553653</c:v>
                </c:pt>
                <c:pt idx="35">
                  <c:v>2.84762686046352</c:v>
                </c:pt>
                <c:pt idx="36">
                  <c:v>2.8265700035860974</c:v>
                </c:pt>
                <c:pt idx="37">
                  <c:v>2.7998215706793648</c:v>
                </c:pt>
                <c:pt idx="38">
                  <c:v>2.7358570478805473</c:v>
                </c:pt>
                <c:pt idx="39">
                  <c:v>2.7185283060412564</c:v>
                </c:pt>
                <c:pt idx="40">
                  <c:v>2.7020674393292072</c:v>
                </c:pt>
                <c:pt idx="41">
                  <c:v>2.7287393501098953</c:v>
                </c:pt>
                <c:pt idx="42">
                  <c:v>2.7062698679023538</c:v>
                </c:pt>
                <c:pt idx="43">
                  <c:v>2.671966075323732</c:v>
                </c:pt>
                <c:pt idx="44">
                  <c:v>2.622884120546475</c:v>
                </c:pt>
                <c:pt idx="45">
                  <c:v>2.6778501960838632</c:v>
                </c:pt>
                <c:pt idx="46">
                  <c:v>2.7243967820562123</c:v>
                </c:pt>
                <c:pt idx="47">
                  <c:v>2.7282927819422049</c:v>
                </c:pt>
                <c:pt idx="48">
                  <c:v>2.6247268187994246</c:v>
                </c:pt>
                <c:pt idx="49">
                  <c:v>2.6438290568761715</c:v>
                </c:pt>
                <c:pt idx="50">
                  <c:v>2.5649746591061655</c:v>
                </c:pt>
                <c:pt idx="51">
                  <c:v>2.5792032586956135</c:v>
                </c:pt>
                <c:pt idx="52">
                  <c:v>2.5488849751274794</c:v>
                </c:pt>
                <c:pt idx="53">
                  <c:v>2.5269612356879128</c:v>
                </c:pt>
                <c:pt idx="54">
                  <c:v>2.5171460273775219</c:v>
                </c:pt>
                <c:pt idx="55">
                  <c:v>2.5304464857010336</c:v>
                </c:pt>
                <c:pt idx="56">
                  <c:v>2.5070682793122616</c:v>
                </c:pt>
                <c:pt idx="57">
                  <c:v>2.5129832110589962</c:v>
                </c:pt>
                <c:pt idx="58">
                  <c:v>2.7131458996233988</c:v>
                </c:pt>
                <c:pt idx="59">
                  <c:v>2.6953749329226779</c:v>
                </c:pt>
                <c:pt idx="60">
                  <c:v>2.7023206590868547</c:v>
                </c:pt>
                <c:pt idx="61">
                  <c:v>2.676558426718997</c:v>
                </c:pt>
                <c:pt idx="62">
                  <c:v>2.6765760268582124</c:v>
                </c:pt>
                <c:pt idx="63">
                  <c:v>2.7156317222439297</c:v>
                </c:pt>
                <c:pt idx="64">
                  <c:v>2.7991560156954414</c:v>
                </c:pt>
                <c:pt idx="65">
                  <c:v>2.7943288047775279</c:v>
                </c:pt>
                <c:pt idx="66">
                  <c:v>2.8595652333305814</c:v>
                </c:pt>
                <c:pt idx="67">
                  <c:v>2.9474582224701509</c:v>
                </c:pt>
                <c:pt idx="68">
                  <c:v>2.9366481282342951</c:v>
                </c:pt>
                <c:pt idx="69">
                  <c:v>2.9449194822932014</c:v>
                </c:pt>
                <c:pt idx="70">
                  <c:v>3.0379145540628953</c:v>
                </c:pt>
                <c:pt idx="71">
                  <c:v>3.0581715924615147</c:v>
                </c:pt>
                <c:pt idx="72">
                  <c:v>3.0403477251903728</c:v>
                </c:pt>
                <c:pt idx="73">
                  <c:v>3.0090238197806669</c:v>
                </c:pt>
                <c:pt idx="74">
                  <c:v>2.9657941703939805</c:v>
                </c:pt>
                <c:pt idx="75">
                  <c:v>2.8760021344422371</c:v>
                </c:pt>
                <c:pt idx="76">
                  <c:v>2.9014471250765688</c:v>
                </c:pt>
                <c:pt idx="77">
                  <c:v>2.9364385465556095</c:v>
                </c:pt>
                <c:pt idx="78">
                  <c:v>2.9105266015151257</c:v>
                </c:pt>
                <c:pt idx="79">
                  <c:v>3.049005282475775</c:v>
                </c:pt>
                <c:pt idx="80">
                  <c:v>3.0442113800209025</c:v>
                </c:pt>
                <c:pt idx="81">
                  <c:v>2.9670652683321901</c:v>
                </c:pt>
                <c:pt idx="82">
                  <c:v>2.8972742947890415</c:v>
                </c:pt>
                <c:pt idx="83">
                  <c:v>2.8238491499217795</c:v>
                </c:pt>
                <c:pt idx="84">
                  <c:v>2.790736934334797</c:v>
                </c:pt>
                <c:pt idx="85">
                  <c:v>2.9049721643804647</c:v>
                </c:pt>
                <c:pt idx="86">
                  <c:v>2.8841281905739589</c:v>
                </c:pt>
                <c:pt idx="87">
                  <c:v>2.8892495304743226</c:v>
                </c:pt>
                <c:pt idx="88">
                  <c:v>2.9823604685782459</c:v>
                </c:pt>
                <c:pt idx="89">
                  <c:v>2.9704046895993002</c:v>
                </c:pt>
                <c:pt idx="90">
                  <c:v>2.9299186194116627</c:v>
                </c:pt>
                <c:pt idx="91">
                  <c:v>3.0590099179950148</c:v>
                </c:pt>
                <c:pt idx="92">
                  <c:v>3.0199307538179907</c:v>
                </c:pt>
                <c:pt idx="93">
                  <c:v>2.9980862969027213</c:v>
                </c:pt>
                <c:pt idx="94">
                  <c:v>3.116372262487709</c:v>
                </c:pt>
                <c:pt idx="95">
                  <c:v>3.0926207176762284</c:v>
                </c:pt>
                <c:pt idx="96">
                  <c:v>2.9891999664671762</c:v>
                </c:pt>
                <c:pt idx="97">
                  <c:v>3.0903879690970242</c:v>
                </c:pt>
                <c:pt idx="98">
                  <c:v>3.0328435701042529</c:v>
                </c:pt>
                <c:pt idx="99">
                  <c:v>2.9667424946376051</c:v>
                </c:pt>
                <c:pt idx="100">
                  <c:v>3.0691027532800552</c:v>
                </c:pt>
                <c:pt idx="101">
                  <c:v>3.0462916137125218</c:v>
                </c:pt>
                <c:pt idx="102">
                  <c:v>3.0549240145809855</c:v>
                </c:pt>
                <c:pt idx="103">
                  <c:v>3.1100497113227439</c:v>
                </c:pt>
                <c:pt idx="104">
                  <c:v>3.1045691370509361</c:v>
                </c:pt>
                <c:pt idx="105">
                  <c:v>3.128011290451596</c:v>
                </c:pt>
                <c:pt idx="106">
                  <c:v>3.2316187077829781</c:v>
                </c:pt>
                <c:pt idx="107">
                  <c:v>3.1551325632672889</c:v>
                </c:pt>
                <c:pt idx="108">
                  <c:v>3.0782040894500406</c:v>
                </c:pt>
                <c:pt idx="109">
                  <c:v>3.1735920573642016</c:v>
                </c:pt>
                <c:pt idx="110">
                  <c:v>3.0430901797447301</c:v>
                </c:pt>
                <c:pt idx="111">
                  <c:v>2.9622808764580104</c:v>
                </c:pt>
                <c:pt idx="112">
                  <c:v>3.2119035376181144</c:v>
                </c:pt>
                <c:pt idx="113">
                  <c:v>3.2245503532647248</c:v>
                </c:pt>
                <c:pt idx="114">
                  <c:v>3.2153219639328969</c:v>
                </c:pt>
                <c:pt idx="115">
                  <c:v>3.3975455274082176</c:v>
                </c:pt>
                <c:pt idx="116">
                  <c:v>3.3569508371045069</c:v>
                </c:pt>
                <c:pt idx="117">
                  <c:v>3.2887295864521233</c:v>
                </c:pt>
                <c:pt idx="118">
                  <c:v>3.3834999712134759</c:v>
                </c:pt>
                <c:pt idx="119">
                  <c:v>3.352447773297222</c:v>
                </c:pt>
                <c:pt idx="120">
                  <c:v>3.268969171724823</c:v>
                </c:pt>
                <c:pt idx="121">
                  <c:v>3.392496631707917</c:v>
                </c:pt>
                <c:pt idx="122">
                  <c:v>3.3061850883493031</c:v>
                </c:pt>
                <c:pt idx="123">
                  <c:v>3.1863840888457138</c:v>
                </c:pt>
                <c:pt idx="124">
                  <c:v>3.3612330142970999</c:v>
                </c:pt>
                <c:pt idx="125">
                  <c:v>3.3073384188956405</c:v>
                </c:pt>
                <c:pt idx="126">
                  <c:v>3.2476663320783992</c:v>
                </c:pt>
                <c:pt idx="127">
                  <c:v>3.2416311820986676</c:v>
                </c:pt>
                <c:pt idx="128">
                  <c:v>3.2242754874267519</c:v>
                </c:pt>
                <c:pt idx="129">
                  <c:v>3.1877073933705757</c:v>
                </c:pt>
                <c:pt idx="130">
                  <c:v>3.2485104391313149</c:v>
                </c:pt>
                <c:pt idx="131">
                  <c:v>3.1504259156684542</c:v>
                </c:pt>
                <c:pt idx="132">
                  <c:v>3.0429856798307879</c:v>
                </c:pt>
                <c:pt idx="133">
                  <c:v>3.0866080757525318</c:v>
                </c:pt>
                <c:pt idx="134">
                  <c:v>3.0297596191058878</c:v>
                </c:pt>
                <c:pt idx="135">
                  <c:v>2.9347193847438779</c:v>
                </c:pt>
                <c:pt idx="136">
                  <c:v>3.0685975556515697</c:v>
                </c:pt>
                <c:pt idx="137">
                  <c:v>3.030588794978387</c:v>
                </c:pt>
                <c:pt idx="138">
                  <c:v>2.9424520309195508</c:v>
                </c:pt>
                <c:pt idx="139">
                  <c:v>3.0935896020241014</c:v>
                </c:pt>
                <c:pt idx="140">
                  <c:v>2.9995370160446315</c:v>
                </c:pt>
                <c:pt idx="141">
                  <c:v>2.9340825639639196</c:v>
                </c:pt>
                <c:pt idx="142">
                  <c:v>2.8772869639535941</c:v>
                </c:pt>
                <c:pt idx="143">
                  <c:v>2.9168558927828254</c:v>
                </c:pt>
                <c:pt idx="144">
                  <c:v>2.8577537645331064</c:v>
                </c:pt>
                <c:pt idx="145">
                  <c:v>2.836343933344696</c:v>
                </c:pt>
                <c:pt idx="146">
                  <c:v>2.8143758316814158</c:v>
                </c:pt>
                <c:pt idx="147">
                  <c:v>2.8337994321453763</c:v>
                </c:pt>
                <c:pt idx="148">
                  <c:v>2.9494816649055737</c:v>
                </c:pt>
                <c:pt idx="149">
                  <c:v>2.9993165598054405</c:v>
                </c:pt>
                <c:pt idx="150">
                  <c:v>2.9046549774445856</c:v>
                </c:pt>
                <c:pt idx="151">
                  <c:v>2.9713036454238013</c:v>
                </c:pt>
                <c:pt idx="152">
                  <c:v>2.9649297794398954</c:v>
                </c:pt>
                <c:pt idx="153">
                  <c:v>2.9360318827348491</c:v>
                </c:pt>
                <c:pt idx="154">
                  <c:v>2.9526264506596434</c:v>
                </c:pt>
                <c:pt idx="155">
                  <c:v>2.9549275498611673</c:v>
                </c:pt>
                <c:pt idx="156">
                  <c:v>2.9262431855588185</c:v>
                </c:pt>
                <c:pt idx="157">
                  <c:v>2.9213003669959665</c:v>
                </c:pt>
                <c:pt idx="158">
                  <c:v>2.8434466319876588</c:v>
                </c:pt>
                <c:pt idx="159">
                  <c:v>2.8264728276562825</c:v>
                </c:pt>
                <c:pt idx="160">
                  <c:v>2.8725328813633437</c:v>
                </c:pt>
                <c:pt idx="161">
                  <c:v>2.8971193516426395</c:v>
                </c:pt>
                <c:pt idx="162">
                  <c:v>2.8677043621972058</c:v>
                </c:pt>
                <c:pt idx="163">
                  <c:v>2.9303853852598469</c:v>
                </c:pt>
                <c:pt idx="164">
                  <c:v>2.8664235138491074</c:v>
                </c:pt>
                <c:pt idx="165">
                  <c:v>2.8534244948931868</c:v>
                </c:pt>
                <c:pt idx="166">
                  <c:v>2.7965993707169607</c:v>
                </c:pt>
                <c:pt idx="167">
                  <c:v>2.7241715441831453</c:v>
                </c:pt>
                <c:pt idx="168">
                  <c:v>2.6812255993403431</c:v>
                </c:pt>
                <c:pt idx="169">
                  <c:v>2.7937681268544838</c:v>
                </c:pt>
                <c:pt idx="170">
                  <c:v>2.7817868392646536</c:v>
                </c:pt>
                <c:pt idx="171">
                  <c:v>2.7282861033380734</c:v>
                </c:pt>
                <c:pt idx="172">
                  <c:v>2.6592187677393255</c:v>
                </c:pt>
                <c:pt idx="173">
                  <c:v>2.715858574350194</c:v>
                </c:pt>
                <c:pt idx="174">
                  <c:v>2.7508901004710555</c:v>
                </c:pt>
                <c:pt idx="175">
                  <c:v>2.8571417496029303</c:v>
                </c:pt>
                <c:pt idx="176">
                  <c:v>2.9036960755831345</c:v>
                </c:pt>
                <c:pt idx="177">
                  <c:v>2.933114079155005</c:v>
                </c:pt>
                <c:pt idx="178">
                  <c:v>3.0234981374638243</c:v>
                </c:pt>
                <c:pt idx="179">
                  <c:v>3.0398223021527722</c:v>
                </c:pt>
                <c:pt idx="180">
                  <c:v>3.1042556493147941</c:v>
                </c:pt>
                <c:pt idx="181">
                  <c:v>3.2354061876757165</c:v>
                </c:pt>
                <c:pt idx="182">
                  <c:v>3.2433807363067655</c:v>
                </c:pt>
                <c:pt idx="183">
                  <c:v>3.2067509996314207</c:v>
                </c:pt>
                <c:pt idx="184">
                  <c:v>3.226768002838547</c:v>
                </c:pt>
                <c:pt idx="185">
                  <c:v>3.2570151207250957</c:v>
                </c:pt>
                <c:pt idx="186">
                  <c:v>3.2878920695213836</c:v>
                </c:pt>
                <c:pt idx="187">
                  <c:v>3.3916301776445898</c:v>
                </c:pt>
                <c:pt idx="188">
                  <c:v>3.4569308991297323</c:v>
                </c:pt>
                <c:pt idx="189">
                  <c:v>3.5331070129710582</c:v>
                </c:pt>
                <c:pt idx="190">
                  <c:v>3.6289704771911175</c:v>
                </c:pt>
                <c:pt idx="191">
                  <c:v>3.6442258741296718</c:v>
                </c:pt>
                <c:pt idx="192">
                  <c:v>3.6013643996583817</c:v>
                </c:pt>
                <c:pt idx="193">
                  <c:v>3.6659753975686922</c:v>
                </c:pt>
                <c:pt idx="194">
                  <c:v>3.6649080983504665</c:v>
                </c:pt>
                <c:pt idx="195">
                  <c:v>3.6240593755933945</c:v>
                </c:pt>
                <c:pt idx="196">
                  <c:v>3.5980578079343966</c:v>
                </c:pt>
                <c:pt idx="197">
                  <c:v>3.5716977167323503</c:v>
                </c:pt>
                <c:pt idx="198">
                  <c:v>3.5099040209168852</c:v>
                </c:pt>
                <c:pt idx="199">
                  <c:v>3.5014022023022937</c:v>
                </c:pt>
                <c:pt idx="200">
                  <c:v>3.4558447745411613</c:v>
                </c:pt>
                <c:pt idx="201">
                  <c:v>3.4085652228061258</c:v>
                </c:pt>
                <c:pt idx="202">
                  <c:v>3.4404060126782903</c:v>
                </c:pt>
                <c:pt idx="203">
                  <c:v>3.3253196609707203</c:v>
                </c:pt>
                <c:pt idx="204">
                  <c:v>3.3609139567916091</c:v>
                </c:pt>
                <c:pt idx="205">
                  <c:v>3.3963167847197235</c:v>
                </c:pt>
                <c:pt idx="206">
                  <c:v>3.3005640389994721</c:v>
                </c:pt>
                <c:pt idx="207">
                  <c:v>3.2423874509179229</c:v>
                </c:pt>
                <c:pt idx="208">
                  <c:v>3.3365588648035156</c:v>
                </c:pt>
                <c:pt idx="209">
                  <c:v>3.3957485083257675</c:v>
                </c:pt>
                <c:pt idx="210">
                  <c:v>3.3210806081713091</c:v>
                </c:pt>
                <c:pt idx="211">
                  <c:v>3.4023516894672898</c:v>
                </c:pt>
                <c:pt idx="212">
                  <c:v>3.3211467719928303</c:v>
                </c:pt>
                <c:pt idx="213">
                  <c:v>3.2976361450176332</c:v>
                </c:pt>
                <c:pt idx="214">
                  <c:v>3.3497207087549068</c:v>
                </c:pt>
                <c:pt idx="215">
                  <c:v>3.241740181183383</c:v>
                </c:pt>
                <c:pt idx="216">
                  <c:v>3.1452074408851463</c:v>
                </c:pt>
                <c:pt idx="217">
                  <c:v>3.0899319323205168</c:v>
                </c:pt>
                <c:pt idx="218">
                  <c:v>3.0971184723662741</c:v>
                </c:pt>
                <c:pt idx="219">
                  <c:v>3.0895612726622428</c:v>
                </c:pt>
                <c:pt idx="220">
                  <c:v>3.2170163046799889</c:v>
                </c:pt>
                <c:pt idx="221">
                  <c:v>3.2626133103466812</c:v>
                </c:pt>
                <c:pt idx="222">
                  <c:v>3.2472249467813472</c:v>
                </c:pt>
                <c:pt idx="223">
                  <c:v>3.3591588521853826</c:v>
                </c:pt>
                <c:pt idx="224">
                  <c:v>3.4115554256974709</c:v>
                </c:pt>
                <c:pt idx="225">
                  <c:v>3.3732364361677796</c:v>
                </c:pt>
                <c:pt idx="226">
                  <c:v>3.4618292274315579</c:v>
                </c:pt>
                <c:pt idx="227">
                  <c:v>3.4018130249350076</c:v>
                </c:pt>
                <c:pt idx="228">
                  <c:v>3.3508418761977623</c:v>
                </c:pt>
                <c:pt idx="229">
                  <c:v>3.3140245642367252</c:v>
                </c:pt>
                <c:pt idx="230">
                  <c:v>3.2969231136538011</c:v>
                </c:pt>
                <c:pt idx="231">
                  <c:v>3.3330771731879372</c:v>
                </c:pt>
                <c:pt idx="232">
                  <c:v>3.4127845911719485</c:v>
                </c:pt>
                <c:pt idx="233">
                  <c:v>3.3580814300909116</c:v>
                </c:pt>
                <c:pt idx="234">
                  <c:v>3.3152040588359619</c:v>
                </c:pt>
                <c:pt idx="235">
                  <c:v>3.3310366377535332</c:v>
                </c:pt>
                <c:pt idx="236">
                  <c:v>3.3309774641878303</c:v>
                </c:pt>
                <c:pt idx="237">
                  <c:v>3.2773771324071719</c:v>
                </c:pt>
                <c:pt idx="238">
                  <c:v>3.2673369598461646</c:v>
                </c:pt>
                <c:pt idx="239">
                  <c:v>3.1863478410967492</c:v>
                </c:pt>
                <c:pt idx="240">
                  <c:v>3.1133849004054728</c:v>
                </c:pt>
                <c:pt idx="241">
                  <c:v>3.1136946241384691</c:v>
                </c:pt>
                <c:pt idx="242">
                  <c:v>3.0844773695486212</c:v>
                </c:pt>
                <c:pt idx="243">
                  <c:v>3.0800874877459337</c:v>
                </c:pt>
                <c:pt idx="244">
                  <c:v>3.1497228631650871</c:v>
                </c:pt>
                <c:pt idx="245">
                  <c:v>3.2268384446247529</c:v>
                </c:pt>
                <c:pt idx="246">
                  <c:v>3.1384050153211431</c:v>
                </c:pt>
                <c:pt idx="247">
                  <c:v>3.1222391314897093</c:v>
                </c:pt>
                <c:pt idx="248">
                  <c:v>3.1231512342865178</c:v>
                </c:pt>
                <c:pt idx="249">
                  <c:v>3.0867657997745908</c:v>
                </c:pt>
                <c:pt idx="250">
                  <c:v>3.0756770729258394</c:v>
                </c:pt>
                <c:pt idx="251">
                  <c:v>3.019802611539502</c:v>
                </c:pt>
                <c:pt idx="252">
                  <c:v>3.0450028339108739</c:v>
                </c:pt>
                <c:pt idx="253">
                  <c:v>3.0770750382956757</c:v>
                </c:pt>
                <c:pt idx="254">
                  <c:v>2.9749428978262511</c:v>
                </c:pt>
                <c:pt idx="255">
                  <c:v>2.9636699931802406</c:v>
                </c:pt>
                <c:pt idx="256">
                  <c:v>2.9954782932032518</c:v>
                </c:pt>
                <c:pt idx="257">
                  <c:v>2.9726140582199356</c:v>
                </c:pt>
                <c:pt idx="258">
                  <c:v>3.0793086036346473</c:v>
                </c:pt>
                <c:pt idx="259">
                  <c:v>3.1014594188963622</c:v>
                </c:pt>
                <c:pt idx="260">
                  <c:v>3.1585344800949606</c:v>
                </c:pt>
                <c:pt idx="261">
                  <c:v>3.1233684645609632</c:v>
                </c:pt>
                <c:pt idx="262">
                  <c:v>3.1787015720278884</c:v>
                </c:pt>
                <c:pt idx="263">
                  <c:v>3.1859569041671034</c:v>
                </c:pt>
                <c:pt idx="264">
                  <c:v>3.2014311169195571</c:v>
                </c:pt>
                <c:pt idx="265">
                  <c:v>3.1855830251844854</c:v>
                </c:pt>
                <c:pt idx="266">
                  <c:v>3.1824667397768365</c:v>
                </c:pt>
                <c:pt idx="267">
                  <c:v>3.1626441202784084</c:v>
                </c:pt>
                <c:pt idx="268">
                  <c:v>3.2207994589568436</c:v>
                </c:pt>
                <c:pt idx="269">
                  <c:v>3.2708477662340636</c:v>
                </c:pt>
                <c:pt idx="270">
                  <c:v>3.2720849209047795</c:v>
                </c:pt>
                <c:pt idx="271">
                  <c:v>3.3262419490427684</c:v>
                </c:pt>
                <c:pt idx="272">
                  <c:v>3.3568902717330613</c:v>
                </c:pt>
                <c:pt idx="273">
                  <c:v>3.2706776688645882</c:v>
                </c:pt>
                <c:pt idx="274">
                  <c:v>3.3265552797478808</c:v>
                </c:pt>
                <c:pt idx="275">
                  <c:v>3.3225689344741278</c:v>
                </c:pt>
                <c:pt idx="276">
                  <c:v>3.3583057973132431</c:v>
                </c:pt>
                <c:pt idx="277">
                  <c:v>3.4082500333152601</c:v>
                </c:pt>
                <c:pt idx="278">
                  <c:v>3.3544471053835854</c:v>
                </c:pt>
                <c:pt idx="279">
                  <c:v>3.2805426601500329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7-4B61-B899-2E86ED18FA54}"/>
            </c:ext>
          </c:extLst>
        </c:ser>
        <c:ser>
          <c:idx val="3"/>
          <c:order val="3"/>
          <c:tx>
            <c:strRef>
              <c:f>Model!$EN$8</c:f>
              <c:strCache>
                <c:ptCount val="1"/>
                <c:pt idx="0">
                  <c:v>Agg</c:v>
                </c:pt>
              </c:strCache>
            </c:strRef>
          </c:tx>
          <c:marker>
            <c:symbol val="none"/>
          </c:marker>
          <c:cat>
            <c:numRef>
              <c:f>Model!$EJ$9:$EJ$288</c:f>
              <c:numCache>
                <c:formatCode>m/d/yyyy</c:formatCode>
                <c:ptCount val="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</c:numCache>
            </c:numRef>
          </c:cat>
          <c:val>
            <c:numRef>
              <c:f>Model!$EN$9:$EN$288</c:f>
              <c:numCache>
                <c:formatCode>0.00</c:formatCode>
                <c:ptCount val="280"/>
                <c:pt idx="0">
                  <c:v>5.0633549999999996</c:v>
                </c:pt>
                <c:pt idx="1">
                  <c:v>5.0377780000000003</c:v>
                </c:pt>
                <c:pt idx="2">
                  <c:v>4.9625680000000001</c:v>
                </c:pt>
                <c:pt idx="3">
                  <c:v>4.9643769999999998</c:v>
                </c:pt>
                <c:pt idx="4">
                  <c:v>5.0806649999999998</c:v>
                </c:pt>
                <c:pt idx="5">
                  <c:v>5.0188839999999999</c:v>
                </c:pt>
                <c:pt idx="6">
                  <c:v>5.061547</c:v>
                </c:pt>
                <c:pt idx="7">
                  <c:v>5.0718889999999996</c:v>
                </c:pt>
                <c:pt idx="8">
                  <c:v>5.0587970000000002</c:v>
                </c:pt>
                <c:pt idx="9">
                  <c:v>5.0645720000000001</c:v>
                </c:pt>
                <c:pt idx="10">
                  <c:v>5.1739709999999999</c:v>
                </c:pt>
                <c:pt idx="11">
                  <c:v>5.1750629999999997</c:v>
                </c:pt>
                <c:pt idx="12">
                  <c:v>5.1740360000000001</c:v>
                </c:pt>
                <c:pt idx="13">
                  <c:v>5.183605</c:v>
                </c:pt>
                <c:pt idx="14">
                  <c:v>5.1965490000000001</c:v>
                </c:pt>
                <c:pt idx="15">
                  <c:v>5.2648289999999998</c:v>
                </c:pt>
                <c:pt idx="16">
                  <c:v>5.2638829999999999</c:v>
                </c:pt>
                <c:pt idx="17">
                  <c:v>5.1804389999999998</c:v>
                </c:pt>
                <c:pt idx="18">
                  <c:v>5.2048579999999998</c:v>
                </c:pt>
                <c:pt idx="19">
                  <c:v>5.1882809999999999</c:v>
                </c:pt>
                <c:pt idx="20">
                  <c:v>5.0914159999999997</c:v>
                </c:pt>
                <c:pt idx="21">
                  <c:v>5.0640640000000001</c:v>
                </c:pt>
                <c:pt idx="22">
                  <c:v>5.0893420000000003</c:v>
                </c:pt>
                <c:pt idx="23">
                  <c:v>5.076892</c:v>
                </c:pt>
                <c:pt idx="24">
                  <c:v>5.0422570000000002</c:v>
                </c:pt>
                <c:pt idx="25">
                  <c:v>5.1440250000000001</c:v>
                </c:pt>
                <c:pt idx="26">
                  <c:v>5.1179129999999997</c:v>
                </c:pt>
                <c:pt idx="27">
                  <c:v>5.1045930000000004</c:v>
                </c:pt>
                <c:pt idx="28">
                  <c:v>5.0956599999999996</c:v>
                </c:pt>
                <c:pt idx="29">
                  <c:v>5.0880830000000001</c:v>
                </c:pt>
                <c:pt idx="30">
                  <c:v>5.0840459999999998</c:v>
                </c:pt>
                <c:pt idx="31">
                  <c:v>5.1177549999999998</c:v>
                </c:pt>
                <c:pt idx="32">
                  <c:v>5.1133699999999997</c:v>
                </c:pt>
                <c:pt idx="33">
                  <c:v>5.0950309999999996</c:v>
                </c:pt>
                <c:pt idx="34">
                  <c:v>5.0983919999999996</c:v>
                </c:pt>
                <c:pt idx="35">
                  <c:v>5.0640929999999997</c:v>
                </c:pt>
                <c:pt idx="36">
                  <c:v>5.0375290000000001</c:v>
                </c:pt>
                <c:pt idx="37">
                  <c:v>5.1640230000000003</c:v>
                </c:pt>
                <c:pt idx="38">
                  <c:v>5.1843149999999998</c:v>
                </c:pt>
                <c:pt idx="39">
                  <c:v>5.1644569999999996</c:v>
                </c:pt>
                <c:pt idx="40">
                  <c:v>5.2045450000000004</c:v>
                </c:pt>
                <c:pt idx="41">
                  <c:v>5.1508500000000002</c:v>
                </c:pt>
                <c:pt idx="42">
                  <c:v>5.1720750000000004</c:v>
                </c:pt>
                <c:pt idx="43">
                  <c:v>5.2122849999999996</c:v>
                </c:pt>
                <c:pt idx="44">
                  <c:v>5.1871700000000001</c:v>
                </c:pt>
                <c:pt idx="45">
                  <c:v>5.1927019999999997</c:v>
                </c:pt>
                <c:pt idx="46">
                  <c:v>5.2323740000000001</c:v>
                </c:pt>
                <c:pt idx="47">
                  <c:v>5.2142980000000003</c:v>
                </c:pt>
                <c:pt idx="48">
                  <c:v>5.1899930000000003</c:v>
                </c:pt>
                <c:pt idx="49">
                  <c:v>5.2329480000000004</c:v>
                </c:pt>
                <c:pt idx="50">
                  <c:v>5.1644269999999999</c:v>
                </c:pt>
                <c:pt idx="51">
                  <c:v>5.1779529999999996</c:v>
                </c:pt>
                <c:pt idx="52">
                  <c:v>5.2093400000000001</c:v>
                </c:pt>
                <c:pt idx="53">
                  <c:v>5.1859109999999999</c:v>
                </c:pt>
                <c:pt idx="54">
                  <c:v>5.1410150000000003</c:v>
                </c:pt>
                <c:pt idx="55">
                  <c:v>5.2382289999999996</c:v>
                </c:pt>
                <c:pt idx="56">
                  <c:v>5.1804209999999999</c:v>
                </c:pt>
                <c:pt idx="57">
                  <c:v>5.1323999999999996</c:v>
                </c:pt>
                <c:pt idx="58">
                  <c:v>5.2217929999999999</c:v>
                </c:pt>
                <c:pt idx="59">
                  <c:v>5.1180279999999998</c:v>
                </c:pt>
                <c:pt idx="60">
                  <c:v>5.081016</c:v>
                </c:pt>
                <c:pt idx="61">
                  <c:v>5.1708540000000003</c:v>
                </c:pt>
                <c:pt idx="62">
                  <c:v>5.1813549999999999</c:v>
                </c:pt>
                <c:pt idx="63">
                  <c:v>5.1777319999999998</c:v>
                </c:pt>
                <c:pt idx="64">
                  <c:v>5.19224</c:v>
                </c:pt>
                <c:pt idx="65">
                  <c:v>5.1447880000000001</c:v>
                </c:pt>
                <c:pt idx="66">
                  <c:v>5.1713579999999997</c:v>
                </c:pt>
                <c:pt idx="67">
                  <c:v>5.1517939999999998</c:v>
                </c:pt>
                <c:pt idx="68">
                  <c:v>5.0166329999999997</c:v>
                </c:pt>
                <c:pt idx="69">
                  <c:v>5.1812690000000003</c:v>
                </c:pt>
                <c:pt idx="70">
                  <c:v>5.2469279999999996</c:v>
                </c:pt>
                <c:pt idx="71">
                  <c:v>5.1478760000000001</c:v>
                </c:pt>
                <c:pt idx="72">
                  <c:v>5.1491449999999999</c:v>
                </c:pt>
                <c:pt idx="73">
                  <c:v>5.178471</c:v>
                </c:pt>
                <c:pt idx="74">
                  <c:v>5.3558599999999998</c:v>
                </c:pt>
                <c:pt idx="75">
                  <c:v>5.3690090000000001</c:v>
                </c:pt>
                <c:pt idx="76">
                  <c:v>5.4464625765127597</c:v>
                </c:pt>
                <c:pt idx="77">
                  <c:v>5.44085749750107</c:v>
                </c:pt>
                <c:pt idx="78">
                  <c:v>5.4390437186787199</c:v>
                </c:pt>
                <c:pt idx="79">
                  <c:v>5.47776459456888</c:v>
                </c:pt>
                <c:pt idx="80">
                  <c:v>5.4598577963798904</c:v>
                </c:pt>
                <c:pt idx="81">
                  <c:v>5.4288036160742603</c:v>
                </c:pt>
                <c:pt idx="82">
                  <c:v>5.4369014037181298</c:v>
                </c:pt>
                <c:pt idx="83">
                  <c:v>5.3750128652757603</c:v>
                </c:pt>
                <c:pt idx="84">
                  <c:v>5.3497261253586004</c:v>
                </c:pt>
                <c:pt idx="85">
                  <c:v>5.4173292748574298</c:v>
                </c:pt>
                <c:pt idx="86">
                  <c:v>5.42797067768341</c:v>
                </c:pt>
                <c:pt idx="87">
                  <c:v>5.3777040506344704</c:v>
                </c:pt>
                <c:pt idx="88">
                  <c:v>5.3871499008784198</c:v>
                </c:pt>
                <c:pt idx="89">
                  <c:v>5.3847137406368804</c:v>
                </c:pt>
                <c:pt idx="90">
                  <c:v>5.3918542503888904</c:v>
                </c:pt>
                <c:pt idx="91">
                  <c:v>5.4240727148912997</c:v>
                </c:pt>
                <c:pt idx="92">
                  <c:v>5.3661247952371101</c:v>
                </c:pt>
                <c:pt idx="93">
                  <c:v>5.3487696368251196</c:v>
                </c:pt>
                <c:pt idx="94">
                  <c:v>5.3511197647773798</c:v>
                </c:pt>
                <c:pt idx="95">
                  <c:v>5.2752141209685703</c:v>
                </c:pt>
                <c:pt idx="96">
                  <c:v>5.2077959368646001</c:v>
                </c:pt>
                <c:pt idx="97">
                  <c:v>5.2348255880487802</c:v>
                </c:pt>
                <c:pt idx="98">
                  <c:v>5.2412128838461598</c:v>
                </c:pt>
                <c:pt idx="99">
                  <c:v>5.2757525385272697</c:v>
                </c:pt>
                <c:pt idx="100">
                  <c:v>5.2917587103064401</c:v>
                </c:pt>
                <c:pt idx="101">
                  <c:v>5.2742367414431399</c:v>
                </c:pt>
                <c:pt idx="102">
                  <c:v>5.23475582467821</c:v>
                </c:pt>
                <c:pt idx="103">
                  <c:v>5.2497672677748</c:v>
                </c:pt>
                <c:pt idx="104">
                  <c:v>5.1479753114613898</c:v>
                </c:pt>
                <c:pt idx="105">
                  <c:v>4.9682516041318596</c:v>
                </c:pt>
                <c:pt idx="106">
                  <c:v>5.1862934486187902</c:v>
                </c:pt>
                <c:pt idx="107">
                  <c:v>5.2223433706071303</c:v>
                </c:pt>
                <c:pt idx="108">
                  <c:v>5.2595433005435002</c:v>
                </c:pt>
                <c:pt idx="109">
                  <c:v>5.2133418364369497</c:v>
                </c:pt>
                <c:pt idx="110">
                  <c:v>5.2392687406828404</c:v>
                </c:pt>
                <c:pt idx="111">
                  <c:v>5.2035859347637397</c:v>
                </c:pt>
                <c:pt idx="112">
                  <c:v>5.1474730895838698</c:v>
                </c:pt>
                <c:pt idx="113">
                  <c:v>5.1025576291471104</c:v>
                </c:pt>
                <c:pt idx="114">
                  <c:v>4.9255847104536397</c:v>
                </c:pt>
                <c:pt idx="115">
                  <c:v>4.7484391961834298</c:v>
                </c:pt>
                <c:pt idx="116">
                  <c:v>4.5474832407283303</c:v>
                </c:pt>
                <c:pt idx="117">
                  <c:v>4.5350737182833001</c:v>
                </c:pt>
                <c:pt idx="118">
                  <c:v>4.7688755104583098</c:v>
                </c:pt>
                <c:pt idx="119">
                  <c:v>4.5459802855574596</c:v>
                </c:pt>
                <c:pt idx="120">
                  <c:v>4.6552881870292904</c:v>
                </c:pt>
                <c:pt idx="121">
                  <c:v>4.5812897044875802</c:v>
                </c:pt>
                <c:pt idx="122">
                  <c:v>4.6139287539604803</c:v>
                </c:pt>
                <c:pt idx="123">
                  <c:v>4.61072999275871</c:v>
                </c:pt>
                <c:pt idx="124">
                  <c:v>4.3946382289115098</c:v>
                </c:pt>
                <c:pt idx="125">
                  <c:v>4.6072960833123799</c:v>
                </c:pt>
                <c:pt idx="126">
                  <c:v>5.1044682207165799</c:v>
                </c:pt>
                <c:pt idx="127">
                  <c:v>5.1661854513641599</c:v>
                </c:pt>
                <c:pt idx="128">
                  <c:v>5.1345323741910001</c:v>
                </c:pt>
                <c:pt idx="129">
                  <c:v>5.25308109809919</c:v>
                </c:pt>
                <c:pt idx="130">
                  <c:v>5.3062439575323204</c:v>
                </c:pt>
                <c:pt idx="131">
                  <c:v>5.2558933661325096</c:v>
                </c:pt>
                <c:pt idx="132">
                  <c:v>5.2149154959500299</c:v>
                </c:pt>
                <c:pt idx="133">
                  <c:v>5.1654971746462</c:v>
                </c:pt>
                <c:pt idx="134">
                  <c:v>5.1122781325260496</c:v>
                </c:pt>
                <c:pt idx="135">
                  <c:v>5.2222206555811503</c:v>
                </c:pt>
                <c:pt idx="136">
                  <c:v>5.2509358056757804</c:v>
                </c:pt>
                <c:pt idx="137">
                  <c:v>5.2509900753508196</c:v>
                </c:pt>
                <c:pt idx="138">
                  <c:v>5.2272628898067204</c:v>
                </c:pt>
                <c:pt idx="139">
                  <c:v>5.1628141273053298</c:v>
                </c:pt>
                <c:pt idx="140">
                  <c:v>5.1443055613429696</c:v>
                </c:pt>
                <c:pt idx="141">
                  <c:v>5.04824837080952</c:v>
                </c:pt>
                <c:pt idx="142">
                  <c:v>5.1034931377515003</c:v>
                </c:pt>
                <c:pt idx="143">
                  <c:v>5.0534104802760904</c:v>
                </c:pt>
                <c:pt idx="144">
                  <c:v>4.9644178468784501</c:v>
                </c:pt>
                <c:pt idx="145">
                  <c:v>5.0537458001519502</c:v>
                </c:pt>
                <c:pt idx="146">
                  <c:v>5.0813705456048996</c:v>
                </c:pt>
                <c:pt idx="147">
                  <c:v>5.0074272386146301</c:v>
                </c:pt>
                <c:pt idx="148">
                  <c:v>4.9515450628150504</c:v>
                </c:pt>
                <c:pt idx="149">
                  <c:v>4.9059557601468997</c:v>
                </c:pt>
                <c:pt idx="150">
                  <c:v>5.0250353697092596</c:v>
                </c:pt>
                <c:pt idx="151">
                  <c:v>4.9649791872503402</c:v>
                </c:pt>
                <c:pt idx="152">
                  <c:v>5.0504298675996999</c:v>
                </c:pt>
                <c:pt idx="153">
                  <c:v>5.0803789076112604</c:v>
                </c:pt>
                <c:pt idx="154">
                  <c:v>5.1276448109659798</c:v>
                </c:pt>
                <c:pt idx="155">
                  <c:v>5.1103191419541298</c:v>
                </c:pt>
                <c:pt idx="156">
                  <c:v>5.0698678006429896</c:v>
                </c:pt>
                <c:pt idx="157">
                  <c:v>5.0840474752082097</c:v>
                </c:pt>
                <c:pt idx="158">
                  <c:v>5.0871136491105302</c:v>
                </c:pt>
                <c:pt idx="159">
                  <c:v>5.0477526578271403</c:v>
                </c:pt>
                <c:pt idx="160">
                  <c:v>5.0942006695709301</c:v>
                </c:pt>
                <c:pt idx="161">
                  <c:v>5.08533801782038</c:v>
                </c:pt>
                <c:pt idx="162">
                  <c:v>5.06104744421883</c:v>
                </c:pt>
                <c:pt idx="163">
                  <c:v>5.0671531831986103</c:v>
                </c:pt>
                <c:pt idx="164">
                  <c:v>5.0347199534890903</c:v>
                </c:pt>
                <c:pt idx="165">
                  <c:v>4.99708847485193</c:v>
                </c:pt>
                <c:pt idx="166">
                  <c:v>4.9052824850532604</c:v>
                </c:pt>
                <c:pt idx="167">
                  <c:v>4.9515450617887096</c:v>
                </c:pt>
                <c:pt idx="168">
                  <c:v>5.00023942517634</c:v>
                </c:pt>
                <c:pt idx="169">
                  <c:v>4.9659799138167298</c:v>
                </c:pt>
                <c:pt idx="170">
                  <c:v>4.8665102748428701</c:v>
                </c:pt>
                <c:pt idx="171">
                  <c:v>4.85950151343408</c:v>
                </c:pt>
                <c:pt idx="172">
                  <c:v>5.0054032618707804</c:v>
                </c:pt>
                <c:pt idx="173">
                  <c:v>5.0761295636358001</c:v>
                </c:pt>
                <c:pt idx="174">
                  <c:v>5.0933294472616497</c:v>
                </c:pt>
                <c:pt idx="175">
                  <c:v>5.0928718605801304</c:v>
                </c:pt>
                <c:pt idx="176">
                  <c:v>5.1204755908283897</c:v>
                </c:pt>
                <c:pt idx="177">
                  <c:v>5.0400449112796704</c:v>
                </c:pt>
                <c:pt idx="178">
                  <c:v>4.8682790526857902</c:v>
                </c:pt>
                <c:pt idx="179">
                  <c:v>4.9757965359666398</c:v>
                </c:pt>
                <c:pt idx="180">
                  <c:v>4.7876158250230096</c:v>
                </c:pt>
                <c:pt idx="181">
                  <c:v>5.0133496139234497</c:v>
                </c:pt>
                <c:pt idx="182">
                  <c:v>4.9710463770640603</c:v>
                </c:pt>
                <c:pt idx="183">
                  <c:v>5.04580086498129</c:v>
                </c:pt>
                <c:pt idx="184">
                  <c:v>5.1995786648754798</c:v>
                </c:pt>
                <c:pt idx="185">
                  <c:v>5.2438166104503896</c:v>
                </c:pt>
                <c:pt idx="186">
                  <c:v>5.2693422827018104</c:v>
                </c:pt>
                <c:pt idx="187">
                  <c:v>5.24029240284964</c:v>
                </c:pt>
                <c:pt idx="188">
                  <c:v>5.0449719417670202</c:v>
                </c:pt>
                <c:pt idx="189">
                  <c:v>5.1271477901796603</c:v>
                </c:pt>
                <c:pt idx="190">
                  <c:v>4.4257439716778402</c:v>
                </c:pt>
                <c:pt idx="191">
                  <c:v>3.9406562838779702</c:v>
                </c:pt>
                <c:pt idx="192">
                  <c:v>4.0123042834157703</c:v>
                </c:pt>
                <c:pt idx="193">
                  <c:v>4.6868989119242697</c:v>
                </c:pt>
                <c:pt idx="194">
                  <c:v>4.1664613108649897</c:v>
                </c:pt>
                <c:pt idx="195">
                  <c:v>4.3198452931962503</c:v>
                </c:pt>
                <c:pt idx="196">
                  <c:v>4.61811614013883</c:v>
                </c:pt>
                <c:pt idx="197">
                  <c:v>4.85746433636404</c:v>
                </c:pt>
                <c:pt idx="198">
                  <c:v>4.9086369121435904</c:v>
                </c:pt>
                <c:pt idx="199">
                  <c:v>5.0011015621133001</c:v>
                </c:pt>
                <c:pt idx="200">
                  <c:v>4.7806629709615596</c:v>
                </c:pt>
                <c:pt idx="201">
                  <c:v>4.8823058131414898</c:v>
                </c:pt>
                <c:pt idx="202">
                  <c:v>4.7341823455657899</c:v>
                </c:pt>
                <c:pt idx="203">
                  <c:v>5.0133182688173701</c:v>
                </c:pt>
                <c:pt idx="204">
                  <c:v>4.9911112739871699</c:v>
                </c:pt>
                <c:pt idx="205">
                  <c:v>5.0142205695809903</c:v>
                </c:pt>
                <c:pt idx="206">
                  <c:v>5.1106476741809397</c:v>
                </c:pt>
                <c:pt idx="207">
                  <c:v>5.1048268325811597</c:v>
                </c:pt>
                <c:pt idx="208">
                  <c:v>4.99553162884028</c:v>
                </c:pt>
                <c:pt idx="209">
                  <c:v>4.7709654762190699</c:v>
                </c:pt>
                <c:pt idx="210">
                  <c:v>4.6626914056226596</c:v>
                </c:pt>
                <c:pt idx="211">
                  <c:v>4.6228430237223499</c:v>
                </c:pt>
                <c:pt idx="212">
                  <c:v>4.9445719129293302</c:v>
                </c:pt>
                <c:pt idx="213">
                  <c:v>4.9339236688217998</c:v>
                </c:pt>
                <c:pt idx="214">
                  <c:v>5.1202865099754904</c:v>
                </c:pt>
                <c:pt idx="215">
                  <c:v>5.2458004836325003</c:v>
                </c:pt>
                <c:pt idx="216">
                  <c:v>5.2854819048163399</c:v>
                </c:pt>
                <c:pt idx="217">
                  <c:v>5.3316906064469203</c:v>
                </c:pt>
                <c:pt idx="218">
                  <c:v>5.3464492130315602</c:v>
                </c:pt>
                <c:pt idx="219">
                  <c:v>5.3328246024285102</c:v>
                </c:pt>
                <c:pt idx="220">
                  <c:v>5.3483500003442099</c:v>
                </c:pt>
                <c:pt idx="221">
                  <c:v>5.3494221833887998</c:v>
                </c:pt>
                <c:pt idx="222">
                  <c:v>5.3444575111467501</c:v>
                </c:pt>
                <c:pt idx="223">
                  <c:v>5.2583484796426001</c:v>
                </c:pt>
                <c:pt idx="224">
                  <c:v>5.1834422320268096</c:v>
                </c:pt>
                <c:pt idx="225">
                  <c:v>5.2538876807108599</c:v>
                </c:pt>
                <c:pt idx="226">
                  <c:v>5.2069681129921896</c:v>
                </c:pt>
                <c:pt idx="227">
                  <c:v>5.1756579374860197</c:v>
                </c:pt>
                <c:pt idx="228">
                  <c:v>5.0992360278284803</c:v>
                </c:pt>
                <c:pt idx="229">
                  <c:v>5.1279132247511896</c:v>
                </c:pt>
                <c:pt idx="230">
                  <c:v>5.1582812691851601</c:v>
                </c:pt>
                <c:pt idx="231">
                  <c:v>5.13423902297182</c:v>
                </c:pt>
                <c:pt idx="232">
                  <c:v>5.1350668446074996</c:v>
                </c:pt>
                <c:pt idx="233">
                  <c:v>5.1108912793396399</c:v>
                </c:pt>
                <c:pt idx="234">
                  <c:v>5.0564480634769602</c:v>
                </c:pt>
                <c:pt idx="235">
                  <c:v>5.10893381129718</c:v>
                </c:pt>
                <c:pt idx="236">
                  <c:v>4.8875719124348098</c:v>
                </c:pt>
                <c:pt idx="237">
                  <c:v>5.0352054974741396</c:v>
                </c:pt>
                <c:pt idx="238">
                  <c:v>5.0526757103386304</c:v>
                </c:pt>
                <c:pt idx="239">
                  <c:v>5.0772335876380899</c:v>
                </c:pt>
                <c:pt idx="240">
                  <c:v>5.1877221528590098</c:v>
                </c:pt>
                <c:pt idx="241">
                  <c:v>5.2376868452972101</c:v>
                </c:pt>
                <c:pt idx="242">
                  <c:v>5.2921853796018601</c:v>
                </c:pt>
                <c:pt idx="243">
                  <c:v>5.2635636516663302</c:v>
                </c:pt>
                <c:pt idx="244">
                  <c:v>5.4474083825772004</c:v>
                </c:pt>
                <c:pt idx="245">
                  <c:v>5.47836900573542</c:v>
                </c:pt>
                <c:pt idx="246">
                  <c:v>5.5160069271786396</c:v>
                </c:pt>
                <c:pt idx="247">
                  <c:v>5.5330405320449501</c:v>
                </c:pt>
                <c:pt idx="248">
                  <c:v>5.5221225499298399</c:v>
                </c:pt>
                <c:pt idx="249">
                  <c:v>5.5179502180522997</c:v>
                </c:pt>
                <c:pt idx="250">
                  <c:v>5.5641854573798897</c:v>
                </c:pt>
                <c:pt idx="251">
                  <c:v>5.5683749021923603</c:v>
                </c:pt>
                <c:pt idx="252">
                  <c:v>5.5446037127855998</c:v>
                </c:pt>
                <c:pt idx="253">
                  <c:v>5.5883042971990697</c:v>
                </c:pt>
                <c:pt idx="254">
                  <c:v>5.6290379515423004</c:v>
                </c:pt>
                <c:pt idx="255">
                  <c:v>5.6263776988926697</c:v>
                </c:pt>
                <c:pt idx="256">
                  <c:v>5.6362031575927896</c:v>
                </c:pt>
                <c:pt idx="257">
                  <c:v>5.8799936331810603</c:v>
                </c:pt>
                <c:pt idx="258">
                  <c:v>5.7335619096384196</c:v>
                </c:pt>
                <c:pt idx="259">
                  <c:v>5.7640171833562199</c:v>
                </c:pt>
                <c:pt idx="260">
                  <c:v>5.7426966830459003</c:v>
                </c:pt>
                <c:pt idx="261">
                  <c:v>5.7597068973911103</c:v>
                </c:pt>
                <c:pt idx="262">
                  <c:v>5.3965799954555003</c:v>
                </c:pt>
                <c:pt idx="263">
                  <c:v>5.9720807097854802</c:v>
                </c:pt>
                <c:pt idx="264">
                  <c:v>6.0469145164539704</c:v>
                </c:pt>
                <c:pt idx="265">
                  <c:v>5.9850021908453899</c:v>
                </c:pt>
                <c:pt idx="266">
                  <c:v>6.0182780837717003</c:v>
                </c:pt>
                <c:pt idx="267">
                  <c:v>5.9358894803037501</c:v>
                </c:pt>
                <c:pt idx="268">
                  <c:v>5.8797010465459003</c:v>
                </c:pt>
                <c:pt idx="269">
                  <c:v>6.0392824505991198</c:v>
                </c:pt>
                <c:pt idx="270">
                  <c:v>5.9782374956076403</c:v>
                </c:pt>
                <c:pt idx="271">
                  <c:v>5.6470884956132696</c:v>
                </c:pt>
                <c:pt idx="272">
                  <c:v>5.9959018924494796</c:v>
                </c:pt>
                <c:pt idx="273">
                  <c:v>5.9756029899426499</c:v>
                </c:pt>
                <c:pt idx="274">
                  <c:v>5.5711877307173001</c:v>
                </c:pt>
                <c:pt idx="275">
                  <c:v>6.1516929025742497</c:v>
                </c:pt>
                <c:pt idx="276">
                  <c:v>5.6814817893687497</c:v>
                </c:pt>
                <c:pt idx="277">
                  <c:v>5.66933246994678</c:v>
                </c:pt>
                <c:pt idx="278">
                  <c:v>5.7415204582840396</c:v>
                </c:pt>
                <c:pt idx="279">
                  <c:v>5.7649416408204601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C7-4B61-B899-2E86ED18F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83448"/>
        <c:axId val="977683840"/>
      </c:lineChart>
      <c:dateAx>
        <c:axId val="977683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977683840"/>
        <c:crosses val="autoZero"/>
        <c:auto val="1"/>
        <c:lblOffset val="100"/>
        <c:baseTimeUnit val="months"/>
      </c:dateAx>
      <c:valAx>
        <c:axId val="9776838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83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Model!$DF$9:$DF$288</c:f>
              <c:numCache>
                <c:formatCode>0.00%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-1.7885312942735876E-3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-1.3130254591321444E-2</c:v>
                </c:pt>
                <c:pt idx="11">
                  <c:v>-8.7060843010713374E-3</c:v>
                </c:pt>
                <c:pt idx="12">
                  <c:v>0</c:v>
                </c:pt>
                <c:pt idx="13">
                  <c:v>-2.6435579179507451E-2</c:v>
                </c:pt>
                <c:pt idx="14">
                  <c:v>-5.3724070984949357E-2</c:v>
                </c:pt>
                <c:pt idx="15">
                  <c:v>-6.3021289830077154E-2</c:v>
                </c:pt>
                <c:pt idx="16">
                  <c:v>-6.2903484218760131E-2</c:v>
                </c:pt>
                <c:pt idx="17">
                  <c:v>-6.6192616886727285E-2</c:v>
                </c:pt>
                <c:pt idx="18">
                  <c:v>-4.8361559557804634E-2</c:v>
                </c:pt>
                <c:pt idx="19">
                  <c:v>-4.6000735107014412E-2</c:v>
                </c:pt>
                <c:pt idx="20">
                  <c:v>-6.2861074198686029E-2</c:v>
                </c:pt>
                <c:pt idx="21">
                  <c:v>-6.602768903088363E-2</c:v>
                </c:pt>
                <c:pt idx="22">
                  <c:v>-6.9326246147756065E-2</c:v>
                </c:pt>
                <c:pt idx="23">
                  <c:v>-6.2158952755237418E-2</c:v>
                </c:pt>
                <c:pt idx="24">
                  <c:v>-4.2584372378825064E-2</c:v>
                </c:pt>
                <c:pt idx="25">
                  <c:v>-1.5983865343473957E-2</c:v>
                </c:pt>
                <c:pt idx="26">
                  <c:v>-1.0659051711951029E-2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-6.2319360164296844E-3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-2.5347173747012786E-2</c:v>
                </c:pt>
                <c:pt idx="38">
                  <c:v>-3.614630981612732E-2</c:v>
                </c:pt>
                <c:pt idx="39">
                  <c:v>-4.6222766057042453E-2</c:v>
                </c:pt>
                <c:pt idx="40">
                  <c:v>-5.0940715617275312E-2</c:v>
                </c:pt>
                <c:pt idx="41">
                  <c:v>-3.6708850364214229E-2</c:v>
                </c:pt>
                <c:pt idx="42">
                  <c:v>-3.5419523852540435E-2</c:v>
                </c:pt>
                <c:pt idx="43">
                  <c:v>-3.9168425461324485E-2</c:v>
                </c:pt>
                <c:pt idx="44">
                  <c:v>-2.011185112795566E-2</c:v>
                </c:pt>
                <c:pt idx="45">
                  <c:v>0</c:v>
                </c:pt>
                <c:pt idx="46">
                  <c:v>0</c:v>
                </c:pt>
                <c:pt idx="47">
                  <c:v>-1.5900678716753713E-2</c:v>
                </c:pt>
                <c:pt idx="48">
                  <c:v>-1.4905387364196665E-2</c:v>
                </c:pt>
                <c:pt idx="49">
                  <c:v>-1.5664846629200091E-2</c:v>
                </c:pt>
                <c:pt idx="50">
                  <c:v>-2.9970660889446665E-2</c:v>
                </c:pt>
                <c:pt idx="51">
                  <c:v>-1.3246568443268436E-2</c:v>
                </c:pt>
                <c:pt idx="52">
                  <c:v>-3.8172820951484221E-3</c:v>
                </c:pt>
                <c:pt idx="53">
                  <c:v>0</c:v>
                </c:pt>
                <c:pt idx="54">
                  <c:v>0</c:v>
                </c:pt>
                <c:pt idx="55">
                  <c:v>-1.4112972813352109E-2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-4.7102985242272188E-3</c:v>
                </c:pt>
                <c:pt idx="62">
                  <c:v>-2.5037048309545229E-3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-3.7766636400720088E-3</c:v>
                </c:pt>
                <c:pt idx="70">
                  <c:v>-1.0754279999473648E-2</c:v>
                </c:pt>
                <c:pt idx="71">
                  <c:v>-5.7636887608067955E-3</c:v>
                </c:pt>
                <c:pt idx="72">
                  <c:v>-5.9215980419258241E-4</c:v>
                </c:pt>
                <c:pt idx="73">
                  <c:v>-3.3318858315897537E-2</c:v>
                </c:pt>
                <c:pt idx="74">
                  <c:v>-2.6581395654862949E-2</c:v>
                </c:pt>
                <c:pt idx="75">
                  <c:v>-2.3465977129472404E-2</c:v>
                </c:pt>
                <c:pt idx="76">
                  <c:v>-3.9299672338241609E-2</c:v>
                </c:pt>
                <c:pt idx="77">
                  <c:v>-4.1780163962470196E-2</c:v>
                </c:pt>
                <c:pt idx="78">
                  <c:v>-4.3523745608147979E-2</c:v>
                </c:pt>
                <c:pt idx="79">
                  <c:v>-4.3987604121432211E-2</c:v>
                </c:pt>
                <c:pt idx="80">
                  <c:v>-3.4315660652954882E-2</c:v>
                </c:pt>
                <c:pt idx="81">
                  <c:v>-3.4269603779295443E-2</c:v>
                </c:pt>
                <c:pt idx="82">
                  <c:v>-3.5703946416117072E-2</c:v>
                </c:pt>
                <c:pt idx="83">
                  <c:v>-4.4204729382969266E-2</c:v>
                </c:pt>
                <c:pt idx="84">
                  <c:v>-5.0027634124195641E-2</c:v>
                </c:pt>
                <c:pt idx="85">
                  <c:v>-4.0530048820286213E-2</c:v>
                </c:pt>
                <c:pt idx="86">
                  <c:v>-1.7044333030673986E-2</c:v>
                </c:pt>
                <c:pt idx="87">
                  <c:v>-2.1620412406406109E-2</c:v>
                </c:pt>
                <c:pt idx="88">
                  <c:v>-1.773518613556524E-2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-1.3996638694898644E-2</c:v>
                </c:pt>
                <c:pt idx="100">
                  <c:v>-1.20285446956786E-2</c:v>
                </c:pt>
                <c:pt idx="101">
                  <c:v>-7.5262730283129908E-3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-2.3436863571440258E-2</c:v>
                </c:pt>
                <c:pt idx="107">
                  <c:v>-3.5197384499247919E-2</c:v>
                </c:pt>
                <c:pt idx="108">
                  <c:v>-3.0168410876920571E-2</c:v>
                </c:pt>
                <c:pt idx="109">
                  <c:v>-1.9062308222860813E-2</c:v>
                </c:pt>
                <c:pt idx="110">
                  <c:v>-4.5138568317466432E-2</c:v>
                </c:pt>
                <c:pt idx="111">
                  <c:v>-2.1011985901495334E-2</c:v>
                </c:pt>
                <c:pt idx="112">
                  <c:v>-1.0397375809876763E-2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-9.852681319117651E-3</c:v>
                </c:pt>
                <c:pt idx="118">
                  <c:v>-2.6798300474517145E-2</c:v>
                </c:pt>
                <c:pt idx="119">
                  <c:v>0</c:v>
                </c:pt>
                <c:pt idx="120">
                  <c:v>-6.5738200153891979E-3</c:v>
                </c:pt>
                <c:pt idx="121">
                  <c:v>0</c:v>
                </c:pt>
                <c:pt idx="122">
                  <c:v>-3.6176341356248809E-3</c:v>
                </c:pt>
                <c:pt idx="123">
                  <c:v>-1.5915637357809542E-3</c:v>
                </c:pt>
                <c:pt idx="124">
                  <c:v>0</c:v>
                </c:pt>
                <c:pt idx="125">
                  <c:v>-6.753286102149092E-3</c:v>
                </c:pt>
                <c:pt idx="126">
                  <c:v>-5.4319807035442369E-2</c:v>
                </c:pt>
                <c:pt idx="127">
                  <c:v>-5.0281564452103189E-2</c:v>
                </c:pt>
                <c:pt idx="128">
                  <c:v>-1.516116280556068E-2</c:v>
                </c:pt>
                <c:pt idx="129">
                  <c:v>-3.300422997625807E-2</c:v>
                </c:pt>
                <c:pt idx="130">
                  <c:v>-3.174730921907587E-2</c:v>
                </c:pt>
                <c:pt idx="131">
                  <c:v>-2.2967800578041597E-2</c:v>
                </c:pt>
                <c:pt idx="132">
                  <c:v>-1.3802457504953014E-2</c:v>
                </c:pt>
                <c:pt idx="133">
                  <c:v>0</c:v>
                </c:pt>
                <c:pt idx="134">
                  <c:v>0</c:v>
                </c:pt>
                <c:pt idx="135">
                  <c:v>-3.9239101223373818E-2</c:v>
                </c:pt>
                <c:pt idx="136">
                  <c:v>-4.4242431323977871E-2</c:v>
                </c:pt>
                <c:pt idx="137">
                  <c:v>-3.9012420691025063E-2</c:v>
                </c:pt>
                <c:pt idx="138">
                  <c:v>-2.7832630312094597E-2</c:v>
                </c:pt>
                <c:pt idx="139">
                  <c:v>-3.3581435565471773E-3</c:v>
                </c:pt>
                <c:pt idx="140">
                  <c:v>-4.0895972330923236E-4</c:v>
                </c:pt>
                <c:pt idx="141">
                  <c:v>0</c:v>
                </c:pt>
                <c:pt idx="142">
                  <c:v>-1.7369238256355612E-2</c:v>
                </c:pt>
                <c:pt idx="143">
                  <c:v>-6.2385576232302231E-3</c:v>
                </c:pt>
                <c:pt idx="144">
                  <c:v>-7.2767722648370281E-4</c:v>
                </c:pt>
                <c:pt idx="145">
                  <c:v>-1.225695812379779E-2</c:v>
                </c:pt>
                <c:pt idx="146">
                  <c:v>-1.7251048643136868E-2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-1.7586258347764394E-2</c:v>
                </c:pt>
                <c:pt idx="151">
                  <c:v>0</c:v>
                </c:pt>
                <c:pt idx="152">
                  <c:v>-1.6367595503993693E-2</c:v>
                </c:pt>
                <c:pt idx="153">
                  <c:v>-2.7009017311792949E-2</c:v>
                </c:pt>
                <c:pt idx="154">
                  <c:v>-2.138449166937717E-2</c:v>
                </c:pt>
                <c:pt idx="155">
                  <c:v>-1.0849235606635643E-2</c:v>
                </c:pt>
                <c:pt idx="156">
                  <c:v>-1.5502457624055888E-2</c:v>
                </c:pt>
                <c:pt idx="157">
                  <c:v>-1.6324677436842849E-2</c:v>
                </c:pt>
                <c:pt idx="158">
                  <c:v>-2.7860602117893873E-2</c:v>
                </c:pt>
                <c:pt idx="159">
                  <c:v>-3.2751002927464246E-2</c:v>
                </c:pt>
                <c:pt idx="160">
                  <c:v>-3.3123712457985621E-2</c:v>
                </c:pt>
                <c:pt idx="161">
                  <c:v>-3.0668347247822525E-2</c:v>
                </c:pt>
                <c:pt idx="162">
                  <c:v>-1.6385666269109866E-2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-1.1484442025948671E-2</c:v>
                </c:pt>
                <c:pt idx="168">
                  <c:v>-1.4314959835171726E-2</c:v>
                </c:pt>
                <c:pt idx="169">
                  <c:v>0</c:v>
                </c:pt>
                <c:pt idx="170">
                  <c:v>-5.7168916692684757E-4</c:v>
                </c:pt>
                <c:pt idx="171">
                  <c:v>0</c:v>
                </c:pt>
                <c:pt idx="172">
                  <c:v>-1.3032208202714557E-2</c:v>
                </c:pt>
                <c:pt idx="173">
                  <c:v>-1.5722014293529596E-2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-2.4003686747810615E-2</c:v>
                </c:pt>
                <c:pt idx="184">
                  <c:v>-4.036078544417343E-2</c:v>
                </c:pt>
                <c:pt idx="185">
                  <c:v>-3.1187534847731957E-2</c:v>
                </c:pt>
                <c:pt idx="186">
                  <c:v>-2.5382424226332856E-2</c:v>
                </c:pt>
                <c:pt idx="187">
                  <c:v>-1.0730256744813982E-2</c:v>
                </c:pt>
                <c:pt idx="188">
                  <c:v>-7.513834786665341E-3</c:v>
                </c:pt>
                <c:pt idx="189">
                  <c:v>-1.3878405595360355E-2</c:v>
                </c:pt>
                <c:pt idx="190">
                  <c:v>0</c:v>
                </c:pt>
                <c:pt idx="191">
                  <c:v>0</c:v>
                </c:pt>
                <c:pt idx="192">
                  <c:v>-3.1595897665527173E-2</c:v>
                </c:pt>
                <c:pt idx="193">
                  <c:v>-3.982295550637649E-2</c:v>
                </c:pt>
                <c:pt idx="194">
                  <c:v>-8.7402802056333329E-3</c:v>
                </c:pt>
                <c:pt idx="195">
                  <c:v>-3.2443231234230763E-2</c:v>
                </c:pt>
                <c:pt idx="196">
                  <c:v>-5.0201069500297013E-2</c:v>
                </c:pt>
                <c:pt idx="197">
                  <c:v>-5.504223751173265E-2</c:v>
                </c:pt>
                <c:pt idx="198">
                  <c:v>-4.9321013700281524E-2</c:v>
                </c:pt>
                <c:pt idx="199">
                  <c:v>-3.9618011005002951E-2</c:v>
                </c:pt>
                <c:pt idx="200">
                  <c:v>-3.0269786186051584E-2</c:v>
                </c:pt>
                <c:pt idx="201">
                  <c:v>-2.9272619242393993E-2</c:v>
                </c:pt>
                <c:pt idx="202">
                  <c:v>-9.5135581982104256E-3</c:v>
                </c:pt>
                <c:pt idx="203">
                  <c:v>-4.6036735010203889E-2</c:v>
                </c:pt>
                <c:pt idx="204">
                  <c:v>-2.5833340509260894E-2</c:v>
                </c:pt>
                <c:pt idx="205">
                  <c:v>-1.9753894376081549E-2</c:v>
                </c:pt>
                <c:pt idx="206">
                  <c:v>-3.0693452970403379E-2</c:v>
                </c:pt>
                <c:pt idx="207">
                  <c:v>-1.7074115853920824E-2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-9.2969945996337344E-3</c:v>
                </c:pt>
                <c:pt idx="215">
                  <c:v>-3.9611199175019318E-2</c:v>
                </c:pt>
                <c:pt idx="216">
                  <c:v>-3.6317981479441652E-2</c:v>
                </c:pt>
                <c:pt idx="217">
                  <c:v>-3.9623969771996892E-2</c:v>
                </c:pt>
                <c:pt idx="218">
                  <c:v>-4.0203435609851623E-2</c:v>
                </c:pt>
                <c:pt idx="219">
                  <c:v>-2.4923416326250059E-2</c:v>
                </c:pt>
                <c:pt idx="220">
                  <c:v>-2.8254945812757892E-3</c:v>
                </c:pt>
                <c:pt idx="221">
                  <c:v>-5.1928439959831874E-3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-7.9631775748328915E-3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-7.7696619868738992E-3</c:v>
                </c:pt>
                <c:pt idx="230">
                  <c:v>-1.9664175511192594E-2</c:v>
                </c:pt>
                <c:pt idx="231">
                  <c:v>0</c:v>
                </c:pt>
                <c:pt idx="232">
                  <c:v>0</c:v>
                </c:pt>
                <c:pt idx="233">
                  <c:v>-3.6996253181934557E-3</c:v>
                </c:pt>
                <c:pt idx="234">
                  <c:v>0</c:v>
                </c:pt>
                <c:pt idx="235">
                  <c:v>0</c:v>
                </c:pt>
                <c:pt idx="236">
                  <c:v>-1.0448668078750778E-3</c:v>
                </c:pt>
                <c:pt idx="237">
                  <c:v>-4.1723689515554829E-3</c:v>
                </c:pt>
                <c:pt idx="238">
                  <c:v>0</c:v>
                </c:pt>
                <c:pt idx="239">
                  <c:v>-5.5683444285447026E-3</c:v>
                </c:pt>
                <c:pt idx="240">
                  <c:v>-1.6893095705389549E-2</c:v>
                </c:pt>
                <c:pt idx="241">
                  <c:v>-7.5946109511716431E-3</c:v>
                </c:pt>
                <c:pt idx="242">
                  <c:v>-4.380581777458592E-3</c:v>
                </c:pt>
                <c:pt idx="243">
                  <c:v>0</c:v>
                </c:pt>
                <c:pt idx="244">
                  <c:v>-2.5162375294509487E-2</c:v>
                </c:pt>
                <c:pt idx="245">
                  <c:v>-4.4846911321945071E-2</c:v>
                </c:pt>
                <c:pt idx="246">
                  <c:v>-4.6327712190756487E-2</c:v>
                </c:pt>
                <c:pt idx="247">
                  <c:v>-5.5465405597539874E-2</c:v>
                </c:pt>
                <c:pt idx="248">
                  <c:v>-4.1511597031092751E-2</c:v>
                </c:pt>
                <c:pt idx="249">
                  <c:v>-3.4323952586273632E-2</c:v>
                </c:pt>
                <c:pt idx="250">
                  <c:v>-3.912180359859907E-2</c:v>
                </c:pt>
                <c:pt idx="251">
                  <c:v>-5.5777301036701199E-2</c:v>
                </c:pt>
                <c:pt idx="252">
                  <c:v>-3.6490361447476083E-2</c:v>
                </c:pt>
                <c:pt idx="253">
                  <c:v>-3.2892324421834429E-2</c:v>
                </c:pt>
                <c:pt idx="254">
                  <c:v>-3.9831295475970641E-2</c:v>
                </c:pt>
                <c:pt idx="255">
                  <c:v>-3.3204219860995754E-2</c:v>
                </c:pt>
                <c:pt idx="256">
                  <c:v>-1.8722155956149122E-2</c:v>
                </c:pt>
                <c:pt idx="257">
                  <c:v>-2.1020628651951201E-2</c:v>
                </c:pt>
                <c:pt idx="258">
                  <c:v>-2.4888413084435124E-2</c:v>
                </c:pt>
                <c:pt idx="259">
                  <c:v>-1.1565420068364141E-2</c:v>
                </c:pt>
                <c:pt idx="260">
                  <c:v>-1.9768832092073696E-2</c:v>
                </c:pt>
                <c:pt idx="261">
                  <c:v>-6.9305414476722449E-3</c:v>
                </c:pt>
                <c:pt idx="262">
                  <c:v>0</c:v>
                </c:pt>
                <c:pt idx="263">
                  <c:v>-1.2403786654868743E-3</c:v>
                </c:pt>
                <c:pt idx="264">
                  <c:v>0</c:v>
                </c:pt>
                <c:pt idx="265">
                  <c:v>-1.8103971548573905E-2</c:v>
                </c:pt>
                <c:pt idx="266">
                  <c:v>-9.5924433707714751E-3</c:v>
                </c:pt>
                <c:pt idx="267">
                  <c:v>-1.3382436214461113E-2</c:v>
                </c:pt>
                <c:pt idx="268">
                  <c:v>-1.3834628123077675E-2</c:v>
                </c:pt>
                <c:pt idx="269">
                  <c:v>-2.4904503315395066E-2</c:v>
                </c:pt>
                <c:pt idx="270">
                  <c:v>-1.5855233408426983E-2</c:v>
                </c:pt>
                <c:pt idx="271">
                  <c:v>-1.3698834757126521E-2</c:v>
                </c:pt>
                <c:pt idx="272">
                  <c:v>-8.1747606302429165E-4</c:v>
                </c:pt>
                <c:pt idx="273">
                  <c:v>-6.6511590642750473E-3</c:v>
                </c:pt>
                <c:pt idx="274">
                  <c:v>-1.0809151929691674E-2</c:v>
                </c:pt>
                <c:pt idx="275">
                  <c:v>-1.380882738354694E-2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-8.1952562838027987E-4</c:v>
                </c:pt>
              </c:numCache>
            </c:numRef>
          </c:xVal>
          <c:yVal>
            <c:numRef>
              <c:f>Model!$DO$9:$DO$298</c:f>
              <c:numCache>
                <c:formatCode>0.00%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-4.462998075649427E-4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-2.467808075393263E-3</c:v>
                </c:pt>
                <c:pt idx="11">
                  <c:v>0</c:v>
                </c:pt>
                <c:pt idx="12">
                  <c:v>0</c:v>
                </c:pt>
                <c:pt idx="13">
                  <c:v>-1.1130798487337112E-2</c:v>
                </c:pt>
                <c:pt idx="14">
                  <c:v>-2.6159189560454044E-2</c:v>
                </c:pt>
                <c:pt idx="15">
                  <c:v>-3.313616782893003E-2</c:v>
                </c:pt>
                <c:pt idx="16">
                  <c:v>-3.1987285720127545E-2</c:v>
                </c:pt>
                <c:pt idx="17">
                  <c:v>-3.1192259750854157E-2</c:v>
                </c:pt>
                <c:pt idx="18">
                  <c:v>-1.8217158198550298E-2</c:v>
                </c:pt>
                <c:pt idx="19">
                  <c:v>-1.443059964263893E-2</c:v>
                </c:pt>
                <c:pt idx="20">
                  <c:v>-2.1623998197509264E-2</c:v>
                </c:pt>
                <c:pt idx="21">
                  <c:v>-2.1192399141716556E-2</c:v>
                </c:pt>
                <c:pt idx="22">
                  <c:v>-2.7382621717717215E-2</c:v>
                </c:pt>
                <c:pt idx="23">
                  <c:v>-2.340392010482284E-2</c:v>
                </c:pt>
                <c:pt idx="24">
                  <c:v>-6.0307273291093644E-3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-1.0708866955753571E-2</c:v>
                </c:pt>
                <c:pt idx="38">
                  <c:v>-1.5286532230188499E-2</c:v>
                </c:pt>
                <c:pt idx="39">
                  <c:v>-1.7864902885085687E-2</c:v>
                </c:pt>
                <c:pt idx="40">
                  <c:v>-1.800298845310766E-2</c:v>
                </c:pt>
                <c:pt idx="41">
                  <c:v>-9.2259208222644773E-3</c:v>
                </c:pt>
                <c:pt idx="42">
                  <c:v>-5.6807837179005949E-3</c:v>
                </c:pt>
                <c:pt idx="43">
                  <c:v>-3.1185809900151629E-3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-4.7381330468806437E-3</c:v>
                </c:pt>
                <c:pt idx="48">
                  <c:v>0</c:v>
                </c:pt>
                <c:pt idx="49">
                  <c:v>0</c:v>
                </c:pt>
                <c:pt idx="50">
                  <c:v>-4.6454007174475676E-3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-2.2673356546152323E-3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-5.1956517814444325E-4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-3.5491986221225513E-4</c:v>
                </c:pt>
                <c:pt idx="71">
                  <c:v>0</c:v>
                </c:pt>
                <c:pt idx="72">
                  <c:v>0</c:v>
                </c:pt>
                <c:pt idx="73">
                  <c:v>-1.3936767426972252E-2</c:v>
                </c:pt>
                <c:pt idx="74">
                  <c:v>-5.5024900183847647E-3</c:v>
                </c:pt>
                <c:pt idx="75">
                  <c:v>-9.2685981626716707E-4</c:v>
                </c:pt>
                <c:pt idx="76">
                  <c:v>-6.8693500419192421E-3</c:v>
                </c:pt>
                <c:pt idx="77">
                  <c:v>-2.8793878848821786E-3</c:v>
                </c:pt>
                <c:pt idx="78">
                  <c:v>-1.3260654750875123E-3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-5.7549826949843119E-4</c:v>
                </c:pt>
                <c:pt idx="84">
                  <c:v>-4.3360538124179726E-3</c:v>
                </c:pt>
                <c:pt idx="85">
                  <c:v>0</c:v>
                </c:pt>
                <c:pt idx="86">
                  <c:v>0</c:v>
                </c:pt>
                <c:pt idx="87">
                  <c:v>-2.7381792684517681E-3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-2.5191696692915544E-3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-6.3253235205170677E-3</c:v>
                </c:pt>
                <c:pt idx="107">
                  <c:v>-1.1313791462445488E-2</c:v>
                </c:pt>
                <c:pt idx="108">
                  <c:v>-5.6486321186086652E-3</c:v>
                </c:pt>
                <c:pt idx="109">
                  <c:v>0</c:v>
                </c:pt>
                <c:pt idx="110">
                  <c:v>-1.0679520088627603E-2</c:v>
                </c:pt>
                <c:pt idx="111">
                  <c:v>0</c:v>
                </c:pt>
                <c:pt idx="112">
                  <c:v>0</c:v>
                </c:pt>
                <c:pt idx="113">
                  <c:v>-8.2938196816808585E-3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-1.3303104859333503E-3</c:v>
                </c:pt>
                <c:pt idx="118">
                  <c:v>-6.2415318420122601E-3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-2.0387824414390132E-2</c:v>
                </c:pt>
                <c:pt idx="127">
                  <c:v>-1.7375526817801301E-2</c:v>
                </c:pt>
                <c:pt idx="128">
                  <c:v>0</c:v>
                </c:pt>
                <c:pt idx="129">
                  <c:v>-2.3648773216453645E-3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-1.3947057173005817E-2</c:v>
                </c:pt>
                <c:pt idx="136">
                  <c:v>-1.8288791608608634E-2</c:v>
                </c:pt>
                <c:pt idx="137">
                  <c:v>-1.2184213776883723E-2</c:v>
                </c:pt>
                <c:pt idx="138">
                  <c:v>-4.4728005824893335E-3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-2.6870260836150406E-3</c:v>
                </c:pt>
                <c:pt idx="143">
                  <c:v>0</c:v>
                </c:pt>
                <c:pt idx="144">
                  <c:v>-3.081923739967074E-4</c:v>
                </c:pt>
                <c:pt idx="145">
                  <c:v>0</c:v>
                </c:pt>
                <c:pt idx="146">
                  <c:v>-7.4113254956261754E-3</c:v>
                </c:pt>
                <c:pt idx="147">
                  <c:v>-1.9605344745076136E-3</c:v>
                </c:pt>
                <c:pt idx="148">
                  <c:v>0</c:v>
                </c:pt>
                <c:pt idx="149">
                  <c:v>0</c:v>
                </c:pt>
                <c:pt idx="150">
                  <c:v>-1.6227812453787349E-3</c:v>
                </c:pt>
                <c:pt idx="151">
                  <c:v>0</c:v>
                </c:pt>
                <c:pt idx="152">
                  <c:v>-5.2081140332924658E-3</c:v>
                </c:pt>
                <c:pt idx="153">
                  <c:v>-7.9858645011779972E-3</c:v>
                </c:pt>
                <c:pt idx="154">
                  <c:v>-5.410206676399798E-3</c:v>
                </c:pt>
                <c:pt idx="155">
                  <c:v>-3.1619618222977763E-4</c:v>
                </c:pt>
                <c:pt idx="156">
                  <c:v>0</c:v>
                </c:pt>
                <c:pt idx="157">
                  <c:v>-9.0507105414605604E-4</c:v>
                </c:pt>
                <c:pt idx="158">
                  <c:v>-2.694303362268391E-4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-1.2002788036369338E-3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-3.06531420689371E-3</c:v>
                </c:pt>
                <c:pt idx="173">
                  <c:v>-2.6911189487864862E-3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-1.1754729082870119E-3</c:v>
                </c:pt>
                <c:pt idx="183">
                  <c:v>-6.5493625402767153E-3</c:v>
                </c:pt>
                <c:pt idx="184">
                  <c:v>-1.327178702478149E-2</c:v>
                </c:pt>
                <c:pt idx="185">
                  <c:v>-1.8261804529276504E-2</c:v>
                </c:pt>
                <c:pt idx="186">
                  <c:v>-1.6635970190679084E-2</c:v>
                </c:pt>
                <c:pt idx="187">
                  <c:v>-7.465016324231355E-3</c:v>
                </c:pt>
                <c:pt idx="188">
                  <c:v>-1.9981512903316623E-2</c:v>
                </c:pt>
                <c:pt idx="189">
                  <c:v>-2.0014464145787003E-2</c:v>
                </c:pt>
                <c:pt idx="190">
                  <c:v>-8.5024615693803929E-3</c:v>
                </c:pt>
                <c:pt idx="191">
                  <c:v>0</c:v>
                </c:pt>
                <c:pt idx="192">
                  <c:v>0</c:v>
                </c:pt>
                <c:pt idx="193">
                  <c:v>-5.5573805112136831E-3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-3.7677242492428764E-4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-1.0577223432020388E-2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-6.0504297014719599E-3</c:v>
                </c:pt>
                <c:pt idx="215">
                  <c:v>-1.0853754816154249E-2</c:v>
                </c:pt>
                <c:pt idx="216">
                  <c:v>-2.6442672845178317E-3</c:v>
                </c:pt>
                <c:pt idx="217">
                  <c:v>-1.3757998034202856E-3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-8.2707484653621322E-4</c:v>
                </c:pt>
                <c:pt idx="222">
                  <c:v>0</c:v>
                </c:pt>
                <c:pt idx="223">
                  <c:v>-2.1727997014047151E-3</c:v>
                </c:pt>
                <c:pt idx="224">
                  <c:v>-8.9163046637686927E-3</c:v>
                </c:pt>
                <c:pt idx="225">
                  <c:v>0</c:v>
                </c:pt>
                <c:pt idx="226">
                  <c:v>-4.584813000338972E-4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-1.2601486666580231E-3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-4.9922437261554764E-3</c:v>
                </c:pt>
                <c:pt idx="245">
                  <c:v>-1.5315031826168002E-2</c:v>
                </c:pt>
                <c:pt idx="246">
                  <c:v>-6.2852935943022992E-3</c:v>
                </c:pt>
                <c:pt idx="247">
                  <c:v>-6.6513469006579395E-3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-1.3889329985027343E-3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-5.6783429998297219E-3</c:v>
                </c:pt>
                <c:pt idx="259">
                  <c:v>0</c:v>
                </c:pt>
                <c:pt idx="260">
                  <c:v>-6.0605419173614949E-3</c:v>
                </c:pt>
                <c:pt idx="261">
                  <c:v>0</c:v>
                </c:pt>
                <c:pt idx="262">
                  <c:v>0</c:v>
                </c:pt>
                <c:pt idx="263">
                  <c:v>-4.5651629035670105E-3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-2.7848485940751289E-3</c:v>
                </c:pt>
                <c:pt idx="270">
                  <c:v>-8.064847008327769E-4</c:v>
                </c:pt>
                <c:pt idx="271">
                  <c:v>-3.4861352273958257E-3</c:v>
                </c:pt>
                <c:pt idx="272">
                  <c:v>-1.2061150399224063E-3</c:v>
                </c:pt>
                <c:pt idx="273">
                  <c:v>0</c:v>
                </c:pt>
                <c:pt idx="274">
                  <c:v>-5.2485384307278116E-3</c:v>
                </c:pt>
                <c:pt idx="275">
                  <c:v>-8.8926166441940513E-3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-1.0280024156212875E-3</c:v>
                </c:pt>
                <c:pt idx="284">
                  <c:v>0</c:v>
                </c:pt>
                <c:pt idx="285">
                  <c:v>-1.5710870075511529E-3</c:v>
                </c:pt>
                <c:pt idx="286">
                  <c:v>-1.2282625962050764E-2</c:v>
                </c:pt>
                <c:pt idx="287">
                  <c:v>-9.0677649796145898E-3</c:v>
                </c:pt>
                <c:pt idx="288">
                  <c:v>-5.4666842004031935E-3</c:v>
                </c:pt>
                <c:pt idx="289">
                  <c:v>-1.3001964923837761E-3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B7-4620-AE89-FA4DABB14A2F}"/>
            </c:ext>
          </c:extLst>
        </c:ser>
        <c:ser>
          <c:idx val="0"/>
          <c:order val="1"/>
          <c:spPr>
            <a:ln w="28575">
              <a:noFill/>
            </a:ln>
          </c:spPr>
          <c:xVal>
            <c:numRef>
              <c:f>Model!$DF$9:$DF$288</c:f>
              <c:numCache>
                <c:formatCode>0.00%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-1.7885312942735876E-3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-1.3130254591321444E-2</c:v>
                </c:pt>
                <c:pt idx="11">
                  <c:v>-8.7060843010713374E-3</c:v>
                </c:pt>
                <c:pt idx="12">
                  <c:v>0</c:v>
                </c:pt>
                <c:pt idx="13">
                  <c:v>-2.6435579179507451E-2</c:v>
                </c:pt>
                <c:pt idx="14">
                  <c:v>-5.3724070984949357E-2</c:v>
                </c:pt>
                <c:pt idx="15">
                  <c:v>-6.3021289830077154E-2</c:v>
                </c:pt>
                <c:pt idx="16">
                  <c:v>-6.2903484218760131E-2</c:v>
                </c:pt>
                <c:pt idx="17">
                  <c:v>-6.6192616886727285E-2</c:v>
                </c:pt>
                <c:pt idx="18">
                  <c:v>-4.8361559557804634E-2</c:v>
                </c:pt>
                <c:pt idx="19">
                  <c:v>-4.6000735107014412E-2</c:v>
                </c:pt>
                <c:pt idx="20">
                  <c:v>-6.2861074198686029E-2</c:v>
                </c:pt>
                <c:pt idx="21">
                  <c:v>-6.602768903088363E-2</c:v>
                </c:pt>
                <c:pt idx="22">
                  <c:v>-6.9326246147756065E-2</c:v>
                </c:pt>
                <c:pt idx="23">
                  <c:v>-6.2158952755237418E-2</c:v>
                </c:pt>
                <c:pt idx="24">
                  <c:v>-4.2584372378825064E-2</c:v>
                </c:pt>
                <c:pt idx="25">
                  <c:v>-1.5983865343473957E-2</c:v>
                </c:pt>
                <c:pt idx="26">
                  <c:v>-1.0659051711951029E-2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-6.2319360164296844E-3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-2.5347173747012786E-2</c:v>
                </c:pt>
                <c:pt idx="38">
                  <c:v>-3.614630981612732E-2</c:v>
                </c:pt>
                <c:pt idx="39">
                  <c:v>-4.6222766057042453E-2</c:v>
                </c:pt>
                <c:pt idx="40">
                  <c:v>-5.0940715617275312E-2</c:v>
                </c:pt>
                <c:pt idx="41">
                  <c:v>-3.6708850364214229E-2</c:v>
                </c:pt>
                <c:pt idx="42">
                  <c:v>-3.5419523852540435E-2</c:v>
                </c:pt>
                <c:pt idx="43">
                  <c:v>-3.9168425461324485E-2</c:v>
                </c:pt>
                <c:pt idx="44">
                  <c:v>-2.011185112795566E-2</c:v>
                </c:pt>
                <c:pt idx="45">
                  <c:v>0</c:v>
                </c:pt>
                <c:pt idx="46">
                  <c:v>0</c:v>
                </c:pt>
                <c:pt idx="47">
                  <c:v>-1.5900678716753713E-2</c:v>
                </c:pt>
                <c:pt idx="48">
                  <c:v>-1.4905387364196665E-2</c:v>
                </c:pt>
                <c:pt idx="49">
                  <c:v>-1.5664846629200091E-2</c:v>
                </c:pt>
                <c:pt idx="50">
                  <c:v>-2.9970660889446665E-2</c:v>
                </c:pt>
                <c:pt idx="51">
                  <c:v>-1.3246568443268436E-2</c:v>
                </c:pt>
                <c:pt idx="52">
                  <c:v>-3.8172820951484221E-3</c:v>
                </c:pt>
                <c:pt idx="53">
                  <c:v>0</c:v>
                </c:pt>
                <c:pt idx="54">
                  <c:v>0</c:v>
                </c:pt>
                <c:pt idx="55">
                  <c:v>-1.4112972813352109E-2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-4.7102985242272188E-3</c:v>
                </c:pt>
                <c:pt idx="62">
                  <c:v>-2.5037048309545229E-3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-3.7766636400720088E-3</c:v>
                </c:pt>
                <c:pt idx="70">
                  <c:v>-1.0754279999473648E-2</c:v>
                </c:pt>
                <c:pt idx="71">
                  <c:v>-5.7636887608067955E-3</c:v>
                </c:pt>
                <c:pt idx="72">
                  <c:v>-5.9215980419258241E-4</c:v>
                </c:pt>
                <c:pt idx="73">
                  <c:v>-3.3318858315897537E-2</c:v>
                </c:pt>
                <c:pt idx="74">
                  <c:v>-2.6581395654862949E-2</c:v>
                </c:pt>
                <c:pt idx="75">
                  <c:v>-2.3465977129472404E-2</c:v>
                </c:pt>
                <c:pt idx="76">
                  <c:v>-3.9299672338241609E-2</c:v>
                </c:pt>
                <c:pt idx="77">
                  <c:v>-4.1780163962470196E-2</c:v>
                </c:pt>
                <c:pt idx="78">
                  <c:v>-4.3523745608147979E-2</c:v>
                </c:pt>
                <c:pt idx="79">
                  <c:v>-4.3987604121432211E-2</c:v>
                </c:pt>
                <c:pt idx="80">
                  <c:v>-3.4315660652954882E-2</c:v>
                </c:pt>
                <c:pt idx="81">
                  <c:v>-3.4269603779295443E-2</c:v>
                </c:pt>
                <c:pt idx="82">
                  <c:v>-3.5703946416117072E-2</c:v>
                </c:pt>
                <c:pt idx="83">
                  <c:v>-4.4204729382969266E-2</c:v>
                </c:pt>
                <c:pt idx="84">
                  <c:v>-5.0027634124195641E-2</c:v>
                </c:pt>
                <c:pt idx="85">
                  <c:v>-4.0530048820286213E-2</c:v>
                </c:pt>
                <c:pt idx="86">
                  <c:v>-1.7044333030673986E-2</c:v>
                </c:pt>
                <c:pt idx="87">
                  <c:v>-2.1620412406406109E-2</c:v>
                </c:pt>
                <c:pt idx="88">
                  <c:v>-1.773518613556524E-2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-1.3996638694898644E-2</c:v>
                </c:pt>
                <c:pt idx="100">
                  <c:v>-1.20285446956786E-2</c:v>
                </c:pt>
                <c:pt idx="101">
                  <c:v>-7.5262730283129908E-3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-2.3436863571440258E-2</c:v>
                </c:pt>
                <c:pt idx="107">
                  <c:v>-3.5197384499247919E-2</c:v>
                </c:pt>
                <c:pt idx="108">
                  <c:v>-3.0168410876920571E-2</c:v>
                </c:pt>
                <c:pt idx="109">
                  <c:v>-1.9062308222860813E-2</c:v>
                </c:pt>
                <c:pt idx="110">
                  <c:v>-4.5138568317466432E-2</c:v>
                </c:pt>
                <c:pt idx="111">
                  <c:v>-2.1011985901495334E-2</c:v>
                </c:pt>
                <c:pt idx="112">
                  <c:v>-1.0397375809876763E-2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-9.852681319117651E-3</c:v>
                </c:pt>
                <c:pt idx="118">
                  <c:v>-2.6798300474517145E-2</c:v>
                </c:pt>
                <c:pt idx="119">
                  <c:v>0</c:v>
                </c:pt>
                <c:pt idx="120">
                  <c:v>-6.5738200153891979E-3</c:v>
                </c:pt>
                <c:pt idx="121">
                  <c:v>0</c:v>
                </c:pt>
                <c:pt idx="122">
                  <c:v>-3.6176341356248809E-3</c:v>
                </c:pt>
                <c:pt idx="123">
                  <c:v>-1.5915637357809542E-3</c:v>
                </c:pt>
                <c:pt idx="124">
                  <c:v>0</c:v>
                </c:pt>
                <c:pt idx="125">
                  <c:v>-6.753286102149092E-3</c:v>
                </c:pt>
                <c:pt idx="126">
                  <c:v>-5.4319807035442369E-2</c:v>
                </c:pt>
                <c:pt idx="127">
                  <c:v>-5.0281564452103189E-2</c:v>
                </c:pt>
                <c:pt idx="128">
                  <c:v>-1.516116280556068E-2</c:v>
                </c:pt>
                <c:pt idx="129">
                  <c:v>-3.300422997625807E-2</c:v>
                </c:pt>
                <c:pt idx="130">
                  <c:v>-3.174730921907587E-2</c:v>
                </c:pt>
                <c:pt idx="131">
                  <c:v>-2.2967800578041597E-2</c:v>
                </c:pt>
                <c:pt idx="132">
                  <c:v>-1.3802457504953014E-2</c:v>
                </c:pt>
                <c:pt idx="133">
                  <c:v>0</c:v>
                </c:pt>
                <c:pt idx="134">
                  <c:v>0</c:v>
                </c:pt>
                <c:pt idx="135">
                  <c:v>-3.9239101223373818E-2</c:v>
                </c:pt>
                <c:pt idx="136">
                  <c:v>-4.4242431323977871E-2</c:v>
                </c:pt>
                <c:pt idx="137">
                  <c:v>-3.9012420691025063E-2</c:v>
                </c:pt>
                <c:pt idx="138">
                  <c:v>-2.7832630312094597E-2</c:v>
                </c:pt>
                <c:pt idx="139">
                  <c:v>-3.3581435565471773E-3</c:v>
                </c:pt>
                <c:pt idx="140">
                  <c:v>-4.0895972330923236E-4</c:v>
                </c:pt>
                <c:pt idx="141">
                  <c:v>0</c:v>
                </c:pt>
                <c:pt idx="142">
                  <c:v>-1.7369238256355612E-2</c:v>
                </c:pt>
                <c:pt idx="143">
                  <c:v>-6.2385576232302231E-3</c:v>
                </c:pt>
                <c:pt idx="144">
                  <c:v>-7.2767722648370281E-4</c:v>
                </c:pt>
                <c:pt idx="145">
                  <c:v>-1.225695812379779E-2</c:v>
                </c:pt>
                <c:pt idx="146">
                  <c:v>-1.7251048643136868E-2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-1.7586258347764394E-2</c:v>
                </c:pt>
                <c:pt idx="151">
                  <c:v>0</c:v>
                </c:pt>
                <c:pt idx="152">
                  <c:v>-1.6367595503993693E-2</c:v>
                </c:pt>
                <c:pt idx="153">
                  <c:v>-2.7009017311792949E-2</c:v>
                </c:pt>
                <c:pt idx="154">
                  <c:v>-2.138449166937717E-2</c:v>
                </c:pt>
                <c:pt idx="155">
                  <c:v>-1.0849235606635643E-2</c:v>
                </c:pt>
                <c:pt idx="156">
                  <c:v>-1.5502457624055888E-2</c:v>
                </c:pt>
                <c:pt idx="157">
                  <c:v>-1.6324677436842849E-2</c:v>
                </c:pt>
                <c:pt idx="158">
                  <c:v>-2.7860602117893873E-2</c:v>
                </c:pt>
                <c:pt idx="159">
                  <c:v>-3.2751002927464246E-2</c:v>
                </c:pt>
                <c:pt idx="160">
                  <c:v>-3.3123712457985621E-2</c:v>
                </c:pt>
                <c:pt idx="161">
                  <c:v>-3.0668347247822525E-2</c:v>
                </c:pt>
                <c:pt idx="162">
                  <c:v>-1.6385666269109866E-2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-1.1484442025948671E-2</c:v>
                </c:pt>
                <c:pt idx="168">
                  <c:v>-1.4314959835171726E-2</c:v>
                </c:pt>
                <c:pt idx="169">
                  <c:v>0</c:v>
                </c:pt>
                <c:pt idx="170">
                  <c:v>-5.7168916692684757E-4</c:v>
                </c:pt>
                <c:pt idx="171">
                  <c:v>0</c:v>
                </c:pt>
                <c:pt idx="172">
                  <c:v>-1.3032208202714557E-2</c:v>
                </c:pt>
                <c:pt idx="173">
                  <c:v>-1.5722014293529596E-2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-2.4003686747810615E-2</c:v>
                </c:pt>
                <c:pt idx="184">
                  <c:v>-4.036078544417343E-2</c:v>
                </c:pt>
                <c:pt idx="185">
                  <c:v>-3.1187534847731957E-2</c:v>
                </c:pt>
                <c:pt idx="186">
                  <c:v>-2.5382424226332856E-2</c:v>
                </c:pt>
                <c:pt idx="187">
                  <c:v>-1.0730256744813982E-2</c:v>
                </c:pt>
                <c:pt idx="188">
                  <c:v>-7.513834786665341E-3</c:v>
                </c:pt>
                <c:pt idx="189">
                  <c:v>-1.3878405595360355E-2</c:v>
                </c:pt>
                <c:pt idx="190">
                  <c:v>0</c:v>
                </c:pt>
                <c:pt idx="191">
                  <c:v>0</c:v>
                </c:pt>
                <c:pt idx="192">
                  <c:v>-3.1595897665527173E-2</c:v>
                </c:pt>
                <c:pt idx="193">
                  <c:v>-3.982295550637649E-2</c:v>
                </c:pt>
                <c:pt idx="194">
                  <c:v>-8.7402802056333329E-3</c:v>
                </c:pt>
                <c:pt idx="195">
                  <c:v>-3.2443231234230763E-2</c:v>
                </c:pt>
                <c:pt idx="196">
                  <c:v>-5.0201069500297013E-2</c:v>
                </c:pt>
                <c:pt idx="197">
                  <c:v>-5.504223751173265E-2</c:v>
                </c:pt>
                <c:pt idx="198">
                  <c:v>-4.9321013700281524E-2</c:v>
                </c:pt>
                <c:pt idx="199">
                  <c:v>-3.9618011005002951E-2</c:v>
                </c:pt>
                <c:pt idx="200">
                  <c:v>-3.0269786186051584E-2</c:v>
                </c:pt>
                <c:pt idx="201">
                  <c:v>-2.9272619242393993E-2</c:v>
                </c:pt>
                <c:pt idx="202">
                  <c:v>-9.5135581982104256E-3</c:v>
                </c:pt>
                <c:pt idx="203">
                  <c:v>-4.6036735010203889E-2</c:v>
                </c:pt>
                <c:pt idx="204">
                  <c:v>-2.5833340509260894E-2</c:v>
                </c:pt>
                <c:pt idx="205">
                  <c:v>-1.9753894376081549E-2</c:v>
                </c:pt>
                <c:pt idx="206">
                  <c:v>-3.0693452970403379E-2</c:v>
                </c:pt>
                <c:pt idx="207">
                  <c:v>-1.7074115853920824E-2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-9.2969945996337344E-3</c:v>
                </c:pt>
                <c:pt idx="215">
                  <c:v>-3.9611199175019318E-2</c:v>
                </c:pt>
                <c:pt idx="216">
                  <c:v>-3.6317981479441652E-2</c:v>
                </c:pt>
                <c:pt idx="217">
                  <c:v>-3.9623969771996892E-2</c:v>
                </c:pt>
                <c:pt idx="218">
                  <c:v>-4.0203435609851623E-2</c:v>
                </c:pt>
                <c:pt idx="219">
                  <c:v>-2.4923416326250059E-2</c:v>
                </c:pt>
                <c:pt idx="220">
                  <c:v>-2.8254945812757892E-3</c:v>
                </c:pt>
                <c:pt idx="221">
                  <c:v>-5.1928439959831874E-3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-7.9631775748328915E-3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-7.7696619868738992E-3</c:v>
                </c:pt>
                <c:pt idx="230">
                  <c:v>-1.9664175511192594E-2</c:v>
                </c:pt>
                <c:pt idx="231">
                  <c:v>0</c:v>
                </c:pt>
                <c:pt idx="232">
                  <c:v>0</c:v>
                </c:pt>
                <c:pt idx="233">
                  <c:v>-3.6996253181934557E-3</c:v>
                </c:pt>
                <c:pt idx="234">
                  <c:v>0</c:v>
                </c:pt>
                <c:pt idx="235">
                  <c:v>0</c:v>
                </c:pt>
                <c:pt idx="236">
                  <c:v>-1.0448668078750778E-3</c:v>
                </c:pt>
                <c:pt idx="237">
                  <c:v>-4.1723689515554829E-3</c:v>
                </c:pt>
                <c:pt idx="238">
                  <c:v>0</c:v>
                </c:pt>
                <c:pt idx="239">
                  <c:v>-5.5683444285447026E-3</c:v>
                </c:pt>
                <c:pt idx="240">
                  <c:v>-1.6893095705389549E-2</c:v>
                </c:pt>
                <c:pt idx="241">
                  <c:v>-7.5946109511716431E-3</c:v>
                </c:pt>
                <c:pt idx="242">
                  <c:v>-4.380581777458592E-3</c:v>
                </c:pt>
                <c:pt idx="243">
                  <c:v>0</c:v>
                </c:pt>
                <c:pt idx="244">
                  <c:v>-2.5162375294509487E-2</c:v>
                </c:pt>
                <c:pt idx="245">
                  <c:v>-4.4846911321945071E-2</c:v>
                </c:pt>
                <c:pt idx="246">
                  <c:v>-4.6327712190756487E-2</c:v>
                </c:pt>
                <c:pt idx="247">
                  <c:v>-5.5465405597539874E-2</c:v>
                </c:pt>
                <c:pt idx="248">
                  <c:v>-4.1511597031092751E-2</c:v>
                </c:pt>
                <c:pt idx="249">
                  <c:v>-3.4323952586273632E-2</c:v>
                </c:pt>
                <c:pt idx="250">
                  <c:v>-3.912180359859907E-2</c:v>
                </c:pt>
                <c:pt idx="251">
                  <c:v>-5.5777301036701199E-2</c:v>
                </c:pt>
                <c:pt idx="252">
                  <c:v>-3.6490361447476083E-2</c:v>
                </c:pt>
                <c:pt idx="253">
                  <c:v>-3.2892324421834429E-2</c:v>
                </c:pt>
                <c:pt idx="254">
                  <c:v>-3.9831295475970641E-2</c:v>
                </c:pt>
                <c:pt idx="255">
                  <c:v>-3.3204219860995754E-2</c:v>
                </c:pt>
                <c:pt idx="256">
                  <c:v>-1.8722155956149122E-2</c:v>
                </c:pt>
                <c:pt idx="257">
                  <c:v>-2.1020628651951201E-2</c:v>
                </c:pt>
                <c:pt idx="258">
                  <c:v>-2.4888413084435124E-2</c:v>
                </c:pt>
                <c:pt idx="259">
                  <c:v>-1.1565420068364141E-2</c:v>
                </c:pt>
                <c:pt idx="260">
                  <c:v>-1.9768832092073696E-2</c:v>
                </c:pt>
                <c:pt idx="261">
                  <c:v>-6.9305414476722449E-3</c:v>
                </c:pt>
                <c:pt idx="262">
                  <c:v>0</c:v>
                </c:pt>
                <c:pt idx="263">
                  <c:v>-1.2403786654868743E-3</c:v>
                </c:pt>
                <c:pt idx="264">
                  <c:v>0</c:v>
                </c:pt>
                <c:pt idx="265">
                  <c:v>-1.8103971548573905E-2</c:v>
                </c:pt>
                <c:pt idx="266">
                  <c:v>-9.5924433707714751E-3</c:v>
                </c:pt>
                <c:pt idx="267">
                  <c:v>-1.3382436214461113E-2</c:v>
                </c:pt>
                <c:pt idx="268">
                  <c:v>-1.3834628123077675E-2</c:v>
                </c:pt>
                <c:pt idx="269">
                  <c:v>-2.4904503315395066E-2</c:v>
                </c:pt>
                <c:pt idx="270">
                  <c:v>-1.5855233408426983E-2</c:v>
                </c:pt>
                <c:pt idx="271">
                  <c:v>-1.3698834757126521E-2</c:v>
                </c:pt>
                <c:pt idx="272">
                  <c:v>-8.1747606302429165E-4</c:v>
                </c:pt>
                <c:pt idx="273">
                  <c:v>-6.6511590642750473E-3</c:v>
                </c:pt>
                <c:pt idx="274">
                  <c:v>-1.0809151929691674E-2</c:v>
                </c:pt>
                <c:pt idx="275">
                  <c:v>-1.380882738354694E-2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-8.1952562838027987E-4</c:v>
                </c:pt>
              </c:numCache>
            </c:numRef>
          </c:xVal>
          <c:yVal>
            <c:numRef>
              <c:f>(Model!$DU$9:$DU$288,Model!$DO$9:$DO$298)</c:f>
              <c:numCache>
                <c:formatCode>0.00%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-1.1797165563268708E-3</c:v>
                </c:pt>
                <c:pt idx="11">
                  <c:v>0</c:v>
                </c:pt>
                <c:pt idx="12">
                  <c:v>0</c:v>
                </c:pt>
                <c:pt idx="13">
                  <c:v>-6.8829335670396175E-3</c:v>
                </c:pt>
                <c:pt idx="14">
                  <c:v>-1.527329621946738E-2</c:v>
                </c:pt>
                <c:pt idx="15">
                  <c:v>-1.8710513471504542E-2</c:v>
                </c:pt>
                <c:pt idx="16">
                  <c:v>-1.7981521409746959E-2</c:v>
                </c:pt>
                <c:pt idx="17">
                  <c:v>-1.5071413972243541E-2</c:v>
                </c:pt>
                <c:pt idx="18">
                  <c:v>-3.2806751336564854E-3</c:v>
                </c:pt>
                <c:pt idx="19">
                  <c:v>0</c:v>
                </c:pt>
                <c:pt idx="20">
                  <c:v>-3.5837464714678635E-3</c:v>
                </c:pt>
                <c:pt idx="21">
                  <c:v>-1.7263679856703851E-3</c:v>
                </c:pt>
                <c:pt idx="22">
                  <c:v>-5.2288190699882886E-3</c:v>
                </c:pt>
                <c:pt idx="23">
                  <c:v>-1.6611952891788517E-3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-1.8518974303755042E-3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-7.0973604580714111E-3</c:v>
                </c:pt>
                <c:pt idx="38">
                  <c:v>-8.2131452791578408E-3</c:v>
                </c:pt>
                <c:pt idx="39">
                  <c:v>-8.3023024818261737E-3</c:v>
                </c:pt>
                <c:pt idx="40">
                  <c:v>-6.1918797609075149E-3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-1.5997071555856612E-3</c:v>
                </c:pt>
                <c:pt idx="48">
                  <c:v>0</c:v>
                </c:pt>
                <c:pt idx="49">
                  <c:v>0</c:v>
                </c:pt>
                <c:pt idx="50">
                  <c:v>-1.7599968566828217E-4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-3.0575002434174436E-4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-4.1081850701840672E-4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-9.5428652951508042E-3</c:v>
                </c:pt>
                <c:pt idx="74">
                  <c:v>0</c:v>
                </c:pt>
                <c:pt idx="75">
                  <c:v>0</c:v>
                </c:pt>
                <c:pt idx="76">
                  <c:v>-4.2864507228433935E-3</c:v>
                </c:pt>
                <c:pt idx="77">
                  <c:v>-2.2504437404939903E-3</c:v>
                </c:pt>
                <c:pt idx="78">
                  <c:v>-1.2639069414738247E-3</c:v>
                </c:pt>
                <c:pt idx="79">
                  <c:v>-4.8865841075806937E-4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-1.3274452008334992E-3</c:v>
                </c:pt>
                <c:pt idx="85">
                  <c:v>0</c:v>
                </c:pt>
                <c:pt idx="86">
                  <c:v>0</c:v>
                </c:pt>
                <c:pt idx="87">
                  <c:v>-6.1729136595443101E-3</c:v>
                </c:pt>
                <c:pt idx="88">
                  <c:v>-2.870496379240306E-3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-7.7571520912294023E-3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-5.6174081910500551E-3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-9.6461923503204927E-3</c:v>
                </c:pt>
                <c:pt idx="107">
                  <c:v>-1.0790892705847432E-2</c:v>
                </c:pt>
                <c:pt idx="108">
                  <c:v>-7.4783454156005513E-3</c:v>
                </c:pt>
                <c:pt idx="109">
                  <c:v>-6.2779229866898323E-3</c:v>
                </c:pt>
                <c:pt idx="110">
                  <c:v>-1.3316696593604238E-2</c:v>
                </c:pt>
                <c:pt idx="111">
                  <c:v>-7.3935166947894926E-3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-5.5066453710626018E-3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-1.0996831631737702E-2</c:v>
                </c:pt>
                <c:pt idx="127">
                  <c:v>-7.8620141830102463E-3</c:v>
                </c:pt>
                <c:pt idx="128">
                  <c:v>0</c:v>
                </c:pt>
                <c:pt idx="129">
                  <c:v>-7.1185618844105125E-4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-6.5163528138647564E-3</c:v>
                </c:pt>
                <c:pt idx="136">
                  <c:v>-9.1451560508450935E-3</c:v>
                </c:pt>
                <c:pt idx="137">
                  <c:v>-6.1349113897654073E-3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-2.5440494863292473E-3</c:v>
                </c:pt>
                <c:pt idx="143">
                  <c:v>0</c:v>
                </c:pt>
                <c:pt idx="144">
                  <c:v>-5.398889343208868E-4</c:v>
                </c:pt>
                <c:pt idx="145">
                  <c:v>0</c:v>
                </c:pt>
                <c:pt idx="146">
                  <c:v>-5.6030221548292181E-3</c:v>
                </c:pt>
                <c:pt idx="147">
                  <c:v>-1.6796284165276898E-3</c:v>
                </c:pt>
                <c:pt idx="148">
                  <c:v>0</c:v>
                </c:pt>
                <c:pt idx="149">
                  <c:v>0</c:v>
                </c:pt>
                <c:pt idx="150">
                  <c:v>-1.1920011044371792E-3</c:v>
                </c:pt>
                <c:pt idx="151">
                  <c:v>0</c:v>
                </c:pt>
                <c:pt idx="152">
                  <c:v>-4.6689748683350629E-3</c:v>
                </c:pt>
                <c:pt idx="153">
                  <c:v>-7.2356483219634393E-3</c:v>
                </c:pt>
                <c:pt idx="154">
                  <c:v>-4.9850492056832119E-3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-1.0865053749062881E-3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-1.8361709469575382E-3</c:v>
                </c:pt>
                <c:pt idx="168">
                  <c:v>-3.4534202885927456E-4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-2.6185328391555851E-3</c:v>
                </c:pt>
                <c:pt idx="173">
                  <c:v>-2.4218167823653047E-4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-2.1111766802273113E-3</c:v>
                </c:pt>
                <c:pt idx="183">
                  <c:v>-7.1741294863206795E-3</c:v>
                </c:pt>
                <c:pt idx="184">
                  <c:v>-9.5892850049656975E-3</c:v>
                </c:pt>
                <c:pt idx="185">
                  <c:v>-5.4711839488711389E-3</c:v>
                </c:pt>
                <c:pt idx="186">
                  <c:v>-5.1588167415719255E-3</c:v>
                </c:pt>
                <c:pt idx="187">
                  <c:v>0</c:v>
                </c:pt>
                <c:pt idx="188">
                  <c:v>-1.5882498999704397E-2</c:v>
                </c:pt>
                <c:pt idx="189">
                  <c:v>-6.1421181972234229E-2</c:v>
                </c:pt>
                <c:pt idx="190">
                  <c:v>-3.934136965666124E-2</c:v>
                </c:pt>
                <c:pt idx="191">
                  <c:v>-1.7170073194605728E-2</c:v>
                </c:pt>
                <c:pt idx="192">
                  <c:v>-2.9696030359167569E-3</c:v>
                </c:pt>
                <c:pt idx="193">
                  <c:v>-8.9629122247697479E-3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-7.5532080789720846E-3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-3.8773781619272363E-3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-2.1483068360300672E-3</c:v>
                </c:pt>
                <c:pt idx="215">
                  <c:v>-3.5575718836809989E-3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-6.2552379845237649E-4</c:v>
                </c:pt>
                <c:pt idx="222">
                  <c:v>0</c:v>
                </c:pt>
                <c:pt idx="223">
                  <c:v>-8.3292665537125776E-3</c:v>
                </c:pt>
                <c:pt idx="224">
                  <c:v>-1.604538094278174E-2</c:v>
                </c:pt>
                <c:pt idx="225">
                  <c:v>-5.680069653827724E-3</c:v>
                </c:pt>
                <c:pt idx="226">
                  <c:v>-7.8941247398602865E-3</c:v>
                </c:pt>
                <c:pt idx="227">
                  <c:v>-2.4903458962209912E-3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-2.5900664825263542E-3</c:v>
                </c:pt>
                <c:pt idx="245">
                  <c:v>-9.9992304773607321E-3</c:v>
                </c:pt>
                <c:pt idx="246">
                  <c:v>-3.8275246448752354E-3</c:v>
                </c:pt>
                <c:pt idx="247">
                  <c:v>-2.9008331475073312E-3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-2.5936927498808604E-3</c:v>
                </c:pt>
                <c:pt idx="259">
                  <c:v>0</c:v>
                </c:pt>
                <c:pt idx="260">
                  <c:v>-2.4176759491346678E-3</c:v>
                </c:pt>
                <c:pt idx="261">
                  <c:v>0</c:v>
                </c:pt>
                <c:pt idx="262">
                  <c:v>0</c:v>
                </c:pt>
                <c:pt idx="263">
                  <c:v>-5.5558140612779194E-3</c:v>
                </c:pt>
                <c:pt idx="264">
                  <c:v>-6.2868815496308628E-4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-2.3211251120676124E-3</c:v>
                </c:pt>
                <c:pt idx="270">
                  <c:v>-2.0374258597951611E-3</c:v>
                </c:pt>
                <c:pt idx="271">
                  <c:v>-5.0538706662511812E-3</c:v>
                </c:pt>
                <c:pt idx="272">
                  <c:v>-3.9893143844029755E-3</c:v>
                </c:pt>
                <c:pt idx="273">
                  <c:v>-1.1292365440178642E-3</c:v>
                </c:pt>
                <c:pt idx="274">
                  <c:v>-3.6978303601367113E-3</c:v>
                </c:pt>
                <c:pt idx="275">
                  <c:v>-7.7363136528241228E-3</c:v>
                </c:pt>
                <c:pt idx="276">
                  <c:v>-9.1680713884378928E-4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-4.462998075649427E-4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-2.467808075393263E-3</c:v>
                </c:pt>
                <c:pt idx="291">
                  <c:v>0</c:v>
                </c:pt>
                <c:pt idx="292">
                  <c:v>0</c:v>
                </c:pt>
                <c:pt idx="293">
                  <c:v>-1.1130798487337112E-2</c:v>
                </c:pt>
                <c:pt idx="294">
                  <c:v>-2.6159189560454044E-2</c:v>
                </c:pt>
                <c:pt idx="295">
                  <c:v>-3.313616782893003E-2</c:v>
                </c:pt>
                <c:pt idx="296">
                  <c:v>-3.1987285720127545E-2</c:v>
                </c:pt>
                <c:pt idx="297">
                  <c:v>-3.1192259750854157E-2</c:v>
                </c:pt>
                <c:pt idx="298">
                  <c:v>-1.8217158198550298E-2</c:v>
                </c:pt>
                <c:pt idx="299">
                  <c:v>-1.443059964263893E-2</c:v>
                </c:pt>
                <c:pt idx="300">
                  <c:v>-2.1623998197509264E-2</c:v>
                </c:pt>
                <c:pt idx="301">
                  <c:v>-2.1192399141716556E-2</c:v>
                </c:pt>
                <c:pt idx="302">
                  <c:v>-2.7382621717717215E-2</c:v>
                </c:pt>
                <c:pt idx="303">
                  <c:v>-2.340392010482284E-2</c:v>
                </c:pt>
                <c:pt idx="304">
                  <c:v>-6.0307273291093644E-3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-1.0708866955753571E-2</c:v>
                </c:pt>
                <c:pt idx="318">
                  <c:v>-1.5286532230188499E-2</c:v>
                </c:pt>
                <c:pt idx="319">
                  <c:v>-1.7864902885085687E-2</c:v>
                </c:pt>
                <c:pt idx="320">
                  <c:v>-1.800298845310766E-2</c:v>
                </c:pt>
                <c:pt idx="321">
                  <c:v>-9.2259208222644773E-3</c:v>
                </c:pt>
                <c:pt idx="322">
                  <c:v>-5.6807837179005949E-3</c:v>
                </c:pt>
                <c:pt idx="323">
                  <c:v>-3.1185809900151629E-3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-4.7381330468806437E-3</c:v>
                </c:pt>
                <c:pt idx="328">
                  <c:v>0</c:v>
                </c:pt>
                <c:pt idx="329">
                  <c:v>0</c:v>
                </c:pt>
                <c:pt idx="330">
                  <c:v>-4.6454007174475676E-3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-2.2673356546152323E-3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-5.1956517814444325E-4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-3.5491986221225513E-4</c:v>
                </c:pt>
                <c:pt idx="351">
                  <c:v>0</c:v>
                </c:pt>
                <c:pt idx="352">
                  <c:v>0</c:v>
                </c:pt>
                <c:pt idx="353">
                  <c:v>-1.3936767426972252E-2</c:v>
                </c:pt>
                <c:pt idx="354">
                  <c:v>-5.5024900183847647E-3</c:v>
                </c:pt>
                <c:pt idx="355">
                  <c:v>-9.2685981626716707E-4</c:v>
                </c:pt>
                <c:pt idx="356">
                  <c:v>-6.8693500419192421E-3</c:v>
                </c:pt>
                <c:pt idx="357">
                  <c:v>-2.8793878848821786E-3</c:v>
                </c:pt>
                <c:pt idx="358">
                  <c:v>-1.3260654750875123E-3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-5.7549826949843119E-4</c:v>
                </c:pt>
                <c:pt idx="364">
                  <c:v>-4.3360538124179726E-3</c:v>
                </c:pt>
                <c:pt idx="365">
                  <c:v>0</c:v>
                </c:pt>
                <c:pt idx="366">
                  <c:v>0</c:v>
                </c:pt>
                <c:pt idx="367">
                  <c:v>-2.7381792684517681E-3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-2.5191696692915544E-3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-6.3253235205170677E-3</c:v>
                </c:pt>
                <c:pt idx="387">
                  <c:v>-1.1313791462445488E-2</c:v>
                </c:pt>
                <c:pt idx="388">
                  <c:v>-5.6486321186086652E-3</c:v>
                </c:pt>
                <c:pt idx="389">
                  <c:v>0</c:v>
                </c:pt>
                <c:pt idx="390">
                  <c:v>-1.0679520088627603E-2</c:v>
                </c:pt>
                <c:pt idx="391">
                  <c:v>0</c:v>
                </c:pt>
                <c:pt idx="392">
                  <c:v>0</c:v>
                </c:pt>
                <c:pt idx="393">
                  <c:v>-8.2938196816808585E-3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-1.3303104859333503E-3</c:v>
                </c:pt>
                <c:pt idx="398">
                  <c:v>-6.2415318420122601E-3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-2.0387824414390132E-2</c:v>
                </c:pt>
                <c:pt idx="407">
                  <c:v>-1.7375526817801301E-2</c:v>
                </c:pt>
                <c:pt idx="408">
                  <c:v>0</c:v>
                </c:pt>
                <c:pt idx="409">
                  <c:v>-2.3648773216453645E-3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-1.3947057173005817E-2</c:v>
                </c:pt>
                <c:pt idx="416">
                  <c:v>-1.8288791608608634E-2</c:v>
                </c:pt>
                <c:pt idx="417">
                  <c:v>-1.2184213776883723E-2</c:v>
                </c:pt>
                <c:pt idx="418">
                  <c:v>-4.4728005824893335E-3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-2.6870260836150406E-3</c:v>
                </c:pt>
                <c:pt idx="423">
                  <c:v>0</c:v>
                </c:pt>
                <c:pt idx="424">
                  <c:v>-3.081923739967074E-4</c:v>
                </c:pt>
                <c:pt idx="425">
                  <c:v>0</c:v>
                </c:pt>
                <c:pt idx="426">
                  <c:v>-7.4113254956261754E-3</c:v>
                </c:pt>
                <c:pt idx="427">
                  <c:v>-1.9605344745076136E-3</c:v>
                </c:pt>
                <c:pt idx="428">
                  <c:v>0</c:v>
                </c:pt>
                <c:pt idx="429">
                  <c:v>0</c:v>
                </c:pt>
                <c:pt idx="430">
                  <c:v>-1.6227812453787349E-3</c:v>
                </c:pt>
                <c:pt idx="431">
                  <c:v>0</c:v>
                </c:pt>
                <c:pt idx="432">
                  <c:v>-5.2081140332924658E-3</c:v>
                </c:pt>
                <c:pt idx="433">
                  <c:v>-7.9858645011779972E-3</c:v>
                </c:pt>
                <c:pt idx="434">
                  <c:v>-5.410206676399798E-3</c:v>
                </c:pt>
                <c:pt idx="435">
                  <c:v>-3.1619618222977763E-4</c:v>
                </c:pt>
                <c:pt idx="436">
                  <c:v>0</c:v>
                </c:pt>
                <c:pt idx="437">
                  <c:v>-9.0507105414605604E-4</c:v>
                </c:pt>
                <c:pt idx="438">
                  <c:v>-2.694303362268391E-4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-1.2002788036369338E-3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-3.06531420689371E-3</c:v>
                </c:pt>
                <c:pt idx="453">
                  <c:v>-2.6911189487864862E-3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-1.1754729082870119E-3</c:v>
                </c:pt>
                <c:pt idx="463">
                  <c:v>-6.5493625402767153E-3</c:v>
                </c:pt>
                <c:pt idx="464">
                  <c:v>-1.327178702478149E-2</c:v>
                </c:pt>
                <c:pt idx="465">
                  <c:v>-1.8261804529276504E-2</c:v>
                </c:pt>
                <c:pt idx="466">
                  <c:v>-1.6635970190679084E-2</c:v>
                </c:pt>
                <c:pt idx="467">
                  <c:v>-7.465016324231355E-3</c:v>
                </c:pt>
                <c:pt idx="468">
                  <c:v>-1.9981512903316623E-2</c:v>
                </c:pt>
                <c:pt idx="469">
                  <c:v>-2.0014464145787003E-2</c:v>
                </c:pt>
                <c:pt idx="470">
                  <c:v>-8.5024615693803929E-3</c:v>
                </c:pt>
                <c:pt idx="471">
                  <c:v>0</c:v>
                </c:pt>
                <c:pt idx="472">
                  <c:v>0</c:v>
                </c:pt>
                <c:pt idx="473">
                  <c:v>-5.5573805112136831E-3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-3.7677242492428764E-4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-1.0577223432020388E-2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-6.0504297014719599E-3</c:v>
                </c:pt>
                <c:pt idx="495">
                  <c:v>-1.0853754816154249E-2</c:v>
                </c:pt>
                <c:pt idx="496">
                  <c:v>-2.6442672845178317E-3</c:v>
                </c:pt>
                <c:pt idx="497">
                  <c:v>-1.3757998034202856E-3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-8.2707484653621322E-4</c:v>
                </c:pt>
                <c:pt idx="502">
                  <c:v>0</c:v>
                </c:pt>
                <c:pt idx="503">
                  <c:v>-2.1727997014047151E-3</c:v>
                </c:pt>
                <c:pt idx="504">
                  <c:v>-8.9163046637686927E-3</c:v>
                </c:pt>
                <c:pt idx="505">
                  <c:v>0</c:v>
                </c:pt>
                <c:pt idx="506">
                  <c:v>-4.584813000338972E-4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-1.2601486666580231E-3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-4.9922437261554764E-3</c:v>
                </c:pt>
                <c:pt idx="525">
                  <c:v>-1.5315031826168002E-2</c:v>
                </c:pt>
                <c:pt idx="526">
                  <c:v>-6.2852935943022992E-3</c:v>
                </c:pt>
                <c:pt idx="527">
                  <c:v>-6.6513469006579395E-3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-1.3889329985027343E-3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-5.6783429998297219E-3</c:v>
                </c:pt>
                <c:pt idx="539">
                  <c:v>0</c:v>
                </c:pt>
                <c:pt idx="540">
                  <c:v>-6.0605419173614949E-3</c:v>
                </c:pt>
                <c:pt idx="541">
                  <c:v>0</c:v>
                </c:pt>
                <c:pt idx="542">
                  <c:v>0</c:v>
                </c:pt>
                <c:pt idx="543">
                  <c:v>-4.5651629035670105E-3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-2.7848485940751289E-3</c:v>
                </c:pt>
                <c:pt idx="550">
                  <c:v>-8.064847008327769E-4</c:v>
                </c:pt>
                <c:pt idx="551">
                  <c:v>-3.4861352273958257E-3</c:v>
                </c:pt>
                <c:pt idx="552">
                  <c:v>-1.2061150399224063E-3</c:v>
                </c:pt>
                <c:pt idx="553">
                  <c:v>0</c:v>
                </c:pt>
                <c:pt idx="554">
                  <c:v>-5.2485384307278116E-3</c:v>
                </c:pt>
                <c:pt idx="555">
                  <c:v>-8.8926166441940513E-3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-1.0280024156212875E-3</c:v>
                </c:pt>
                <c:pt idx="564">
                  <c:v>0</c:v>
                </c:pt>
                <c:pt idx="565">
                  <c:v>-1.5710870075511529E-3</c:v>
                </c:pt>
                <c:pt idx="566">
                  <c:v>-1.2282625962050764E-2</c:v>
                </c:pt>
                <c:pt idx="567">
                  <c:v>-9.0677649796145898E-3</c:v>
                </c:pt>
                <c:pt idx="568">
                  <c:v>-5.4666842004031935E-3</c:v>
                </c:pt>
                <c:pt idx="569">
                  <c:v>-1.3001964923837761E-3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B7-4620-AE89-FA4DABB1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85800"/>
        <c:axId val="977686192"/>
      </c:scatterChart>
      <c:valAx>
        <c:axId val="977685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Treasury 5-10yr Drawdown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977686192"/>
        <c:crosses val="autoZero"/>
        <c:crossBetween val="midCat"/>
      </c:valAx>
      <c:valAx>
        <c:axId val="977686192"/>
        <c:scaling>
          <c:orientation val="minMax"/>
          <c:min val="-7.0000000000000007E-2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Model Drawdown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977685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Yield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Model</c:v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Model!$EG$9:$EG$1288</c:f>
              <c:numCache>
                <c:formatCode>0.00</c:formatCode>
                <c:ptCount val="1280"/>
                <c:pt idx="0">
                  <c:v>6.2960099999999999</c:v>
                </c:pt>
                <c:pt idx="1">
                  <c:v>6.0031079999999992</c:v>
                </c:pt>
                <c:pt idx="2">
                  <c:v>6.0021789999999999</c:v>
                </c:pt>
                <c:pt idx="3">
                  <c:v>5.9278822606868387</c:v>
                </c:pt>
                <c:pt idx="4">
                  <c:v>6.0868570000000002</c:v>
                </c:pt>
                <c:pt idx="5">
                  <c:v>5.7867908225882356</c:v>
                </c:pt>
                <c:pt idx="6">
                  <c:v>5.8025419999999999</c:v>
                </c:pt>
                <c:pt idx="7">
                  <c:v>5.5219950000000004</c:v>
                </c:pt>
                <c:pt idx="8">
                  <c:v>5.5599819999999998</c:v>
                </c:pt>
                <c:pt idx="9">
                  <c:v>5.5862189999999998</c:v>
                </c:pt>
                <c:pt idx="10">
                  <c:v>5.8646450000000012</c:v>
                </c:pt>
                <c:pt idx="11">
                  <c:v>5.820822999999999</c:v>
                </c:pt>
                <c:pt idx="12">
                  <c:v>5.6247299999999996</c:v>
                </c:pt>
                <c:pt idx="13">
                  <c:v>6.1025390000000002</c:v>
                </c:pt>
                <c:pt idx="14">
                  <c:v>6.7556269999999996</c:v>
                </c:pt>
                <c:pt idx="15">
                  <c:v>7.1115680000000001</c:v>
                </c:pt>
                <c:pt idx="16">
                  <c:v>7.3125200591497235</c:v>
                </c:pt>
                <c:pt idx="17">
                  <c:v>7.4058830000000002</c:v>
                </c:pt>
                <c:pt idx="18">
                  <c:v>7.1523519999999987</c:v>
                </c:pt>
                <c:pt idx="19">
                  <c:v>7.2459340000000001</c:v>
                </c:pt>
                <c:pt idx="20">
                  <c:v>7.6674761567084087</c:v>
                </c:pt>
                <c:pt idx="21">
                  <c:v>7.8192590000000006</c:v>
                </c:pt>
                <c:pt idx="22">
                  <c:v>8.2440479893223824</c:v>
                </c:pt>
                <c:pt idx="23">
                  <c:v>8.3775996383983582</c:v>
                </c:pt>
                <c:pt idx="24">
                  <c:v>7.9547683638603699</c:v>
                </c:pt>
                <c:pt idx="25">
                  <c:v>7.5150000000000006</c:v>
                </c:pt>
                <c:pt idx="26">
                  <c:v>7.5123890000000006</c:v>
                </c:pt>
                <c:pt idx="27">
                  <c:v>7.3445909999999994</c:v>
                </c:pt>
                <c:pt idx="28">
                  <c:v>6.6494200000000001</c:v>
                </c:pt>
                <c:pt idx="29">
                  <c:v>6.6145719999999999</c:v>
                </c:pt>
                <c:pt idx="30">
                  <c:v>6.7586440000000003</c:v>
                </c:pt>
                <c:pt idx="31">
                  <c:v>6.6460650000000001</c:v>
                </c:pt>
                <c:pt idx="32">
                  <c:v>6.5856890000000003</c:v>
                </c:pt>
                <c:pt idx="33">
                  <c:v>6.421621</c:v>
                </c:pt>
                <c:pt idx="34">
                  <c:v>6.1987559999999995</c:v>
                </c:pt>
                <c:pt idx="35">
                  <c:v>6.008058000000001</c:v>
                </c:pt>
                <c:pt idx="36">
                  <c:v>5.906504</c:v>
                </c:pt>
                <c:pt idx="37">
                  <c:v>6.4059679999999997</c:v>
                </c:pt>
                <c:pt idx="38">
                  <c:v>6.6482158099658042</c:v>
                </c:pt>
                <c:pt idx="39">
                  <c:v>6.924817939423547</c:v>
                </c:pt>
                <c:pt idx="40">
                  <c:v>7.0972289999999996</c:v>
                </c:pt>
                <c:pt idx="41">
                  <c:v>6.9738818775906735</c:v>
                </c:pt>
                <c:pt idx="42">
                  <c:v>7.0268270000000008</c:v>
                </c:pt>
                <c:pt idx="43">
                  <c:v>7.1622702117405801</c:v>
                </c:pt>
                <c:pt idx="44">
                  <c:v>6.9446940000000001</c:v>
                </c:pt>
                <c:pt idx="45">
                  <c:v>6.6022090000000002</c:v>
                </c:pt>
                <c:pt idx="46">
                  <c:v>6.3827959999999999</c:v>
                </c:pt>
                <c:pt idx="47">
                  <c:v>6.6928889999999992</c:v>
                </c:pt>
                <c:pt idx="48">
                  <c:v>6.730392000000001</c:v>
                </c:pt>
                <c:pt idx="49">
                  <c:v>6.8166120000000001</c:v>
                </c:pt>
                <c:pt idx="50">
                  <c:v>7.161378903516681</c:v>
                </c:pt>
                <c:pt idx="51">
                  <c:v>6.9902290000000002</c:v>
                </c:pt>
                <c:pt idx="52">
                  <c:v>6.8920248788104095</c:v>
                </c:pt>
                <c:pt idx="53">
                  <c:v>6.7943519999999999</c:v>
                </c:pt>
                <c:pt idx="54">
                  <c:v>6.4755979337278102</c:v>
                </c:pt>
                <c:pt idx="55">
                  <c:v>6.6713989999999992</c:v>
                </c:pt>
                <c:pt idx="56">
                  <c:v>6.5391532564389694</c:v>
                </c:pt>
                <c:pt idx="57">
                  <c:v>6.3497608980963047</c:v>
                </c:pt>
                <c:pt idx="58">
                  <c:v>6.4503692116461355</c:v>
                </c:pt>
                <c:pt idx="59">
                  <c:v>6.3677928219484876</c:v>
                </c:pt>
                <c:pt idx="60">
                  <c:v>6.0306490000000004</c:v>
                </c:pt>
                <c:pt idx="61">
                  <c:v>6.181972</c:v>
                </c:pt>
                <c:pt idx="62">
                  <c:v>6.2205370000000002</c:v>
                </c:pt>
                <c:pt idx="63">
                  <c:v>6.2119049999999998</c:v>
                </c:pt>
                <c:pt idx="64">
                  <c:v>6.1393309999999994</c:v>
                </c:pt>
                <c:pt idx="65">
                  <c:v>6.0844139999999989</c:v>
                </c:pt>
                <c:pt idx="66">
                  <c:v>6.1311530000000003</c:v>
                </c:pt>
                <c:pt idx="67">
                  <c:v>5.9297500000000003</c:v>
                </c:pt>
                <c:pt idx="68">
                  <c:v>5.43825</c:v>
                </c:pt>
                <c:pt idx="69">
                  <c:v>5.6077500000000002</c:v>
                </c:pt>
                <c:pt idx="70">
                  <c:v>5.7635000000000005</c:v>
                </c:pt>
                <c:pt idx="71">
                  <c:v>5.8315000000000001</c:v>
                </c:pt>
                <c:pt idx="72">
                  <c:v>5.7785000000000002</c:v>
                </c:pt>
                <c:pt idx="73">
                  <c:v>6.2204999999999995</c:v>
                </c:pt>
                <c:pt idx="74">
                  <c:v>6.043685</c:v>
                </c:pt>
                <c:pt idx="75">
                  <c:v>6.090345000000001</c:v>
                </c:pt>
                <c:pt idx="76">
                  <c:v>6.4021902965632087</c:v>
                </c:pt>
                <c:pt idx="77">
                  <c:v>6.5519794396558497</c:v>
                </c:pt>
                <c:pt idx="78">
                  <c:v>6.7537500000000001</c:v>
                </c:pt>
                <c:pt idx="79">
                  <c:v>6.9902499999999996</c:v>
                </c:pt>
                <c:pt idx="80">
                  <c:v>6.8937499999999998</c:v>
                </c:pt>
                <c:pt idx="81">
                  <c:v>7.03</c:v>
                </c:pt>
                <c:pt idx="82">
                  <c:v>7.1844999999999999</c:v>
                </c:pt>
                <c:pt idx="83">
                  <c:v>7.3409999999999993</c:v>
                </c:pt>
                <c:pt idx="84">
                  <c:v>7.6174999999999997</c:v>
                </c:pt>
                <c:pt idx="85">
                  <c:v>7.532</c:v>
                </c:pt>
                <c:pt idx="86">
                  <c:v>7.5082500000000003</c:v>
                </c:pt>
                <c:pt idx="87">
                  <c:v>7.7627499999999996</c:v>
                </c:pt>
                <c:pt idx="88">
                  <c:v>7.9955000000000007</c:v>
                </c:pt>
                <c:pt idx="89">
                  <c:v>7.7217499999999992</c:v>
                </c:pt>
                <c:pt idx="90">
                  <c:v>7.6272499999999992</c:v>
                </c:pt>
                <c:pt idx="91">
                  <c:v>7.4692500000000006</c:v>
                </c:pt>
                <c:pt idx="92">
                  <c:v>7.3612500000000001</c:v>
                </c:pt>
                <c:pt idx="93">
                  <c:v>8.1667500000000004</c:v>
                </c:pt>
                <c:pt idx="94">
                  <c:v>7.8715000000000011</c:v>
                </c:pt>
                <c:pt idx="95">
                  <c:v>7.5075000000000003</c:v>
                </c:pt>
                <c:pt idx="96">
                  <c:v>6.6252500000000003</c:v>
                </c:pt>
                <c:pt idx="97">
                  <c:v>6.4504999999999999</c:v>
                </c:pt>
                <c:pt idx="98">
                  <c:v>6.1647499999999997</c:v>
                </c:pt>
                <c:pt idx="99">
                  <c:v>6.1354948228632988</c:v>
                </c:pt>
                <c:pt idx="100">
                  <c:v>6.0732801806607721</c:v>
                </c:pt>
                <c:pt idx="101">
                  <c:v>6.1520051985398103</c:v>
                </c:pt>
                <c:pt idx="102">
                  <c:v>5.7655410761472394</c:v>
                </c:pt>
                <c:pt idx="103">
                  <c:v>5.6369976781485498</c:v>
                </c:pt>
                <c:pt idx="104">
                  <c:v>5.3297076871410498</c:v>
                </c:pt>
                <c:pt idx="105">
                  <c:v>4.9355951769544202</c:v>
                </c:pt>
                <c:pt idx="106">
                  <c:v>5.3872939699401998</c:v>
                </c:pt>
                <c:pt idx="107">
                  <c:v>5.5869634891233346</c:v>
                </c:pt>
                <c:pt idx="108">
                  <c:v>5.5514267701833804</c:v>
                </c:pt>
                <c:pt idx="109">
                  <c:v>5.6758193512781805</c:v>
                </c:pt>
                <c:pt idx="110">
                  <c:v>6.070618240353042</c:v>
                </c:pt>
                <c:pt idx="111">
                  <c:v>6.1724999999999994</c:v>
                </c:pt>
                <c:pt idx="112">
                  <c:v>5.4138104056072995</c:v>
                </c:pt>
                <c:pt idx="113">
                  <c:v>5.32775</c:v>
                </c:pt>
                <c:pt idx="114">
                  <c:v>5.5360000000000005</c:v>
                </c:pt>
                <c:pt idx="115">
                  <c:v>5.3507499999999997</c:v>
                </c:pt>
                <c:pt idx="116">
                  <c:v>5.0199999999999996</c:v>
                </c:pt>
                <c:pt idx="117">
                  <c:v>5.1292500000000008</c:v>
                </c:pt>
                <c:pt idx="118">
                  <c:v>4.7439999999999998</c:v>
                </c:pt>
                <c:pt idx="119">
                  <c:v>4.1404999999999994</c:v>
                </c:pt>
                <c:pt idx="120">
                  <c:v>4.1606173337909498</c:v>
                </c:pt>
                <c:pt idx="121">
                  <c:v>3.85576088093707</c:v>
                </c:pt>
                <c:pt idx="122">
                  <c:v>3.9435861523115401</c:v>
                </c:pt>
                <c:pt idx="123">
                  <c:v>3.6389757535836855</c:v>
                </c:pt>
                <c:pt idx="124">
                  <c:v>3.3301323315558506</c:v>
                </c:pt>
                <c:pt idx="125">
                  <c:v>3.2644224689622727</c:v>
                </c:pt>
                <c:pt idx="126">
                  <c:v>3.8260088698842631</c:v>
                </c:pt>
                <c:pt idx="127">
                  <c:v>3.9348239197917736</c:v>
                </c:pt>
                <c:pt idx="128">
                  <c:v>3.4983543908711399</c:v>
                </c:pt>
                <c:pt idx="129">
                  <c:v>3.6913624046612727</c:v>
                </c:pt>
                <c:pt idx="130">
                  <c:v>3.7444048598731272</c:v>
                </c:pt>
                <c:pt idx="131">
                  <c:v>3.4009999999999998</c:v>
                </c:pt>
                <c:pt idx="132">
                  <c:v>3.3217499999999998</c:v>
                </c:pt>
                <c:pt idx="133">
                  <c:v>3.1462500000000002</c:v>
                </c:pt>
                <c:pt idx="134">
                  <c:v>3.0695000000000001</c:v>
                </c:pt>
                <c:pt idx="135">
                  <c:v>3.5935000000000001</c:v>
                </c:pt>
                <c:pt idx="136">
                  <c:v>4.0094999999999992</c:v>
                </c:pt>
                <c:pt idx="137">
                  <c:v>4.0945</c:v>
                </c:pt>
                <c:pt idx="138">
                  <c:v>3.9402500000000003</c:v>
                </c:pt>
                <c:pt idx="139">
                  <c:v>3.6239999999999997</c:v>
                </c:pt>
                <c:pt idx="140">
                  <c:v>3.7490000000000001</c:v>
                </c:pt>
                <c:pt idx="141">
                  <c:v>3.6654999999999998</c:v>
                </c:pt>
                <c:pt idx="142">
                  <c:v>4.0339999999999998</c:v>
                </c:pt>
                <c:pt idx="143">
                  <c:v>4.1280000000000001</c:v>
                </c:pt>
                <c:pt idx="144">
                  <c:v>4.3765745677608994</c:v>
                </c:pt>
                <c:pt idx="145">
                  <c:v>4.5990000000000002</c:v>
                </c:pt>
                <c:pt idx="146">
                  <c:v>5.1288600000000004</c:v>
                </c:pt>
                <c:pt idx="147">
                  <c:v>5.1207200000000004</c:v>
                </c:pt>
                <c:pt idx="148">
                  <c:v>4.8312499999999998</c:v>
                </c:pt>
                <c:pt idx="149">
                  <c:v>4.6924600000000005</c:v>
                </c:pt>
                <c:pt idx="150">
                  <c:v>4.8624000000000001</c:v>
                </c:pt>
                <c:pt idx="151">
                  <c:v>4.6579200000000007</c:v>
                </c:pt>
                <c:pt idx="152">
                  <c:v>4.939820000000001</c:v>
                </c:pt>
                <c:pt idx="153">
                  <c:v>5.1700500000000007</c:v>
                </c:pt>
                <c:pt idx="154">
                  <c:v>5.3207500000000003</c:v>
                </c:pt>
                <c:pt idx="155">
                  <c:v>5.0782499999999997</c:v>
                </c:pt>
                <c:pt idx="156">
                  <c:v>5.1645037617167606</c:v>
                </c:pt>
                <c:pt idx="157">
                  <c:v>5.2506295684737312</c:v>
                </c:pt>
                <c:pt idx="158">
                  <c:v>5.4743295874549904</c:v>
                </c:pt>
                <c:pt idx="159">
                  <c:v>5.5726742386371804</c:v>
                </c:pt>
                <c:pt idx="160">
                  <c:v>5.7106270384036897</c:v>
                </c:pt>
                <c:pt idx="161">
                  <c:v>5.7882975425831003</c:v>
                </c:pt>
                <c:pt idx="162">
                  <c:v>5.6070211632446698</c:v>
                </c:pt>
                <c:pt idx="163">
                  <c:v>5.4005792760834908</c:v>
                </c:pt>
                <c:pt idx="164">
                  <c:v>5.3160123110784498</c:v>
                </c:pt>
                <c:pt idx="165">
                  <c:v>5.2778580211683099</c:v>
                </c:pt>
                <c:pt idx="166">
                  <c:v>5.1397499999999994</c:v>
                </c:pt>
                <c:pt idx="167">
                  <c:v>5.3404999999999996</c:v>
                </c:pt>
                <c:pt idx="168">
                  <c:v>5.44560771052977</c:v>
                </c:pt>
                <c:pt idx="169">
                  <c:v>5.2168017244444398</c:v>
                </c:pt>
                <c:pt idx="170">
                  <c:v>5.2804562018413597</c:v>
                </c:pt>
                <c:pt idx="171">
                  <c:v>5.2705308555452808</c:v>
                </c:pt>
                <c:pt idx="172">
                  <c:v>5.54162423779802</c:v>
                </c:pt>
                <c:pt idx="173">
                  <c:v>5.6445001748903945</c:v>
                </c:pt>
                <c:pt idx="174">
                  <c:v>5.6875563450817674</c:v>
                </c:pt>
                <c:pt idx="175">
                  <c:v>5.4482370676092895</c:v>
                </c:pt>
                <c:pt idx="176">
                  <c:v>5.3143422461924601</c:v>
                </c:pt>
                <c:pt idx="177">
                  <c:v>5.3072499999999998</c:v>
                </c:pt>
                <c:pt idx="178">
                  <c:v>5.192499999999999</c:v>
                </c:pt>
                <c:pt idx="179">
                  <c:v>5.431</c:v>
                </c:pt>
                <c:pt idx="180">
                  <c:v>4.6092500000000003</c:v>
                </c:pt>
                <c:pt idx="181">
                  <c:v>4.4948655402908502</c:v>
                </c:pt>
                <c:pt idx="182">
                  <c:v>4.8602499999999997</c:v>
                </c:pt>
                <c:pt idx="183">
                  <c:v>5.0862500000000006</c:v>
                </c:pt>
                <c:pt idx="184">
                  <c:v>5.1957500000000003</c:v>
                </c:pt>
                <c:pt idx="185">
                  <c:v>5.3247499999999999</c:v>
                </c:pt>
                <c:pt idx="186">
                  <c:v>5.3957499999999996</c:v>
                </c:pt>
                <c:pt idx="187">
                  <c:v>5.282</c:v>
                </c:pt>
                <c:pt idx="188">
                  <c:v>5.9837500000000006</c:v>
                </c:pt>
                <c:pt idx="189">
                  <c:v>8.4297500000000003</c:v>
                </c:pt>
                <c:pt idx="190">
                  <c:v>8.0585000000000004</c:v>
                </c:pt>
                <c:pt idx="191">
                  <c:v>7.7197499999999994</c:v>
                </c:pt>
                <c:pt idx="192">
                  <c:v>7.0570000000000004</c:v>
                </c:pt>
                <c:pt idx="193">
                  <c:v>7.2397500000000008</c:v>
                </c:pt>
                <c:pt idx="194">
                  <c:v>7.5334999999999992</c:v>
                </c:pt>
                <c:pt idx="195">
                  <c:v>6.4035000000000002</c:v>
                </c:pt>
                <c:pt idx="196">
                  <c:v>5.4210000000000003</c:v>
                </c:pt>
                <c:pt idx="197">
                  <c:v>4.9837500000000006</c:v>
                </c:pt>
                <c:pt idx="198">
                  <c:v>4.5277500000000002</c:v>
                </c:pt>
                <c:pt idx="199">
                  <c:v>3.97525</c:v>
                </c:pt>
                <c:pt idx="200">
                  <c:v>3.6602499999999996</c:v>
                </c:pt>
                <c:pt idx="201">
                  <c:v>3.48419246761246</c:v>
                </c:pt>
                <c:pt idx="202">
                  <c:v>3.1473647443429398</c:v>
                </c:pt>
                <c:pt idx="203">
                  <c:v>3.5508944613893738</c:v>
                </c:pt>
                <c:pt idx="204">
                  <c:v>3.0167304699739166</c:v>
                </c:pt>
                <c:pt idx="205">
                  <c:v>3.0968258221576344</c:v>
                </c:pt>
                <c:pt idx="206">
                  <c:v>3.140956857247426</c:v>
                </c:pt>
                <c:pt idx="207">
                  <c:v>3.062065416468883</c:v>
                </c:pt>
                <c:pt idx="208">
                  <c:v>3.4102219321149114</c:v>
                </c:pt>
                <c:pt idx="209">
                  <c:v>3.1616983782340671</c:v>
                </c:pt>
                <c:pt idx="210">
                  <c:v>2.7538080579951192</c:v>
                </c:pt>
                <c:pt idx="211">
                  <c:v>2.4578022789580145</c:v>
                </c:pt>
                <c:pt idx="212">
                  <c:v>2.4046511209352239</c:v>
                </c:pt>
                <c:pt idx="213">
                  <c:v>2.3737879832265421</c:v>
                </c:pt>
                <c:pt idx="214">
                  <c:v>2.6504288744165123</c:v>
                </c:pt>
                <c:pt idx="215">
                  <c:v>2.7824306565986401</c:v>
                </c:pt>
                <c:pt idx="216">
                  <c:v>2.6861371720468541</c:v>
                </c:pt>
                <c:pt idx="217">
                  <c:v>2.7083870065867681</c:v>
                </c:pt>
                <c:pt idx="218">
                  <c:v>2.8135000000000003</c:v>
                </c:pt>
                <c:pt idx="219">
                  <c:v>2.6147499999999999</c:v>
                </c:pt>
                <c:pt idx="220">
                  <c:v>2.5427499999999998</c:v>
                </c:pt>
                <c:pt idx="221">
                  <c:v>2.7534999999999998</c:v>
                </c:pt>
                <c:pt idx="222">
                  <c:v>2.6135783151892205</c:v>
                </c:pt>
                <c:pt idx="223">
                  <c:v>3.0561163300821343</c:v>
                </c:pt>
                <c:pt idx="224">
                  <c:v>3.4532240446787426</c:v>
                </c:pt>
                <c:pt idx="225">
                  <c:v>2.9128333377873075</c:v>
                </c:pt>
                <c:pt idx="226">
                  <c:v>3.1011598458965346</c:v>
                </c:pt>
                <c:pt idx="227">
                  <c:v>2.8619438081574691</c:v>
                </c:pt>
                <c:pt idx="228">
                  <c:v>2.3150016343550588</c:v>
                </c:pt>
                <c:pt idx="229">
                  <c:v>2.10122274853713</c:v>
                </c:pt>
                <c:pt idx="230">
                  <c:v>2.2132683908954953</c:v>
                </c:pt>
                <c:pt idx="231">
                  <c:v>2.0669754472319499</c:v>
                </c:pt>
                <c:pt idx="232">
                  <c:v>2.1006602523430149</c:v>
                </c:pt>
                <c:pt idx="233">
                  <c:v>2.0309999999999997</c:v>
                </c:pt>
                <c:pt idx="234">
                  <c:v>1.78925</c:v>
                </c:pt>
                <c:pt idx="235">
                  <c:v>1.74080084361528</c:v>
                </c:pt>
                <c:pt idx="236">
                  <c:v>1.6083968445345997</c:v>
                </c:pt>
                <c:pt idx="237">
                  <c:v>1.676460790016262</c:v>
                </c:pt>
                <c:pt idx="238">
                  <c:v>1.6890294029668997</c:v>
                </c:pt>
                <c:pt idx="239">
                  <c:v>1.730335668105961</c:v>
                </c:pt>
                <c:pt idx="240">
                  <c:v>1.8043084272302861</c:v>
                </c:pt>
                <c:pt idx="241">
                  <c:v>1.8186348730158819</c:v>
                </c:pt>
                <c:pt idx="242">
                  <c:v>1.8594087103522248</c:v>
                </c:pt>
                <c:pt idx="243">
                  <c:v>1.7263888625514501</c:v>
                </c:pt>
                <c:pt idx="244">
                  <c:v>1.9738248873241291</c:v>
                </c:pt>
                <c:pt idx="245">
                  <c:v>2.3548128988578001</c:v>
                </c:pt>
                <c:pt idx="246">
                  <c:v>2.1700526443621477</c:v>
                </c:pt>
                <c:pt idx="247">
                  <c:v>2.2328411929459193</c:v>
                </c:pt>
                <c:pt idx="248">
                  <c:v>2.0797500000000002</c:v>
                </c:pt>
                <c:pt idx="249">
                  <c:v>1.8602500000000002</c:v>
                </c:pt>
                <c:pt idx="250">
                  <c:v>1.7682500000000001</c:v>
                </c:pt>
                <c:pt idx="251">
                  <c:v>1.8614999999999999</c:v>
                </c:pt>
                <c:pt idx="252">
                  <c:v>1.7927500000000001</c:v>
                </c:pt>
                <c:pt idx="253">
                  <c:v>1.7204999999999999</c:v>
                </c:pt>
                <c:pt idx="254">
                  <c:v>1.8009999999999997</c:v>
                </c:pt>
                <c:pt idx="255">
                  <c:v>1.7745</c:v>
                </c:pt>
                <c:pt idx="256">
                  <c:v>1.6755</c:v>
                </c:pt>
                <c:pt idx="257">
                  <c:v>1.7210000000000001</c:v>
                </c:pt>
                <c:pt idx="258">
                  <c:v>1.9824999999999999</c:v>
                </c:pt>
                <c:pt idx="259">
                  <c:v>1.8737499999999998</c:v>
                </c:pt>
                <c:pt idx="260">
                  <c:v>2.1452499999999999</c:v>
                </c:pt>
                <c:pt idx="261">
                  <c:v>2.0825</c:v>
                </c:pt>
                <c:pt idx="262">
                  <c:v>2.1656662607753301</c:v>
                </c:pt>
                <c:pt idx="263">
                  <c:v>2.5835005123878978</c:v>
                </c:pt>
                <c:pt idx="264">
                  <c:v>2.3774247230094345</c:v>
                </c:pt>
                <c:pt idx="265">
                  <c:v>2.1269013683767888</c:v>
                </c:pt>
                <c:pt idx="266">
                  <c:v>2.0626312764576902</c:v>
                </c:pt>
                <c:pt idx="267">
                  <c:v>2.0932741483996078</c:v>
                </c:pt>
                <c:pt idx="268">
                  <c:v>2.1755655448260787</c:v>
                </c:pt>
                <c:pt idx="269">
                  <c:v>2.3907078303765195</c:v>
                </c:pt>
                <c:pt idx="270">
                  <c:v>2.4176046985957726</c:v>
                </c:pt>
                <c:pt idx="271">
                  <c:v>2.5858515120142567</c:v>
                </c:pt>
                <c:pt idx="272">
                  <c:v>2.6100399738941285</c:v>
                </c:pt>
                <c:pt idx="273">
                  <c:v>2.4402638472729117</c:v>
                </c:pt>
                <c:pt idx="274">
                  <c:v>2.5047014298747476</c:v>
                </c:pt>
                <c:pt idx="275">
                  <c:v>2.6445748366456328</c:v>
                </c:pt>
                <c:pt idx="276">
                  <c:v>2.5804999999999998</c:v>
                </c:pt>
                <c:pt idx="277">
                  <c:v>2.5</c:v>
                </c:pt>
                <c:pt idx="278">
                  <c:v>2.1622451913709599</c:v>
                </c:pt>
                <c:pt idx="279">
                  <c:v>2.1109993084516061</c:v>
                </c:pt>
                <c:pt idx="280">
                  <c:v>2.2015380000000002</c:v>
                </c:pt>
                <c:pt idx="281">
                  <c:v>1.913028</c:v>
                </c:pt>
                <c:pt idx="282">
                  <c:v>1.863899</c:v>
                </c:pt>
                <c:pt idx="283">
                  <c:v>1.9457979999999999</c:v>
                </c:pt>
                <c:pt idx="284">
                  <c:v>1.9620280000000001</c:v>
                </c:pt>
                <c:pt idx="285">
                  <c:v>2.1028512592067989</c:v>
                </c:pt>
                <c:pt idx="286">
                  <c:v>2.5547926310198301</c:v>
                </c:pt>
                <c:pt idx="287">
                  <c:v>2.5905285318696887</c:v>
                </c:pt>
                <c:pt idx="288">
                  <c:v>2.5506138916430596</c:v>
                </c:pt>
                <c:pt idx="289">
                  <c:v>2.4964073512747875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4-4A6C-A45F-71709CC8DCAB}"/>
            </c:ext>
          </c:extLst>
        </c:ser>
        <c:ser>
          <c:idx val="3"/>
          <c:order val="1"/>
          <c:tx>
            <c:strRef>
              <c:f>Model!$EI$8</c:f>
              <c:strCache>
                <c:ptCount val="1"/>
                <c:pt idx="0">
                  <c:v>Barclay's Agg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Model!$EI$9:$EI$1288</c:f>
              <c:numCache>
                <c:formatCode>0.00</c:formatCode>
                <c:ptCount val="1280"/>
                <c:pt idx="0">
                  <c:v>6.2960099999999999</c:v>
                </c:pt>
                <c:pt idx="1">
                  <c:v>6.0031080000000001</c:v>
                </c:pt>
                <c:pt idx="2">
                  <c:v>6.0021789999999999</c:v>
                </c:pt>
                <c:pt idx="3">
                  <c:v>5.9319959999999998</c:v>
                </c:pt>
                <c:pt idx="4">
                  <c:v>6.0868570000000002</c:v>
                </c:pt>
                <c:pt idx="5">
                  <c:v>5.7824489999999997</c:v>
                </c:pt>
                <c:pt idx="6">
                  <c:v>5.8025419999999999</c:v>
                </c:pt>
                <c:pt idx="7">
                  <c:v>5.5219950000000004</c:v>
                </c:pt>
                <c:pt idx="8">
                  <c:v>5.5599819999999998</c:v>
                </c:pt>
                <c:pt idx="9">
                  <c:v>5.5862189999999998</c:v>
                </c:pt>
                <c:pt idx="10">
                  <c:v>5.8646450000000003</c:v>
                </c:pt>
                <c:pt idx="11">
                  <c:v>5.8208229999999999</c:v>
                </c:pt>
                <c:pt idx="12">
                  <c:v>5.6247299999999996</c:v>
                </c:pt>
                <c:pt idx="13">
                  <c:v>6.1025390000000002</c:v>
                </c:pt>
                <c:pt idx="14">
                  <c:v>6.7556269999999996</c:v>
                </c:pt>
                <c:pt idx="15">
                  <c:v>7.1115680000000001</c:v>
                </c:pt>
                <c:pt idx="16">
                  <c:v>7.2539749999999996</c:v>
                </c:pt>
                <c:pt idx="17">
                  <c:v>7.4058830000000002</c:v>
                </c:pt>
                <c:pt idx="18">
                  <c:v>7.1523519999999996</c:v>
                </c:pt>
                <c:pt idx="19">
                  <c:v>7.2459340000000001</c:v>
                </c:pt>
                <c:pt idx="20">
                  <c:v>7.6821219999999997</c:v>
                </c:pt>
                <c:pt idx="21">
                  <c:v>7.8192589999999997</c:v>
                </c:pt>
                <c:pt idx="22">
                  <c:v>8.1412340000000007</c:v>
                </c:pt>
                <c:pt idx="23">
                  <c:v>8.2131930000000004</c:v>
                </c:pt>
                <c:pt idx="24">
                  <c:v>7.8967530000000004</c:v>
                </c:pt>
                <c:pt idx="25">
                  <c:v>7.5009350000000001</c:v>
                </c:pt>
                <c:pt idx="26">
                  <c:v>7.5123889999999998</c:v>
                </c:pt>
                <c:pt idx="27">
                  <c:v>7.3445910000000003</c:v>
                </c:pt>
                <c:pt idx="28">
                  <c:v>6.6494200000000001</c:v>
                </c:pt>
                <c:pt idx="29">
                  <c:v>6.6145719999999999</c:v>
                </c:pt>
                <c:pt idx="30">
                  <c:v>6.7586440000000003</c:v>
                </c:pt>
                <c:pt idx="31">
                  <c:v>6.6460650000000001</c:v>
                </c:pt>
                <c:pt idx="32">
                  <c:v>6.5856890000000003</c:v>
                </c:pt>
                <c:pt idx="33">
                  <c:v>6.421621</c:v>
                </c:pt>
                <c:pt idx="34">
                  <c:v>6.1987560000000004</c:v>
                </c:pt>
                <c:pt idx="35">
                  <c:v>6.0080580000000001</c:v>
                </c:pt>
                <c:pt idx="36">
                  <c:v>5.906504</c:v>
                </c:pt>
                <c:pt idx="37">
                  <c:v>6.4059679999999997</c:v>
                </c:pt>
                <c:pt idx="38">
                  <c:v>6.6963520000000001</c:v>
                </c:pt>
                <c:pt idx="39">
                  <c:v>6.9321080000000004</c:v>
                </c:pt>
                <c:pt idx="40">
                  <c:v>7.0972289999999996</c:v>
                </c:pt>
                <c:pt idx="41">
                  <c:v>6.9517550000000004</c:v>
                </c:pt>
                <c:pt idx="42">
                  <c:v>7.0268269999999999</c:v>
                </c:pt>
                <c:pt idx="43">
                  <c:v>7.181826</c:v>
                </c:pt>
                <c:pt idx="44">
                  <c:v>6.9446940000000001</c:v>
                </c:pt>
                <c:pt idx="45">
                  <c:v>6.6022090000000002</c:v>
                </c:pt>
                <c:pt idx="46">
                  <c:v>6.3827959999999999</c:v>
                </c:pt>
                <c:pt idx="47">
                  <c:v>6.6928890000000001</c:v>
                </c:pt>
                <c:pt idx="48">
                  <c:v>6.7303920000000002</c:v>
                </c:pt>
                <c:pt idx="49">
                  <c:v>6.8166120000000001</c:v>
                </c:pt>
                <c:pt idx="50">
                  <c:v>7.1733250000000002</c:v>
                </c:pt>
                <c:pt idx="51">
                  <c:v>6.9902290000000002</c:v>
                </c:pt>
                <c:pt idx="52">
                  <c:v>6.9180349999999997</c:v>
                </c:pt>
                <c:pt idx="53">
                  <c:v>6.7943519999999999</c:v>
                </c:pt>
                <c:pt idx="54">
                  <c:v>6.3761489999999998</c:v>
                </c:pt>
                <c:pt idx="55">
                  <c:v>6.6713990000000001</c:v>
                </c:pt>
                <c:pt idx="56">
                  <c:v>6.4802559999999998</c:v>
                </c:pt>
                <c:pt idx="57">
                  <c:v>6.2951519999999999</c:v>
                </c:pt>
                <c:pt idx="58">
                  <c:v>6.3608399999999996</c:v>
                </c:pt>
                <c:pt idx="59">
                  <c:v>6.2363520000000001</c:v>
                </c:pt>
                <c:pt idx="60">
                  <c:v>6.0306490000000004</c:v>
                </c:pt>
                <c:pt idx="61">
                  <c:v>6.181972</c:v>
                </c:pt>
                <c:pt idx="62">
                  <c:v>6.2205370000000002</c:v>
                </c:pt>
                <c:pt idx="63">
                  <c:v>6.2119049999999998</c:v>
                </c:pt>
                <c:pt idx="64">
                  <c:v>6.1393310000000003</c:v>
                </c:pt>
                <c:pt idx="65">
                  <c:v>6.0844139999999998</c:v>
                </c:pt>
                <c:pt idx="66">
                  <c:v>6.1311530000000003</c:v>
                </c:pt>
                <c:pt idx="67">
                  <c:v>5.8501440000000002</c:v>
                </c:pt>
                <c:pt idx="68">
                  <c:v>5.3699669999999999</c:v>
                </c:pt>
                <c:pt idx="69">
                  <c:v>5.5935199999999998</c:v>
                </c:pt>
                <c:pt idx="70">
                  <c:v>5.6465459999999998</c:v>
                </c:pt>
                <c:pt idx="71">
                  <c:v>5.6524900000000002</c:v>
                </c:pt>
                <c:pt idx="72">
                  <c:v>5.5994529999999996</c:v>
                </c:pt>
                <c:pt idx="73">
                  <c:v>6.0923670000000003</c:v>
                </c:pt>
                <c:pt idx="74">
                  <c:v>6.043685</c:v>
                </c:pt>
                <c:pt idx="75">
                  <c:v>6.0903450000000001</c:v>
                </c:pt>
                <c:pt idx="76">
                  <c:v>6.4021902965632096</c:v>
                </c:pt>
                <c:pt idx="77">
                  <c:v>6.5519794396558497</c:v>
                </c:pt>
                <c:pt idx="78">
                  <c:v>6.7511310583269202</c:v>
                </c:pt>
                <c:pt idx="79">
                  <c:v>6.8781335753478503</c:v>
                </c:pt>
                <c:pt idx="80">
                  <c:v>6.75369782897699</c:v>
                </c:pt>
                <c:pt idx="81">
                  <c:v>6.8085370532860896</c:v>
                </c:pt>
                <c:pt idx="82">
                  <c:v>6.9378873842600903</c:v>
                </c:pt>
                <c:pt idx="83">
                  <c:v>7.15949197965422</c:v>
                </c:pt>
                <c:pt idx="84">
                  <c:v>7.4065550392222503</c:v>
                </c:pt>
                <c:pt idx="85">
                  <c:v>7.3084497617067399</c:v>
                </c:pt>
                <c:pt idx="86">
                  <c:v>7.2139731126906304</c:v>
                </c:pt>
                <c:pt idx="87">
                  <c:v>7.39631544946905</c:v>
                </c:pt>
                <c:pt idx="88">
                  <c:v>7.5205296626439599</c:v>
                </c:pt>
                <c:pt idx="89">
                  <c:v>7.2368234296121097</c:v>
                </c:pt>
                <c:pt idx="90">
                  <c:v>7.1927662062731397</c:v>
                </c:pt>
                <c:pt idx="91">
                  <c:v>7.0225639715556998</c:v>
                </c:pt>
                <c:pt idx="92">
                  <c:v>6.9617133104047797</c:v>
                </c:pt>
                <c:pt idx="93">
                  <c:v>6.9633804405322701</c:v>
                </c:pt>
                <c:pt idx="94">
                  <c:v>6.7390489459953198</c:v>
                </c:pt>
                <c:pt idx="95">
                  <c:v>6.4302596018078297</c:v>
                </c:pt>
                <c:pt idx="96">
                  <c:v>6.1195199690344797</c:v>
                </c:pt>
                <c:pt idx="97">
                  <c:v>6.0295954723648801</c:v>
                </c:pt>
                <c:pt idx="98">
                  <c:v>5.9840353183500596</c:v>
                </c:pt>
                <c:pt idx="99">
                  <c:v>6.1354948228632997</c:v>
                </c:pt>
                <c:pt idx="100">
                  <c:v>6.1085409432603797</c:v>
                </c:pt>
                <c:pt idx="101">
                  <c:v>6.1520051985398103</c:v>
                </c:pt>
                <c:pt idx="102">
                  <c:v>5.7655410761472403</c:v>
                </c:pt>
                <c:pt idx="103">
                  <c:v>5.6369976781485498</c:v>
                </c:pt>
                <c:pt idx="104">
                  <c:v>5.3297076871410498</c:v>
                </c:pt>
                <c:pt idx="105">
                  <c:v>4.9355951769544202</c:v>
                </c:pt>
                <c:pt idx="106">
                  <c:v>5.3872939699401998</c:v>
                </c:pt>
                <c:pt idx="107">
                  <c:v>5.5992103238972799</c:v>
                </c:pt>
                <c:pt idx="108">
                  <c:v>5.5514267701833804</c:v>
                </c:pt>
                <c:pt idx="109">
                  <c:v>5.4239752217713102</c:v>
                </c:pt>
                <c:pt idx="110">
                  <c:v>5.9186201171028996</c:v>
                </c:pt>
                <c:pt idx="111">
                  <c:v>5.5616188167663001</c:v>
                </c:pt>
                <c:pt idx="112">
                  <c:v>5.4138104056073004</c:v>
                </c:pt>
                <c:pt idx="113">
                  <c:v>5.2697545374453298</c:v>
                </c:pt>
                <c:pt idx="114">
                  <c:v>4.9614482794438102</c:v>
                </c:pt>
                <c:pt idx="115">
                  <c:v>4.6851811441187801</c:v>
                </c:pt>
                <c:pt idx="116">
                  <c:v>4.2937110756218599</c:v>
                </c:pt>
                <c:pt idx="117">
                  <c:v>4.3928057794371203</c:v>
                </c:pt>
                <c:pt idx="118">
                  <c:v>4.5957453373254697</c:v>
                </c:pt>
                <c:pt idx="119">
                  <c:v>4.0626450992449099</c:v>
                </c:pt>
                <c:pt idx="120">
                  <c:v>4.1606173337909498</c:v>
                </c:pt>
                <c:pt idx="121">
                  <c:v>3.85576088093707</c:v>
                </c:pt>
                <c:pt idx="122">
                  <c:v>3.9435861523115401</c:v>
                </c:pt>
                <c:pt idx="123">
                  <c:v>3.8286325930081802</c:v>
                </c:pt>
                <c:pt idx="124">
                  <c:v>3.3301323315558502</c:v>
                </c:pt>
                <c:pt idx="125">
                  <c:v>3.5629804700088399</c:v>
                </c:pt>
                <c:pt idx="126">
                  <c:v>4.4839023374759597</c:v>
                </c:pt>
                <c:pt idx="127">
                  <c:v>4.4666591255563599</c:v>
                </c:pt>
                <c:pt idx="128">
                  <c:v>3.9537487059340402</c:v>
                </c:pt>
                <c:pt idx="129">
                  <c:v>4.2494618461759996</c:v>
                </c:pt>
                <c:pt idx="130">
                  <c:v>4.3171472881200597</c:v>
                </c:pt>
                <c:pt idx="131">
                  <c:v>4.1510153629432001</c:v>
                </c:pt>
                <c:pt idx="132">
                  <c:v>4.0680873534067503</c:v>
                </c:pt>
                <c:pt idx="133">
                  <c:v>3.8915017054463301</c:v>
                </c:pt>
                <c:pt idx="134">
                  <c:v>3.8020297511318799</c:v>
                </c:pt>
                <c:pt idx="135">
                  <c:v>4.4545084971986499</c:v>
                </c:pt>
                <c:pt idx="136">
                  <c:v>4.6515774827674301</c:v>
                </c:pt>
                <c:pt idx="137">
                  <c:v>4.6372212664181403</c:v>
                </c:pt>
                <c:pt idx="138">
                  <c:v>4.5268139423844298</c:v>
                </c:pt>
                <c:pt idx="139">
                  <c:v>4.2180265478757599</c:v>
                </c:pt>
                <c:pt idx="140">
                  <c:v>4.2722984706147002</c:v>
                </c:pt>
                <c:pt idx="141">
                  <c:v>4.16873271145956</c:v>
                </c:pt>
                <c:pt idx="142">
                  <c:v>4.4616537523220199</c:v>
                </c:pt>
                <c:pt idx="143">
                  <c:v>4.3804697062507199</c:v>
                </c:pt>
                <c:pt idx="144">
                  <c:v>4.3765745677609003</c:v>
                </c:pt>
                <c:pt idx="145">
                  <c:v>4.6247371050215902</c:v>
                </c:pt>
                <c:pt idx="146">
                  <c:v>4.8289637531927498</c:v>
                </c:pt>
                <c:pt idx="147">
                  <c:v>4.6354251690771999</c:v>
                </c:pt>
                <c:pt idx="148">
                  <c:v>4.4720383458807103</c:v>
                </c:pt>
                <c:pt idx="149">
                  <c:v>4.47756482180543</c:v>
                </c:pt>
                <c:pt idx="150">
                  <c:v>4.7857334489909196</c:v>
                </c:pt>
                <c:pt idx="151">
                  <c:v>4.5970175219499501</c:v>
                </c:pt>
                <c:pt idx="152">
                  <c:v>4.9059334077174501</c:v>
                </c:pt>
                <c:pt idx="153">
                  <c:v>5.1591973988192104</c:v>
                </c:pt>
                <c:pt idx="154">
                  <c:v>5.1754148868293104</c:v>
                </c:pt>
                <c:pt idx="155">
                  <c:v>5.0803460855942904</c:v>
                </c:pt>
                <c:pt idx="156">
                  <c:v>5.1645037617167597</c:v>
                </c:pt>
                <c:pt idx="157">
                  <c:v>5.2206188966493503</c:v>
                </c:pt>
                <c:pt idx="158">
                  <c:v>5.4743295874549904</c:v>
                </c:pt>
                <c:pt idx="159">
                  <c:v>5.5726742386371804</c:v>
                </c:pt>
                <c:pt idx="160">
                  <c:v>5.7106270384036897</c:v>
                </c:pt>
                <c:pt idx="161">
                  <c:v>5.7882975425831003</c:v>
                </c:pt>
                <c:pt idx="162">
                  <c:v>5.6070211632446698</c:v>
                </c:pt>
                <c:pt idx="163">
                  <c:v>5.4005792760834899</c:v>
                </c:pt>
                <c:pt idx="164">
                  <c:v>5.3160123110784498</c:v>
                </c:pt>
                <c:pt idx="165">
                  <c:v>5.2778580211683099</c:v>
                </c:pt>
                <c:pt idx="166">
                  <c:v>5.1300961065179997</c:v>
                </c:pt>
                <c:pt idx="167">
                  <c:v>5.3394488587835598</c:v>
                </c:pt>
                <c:pt idx="168">
                  <c:v>5.44560771052977</c:v>
                </c:pt>
                <c:pt idx="169">
                  <c:v>5.2168017244444398</c:v>
                </c:pt>
                <c:pt idx="170">
                  <c:v>5.2804562018413597</c:v>
                </c:pt>
                <c:pt idx="171">
                  <c:v>5.2705308555452799</c:v>
                </c:pt>
                <c:pt idx="172">
                  <c:v>5.54162423779802</c:v>
                </c:pt>
                <c:pt idx="173">
                  <c:v>5.6689962227444797</c:v>
                </c:pt>
                <c:pt idx="174">
                  <c:v>5.5723201346115196</c:v>
                </c:pt>
                <c:pt idx="175">
                  <c:v>5.4039364764101103</c:v>
                </c:pt>
                <c:pt idx="176">
                  <c:v>5.3143422461924601</c:v>
                </c:pt>
                <c:pt idx="177">
                  <c:v>5.2255320791676096</c:v>
                </c:pt>
                <c:pt idx="178">
                  <c:v>4.8624429647415104</c:v>
                </c:pt>
                <c:pt idx="179">
                  <c:v>4.9047692734944102</c:v>
                </c:pt>
                <c:pt idx="180">
                  <c:v>4.4685855758150099</c:v>
                </c:pt>
                <c:pt idx="181">
                  <c:v>4.4948655402908502</c:v>
                </c:pt>
                <c:pt idx="182">
                  <c:v>4.50520898994953</c:v>
                </c:pt>
                <c:pt idx="183">
                  <c:v>4.7022725429115502</c:v>
                </c:pt>
                <c:pt idx="184">
                  <c:v>4.96713653443891</c:v>
                </c:pt>
                <c:pt idx="185">
                  <c:v>5.0672134193391196</c:v>
                </c:pt>
                <c:pt idx="186">
                  <c:v>5.1404721737530599</c:v>
                </c:pt>
                <c:pt idx="187">
                  <c:v>5.0543280632913996</c:v>
                </c:pt>
                <c:pt idx="188">
                  <c:v>5.2655643609364597</c:v>
                </c:pt>
                <c:pt idx="189">
                  <c:v>5.6683072298282102</c:v>
                </c:pt>
                <c:pt idx="190">
                  <c:v>4.9589247812087498</c:v>
                </c:pt>
                <c:pt idx="191">
                  <c:v>3.98876637021892</c:v>
                </c:pt>
                <c:pt idx="192">
                  <c:v>4.2681757911355502</c:v>
                </c:pt>
                <c:pt idx="193">
                  <c:v>4.5882444199708798</c:v>
                </c:pt>
                <c:pt idx="194">
                  <c:v>4.06489794612519</c:v>
                </c:pt>
                <c:pt idx="195">
                  <c:v>4.0616097892479903</c:v>
                </c:pt>
                <c:pt idx="196">
                  <c:v>4.0831638112172097</c:v>
                </c:pt>
                <c:pt idx="197">
                  <c:v>4.1210034149294499</c:v>
                </c:pt>
                <c:pt idx="198">
                  <c:v>3.8823133395488498</c:v>
                </c:pt>
                <c:pt idx="199">
                  <c:v>3.7383620039599101</c:v>
                </c:pt>
                <c:pt idx="200">
                  <c:v>3.5462892023624901</c:v>
                </c:pt>
                <c:pt idx="201">
                  <c:v>3.48419246761246</c:v>
                </c:pt>
                <c:pt idx="202">
                  <c:v>3.1473647443429398</c:v>
                </c:pt>
                <c:pt idx="203">
                  <c:v>3.68076055807588</c:v>
                </c:pt>
                <c:pt idx="204">
                  <c:v>3.3715575385722998</c:v>
                </c:pt>
                <c:pt idx="205">
                  <c:v>3.3532123020981301</c:v>
                </c:pt>
                <c:pt idx="206">
                  <c:v>3.4693819524038099</c:v>
                </c:pt>
                <c:pt idx="207">
                  <c:v>3.3517625547107701</c:v>
                </c:pt>
                <c:pt idx="208">
                  <c:v>3.1869186975531498</c:v>
                </c:pt>
                <c:pt idx="209">
                  <c:v>2.8292915930437799</c:v>
                </c:pt>
                <c:pt idx="210">
                  <c:v>2.5731468821344898</c:v>
                </c:pt>
                <c:pt idx="211">
                  <c:v>2.35179340873988</c:v>
                </c:pt>
                <c:pt idx="212">
                  <c:v>2.55877664722049</c:v>
                </c:pt>
                <c:pt idx="213">
                  <c:v>2.45109554311404</c:v>
                </c:pt>
                <c:pt idx="214">
                  <c:v>2.6818928804608002</c:v>
                </c:pt>
                <c:pt idx="215">
                  <c:v>2.9665330172846498</c:v>
                </c:pt>
                <c:pt idx="216">
                  <c:v>2.9734842191648299</c:v>
                </c:pt>
                <c:pt idx="217">
                  <c:v>3.0183175452534901</c:v>
                </c:pt>
                <c:pt idx="218">
                  <c:v>3.08415771181676</c:v>
                </c:pt>
                <c:pt idx="219">
                  <c:v>2.89021871984751</c:v>
                </c:pt>
                <c:pt idx="220">
                  <c:v>2.7415003698649998</c:v>
                </c:pt>
                <c:pt idx="221">
                  <c:v>2.8333513083553301</c:v>
                </c:pt>
                <c:pt idx="222">
                  <c:v>2.61357831518922</c:v>
                </c:pt>
                <c:pt idx="223">
                  <c:v>2.3902784546845099</c:v>
                </c:pt>
                <c:pt idx="224">
                  <c:v>2.34670199085806</c:v>
                </c:pt>
                <c:pt idx="225">
                  <c:v>2.3717279094910899</c:v>
                </c:pt>
                <c:pt idx="226">
                  <c:v>2.3999821462964501</c:v>
                </c:pt>
                <c:pt idx="227">
                  <c:v>2.2363948982783302</c:v>
                </c:pt>
                <c:pt idx="228">
                  <c:v>2.0504815503115799</c:v>
                </c:pt>
                <c:pt idx="229">
                  <c:v>2.10122274853713</c:v>
                </c:pt>
                <c:pt idx="230">
                  <c:v>2.2234242478658</c:v>
                </c:pt>
                <c:pt idx="231">
                  <c:v>2.0669754472319499</c:v>
                </c:pt>
                <c:pt idx="232">
                  <c:v>1.9723294569293399</c:v>
                </c:pt>
                <c:pt idx="233">
                  <c:v>1.9833667547407099</c:v>
                </c:pt>
                <c:pt idx="234">
                  <c:v>1.72415330659432</c:v>
                </c:pt>
                <c:pt idx="235">
                  <c:v>1.74080084361528</c:v>
                </c:pt>
                <c:pt idx="236">
                  <c:v>1.6083968445346</c:v>
                </c:pt>
                <c:pt idx="237">
                  <c:v>1.6963671379268599</c:v>
                </c:pt>
                <c:pt idx="238">
                  <c:v>1.6890294029669</c:v>
                </c:pt>
                <c:pt idx="239">
                  <c:v>1.7394902615769701</c:v>
                </c:pt>
                <c:pt idx="240">
                  <c:v>1.9021581983445599</c:v>
                </c:pt>
                <c:pt idx="241">
                  <c:v>1.8444939835103</c:v>
                </c:pt>
                <c:pt idx="242">
                  <c:v>1.85990017183269</c:v>
                </c:pt>
                <c:pt idx="243">
                  <c:v>1.7263888625514501</c:v>
                </c:pt>
                <c:pt idx="244">
                  <c:v>2.0777209022242702</c:v>
                </c:pt>
                <c:pt idx="245">
                  <c:v>2.3548128988578001</c:v>
                </c:pt>
                <c:pt idx="246">
                  <c:v>2.3443836868139001</c:v>
                </c:pt>
                <c:pt idx="247">
                  <c:v>2.4776792386035198</c:v>
                </c:pt>
                <c:pt idx="248">
                  <c:v>2.3393029708621</c:v>
                </c:pt>
                <c:pt idx="249">
                  <c:v>2.2545970276513199</c:v>
                </c:pt>
                <c:pt idx="250">
                  <c:v>2.3258400364729201</c:v>
                </c:pt>
                <c:pt idx="251">
                  <c:v>2.4826596657364601</c:v>
                </c:pt>
                <c:pt idx="252">
                  <c:v>2.3147009809157901</c:v>
                </c:pt>
                <c:pt idx="253">
                  <c:v>2.2817850591536399</c:v>
                </c:pt>
                <c:pt idx="254">
                  <c:v>2.3918817332851998</c:v>
                </c:pt>
                <c:pt idx="255">
                  <c:v>2.3093785838149099</c:v>
                </c:pt>
                <c:pt idx="256">
                  <c:v>2.1744449470362701</c:v>
                </c:pt>
                <c:pt idx="257">
                  <c:v>2.2178319439616998</c:v>
                </c:pt>
                <c:pt idx="258">
                  <c:v>2.3290490567615798</c:v>
                </c:pt>
                <c:pt idx="259">
                  <c:v>2.2151168871019</c:v>
                </c:pt>
                <c:pt idx="260">
                  <c:v>2.35847284321666</c:v>
                </c:pt>
                <c:pt idx="261">
                  <c:v>2.2379083547074798</c:v>
                </c:pt>
                <c:pt idx="262">
                  <c:v>2.1656662607753301</c:v>
                </c:pt>
                <c:pt idx="263">
                  <c:v>2.2485251817877501</c:v>
                </c:pt>
                <c:pt idx="264">
                  <c:v>1.92429674293247</c:v>
                </c:pt>
                <c:pt idx="265">
                  <c:v>2.1237490310487899</c:v>
                </c:pt>
                <c:pt idx="266">
                  <c:v>2.0626312764576902</c:v>
                </c:pt>
                <c:pt idx="267">
                  <c:v>2.1256215514666001</c:v>
                </c:pt>
                <c:pt idx="268">
                  <c:v>2.1893187018043001</c:v>
                </c:pt>
                <c:pt idx="269">
                  <c:v>2.3907078303765199</c:v>
                </c:pt>
                <c:pt idx="270">
                  <c:v>2.3469037211057699</c:v>
                </c:pt>
                <c:pt idx="271">
                  <c:v>2.4158901834381501</c:v>
                </c:pt>
                <c:pt idx="272">
                  <c:v>2.3095259494307698</c:v>
                </c:pt>
                <c:pt idx="273">
                  <c:v>2.3745630142560099</c:v>
                </c:pt>
                <c:pt idx="274">
                  <c:v>2.48257512817489</c:v>
                </c:pt>
                <c:pt idx="275">
                  <c:v>2.5869000181716602</c:v>
                </c:pt>
                <c:pt idx="276">
                  <c:v>2.3413791407743498</c:v>
                </c:pt>
                <c:pt idx="277">
                  <c:v>2.2576403258890498</c:v>
                </c:pt>
                <c:pt idx="278">
                  <c:v>2.1622451913709599</c:v>
                </c:pt>
                <c:pt idx="279">
                  <c:v>2.1470202259637201</c:v>
                </c:pt>
                <c:pt idx="280">
                  <c:v>2.2015380000000002</c:v>
                </c:pt>
                <c:pt idx="281">
                  <c:v>1.913028</c:v>
                </c:pt>
                <c:pt idx="282">
                  <c:v>1.863899</c:v>
                </c:pt>
                <c:pt idx="283">
                  <c:v>1.9457979999999999</c:v>
                </c:pt>
                <c:pt idx="284">
                  <c:v>1.9620280000000001</c:v>
                </c:pt>
                <c:pt idx="285">
                  <c:v>2.1175989999999998</c:v>
                </c:pt>
                <c:pt idx="286">
                  <c:v>2.5686279999999999</c:v>
                </c:pt>
                <c:pt idx="287">
                  <c:v>2.6076100000000002</c:v>
                </c:pt>
                <c:pt idx="288">
                  <c:v>2.614274</c:v>
                </c:pt>
                <c:pt idx="289">
                  <c:v>2.5675409999999999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4-4A6C-A45F-71709CC8DCAB}"/>
            </c:ext>
          </c:extLst>
        </c:ser>
        <c:ser>
          <c:idx val="0"/>
          <c:order val="2"/>
          <c:tx>
            <c:strRef>
              <c:f>Model!$EA$8</c:f>
              <c:strCache>
                <c:ptCount val="1"/>
                <c:pt idx="0">
                  <c:v>Model XX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Model!$EA$9:$EA$298</c:f>
              <c:numCache>
                <c:formatCode>0.00</c:formatCode>
                <c:ptCount val="290"/>
                <c:pt idx="0">
                  <c:v>6.2960099999999999</c:v>
                </c:pt>
                <c:pt idx="1">
                  <c:v>5.8404114471153843</c:v>
                </c:pt>
                <c:pt idx="2">
                  <c:v>5.7777256469420166</c:v>
                </c:pt>
                <c:pt idx="3">
                  <c:v>5.6280383871445192</c:v>
                </c:pt>
                <c:pt idx="4">
                  <c:v>5.8281423377308705</c:v>
                </c:pt>
                <c:pt idx="5">
                  <c:v>5.5098568149912257</c:v>
                </c:pt>
                <c:pt idx="6">
                  <c:v>5.6020395394623783</c:v>
                </c:pt>
                <c:pt idx="7">
                  <c:v>5.2885597803771791</c:v>
                </c:pt>
                <c:pt idx="8">
                  <c:v>5.3592885746146273</c:v>
                </c:pt>
                <c:pt idx="9">
                  <c:v>5.3689300584104336</c:v>
                </c:pt>
                <c:pt idx="10">
                  <c:v>5.7159019667818534</c:v>
                </c:pt>
                <c:pt idx="11">
                  <c:v>5.6538722827419123</c:v>
                </c:pt>
                <c:pt idx="12">
                  <c:v>5.1642155179417744</c:v>
                </c:pt>
                <c:pt idx="13">
                  <c:v>5.7109627900526068</c:v>
                </c:pt>
                <c:pt idx="14">
                  <c:v>6.2966332647325487</c:v>
                </c:pt>
                <c:pt idx="15">
                  <c:v>6.6990588824273072</c:v>
                </c:pt>
                <c:pt idx="16">
                  <c:v>6.8759970521541955</c:v>
                </c:pt>
                <c:pt idx="17">
                  <c:v>7.1487388134500227</c:v>
                </c:pt>
                <c:pt idx="18">
                  <c:v>6.9468237487721387</c:v>
                </c:pt>
                <c:pt idx="19">
                  <c:v>6.9473460931832394</c:v>
                </c:pt>
                <c:pt idx="20">
                  <c:v>7.3765233178405429</c:v>
                </c:pt>
                <c:pt idx="21">
                  <c:v>7.5793851784054347</c:v>
                </c:pt>
                <c:pt idx="22">
                  <c:v>7.9080545948441721</c:v>
                </c:pt>
                <c:pt idx="23">
                  <c:v>7.9764803970757985</c:v>
                </c:pt>
                <c:pt idx="24">
                  <c:v>7.6694003084042945</c:v>
                </c:pt>
                <c:pt idx="25">
                  <c:v>7.1786614902624892</c:v>
                </c:pt>
                <c:pt idx="26">
                  <c:v>7.1718328879954045</c:v>
                </c:pt>
                <c:pt idx="27">
                  <c:v>6.976759449321861</c:v>
                </c:pt>
                <c:pt idx="28">
                  <c:v>6.2301811598943271</c:v>
                </c:pt>
                <c:pt idx="29">
                  <c:v>6.1928867215189864</c:v>
                </c:pt>
                <c:pt idx="30">
                  <c:v>6.3233943478260866</c:v>
                </c:pt>
                <c:pt idx="31">
                  <c:v>6.199952486956521</c:v>
                </c:pt>
                <c:pt idx="32">
                  <c:v>6.1330536182724256</c:v>
                </c:pt>
                <c:pt idx="33">
                  <c:v>5.9610189766624844</c:v>
                </c:pt>
                <c:pt idx="34">
                  <c:v>5.7525489147666118</c:v>
                </c:pt>
                <c:pt idx="35">
                  <c:v>5.5430293272108297</c:v>
                </c:pt>
                <c:pt idx="36">
                  <c:v>5.3757487295325586</c:v>
                </c:pt>
                <c:pt idx="37">
                  <c:v>5.8543032742502028</c:v>
                </c:pt>
                <c:pt idx="38">
                  <c:v>6.2493810263892637</c:v>
                </c:pt>
                <c:pt idx="39">
                  <c:v>6.5617004312348017</c:v>
                </c:pt>
                <c:pt idx="40">
                  <c:v>6.7644829267765472</c:v>
                </c:pt>
                <c:pt idx="41">
                  <c:v>6.6323470966992097</c:v>
                </c:pt>
                <c:pt idx="42">
                  <c:v>6.7282062751911047</c:v>
                </c:pt>
                <c:pt idx="43">
                  <c:v>6.8651308630993739</c:v>
                </c:pt>
                <c:pt idx="44">
                  <c:v>6.644689273106323</c:v>
                </c:pt>
                <c:pt idx="45">
                  <c:v>6.3196209473959692</c:v>
                </c:pt>
                <c:pt idx="46">
                  <c:v>6.1291972257563998</c:v>
                </c:pt>
                <c:pt idx="47">
                  <c:v>6.5788842218774235</c:v>
                </c:pt>
                <c:pt idx="48">
                  <c:v>6.596577540166205</c:v>
                </c:pt>
                <c:pt idx="49">
                  <c:v>6.7285907542503871</c:v>
                </c:pt>
                <c:pt idx="50">
                  <c:v>7.011263454410674</c:v>
                </c:pt>
                <c:pt idx="51">
                  <c:v>6.839398246520874</c:v>
                </c:pt>
                <c:pt idx="52">
                  <c:v>6.768158441351888</c:v>
                </c:pt>
                <c:pt idx="53">
                  <c:v>6.7085562027833001</c:v>
                </c:pt>
                <c:pt idx="54">
                  <c:v>6.2963278638328521</c:v>
                </c:pt>
                <c:pt idx="55">
                  <c:v>6.5516059466858785</c:v>
                </c:pt>
                <c:pt idx="56">
                  <c:v>6.3272663371757929</c:v>
                </c:pt>
                <c:pt idx="57">
                  <c:v>6.1631805878962531</c:v>
                </c:pt>
                <c:pt idx="58">
                  <c:v>6.2881442771485681</c:v>
                </c:pt>
                <c:pt idx="59">
                  <c:v>6.1645296802131906</c:v>
                </c:pt>
                <c:pt idx="60">
                  <c:v>5.8776596402398393</c:v>
                </c:pt>
                <c:pt idx="61">
                  <c:v>6.0885916674008804</c:v>
                </c:pt>
                <c:pt idx="62">
                  <c:v>6.1072240742009125</c:v>
                </c:pt>
                <c:pt idx="63">
                  <c:v>6.1589386585365853</c:v>
                </c:pt>
                <c:pt idx="64">
                  <c:v>6.0852214700630256</c:v>
                </c:pt>
                <c:pt idx="65">
                  <c:v>6.0113562355658203</c:v>
                </c:pt>
                <c:pt idx="66">
                  <c:v>6.0604669764434185</c:v>
                </c:pt>
                <c:pt idx="67">
                  <c:v>5.8281392554272511</c:v>
                </c:pt>
                <c:pt idx="68">
                  <c:v>5.1816670780600464</c:v>
                </c:pt>
                <c:pt idx="69">
                  <c:v>5.2700153174010449</c:v>
                </c:pt>
                <c:pt idx="70">
                  <c:v>5.4296304876739079</c:v>
                </c:pt>
                <c:pt idx="71">
                  <c:v>5.4848049925149702</c:v>
                </c:pt>
                <c:pt idx="72">
                  <c:v>5.3605757160493823</c:v>
                </c:pt>
                <c:pt idx="73">
                  <c:v>5.9438244961764708</c:v>
                </c:pt>
                <c:pt idx="74">
                  <c:v>5.8818843759331143</c:v>
                </c:pt>
                <c:pt idx="75">
                  <c:v>5.9976245731895226</c:v>
                </c:pt>
                <c:pt idx="76">
                  <c:v>6.3340278936825882</c:v>
                </c:pt>
                <c:pt idx="77">
                  <c:v>6.46658872753442</c:v>
                </c:pt>
                <c:pt idx="78">
                  <c:v>6.6278928477939703</c:v>
                </c:pt>
                <c:pt idx="79">
                  <c:v>6.7010217376206018</c:v>
                </c:pt>
                <c:pt idx="80">
                  <c:v>6.6169551842271943</c:v>
                </c:pt>
                <c:pt idx="81">
                  <c:v>6.8072666178966088</c:v>
                </c:pt>
                <c:pt idx="82">
                  <c:v>7.0563985203857458</c:v>
                </c:pt>
                <c:pt idx="83">
                  <c:v>7.1355560946563932</c:v>
                </c:pt>
                <c:pt idx="84">
                  <c:v>7.3596460946563935</c:v>
                </c:pt>
                <c:pt idx="85">
                  <c:v>7.2552933990546959</c:v>
                </c:pt>
                <c:pt idx="86">
                  <c:v>7.1112777533750204</c:v>
                </c:pt>
                <c:pt idx="87">
                  <c:v>7.5864785650821469</c:v>
                </c:pt>
                <c:pt idx="88">
                  <c:v>7.5797788883628989</c:v>
                </c:pt>
                <c:pt idx="89">
                  <c:v>7.2674136591424325</c:v>
                </c:pt>
                <c:pt idx="90">
                  <c:v>7.2433787523326423</c:v>
                </c:pt>
                <c:pt idx="91">
                  <c:v>7.0404954219341995</c:v>
                </c:pt>
                <c:pt idx="92">
                  <c:v>6.8557584838906482</c:v>
                </c:pt>
                <c:pt idx="93">
                  <c:v>6.9112569845038356</c:v>
                </c:pt>
                <c:pt idx="94">
                  <c:v>6.3936892227359969</c:v>
                </c:pt>
                <c:pt idx="95">
                  <c:v>6.1029234496283653</c:v>
                </c:pt>
                <c:pt idx="96">
                  <c:v>5.8282455393792709</c:v>
                </c:pt>
                <c:pt idx="97">
                  <c:v>5.7358967057009789</c:v>
                </c:pt>
                <c:pt idx="98">
                  <c:v>5.6004499498759488</c:v>
                </c:pt>
                <c:pt idx="99">
                  <c:v>6.0201488756497499</c:v>
                </c:pt>
                <c:pt idx="100">
                  <c:v>5.6239950879528449</c:v>
                </c:pt>
                <c:pt idx="101">
                  <c:v>5.8086629647786907</c:v>
                </c:pt>
                <c:pt idx="102">
                  <c:v>5.3939984417032303</c:v>
                </c:pt>
                <c:pt idx="103">
                  <c:v>5.1986460302743165</c:v>
                </c:pt>
                <c:pt idx="104">
                  <c:v>4.8151851664564127</c:v>
                </c:pt>
                <c:pt idx="105">
                  <c:v>4.2572213810278718</c:v>
                </c:pt>
                <c:pt idx="106">
                  <c:v>4.8006966634648531</c:v>
                </c:pt>
                <c:pt idx="107">
                  <c:v>4.9910921843907481</c:v>
                </c:pt>
                <c:pt idx="108">
                  <c:v>5.0553869011024464</c:v>
                </c:pt>
                <c:pt idx="109">
                  <c:v>4.9987256682365775</c:v>
                </c:pt>
                <c:pt idx="110">
                  <c:v>5.4195546348521191</c:v>
                </c:pt>
                <c:pt idx="111">
                  <c:v>5.0828991267342687</c:v>
                </c:pt>
                <c:pt idx="112">
                  <c:v>5.5089800575927157</c:v>
                </c:pt>
                <c:pt idx="113">
                  <c:v>4.9774471738346291</c:v>
                </c:pt>
                <c:pt idx="114">
                  <c:v>4.3461477980701018</c:v>
                </c:pt>
                <c:pt idx="115">
                  <c:v>3.9890348456936922</c:v>
                </c:pt>
                <c:pt idx="116">
                  <c:v>3.5782583734091999</c:v>
                </c:pt>
                <c:pt idx="117">
                  <c:v>3.7516930810611604</c:v>
                </c:pt>
                <c:pt idx="118">
                  <c:v>4.179374406790223</c:v>
                </c:pt>
                <c:pt idx="119">
                  <c:v>3.7106731438422491</c:v>
                </c:pt>
                <c:pt idx="120">
                  <c:v>3.862665179515532</c:v>
                </c:pt>
                <c:pt idx="121">
                  <c:v>3.4431911102464499</c:v>
                </c:pt>
                <c:pt idx="122">
                  <c:v>3.4847910882385005</c:v>
                </c:pt>
                <c:pt idx="123">
                  <c:v>3.2416231915620251</c:v>
                </c:pt>
                <c:pt idx="124">
                  <c:v>2.9159718290178764</c:v>
                </c:pt>
                <c:pt idx="125">
                  <c:v>2.9771902139389681</c:v>
                </c:pt>
                <c:pt idx="126">
                  <c:v>3.7936031652547362</c:v>
                </c:pt>
                <c:pt idx="127">
                  <c:v>3.8817961329729789</c:v>
                </c:pt>
                <c:pt idx="128">
                  <c:v>3.3757683043223534</c:v>
                </c:pt>
                <c:pt idx="129">
                  <c:v>3.584273432219383</c:v>
                </c:pt>
                <c:pt idx="130">
                  <c:v>3.7179042449907236</c:v>
                </c:pt>
                <c:pt idx="131">
                  <c:v>3.5534996077542669</c:v>
                </c:pt>
                <c:pt idx="132">
                  <c:v>3.4742292640091406</c:v>
                </c:pt>
                <c:pt idx="133">
                  <c:v>3.2708245231259574</c:v>
                </c:pt>
                <c:pt idx="134">
                  <c:v>3.1180933338045431</c:v>
                </c:pt>
                <c:pt idx="135">
                  <c:v>3.7807119752265086</c:v>
                </c:pt>
                <c:pt idx="136">
                  <c:v>4.1602255759956979</c:v>
                </c:pt>
                <c:pt idx="137">
                  <c:v>4.2453740705916765</c:v>
                </c:pt>
                <c:pt idx="138">
                  <c:v>4.0959720091816365</c:v>
                </c:pt>
                <c:pt idx="139">
                  <c:v>3.8471477895363799</c:v>
                </c:pt>
                <c:pt idx="140">
                  <c:v>3.8727853586524992</c:v>
                </c:pt>
                <c:pt idx="141">
                  <c:v>3.7879867295274461</c:v>
                </c:pt>
                <c:pt idx="142">
                  <c:v>4.1263449305708297</c:v>
                </c:pt>
                <c:pt idx="143">
                  <c:v>4.2135978137426742</c:v>
                </c:pt>
                <c:pt idx="144">
                  <c:v>4.3502258109404632</c:v>
                </c:pt>
                <c:pt idx="145">
                  <c:v>4.4600184940825276</c:v>
                </c:pt>
                <c:pt idx="146">
                  <c:v>4.9537667155163918</c:v>
                </c:pt>
                <c:pt idx="147">
                  <c:v>4.8473410523773062</c:v>
                </c:pt>
                <c:pt idx="148">
                  <c:v>4.8457598471306049</c:v>
                </c:pt>
                <c:pt idx="149">
                  <c:v>4.7191446987031265</c:v>
                </c:pt>
                <c:pt idx="150">
                  <c:v>4.8078425200774291</c:v>
                </c:pt>
                <c:pt idx="151">
                  <c:v>4.6584952478162673</c:v>
                </c:pt>
                <c:pt idx="152">
                  <c:v>4.9459046400952973</c:v>
                </c:pt>
                <c:pt idx="153">
                  <c:v>5.2273080239676943</c:v>
                </c:pt>
                <c:pt idx="154">
                  <c:v>5.2860150541659126</c:v>
                </c:pt>
                <c:pt idx="155">
                  <c:v>5.4346175054402721</c:v>
                </c:pt>
                <c:pt idx="156">
                  <c:v>5.2372861383811404</c:v>
                </c:pt>
                <c:pt idx="157">
                  <c:v>5.3441159587418401</c:v>
                </c:pt>
                <c:pt idx="158">
                  <c:v>5.4661959503804844</c:v>
                </c:pt>
                <c:pt idx="159">
                  <c:v>5.5715714403849992</c:v>
                </c:pt>
                <c:pt idx="160">
                  <c:v>5.716388610154981</c:v>
                </c:pt>
                <c:pt idx="161">
                  <c:v>5.7701834485322214</c:v>
                </c:pt>
                <c:pt idx="162">
                  <c:v>5.5560423050824941</c:v>
                </c:pt>
                <c:pt idx="163">
                  <c:v>5.3240669628046504</c:v>
                </c:pt>
                <c:pt idx="164">
                  <c:v>5.170000967477133</c:v>
                </c:pt>
                <c:pt idx="165">
                  <c:v>5.1092582864886635</c:v>
                </c:pt>
                <c:pt idx="166">
                  <c:v>4.9902426509182529</c:v>
                </c:pt>
                <c:pt idx="167">
                  <c:v>5.215872928797662</c:v>
                </c:pt>
                <c:pt idx="168">
                  <c:v>5.3391140276047029</c:v>
                </c:pt>
                <c:pt idx="169">
                  <c:v>5.1102506061134916</c:v>
                </c:pt>
                <c:pt idx="170">
                  <c:v>5.1460584937707754</c:v>
                </c:pt>
                <c:pt idx="171">
                  <c:v>5.1128101088283717</c:v>
                </c:pt>
                <c:pt idx="172">
                  <c:v>5.3875598092924184</c:v>
                </c:pt>
                <c:pt idx="173">
                  <c:v>5.5479602594464872</c:v>
                </c:pt>
                <c:pt idx="174">
                  <c:v>5.5203052549408564</c:v>
                </c:pt>
                <c:pt idx="175">
                  <c:v>5.5402995966850295</c:v>
                </c:pt>
                <c:pt idx="176">
                  <c:v>5.1749710843948149</c:v>
                </c:pt>
                <c:pt idx="177">
                  <c:v>5.1887904906021447</c:v>
                </c:pt>
                <c:pt idx="178">
                  <c:v>4.7112750260618297</c:v>
                </c:pt>
                <c:pt idx="179">
                  <c:v>4.7511975041237733</c:v>
                </c:pt>
                <c:pt idx="180">
                  <c:v>4.2492276404057758</c:v>
                </c:pt>
                <c:pt idx="181">
                  <c:v>3.7595403497424655</c:v>
                </c:pt>
                <c:pt idx="182">
                  <c:v>3.871805545440612</c:v>
                </c:pt>
                <c:pt idx="183">
                  <c:v>4.0168874840958377</c:v>
                </c:pt>
                <c:pt idx="184">
                  <c:v>4.5184987809736468</c:v>
                </c:pt>
                <c:pt idx="185">
                  <c:v>4.5335212477422235</c:v>
                </c:pt>
                <c:pt idx="186">
                  <c:v>4.4818651282068389</c:v>
                </c:pt>
                <c:pt idx="187">
                  <c:v>4.4137284941688568</c:v>
                </c:pt>
                <c:pt idx="188">
                  <c:v>4.5412956843605308</c:v>
                </c:pt>
                <c:pt idx="189">
                  <c:v>5.3555515664925997</c:v>
                </c:pt>
                <c:pt idx="190">
                  <c:v>4.2849925659001116</c:v>
                </c:pt>
                <c:pt idx="191">
                  <c:v>3.7781584203712413</c:v>
                </c:pt>
                <c:pt idx="192">
                  <c:v>4.0370308963972539</c:v>
                </c:pt>
                <c:pt idx="193">
                  <c:v>4.1322894368468965</c:v>
                </c:pt>
                <c:pt idx="194">
                  <c:v>3.6342782927843147</c:v>
                </c:pt>
                <c:pt idx="195">
                  <c:v>3.6988816249696344</c:v>
                </c:pt>
                <c:pt idx="196">
                  <c:v>3.7323261913670303</c:v>
                </c:pt>
                <c:pt idx="197">
                  <c:v>3.9440074504670313</c:v>
                </c:pt>
                <c:pt idx="198">
                  <c:v>3.6503091506826615</c:v>
                </c:pt>
                <c:pt idx="199">
                  <c:v>3.4832523091885097</c:v>
                </c:pt>
                <c:pt idx="200">
                  <c:v>3.2194729812079395</c:v>
                </c:pt>
                <c:pt idx="201">
                  <c:v>3.3257010848990114</c:v>
                </c:pt>
                <c:pt idx="202">
                  <c:v>2.9766066354158278</c:v>
                </c:pt>
                <c:pt idx="203">
                  <c:v>3.3657704548123375</c:v>
                </c:pt>
                <c:pt idx="204">
                  <c:v>3.2668314302234327</c:v>
                </c:pt>
                <c:pt idx="205">
                  <c:v>3.1265978837609407</c:v>
                </c:pt>
                <c:pt idx="206">
                  <c:v>3.0405688481962327</c:v>
                </c:pt>
                <c:pt idx="207">
                  <c:v>2.9699230931102441</c:v>
                </c:pt>
                <c:pt idx="208">
                  <c:v>3.1358590771029196</c:v>
                </c:pt>
                <c:pt idx="209">
                  <c:v>2.7278909850555557</c:v>
                </c:pt>
                <c:pt idx="210">
                  <c:v>2.3427903885949881</c:v>
                </c:pt>
                <c:pt idx="211">
                  <c:v>2.1024623435694165</c:v>
                </c:pt>
                <c:pt idx="212">
                  <c:v>1.9434873237971821</c:v>
                </c:pt>
                <c:pt idx="213">
                  <c:v>1.8464051659309488</c:v>
                </c:pt>
                <c:pt idx="214">
                  <c:v>2.3851879394443261</c:v>
                </c:pt>
                <c:pt idx="215">
                  <c:v>2.5721507618058581</c:v>
                </c:pt>
                <c:pt idx="216">
                  <c:v>2.4804103549282375</c:v>
                </c:pt>
                <c:pt idx="217">
                  <c:v>2.6210523604332989</c:v>
                </c:pt>
                <c:pt idx="218">
                  <c:v>2.7434731200214166</c:v>
                </c:pt>
                <c:pt idx="219">
                  <c:v>2.544935138157129</c:v>
                </c:pt>
                <c:pt idx="220">
                  <c:v>2.4613719940627794</c:v>
                </c:pt>
                <c:pt idx="221">
                  <c:v>2.5269303222274146</c:v>
                </c:pt>
                <c:pt idx="222">
                  <c:v>2.2590836511348455</c:v>
                </c:pt>
                <c:pt idx="223">
                  <c:v>2.5441537105690197</c:v>
                </c:pt>
                <c:pt idx="224">
                  <c:v>2.8819477387203483</c:v>
                </c:pt>
                <c:pt idx="225">
                  <c:v>2.2320336816307713</c:v>
                </c:pt>
                <c:pt idx="226">
                  <c:v>2.2743217926945722</c:v>
                </c:pt>
                <c:pt idx="227">
                  <c:v>1.9427433644885315</c:v>
                </c:pt>
                <c:pt idx="228">
                  <c:v>1.7035214484801355</c:v>
                </c:pt>
                <c:pt idx="229">
                  <c:v>1.8074370521561338</c:v>
                </c:pt>
                <c:pt idx="230">
                  <c:v>1.9507514648499433</c:v>
                </c:pt>
                <c:pt idx="231">
                  <c:v>1.8073857071693833</c:v>
                </c:pt>
                <c:pt idx="232">
                  <c:v>1.9213019835990506</c:v>
                </c:pt>
                <c:pt idx="233">
                  <c:v>1.7480175353797653</c:v>
                </c:pt>
                <c:pt idx="234">
                  <c:v>1.5069077568176286</c:v>
                </c:pt>
                <c:pt idx="235">
                  <c:v>1.4776654116389716</c:v>
                </c:pt>
                <c:pt idx="236">
                  <c:v>1.3885045974359687</c:v>
                </c:pt>
                <c:pt idx="237">
                  <c:v>1.4727745640110113</c:v>
                </c:pt>
                <c:pt idx="238">
                  <c:v>1.5127147011259756</c:v>
                </c:pt>
                <c:pt idx="239">
                  <c:v>1.5744910588024743</c:v>
                </c:pt>
                <c:pt idx="240">
                  <c:v>1.6646559816025959</c:v>
                </c:pt>
                <c:pt idx="241">
                  <c:v>1.64596291317245</c:v>
                </c:pt>
                <c:pt idx="242">
                  <c:v>1.6274636613217104</c:v>
                </c:pt>
                <c:pt idx="243">
                  <c:v>1.536936004589109</c:v>
                </c:pt>
                <c:pt idx="244">
                  <c:v>1.8911954250250047</c:v>
                </c:pt>
                <c:pt idx="245">
                  <c:v>2.3578003546114443</c:v>
                </c:pt>
                <c:pt idx="246">
                  <c:v>2.0875921917900619</c:v>
                </c:pt>
                <c:pt idx="247">
                  <c:v>2.1817030396980583</c:v>
                </c:pt>
                <c:pt idx="248">
                  <c:v>2.0441546828042876</c:v>
                </c:pt>
                <c:pt idx="249">
                  <c:v>1.9251824742475596</c:v>
                </c:pt>
                <c:pt idx="250">
                  <c:v>1.9495374565437626</c:v>
                </c:pt>
                <c:pt idx="251">
                  <c:v>1.9434314138939985</c:v>
                </c:pt>
                <c:pt idx="252">
                  <c:v>1.9237545411739114</c:v>
                </c:pt>
                <c:pt idx="253">
                  <c:v>1.9064904421932987</c:v>
                </c:pt>
                <c:pt idx="254">
                  <c:v>2.0270144173812077</c:v>
                </c:pt>
                <c:pt idx="255">
                  <c:v>1.9550430215926342</c:v>
                </c:pt>
                <c:pt idx="256">
                  <c:v>1.9179310781912342</c:v>
                </c:pt>
                <c:pt idx="257">
                  <c:v>1.9660352159403736</c:v>
                </c:pt>
                <c:pt idx="258">
                  <c:v>2.3203270636531204</c:v>
                </c:pt>
                <c:pt idx="259">
                  <c:v>2.1061501082800724</c:v>
                </c:pt>
                <c:pt idx="260">
                  <c:v>2.5291072633454115</c:v>
                </c:pt>
                <c:pt idx="261">
                  <c:v>2.2246010501831242</c:v>
                </c:pt>
                <c:pt idx="262">
                  <c:v>2.1952482569701326</c:v>
                </c:pt>
                <c:pt idx="263">
                  <c:v>2.3439854517260215</c:v>
                </c:pt>
                <c:pt idx="264">
                  <c:v>2.1200117767655735</c:v>
                </c:pt>
                <c:pt idx="265">
                  <c:v>2.0333360940906369</c:v>
                </c:pt>
                <c:pt idx="266">
                  <c:v>2.052570268281813</c:v>
                </c:pt>
                <c:pt idx="267">
                  <c:v>1.9434793384098796</c:v>
                </c:pt>
                <c:pt idx="268">
                  <c:v>1.9194547095152603</c:v>
                </c:pt>
                <c:pt idx="269">
                  <c:v>2.098411764734454</c:v>
                </c:pt>
                <c:pt idx="270">
                  <c:v>2.0811623744294745</c:v>
                </c:pt>
                <c:pt idx="271">
                  <c:v>2.1983979834598166</c:v>
                </c:pt>
                <c:pt idx="272">
                  <c:v>2.1709731757973785</c:v>
                </c:pt>
                <c:pt idx="273">
                  <c:v>2.0348641748121863</c:v>
                </c:pt>
                <c:pt idx="274">
                  <c:v>2.2323367011207385</c:v>
                </c:pt>
                <c:pt idx="275">
                  <c:v>2.2337441774482962</c:v>
                </c:pt>
                <c:pt idx="276">
                  <c:v>1.9868028328789573</c:v>
                </c:pt>
                <c:pt idx="277">
                  <c:v>1.9014066882572145</c:v>
                </c:pt>
                <c:pt idx="278">
                  <c:v>1.8532139783139618</c:v>
                </c:pt>
                <c:pt idx="279">
                  <c:v>1.8077004431234567</c:v>
                </c:pt>
                <c:pt idx="280">
                  <c:v>1.8407023173319859</c:v>
                </c:pt>
                <c:pt idx="281">
                  <c:v>1.5870982314368369</c:v>
                </c:pt>
                <c:pt idx="282">
                  <c:v>1.5306384457323499</c:v>
                </c:pt>
                <c:pt idx="283">
                  <c:v>1.6309002523971543</c:v>
                </c:pt>
                <c:pt idx="284">
                  <c:v>1.6319131901140684</c:v>
                </c:pt>
                <c:pt idx="285">
                  <c:v>1.7882036844106466</c:v>
                </c:pt>
                <c:pt idx="286">
                  <c:v>2.2008433264945171</c:v>
                </c:pt>
                <c:pt idx="287">
                  <c:v>2.1707649069685178</c:v>
                </c:pt>
                <c:pt idx="288">
                  <c:v>2.1858608135833038</c:v>
                </c:pt>
                <c:pt idx="289">
                  <c:v>2.1947824513618679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4-4A6C-A45F-71709CC8DCAB}"/>
            </c:ext>
          </c:extLst>
        </c:ser>
        <c:ser>
          <c:idx val="2"/>
          <c:order val="3"/>
          <c:tx>
            <c:strRef>
              <c:f>Model!$EC$8</c:f>
              <c:strCache>
                <c:ptCount val="1"/>
                <c:pt idx="0">
                  <c:v>Model ZZ</c:v>
                </c:pt>
              </c:strCache>
            </c:strRef>
          </c:tx>
          <c:marker>
            <c:symbol val="none"/>
          </c:marker>
          <c:cat>
            <c:numRef>
              <c:f>Model!$DZ$9:$DZ$1288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Model!$EC$9:$EC$298</c:f>
              <c:numCache>
                <c:formatCode>0.00</c:formatCode>
                <c:ptCount val="290"/>
                <c:pt idx="0">
                  <c:v>6.9794508251710727</c:v>
                </c:pt>
                <c:pt idx="1">
                  <c:v>6.6604769433465076</c:v>
                </c:pt>
                <c:pt idx="2">
                  <c:v>6.6669534397070365</c:v>
                </c:pt>
                <c:pt idx="3">
                  <c:v>6.5891552680221821</c:v>
                </c:pt>
                <c:pt idx="4">
                  <c:v>6.7467924528301886</c:v>
                </c:pt>
                <c:pt idx="5">
                  <c:v>6.3873552004485568</c:v>
                </c:pt>
                <c:pt idx="6">
                  <c:v>6.4442091425156853</c:v>
                </c:pt>
                <c:pt idx="7">
                  <c:v>6.1202846924177399</c:v>
                </c:pt>
                <c:pt idx="8">
                  <c:v>6.0821171158459144</c:v>
                </c:pt>
                <c:pt idx="9">
                  <c:v>6.1486931155192526</c:v>
                </c:pt>
                <c:pt idx="10">
                  <c:v>6.4816999232540295</c:v>
                </c:pt>
                <c:pt idx="11">
                  <c:v>6.4870818951992462</c:v>
                </c:pt>
                <c:pt idx="12">
                  <c:v>6.2897508064010044</c:v>
                </c:pt>
                <c:pt idx="13">
                  <c:v>6.8504391841857553</c:v>
                </c:pt>
                <c:pt idx="14">
                  <c:v>7.4886762161122871</c:v>
                </c:pt>
                <c:pt idx="15">
                  <c:v>7.8143064611736817</c:v>
                </c:pt>
                <c:pt idx="16">
                  <c:v>7.9470075287031809</c:v>
                </c:pt>
                <c:pt idx="17">
                  <c:v>8.1131877960962662</c:v>
                </c:pt>
                <c:pt idx="18">
                  <c:v>7.889717287656719</c:v>
                </c:pt>
                <c:pt idx="19">
                  <c:v>7.9731902728791537</c:v>
                </c:pt>
                <c:pt idx="20">
                  <c:v>8.4016848004455174</c:v>
                </c:pt>
                <c:pt idx="21">
                  <c:v>8.6604697357203761</c:v>
                </c:pt>
                <c:pt idx="22">
                  <c:v>8.9037957577082878</c:v>
                </c:pt>
                <c:pt idx="23">
                  <c:v>8.7980872949923459</c:v>
                </c:pt>
                <c:pt idx="24">
                  <c:v>8.5189475453934094</c:v>
                </c:pt>
                <c:pt idx="25">
                  <c:v>8.1316542261251374</c:v>
                </c:pt>
                <c:pt idx="26">
                  <c:v>8.1450159018627879</c:v>
                </c:pt>
                <c:pt idx="27">
                  <c:v>7.9482728963272899</c:v>
                </c:pt>
                <c:pt idx="28">
                  <c:v>7.2001291027429097</c:v>
                </c:pt>
                <c:pt idx="29">
                  <c:v>7.1269662873999149</c:v>
                </c:pt>
                <c:pt idx="30">
                  <c:v>7.3006527996402069</c:v>
                </c:pt>
                <c:pt idx="31">
                  <c:v>7.2165254714936058</c:v>
                </c:pt>
                <c:pt idx="32">
                  <c:v>7.1271024672149377</c:v>
                </c:pt>
                <c:pt idx="33">
                  <c:v>6.9399802000444542</c:v>
                </c:pt>
                <c:pt idx="34">
                  <c:v>6.6789374633574363</c:v>
                </c:pt>
                <c:pt idx="35">
                  <c:v>6.4994434947768287</c:v>
                </c:pt>
                <c:pt idx="36">
                  <c:v>6.425749401436553</c:v>
                </c:pt>
                <c:pt idx="37">
                  <c:v>6.8883783160415</c:v>
                </c:pt>
                <c:pt idx="38">
                  <c:v>7.2446425698324024</c:v>
                </c:pt>
                <c:pt idx="39">
                  <c:v>7.5342053614169462</c:v>
                </c:pt>
                <c:pt idx="40">
                  <c:v>7.7243389516515073</c:v>
                </c:pt>
                <c:pt idx="41">
                  <c:v>7.5737554904831619</c:v>
                </c:pt>
                <c:pt idx="42">
                  <c:v>7.656284435604177</c:v>
                </c:pt>
                <c:pt idx="43">
                  <c:v>7.7969684385877667</c:v>
                </c:pt>
                <c:pt idx="44">
                  <c:v>7.565177874186551</c:v>
                </c:pt>
                <c:pt idx="45">
                  <c:v>7.2233644902386125</c:v>
                </c:pt>
                <c:pt idx="46">
                  <c:v>6.9401565173628583</c:v>
                </c:pt>
                <c:pt idx="47">
                  <c:v>7.2706933014594872</c:v>
                </c:pt>
                <c:pt idx="48">
                  <c:v>7.3653128491620112</c:v>
                </c:pt>
                <c:pt idx="49">
                  <c:v>7.4166981005586594</c:v>
                </c:pt>
                <c:pt idx="50">
                  <c:v>7.8373872261647639</c:v>
                </c:pt>
                <c:pt idx="51">
                  <c:v>7.6346224188790561</c:v>
                </c:pt>
                <c:pt idx="52">
                  <c:v>7.5699638107021352</c:v>
                </c:pt>
                <c:pt idx="53">
                  <c:v>7.4476173469387756</c:v>
                </c:pt>
                <c:pt idx="54">
                  <c:v>6.947729166666667</c:v>
                </c:pt>
                <c:pt idx="55">
                  <c:v>7.3015699208443277</c:v>
                </c:pt>
                <c:pt idx="56">
                  <c:v>7.0804733268671196</c:v>
                </c:pt>
                <c:pt idx="57">
                  <c:v>6.8923743646944713</c:v>
                </c:pt>
                <c:pt idx="58">
                  <c:v>6.8839913716155898</c:v>
                </c:pt>
                <c:pt idx="59">
                  <c:v>6.7637834339948233</c:v>
                </c:pt>
                <c:pt idx="60">
                  <c:v>6.4868692438885738</c:v>
                </c:pt>
                <c:pt idx="61">
                  <c:v>6.661485697775209</c:v>
                </c:pt>
                <c:pt idx="62">
                  <c:v>6.7086288361320197</c:v>
                </c:pt>
                <c:pt idx="63">
                  <c:v>6.7193260258572227</c:v>
                </c:pt>
                <c:pt idx="64">
                  <c:v>6.6388068669527902</c:v>
                </c:pt>
                <c:pt idx="65">
                  <c:v>6.5529354506437762</c:v>
                </c:pt>
                <c:pt idx="66">
                  <c:v>6.5754020148716723</c:v>
                </c:pt>
                <c:pt idx="67">
                  <c:v>6.4740190669225237</c:v>
                </c:pt>
                <c:pt idx="68">
                  <c:v>5.8834561141760622</c:v>
                </c:pt>
                <c:pt idx="69">
                  <c:v>6.0232055193091867</c:v>
                </c:pt>
                <c:pt idx="70">
                  <c:v>5.9117443511633487</c:v>
                </c:pt>
                <c:pt idx="71">
                  <c:v>5.8338269489086114</c:v>
                </c:pt>
                <c:pt idx="72">
                  <c:v>5.7123868635594528</c:v>
                </c:pt>
                <c:pt idx="73">
                  <c:v>6.3574447423473313</c:v>
                </c:pt>
                <c:pt idx="74">
                  <c:v>6.3321981050818259</c:v>
                </c:pt>
                <c:pt idx="75">
                  <c:v>6.3557130339539976</c:v>
                </c:pt>
                <c:pt idx="76">
                  <c:v>6.7555753524995428</c:v>
                </c:pt>
                <c:pt idx="77">
                  <c:v>6.872463519313305</c:v>
                </c:pt>
                <c:pt idx="78">
                  <c:v>7.001988909426986</c:v>
                </c:pt>
                <c:pt idx="79">
                  <c:v>7.1046255452800562</c:v>
                </c:pt>
                <c:pt idx="80">
                  <c:v>7.0048312123241789</c:v>
                </c:pt>
                <c:pt idx="81">
                  <c:v>7.1124100450940748</c:v>
                </c:pt>
                <c:pt idx="82">
                  <c:v>7.2430564263322879</c:v>
                </c:pt>
                <c:pt idx="83">
                  <c:v>7.5038825585459623</c:v>
                </c:pt>
                <c:pt idx="84">
                  <c:v>7.7338717413972891</c:v>
                </c:pt>
                <c:pt idx="85">
                  <c:v>7.6472153972153976</c:v>
                </c:pt>
                <c:pt idx="86">
                  <c:v>7.4053596068796077</c:v>
                </c:pt>
                <c:pt idx="87">
                  <c:v>7.5803729238329236</c:v>
                </c:pt>
                <c:pt idx="88">
                  <c:v>7.5378769495272007</c:v>
                </c:pt>
                <c:pt idx="89">
                  <c:v>7.2466092292587136</c:v>
                </c:pt>
                <c:pt idx="90">
                  <c:v>7.2050296479308216</c:v>
                </c:pt>
                <c:pt idx="91">
                  <c:v>7.0016511094108642</c:v>
                </c:pt>
                <c:pt idx="92">
                  <c:v>6.9427988180251159</c:v>
                </c:pt>
                <c:pt idx="93">
                  <c:v>6.8810244545678403</c:v>
                </c:pt>
                <c:pt idx="94">
                  <c:v>6.5354528941897367</c:v>
                </c:pt>
                <c:pt idx="95">
                  <c:v>6.1852236233711633</c:v>
                </c:pt>
                <c:pt idx="96">
                  <c:v>6.0533529552524534</c:v>
                </c:pt>
                <c:pt idx="97">
                  <c:v>5.8864386216798277</c:v>
                </c:pt>
                <c:pt idx="98">
                  <c:v>5.8070020744496951</c:v>
                </c:pt>
                <c:pt idx="99">
                  <c:v>6.1209456496384416</c:v>
                </c:pt>
                <c:pt idx="100">
                  <c:v>6.1315258432470259</c:v>
                </c:pt>
                <c:pt idx="101">
                  <c:v>6.168037604283402</c:v>
                </c:pt>
                <c:pt idx="102">
                  <c:v>5.75138929036844</c:v>
                </c:pt>
                <c:pt idx="103">
                  <c:v>5.6269356223175961</c:v>
                </c:pt>
                <c:pt idx="104">
                  <c:v>5.440173686218408</c:v>
                </c:pt>
                <c:pt idx="105">
                  <c:v>4.8571242440901594</c:v>
                </c:pt>
                <c:pt idx="106">
                  <c:v>5.3415688473520255</c:v>
                </c:pt>
                <c:pt idx="107">
                  <c:v>5.6315603249533428</c:v>
                </c:pt>
                <c:pt idx="108">
                  <c:v>5.6074119241192406</c:v>
                </c:pt>
                <c:pt idx="109">
                  <c:v>5.5039920481190743</c:v>
                </c:pt>
                <c:pt idx="110">
                  <c:v>5.9747452563971857</c:v>
                </c:pt>
                <c:pt idx="111">
                  <c:v>5.6638245614035085</c:v>
                </c:pt>
                <c:pt idx="112">
                  <c:v>5.7664618045112777</c:v>
                </c:pt>
                <c:pt idx="113">
                  <c:v>5.3987115288220551</c:v>
                </c:pt>
                <c:pt idx="114">
                  <c:v>4.880765238095238</c:v>
                </c:pt>
                <c:pt idx="115">
                  <c:v>4.5886086286594763</c:v>
                </c:pt>
                <c:pt idx="116">
                  <c:v>4.0528426685693901</c:v>
                </c:pt>
                <c:pt idx="117">
                  <c:v>4.2432367707887604</c:v>
                </c:pt>
                <c:pt idx="118">
                  <c:v>4.6403538331929237</c:v>
                </c:pt>
                <c:pt idx="119">
                  <c:v>4.1479649205600122</c:v>
                </c:pt>
                <c:pt idx="120">
                  <c:v>4.3112495761275014</c:v>
                </c:pt>
                <c:pt idx="121">
                  <c:v>4.0396376937061724</c:v>
                </c:pt>
                <c:pt idx="122">
                  <c:v>4.1255809964344223</c:v>
                </c:pt>
                <c:pt idx="123">
                  <c:v>4.0739941283607983</c:v>
                </c:pt>
                <c:pt idx="124">
                  <c:v>3.6844551860823609</c:v>
                </c:pt>
                <c:pt idx="125">
                  <c:v>3.8123882424984692</c:v>
                </c:pt>
                <c:pt idx="126">
                  <c:v>4.7093764486479284</c:v>
                </c:pt>
                <c:pt idx="127">
                  <c:v>4.7206188916188916</c:v>
                </c:pt>
                <c:pt idx="128">
                  <c:v>4.1610458981798999</c:v>
                </c:pt>
                <c:pt idx="129">
                  <c:v>4.4332753099446052</c:v>
                </c:pt>
                <c:pt idx="130">
                  <c:v>4.5350009970983916</c:v>
                </c:pt>
                <c:pt idx="131">
                  <c:v>4.469237905565814</c:v>
                </c:pt>
                <c:pt idx="132">
                  <c:v>4.4309974676866268</c:v>
                </c:pt>
                <c:pt idx="133">
                  <c:v>4.245772701741247</c:v>
                </c:pt>
                <c:pt idx="134">
                  <c:v>4.1055202882062947</c:v>
                </c:pt>
                <c:pt idx="135">
                  <c:v>4.8112099620781184</c:v>
                </c:pt>
                <c:pt idx="136">
                  <c:v>5.0639226393629118</c:v>
                </c:pt>
                <c:pt idx="137">
                  <c:v>5.0497032821096566</c:v>
                </c:pt>
                <c:pt idx="138">
                  <c:v>4.9358851844545271</c:v>
                </c:pt>
                <c:pt idx="139">
                  <c:v>4.6140172381487723</c:v>
                </c:pt>
                <c:pt idx="140">
                  <c:v>4.6421514007550169</c:v>
                </c:pt>
                <c:pt idx="141">
                  <c:v>4.5519100169779279</c:v>
                </c:pt>
                <c:pt idx="142">
                  <c:v>4.8786380984719866</c:v>
                </c:pt>
                <c:pt idx="143">
                  <c:v>4.8205005701254278</c:v>
                </c:pt>
                <c:pt idx="144">
                  <c:v>4.8386977369482409</c:v>
                </c:pt>
                <c:pt idx="145">
                  <c:v>5.0083850168048398</c:v>
                </c:pt>
                <c:pt idx="146">
                  <c:v>5.398414519381582</c:v>
                </c:pt>
                <c:pt idx="147">
                  <c:v>5.1849835626260363</c:v>
                </c:pt>
                <c:pt idx="148">
                  <c:v>5.0358940219583239</c:v>
                </c:pt>
                <c:pt idx="149">
                  <c:v>4.8514776293972668</c:v>
                </c:pt>
                <c:pt idx="150">
                  <c:v>5.1049662603629855</c:v>
                </c:pt>
                <c:pt idx="151">
                  <c:v>4.9443480147882592</c:v>
                </c:pt>
                <c:pt idx="152">
                  <c:v>5.2764604200323113</c:v>
                </c:pt>
                <c:pt idx="153">
                  <c:v>5.517345670140136</c:v>
                </c:pt>
                <c:pt idx="154">
                  <c:v>5.4875567305968813</c:v>
                </c:pt>
                <c:pt idx="155">
                  <c:v>5.4087114500806592</c:v>
                </c:pt>
                <c:pt idx="156">
                  <c:v>5.476821294138734</c:v>
                </c:pt>
                <c:pt idx="157">
                  <c:v>5.6169935269095621</c:v>
                </c:pt>
                <c:pt idx="158">
                  <c:v>5.8597127071823207</c:v>
                </c:pt>
                <c:pt idx="159">
                  <c:v>5.9888579332147795</c:v>
                </c:pt>
                <c:pt idx="160">
                  <c:v>6.0824890580399629</c:v>
                </c:pt>
                <c:pt idx="161">
                  <c:v>6.1280756884917018</c:v>
                </c:pt>
                <c:pt idx="162">
                  <c:v>5.9465843529847975</c:v>
                </c:pt>
                <c:pt idx="163">
                  <c:v>5.7282626910737875</c:v>
                </c:pt>
                <c:pt idx="164">
                  <c:v>5.6210458970792772</c:v>
                </c:pt>
                <c:pt idx="165">
                  <c:v>5.5960413223140497</c:v>
                </c:pt>
                <c:pt idx="166">
                  <c:v>5.4611794315469728</c:v>
                </c:pt>
                <c:pt idx="167">
                  <c:v>5.6764868344543284</c:v>
                </c:pt>
                <c:pt idx="168">
                  <c:v>5.8144339466261661</c:v>
                </c:pt>
                <c:pt idx="169">
                  <c:v>5.5460570430733416</c:v>
                </c:pt>
                <c:pt idx="170">
                  <c:v>5.6070194878767277</c:v>
                </c:pt>
                <c:pt idx="171">
                  <c:v>5.5757882797731568</c:v>
                </c:pt>
                <c:pt idx="172">
                  <c:v>5.8263247826086957</c:v>
                </c:pt>
                <c:pt idx="173">
                  <c:v>6.0573818525519858</c:v>
                </c:pt>
                <c:pt idx="174">
                  <c:v>6.1249115122873343</c:v>
                </c:pt>
                <c:pt idx="175">
                  <c:v>5.9172322495274106</c:v>
                </c:pt>
                <c:pt idx="176">
                  <c:v>5.6510181285444236</c:v>
                </c:pt>
                <c:pt idx="177">
                  <c:v>5.5191120604914934</c:v>
                </c:pt>
                <c:pt idx="178">
                  <c:v>5.1896529300567105</c:v>
                </c:pt>
                <c:pt idx="179">
                  <c:v>5.1147060113421539</c:v>
                </c:pt>
                <c:pt idx="180">
                  <c:v>4.5978410586011336</c:v>
                </c:pt>
                <c:pt idx="181">
                  <c:v>4.2989043478260864</c:v>
                </c:pt>
                <c:pt idx="182">
                  <c:v>4.1002271455576551</c:v>
                </c:pt>
                <c:pt idx="183">
                  <c:v>4.3592499999999994</c:v>
                </c:pt>
                <c:pt idx="184">
                  <c:v>4.7332124049796187</c:v>
                </c:pt>
                <c:pt idx="185">
                  <c:v>4.6448913193418075</c:v>
                </c:pt>
                <c:pt idx="186">
                  <c:v>4.5810416362308253</c:v>
                </c:pt>
                <c:pt idx="187">
                  <c:v>4.4231711583080493</c:v>
                </c:pt>
                <c:pt idx="188">
                  <c:v>4.4709678922006066</c:v>
                </c:pt>
                <c:pt idx="189">
                  <c:v>4.9110815634481533</c:v>
                </c:pt>
                <c:pt idx="190">
                  <c:v>3.7540146082455825</c:v>
                </c:pt>
                <c:pt idx="191">
                  <c:v>2.9314125009778609</c:v>
                </c:pt>
                <c:pt idx="192">
                  <c:v>3.4764500639035969</c:v>
                </c:pt>
                <c:pt idx="193">
                  <c:v>3.703024338871987</c:v>
                </c:pt>
                <c:pt idx="194">
                  <c:v>3.2267500116599042</c:v>
                </c:pt>
                <c:pt idx="195">
                  <c:v>3.6638128078817735</c:v>
                </c:pt>
                <c:pt idx="196">
                  <c:v>4.0108292682926834</c:v>
                </c:pt>
                <c:pt idx="197">
                  <c:v>4.1262162252318362</c:v>
                </c:pt>
                <c:pt idx="198">
                  <c:v>4.0986472375469738</c:v>
                </c:pt>
                <c:pt idx="199">
                  <c:v>3.9823728257302262</c:v>
                </c:pt>
                <c:pt idx="200">
                  <c:v>3.8648271859202401</c:v>
                </c:pt>
                <c:pt idx="201">
                  <c:v>3.9065517241379308</c:v>
                </c:pt>
                <c:pt idx="202">
                  <c:v>3.618099069512863</c:v>
                </c:pt>
                <c:pt idx="203">
                  <c:v>4.2032526984126983</c:v>
                </c:pt>
                <c:pt idx="204">
                  <c:v>3.9760773255205613</c:v>
                </c:pt>
                <c:pt idx="205">
                  <c:v>3.9567511540075531</c:v>
                </c:pt>
                <c:pt idx="206">
                  <c:v>4.1097032396139319</c:v>
                </c:pt>
                <c:pt idx="207">
                  <c:v>3.9990717769163435</c:v>
                </c:pt>
                <c:pt idx="208">
                  <c:v>3.8386085044391649</c:v>
                </c:pt>
                <c:pt idx="209">
                  <c:v>3.3594173648134045</c:v>
                </c:pt>
                <c:pt idx="210">
                  <c:v>3.2076139286834673</c:v>
                </c:pt>
                <c:pt idx="211">
                  <c:v>2.8631451292246517</c:v>
                </c:pt>
                <c:pt idx="212">
                  <c:v>2.8393009431892962</c:v>
                </c:pt>
                <c:pt idx="213">
                  <c:v>2.8029021121962296</c:v>
                </c:pt>
                <c:pt idx="214">
                  <c:v>3.0132005095000531</c:v>
                </c:pt>
                <c:pt idx="215">
                  <c:v>3.4968754930474475</c:v>
                </c:pt>
                <c:pt idx="216">
                  <c:v>3.4795983541279534</c:v>
                </c:pt>
                <c:pt idx="217">
                  <c:v>3.6023122782114978</c:v>
                </c:pt>
                <c:pt idx="218">
                  <c:v>3.6817876131628102</c:v>
                </c:pt>
                <c:pt idx="219">
                  <c:v>3.4670331585659628</c:v>
                </c:pt>
                <c:pt idx="220">
                  <c:v>3.1842082951720529</c:v>
                </c:pt>
                <c:pt idx="221">
                  <c:v>3.2866487668570041</c:v>
                </c:pt>
                <c:pt idx="222">
                  <c:v>2.9173496990440224</c:v>
                </c:pt>
                <c:pt idx="223">
                  <c:v>2.5772414917974746</c:v>
                </c:pt>
                <c:pt idx="224">
                  <c:v>2.4712561713678745</c:v>
                </c:pt>
                <c:pt idx="225">
                  <c:v>2.4697943943175273</c:v>
                </c:pt>
                <c:pt idx="226">
                  <c:v>2.4142527577521062</c:v>
                </c:pt>
                <c:pt idx="227">
                  <c:v>2.2604453124999999</c:v>
                </c:pt>
                <c:pt idx="228">
                  <c:v>2.128464527027027</c:v>
                </c:pt>
                <c:pt idx="229">
                  <c:v>2.279731343283582</c:v>
                </c:pt>
                <c:pt idx="230">
                  <c:v>2.5008135195399603</c:v>
                </c:pt>
                <c:pt idx="231">
                  <c:v>2.2219143576826195</c:v>
                </c:pt>
                <c:pt idx="232">
                  <c:v>1.9963416281199908</c:v>
                </c:pt>
                <c:pt idx="233">
                  <c:v>2.0711756683623768</c:v>
                </c:pt>
                <c:pt idx="234">
                  <c:v>1.9169862037249943</c:v>
                </c:pt>
                <c:pt idx="235">
                  <c:v>1.9478686820973077</c:v>
                </c:pt>
                <c:pt idx="236">
                  <c:v>1.9800953545232276</c:v>
                </c:pt>
                <c:pt idx="237">
                  <c:v>2.0474459616127785</c:v>
                </c:pt>
                <c:pt idx="238">
                  <c:v>1.9609159685199289</c:v>
                </c:pt>
                <c:pt idx="239">
                  <c:v>2.0531793551882958</c:v>
                </c:pt>
                <c:pt idx="240">
                  <c:v>2.24069797666519</c:v>
                </c:pt>
                <c:pt idx="241">
                  <c:v>2.1412159827213824</c:v>
                </c:pt>
                <c:pt idx="242">
                  <c:v>2.1256868281496346</c:v>
                </c:pt>
                <c:pt idx="243">
                  <c:v>1.9834930619796485</c:v>
                </c:pt>
                <c:pt idx="244">
                  <c:v>2.4088787878787876</c:v>
                </c:pt>
                <c:pt idx="245">
                  <c:v>2.8063030303030301</c:v>
                </c:pt>
                <c:pt idx="246">
                  <c:v>2.7918029614426034</c:v>
                </c:pt>
                <c:pt idx="247">
                  <c:v>3.0114210217263651</c:v>
                </c:pt>
                <c:pt idx="248">
                  <c:v>2.8125354432192466</c:v>
                </c:pt>
                <c:pt idx="249">
                  <c:v>2.7143337977946445</c:v>
                </c:pt>
                <c:pt idx="250">
                  <c:v>2.8417678138633056</c:v>
                </c:pt>
                <c:pt idx="251">
                  <c:v>3.1317784650185811</c:v>
                </c:pt>
                <c:pt idx="252">
                  <c:v>2.9037500000000005</c:v>
                </c:pt>
                <c:pt idx="253">
                  <c:v>2.8475095744680852</c:v>
                </c:pt>
                <c:pt idx="254">
                  <c:v>3.0411382978723402</c:v>
                </c:pt>
                <c:pt idx="255">
                  <c:v>2.9796870802054523</c:v>
                </c:pt>
                <c:pt idx="256">
                  <c:v>2.8189042675893887</c:v>
                </c:pt>
                <c:pt idx="257">
                  <c:v>2.8869133226324237</c:v>
                </c:pt>
                <c:pt idx="258">
                  <c:v>3.0925765008025681</c:v>
                </c:pt>
                <c:pt idx="259">
                  <c:v>2.8715165876777253</c:v>
                </c:pt>
                <c:pt idx="260">
                  <c:v>3.1258181990521328</c:v>
                </c:pt>
                <c:pt idx="261">
                  <c:v>2.8736171093480514</c:v>
                </c:pt>
                <c:pt idx="262">
                  <c:v>2.7842186098654711</c:v>
                </c:pt>
                <c:pt idx="263">
                  <c:v>2.8457273541262502</c:v>
                </c:pt>
                <c:pt idx="264">
                  <c:v>2.3852899669239251</c:v>
                </c:pt>
                <c:pt idx="265">
                  <c:v>2.6007398566703417</c:v>
                </c:pt>
                <c:pt idx="266">
                  <c:v>2.5865417170495766</c:v>
                </c:pt>
                <c:pt idx="267">
                  <c:v>2.665467408585056</c:v>
                </c:pt>
                <c:pt idx="268">
                  <c:v>2.710202767943354</c:v>
                </c:pt>
                <c:pt idx="269">
                  <c:v>2.9232582555519793</c:v>
                </c:pt>
                <c:pt idx="270">
                  <c:v>2.8131514476614701</c:v>
                </c:pt>
                <c:pt idx="271">
                  <c:v>2.8348842411222042</c:v>
                </c:pt>
                <c:pt idx="272">
                  <c:v>2.702421038796917</c:v>
                </c:pt>
                <c:pt idx="273">
                  <c:v>2.7646203715405031</c:v>
                </c:pt>
                <c:pt idx="274">
                  <c:v>2.9046150121065373</c:v>
                </c:pt>
                <c:pt idx="275">
                  <c:v>2.9965078252744686</c:v>
                </c:pt>
                <c:pt idx="276">
                  <c:v>2.5979999883204856</c:v>
                </c:pt>
                <c:pt idx="277">
                  <c:v>2.4618408903544928</c:v>
                </c:pt>
                <c:pt idx="278">
                  <c:v>2.4629431171786118</c:v>
                </c:pt>
                <c:pt idx="279">
                  <c:v>2.4983015427769981</c:v>
                </c:pt>
                <c:pt idx="280">
                  <c:v>2.5614102228047182</c:v>
                </c:pt>
                <c:pt idx="281">
                  <c:v>2.2080290135396519</c:v>
                </c:pt>
                <c:pt idx="282">
                  <c:v>2.2045555555555558</c:v>
                </c:pt>
                <c:pt idx="283">
                  <c:v>2.3370870682730924</c:v>
                </c:pt>
                <c:pt idx="284">
                  <c:v>2.3420901984365603</c:v>
                </c:pt>
                <c:pt idx="285">
                  <c:v>2.522877300613497</c:v>
                </c:pt>
                <c:pt idx="286">
                  <c:v>3.0763857428381076</c:v>
                </c:pt>
                <c:pt idx="287">
                  <c:v>3.118236369087275</c:v>
                </c:pt>
                <c:pt idx="288">
                  <c:v>3.114816311119502</c:v>
                </c:pt>
                <c:pt idx="289">
                  <c:v>3.0699021174590491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74-4A6C-A45F-71709CC8D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87368"/>
        <c:axId val="977687760"/>
      </c:lineChart>
      <c:dateAx>
        <c:axId val="9776873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977687760"/>
        <c:crosses val="autoZero"/>
        <c:auto val="1"/>
        <c:lblOffset val="100"/>
        <c:baseTimeUnit val="months"/>
      </c:dateAx>
      <c:valAx>
        <c:axId val="9776877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873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Duration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Model!$ET$8</c:f>
              <c:strCache>
                <c:ptCount val="1"/>
                <c:pt idx="0">
                  <c:v>Agg</c:v>
                </c:pt>
              </c:strCache>
            </c:strRef>
          </c:tx>
          <c:marker>
            <c:symbol val="none"/>
          </c:marker>
          <c:cat>
            <c:numRef>
              <c:f>Model!$EJ$9:$EJ$1289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Model!$ET$9:$ET$1289</c:f>
              <c:numCache>
                <c:formatCode>0.00</c:formatCode>
                <c:ptCount val="1281"/>
                <c:pt idx="0">
                  <c:v>5.0633549999999996</c:v>
                </c:pt>
                <c:pt idx="1">
                  <c:v>5.0377780000000003</c:v>
                </c:pt>
                <c:pt idx="2">
                  <c:v>4.9625680000000001</c:v>
                </c:pt>
                <c:pt idx="3">
                  <c:v>4.9643769999999998</c:v>
                </c:pt>
                <c:pt idx="4">
                  <c:v>5.0806649999999998</c:v>
                </c:pt>
                <c:pt idx="5">
                  <c:v>5.0188839999999999</c:v>
                </c:pt>
                <c:pt idx="6">
                  <c:v>5.061547</c:v>
                </c:pt>
                <c:pt idx="7">
                  <c:v>5.0718889999999996</c:v>
                </c:pt>
                <c:pt idx="8">
                  <c:v>5.0587970000000002</c:v>
                </c:pt>
                <c:pt idx="9">
                  <c:v>5.0645720000000001</c:v>
                </c:pt>
                <c:pt idx="10">
                  <c:v>5.1739709999999999</c:v>
                </c:pt>
                <c:pt idx="11">
                  <c:v>5.1750629999999997</c:v>
                </c:pt>
                <c:pt idx="12">
                  <c:v>5.1740360000000001</c:v>
                </c:pt>
                <c:pt idx="13">
                  <c:v>5.183605</c:v>
                </c:pt>
                <c:pt idx="14">
                  <c:v>5.1965490000000001</c:v>
                </c:pt>
                <c:pt idx="15">
                  <c:v>5.2648289999999998</c:v>
                </c:pt>
                <c:pt idx="16">
                  <c:v>5.2638829999999999</c:v>
                </c:pt>
                <c:pt idx="17">
                  <c:v>5.1804389999999998</c:v>
                </c:pt>
                <c:pt idx="18">
                  <c:v>5.2048579999999998</c:v>
                </c:pt>
                <c:pt idx="19">
                  <c:v>5.1882809999999999</c:v>
                </c:pt>
                <c:pt idx="20">
                  <c:v>5.0914159999999997</c:v>
                </c:pt>
                <c:pt idx="21">
                  <c:v>5.0640640000000001</c:v>
                </c:pt>
                <c:pt idx="22">
                  <c:v>5.0893420000000003</c:v>
                </c:pt>
                <c:pt idx="23">
                  <c:v>5.076892</c:v>
                </c:pt>
                <c:pt idx="24">
                  <c:v>5.0422570000000002</c:v>
                </c:pt>
                <c:pt idx="25">
                  <c:v>5.1440250000000001</c:v>
                </c:pt>
                <c:pt idx="26">
                  <c:v>5.1179129999999997</c:v>
                </c:pt>
                <c:pt idx="27">
                  <c:v>5.1045930000000004</c:v>
                </c:pt>
                <c:pt idx="28">
                  <c:v>5.0956599999999996</c:v>
                </c:pt>
                <c:pt idx="29">
                  <c:v>5.0880830000000001</c:v>
                </c:pt>
                <c:pt idx="30">
                  <c:v>5.0840459999999998</c:v>
                </c:pt>
                <c:pt idx="31">
                  <c:v>5.1177549999999998</c:v>
                </c:pt>
                <c:pt idx="32">
                  <c:v>5.1133699999999997</c:v>
                </c:pt>
                <c:pt idx="33">
                  <c:v>5.0950309999999996</c:v>
                </c:pt>
                <c:pt idx="34">
                  <c:v>5.0983919999999996</c:v>
                </c:pt>
                <c:pt idx="35">
                  <c:v>5.0640929999999997</c:v>
                </c:pt>
                <c:pt idx="36">
                  <c:v>5.0375290000000001</c:v>
                </c:pt>
                <c:pt idx="37">
                  <c:v>5.1640230000000003</c:v>
                </c:pt>
                <c:pt idx="38">
                  <c:v>5.1843149999999998</c:v>
                </c:pt>
                <c:pt idx="39">
                  <c:v>5.1644569999999996</c:v>
                </c:pt>
                <c:pt idx="40">
                  <c:v>5.2045450000000004</c:v>
                </c:pt>
                <c:pt idx="41">
                  <c:v>5.1508500000000002</c:v>
                </c:pt>
                <c:pt idx="42">
                  <c:v>5.1720750000000004</c:v>
                </c:pt>
                <c:pt idx="43">
                  <c:v>5.2122849999999996</c:v>
                </c:pt>
                <c:pt idx="44">
                  <c:v>5.1871700000000001</c:v>
                </c:pt>
                <c:pt idx="45">
                  <c:v>5.1927019999999997</c:v>
                </c:pt>
                <c:pt idx="46">
                  <c:v>5.2323740000000001</c:v>
                </c:pt>
                <c:pt idx="47">
                  <c:v>5.2142980000000003</c:v>
                </c:pt>
                <c:pt idx="48">
                  <c:v>5.1899930000000003</c:v>
                </c:pt>
                <c:pt idx="49">
                  <c:v>5.2329480000000004</c:v>
                </c:pt>
                <c:pt idx="50">
                  <c:v>5.1644269999999999</c:v>
                </c:pt>
                <c:pt idx="51">
                  <c:v>5.1779529999999996</c:v>
                </c:pt>
                <c:pt idx="52">
                  <c:v>5.2093400000000001</c:v>
                </c:pt>
                <c:pt idx="53">
                  <c:v>5.1859109999999999</c:v>
                </c:pt>
                <c:pt idx="54">
                  <c:v>5.1410150000000003</c:v>
                </c:pt>
                <c:pt idx="55">
                  <c:v>5.2382289999999996</c:v>
                </c:pt>
                <c:pt idx="56">
                  <c:v>5.1804209999999999</c:v>
                </c:pt>
                <c:pt idx="57">
                  <c:v>5.1323999999999996</c:v>
                </c:pt>
                <c:pt idx="58">
                  <c:v>5.2217929999999999</c:v>
                </c:pt>
                <c:pt idx="59">
                  <c:v>5.1180279999999998</c:v>
                </c:pt>
                <c:pt idx="60">
                  <c:v>5.081016</c:v>
                </c:pt>
                <c:pt idx="61">
                  <c:v>5.1708540000000003</c:v>
                </c:pt>
                <c:pt idx="62">
                  <c:v>5.1813549999999999</c:v>
                </c:pt>
                <c:pt idx="63">
                  <c:v>5.1777319999999998</c:v>
                </c:pt>
                <c:pt idx="64">
                  <c:v>5.19224</c:v>
                </c:pt>
                <c:pt idx="65">
                  <c:v>5.1447880000000001</c:v>
                </c:pt>
                <c:pt idx="66">
                  <c:v>5.1713579999999997</c:v>
                </c:pt>
                <c:pt idx="67">
                  <c:v>5.1517939999999998</c:v>
                </c:pt>
                <c:pt idx="68">
                  <c:v>5.0166329999999997</c:v>
                </c:pt>
                <c:pt idx="69">
                  <c:v>5.1812690000000003</c:v>
                </c:pt>
                <c:pt idx="70">
                  <c:v>5.2469279999999996</c:v>
                </c:pt>
                <c:pt idx="71">
                  <c:v>5.1478760000000001</c:v>
                </c:pt>
                <c:pt idx="72">
                  <c:v>5.1491449999999999</c:v>
                </c:pt>
                <c:pt idx="73">
                  <c:v>5.178471</c:v>
                </c:pt>
                <c:pt idx="74">
                  <c:v>5.3558599999999998</c:v>
                </c:pt>
                <c:pt idx="75">
                  <c:v>5.3690090000000001</c:v>
                </c:pt>
                <c:pt idx="76">
                  <c:v>5.4464625765127597</c:v>
                </c:pt>
                <c:pt idx="77">
                  <c:v>5.44085749750107</c:v>
                </c:pt>
                <c:pt idx="78">
                  <c:v>5.4390437186787199</c:v>
                </c:pt>
                <c:pt idx="79">
                  <c:v>5.47776459456888</c:v>
                </c:pt>
                <c:pt idx="80">
                  <c:v>5.4598577963798904</c:v>
                </c:pt>
                <c:pt idx="81">
                  <c:v>5.4288036160742603</c:v>
                </c:pt>
                <c:pt idx="82">
                  <c:v>5.4369014037181298</c:v>
                </c:pt>
                <c:pt idx="83">
                  <c:v>5.3750128652757603</c:v>
                </c:pt>
                <c:pt idx="84">
                  <c:v>5.3497261253586004</c:v>
                </c:pt>
                <c:pt idx="85">
                  <c:v>5.4173292748574298</c:v>
                </c:pt>
                <c:pt idx="86">
                  <c:v>5.42797067768341</c:v>
                </c:pt>
                <c:pt idx="87">
                  <c:v>5.3777040506344704</c:v>
                </c:pt>
                <c:pt idx="88">
                  <c:v>5.3871499008784198</c:v>
                </c:pt>
                <c:pt idx="89">
                  <c:v>5.3847137406368804</c:v>
                </c:pt>
                <c:pt idx="90">
                  <c:v>5.3918542503888904</c:v>
                </c:pt>
                <c:pt idx="91">
                  <c:v>5.4240727148912997</c:v>
                </c:pt>
                <c:pt idx="92">
                  <c:v>5.3661247952371101</c:v>
                </c:pt>
                <c:pt idx="93">
                  <c:v>5.3487696368251196</c:v>
                </c:pt>
                <c:pt idx="94">
                  <c:v>5.3511197647773798</c:v>
                </c:pt>
                <c:pt idx="95">
                  <c:v>5.2752141209685703</c:v>
                </c:pt>
                <c:pt idx="96">
                  <c:v>5.2077959368646001</c:v>
                </c:pt>
                <c:pt idx="97">
                  <c:v>5.2348255880487802</c:v>
                </c:pt>
                <c:pt idx="98">
                  <c:v>5.2412128838461598</c:v>
                </c:pt>
                <c:pt idx="99">
                  <c:v>5.2757525385272697</c:v>
                </c:pt>
                <c:pt idx="100">
                  <c:v>5.2917587103064401</c:v>
                </c:pt>
                <c:pt idx="101">
                  <c:v>5.2742367414431399</c:v>
                </c:pt>
                <c:pt idx="102">
                  <c:v>5.23475582467821</c:v>
                </c:pt>
                <c:pt idx="103">
                  <c:v>5.2497672677748</c:v>
                </c:pt>
                <c:pt idx="104">
                  <c:v>5.1479753114613898</c:v>
                </c:pt>
                <c:pt idx="105">
                  <c:v>4.9682516041318596</c:v>
                </c:pt>
                <c:pt idx="106">
                  <c:v>5.1862934486187902</c:v>
                </c:pt>
                <c:pt idx="107">
                  <c:v>5.2223433706071303</c:v>
                </c:pt>
                <c:pt idx="108">
                  <c:v>5.2595433005435002</c:v>
                </c:pt>
                <c:pt idx="109">
                  <c:v>5.2133418364369497</c:v>
                </c:pt>
                <c:pt idx="110">
                  <c:v>5.2392687406828404</c:v>
                </c:pt>
                <c:pt idx="111">
                  <c:v>5.2035859347637397</c:v>
                </c:pt>
                <c:pt idx="112">
                  <c:v>5.1474730895838698</c:v>
                </c:pt>
                <c:pt idx="113">
                  <c:v>5.1025576291471104</c:v>
                </c:pt>
                <c:pt idx="114">
                  <c:v>4.9255847104536397</c:v>
                </c:pt>
                <c:pt idx="115">
                  <c:v>4.7484391961834298</c:v>
                </c:pt>
                <c:pt idx="116">
                  <c:v>4.5474832407283303</c:v>
                </c:pt>
                <c:pt idx="117">
                  <c:v>4.5350737182833001</c:v>
                </c:pt>
                <c:pt idx="118">
                  <c:v>4.7688755104583098</c:v>
                </c:pt>
                <c:pt idx="119">
                  <c:v>4.5459802855574596</c:v>
                </c:pt>
                <c:pt idx="120">
                  <c:v>4.6552881870292904</c:v>
                </c:pt>
                <c:pt idx="121">
                  <c:v>4.5812897044875802</c:v>
                </c:pt>
                <c:pt idx="122">
                  <c:v>4.6139287539604803</c:v>
                </c:pt>
                <c:pt idx="123">
                  <c:v>4.61072999275871</c:v>
                </c:pt>
                <c:pt idx="124">
                  <c:v>4.3946382289115098</c:v>
                </c:pt>
                <c:pt idx="125">
                  <c:v>4.6072960833123799</c:v>
                </c:pt>
                <c:pt idx="126">
                  <c:v>5.1044682207165799</c:v>
                </c:pt>
                <c:pt idx="127">
                  <c:v>5.1661854513641599</c:v>
                </c:pt>
                <c:pt idx="128">
                  <c:v>5.1345323741910001</c:v>
                </c:pt>
                <c:pt idx="129">
                  <c:v>5.25308109809919</c:v>
                </c:pt>
                <c:pt idx="130">
                  <c:v>5.3062439575323204</c:v>
                </c:pt>
                <c:pt idx="131">
                  <c:v>5.2558933661325096</c:v>
                </c:pt>
                <c:pt idx="132">
                  <c:v>5.2149154959500299</c:v>
                </c:pt>
                <c:pt idx="133">
                  <c:v>5.1654971746462</c:v>
                </c:pt>
                <c:pt idx="134">
                  <c:v>5.1122781325260496</c:v>
                </c:pt>
                <c:pt idx="135">
                  <c:v>5.2222206555811503</c:v>
                </c:pt>
                <c:pt idx="136">
                  <c:v>5.2509358056757804</c:v>
                </c:pt>
                <c:pt idx="137">
                  <c:v>5.2509900753508196</c:v>
                </c:pt>
                <c:pt idx="138">
                  <c:v>5.2272628898067204</c:v>
                </c:pt>
                <c:pt idx="139">
                  <c:v>5.1628141273053298</c:v>
                </c:pt>
                <c:pt idx="140">
                  <c:v>5.1443055613429696</c:v>
                </c:pt>
                <c:pt idx="141">
                  <c:v>5.04824837080952</c:v>
                </c:pt>
                <c:pt idx="142">
                  <c:v>5.1034931377515003</c:v>
                </c:pt>
                <c:pt idx="143">
                  <c:v>5.0534104802760904</c:v>
                </c:pt>
                <c:pt idx="144">
                  <c:v>4.9644178468784501</c:v>
                </c:pt>
                <c:pt idx="145">
                  <c:v>5.0537458001519502</c:v>
                </c:pt>
                <c:pt idx="146">
                  <c:v>5.0813705456048996</c:v>
                </c:pt>
                <c:pt idx="147">
                  <c:v>5.0074272386146301</c:v>
                </c:pt>
                <c:pt idx="148">
                  <c:v>4.9515450628150504</c:v>
                </c:pt>
                <c:pt idx="149">
                  <c:v>4.9059557601468997</c:v>
                </c:pt>
                <c:pt idx="150">
                  <c:v>5.0250353697092596</c:v>
                </c:pt>
                <c:pt idx="151">
                  <c:v>4.9649791872503402</c:v>
                </c:pt>
                <c:pt idx="152">
                  <c:v>5.0504298675996999</c:v>
                </c:pt>
                <c:pt idx="153">
                  <c:v>5.0803789076112604</c:v>
                </c:pt>
                <c:pt idx="154">
                  <c:v>5.1276448109659798</c:v>
                </c:pt>
                <c:pt idx="155">
                  <c:v>5.1103191419541298</c:v>
                </c:pt>
                <c:pt idx="156">
                  <c:v>5.0698678006429896</c:v>
                </c:pt>
                <c:pt idx="157">
                  <c:v>5.0840474752082097</c:v>
                </c:pt>
                <c:pt idx="158">
                  <c:v>5.0871136491105302</c:v>
                </c:pt>
                <c:pt idx="159">
                  <c:v>5.0477526578271403</c:v>
                </c:pt>
                <c:pt idx="160">
                  <c:v>5.0942006695709301</c:v>
                </c:pt>
                <c:pt idx="161">
                  <c:v>5.08533801782038</c:v>
                </c:pt>
                <c:pt idx="162">
                  <c:v>5.06104744421883</c:v>
                </c:pt>
                <c:pt idx="163">
                  <c:v>5.0671531831986103</c:v>
                </c:pt>
                <c:pt idx="164">
                  <c:v>5.0347199534890903</c:v>
                </c:pt>
                <c:pt idx="165">
                  <c:v>4.99708847485193</c:v>
                </c:pt>
                <c:pt idx="166">
                  <c:v>4.9052824850532604</c:v>
                </c:pt>
                <c:pt idx="167">
                  <c:v>4.9515450617887096</c:v>
                </c:pt>
                <c:pt idx="168">
                  <c:v>5.00023942517634</c:v>
                </c:pt>
                <c:pt idx="169">
                  <c:v>4.9659799138167298</c:v>
                </c:pt>
                <c:pt idx="170">
                  <c:v>4.8665102748428701</c:v>
                </c:pt>
                <c:pt idx="171">
                  <c:v>4.85950151343408</c:v>
                </c:pt>
                <c:pt idx="172">
                  <c:v>5.0054032618707804</c:v>
                </c:pt>
                <c:pt idx="173">
                  <c:v>5.0761295636358001</c:v>
                </c:pt>
                <c:pt idx="174">
                  <c:v>5.0933294472616497</c:v>
                </c:pt>
                <c:pt idx="175">
                  <c:v>5.0928718605801304</c:v>
                </c:pt>
                <c:pt idx="176">
                  <c:v>5.1204755908283897</c:v>
                </c:pt>
                <c:pt idx="177">
                  <c:v>5.0400449112796704</c:v>
                </c:pt>
                <c:pt idx="178">
                  <c:v>4.8682790526857902</c:v>
                </c:pt>
                <c:pt idx="179">
                  <c:v>4.9757965359666398</c:v>
                </c:pt>
                <c:pt idx="180">
                  <c:v>4.7876158250230096</c:v>
                </c:pt>
                <c:pt idx="181">
                  <c:v>5.0133496139234497</c:v>
                </c:pt>
                <c:pt idx="182">
                  <c:v>4.9710463770640603</c:v>
                </c:pt>
                <c:pt idx="183">
                  <c:v>5.04580086498129</c:v>
                </c:pt>
                <c:pt idx="184">
                  <c:v>5.1995786648754798</c:v>
                </c:pt>
                <c:pt idx="185">
                  <c:v>5.2438166104503896</c:v>
                </c:pt>
                <c:pt idx="186">
                  <c:v>5.2693422827018104</c:v>
                </c:pt>
                <c:pt idx="187">
                  <c:v>5.24029240284964</c:v>
                </c:pt>
                <c:pt idx="188">
                  <c:v>5.0449719417670202</c:v>
                </c:pt>
                <c:pt idx="189">
                  <c:v>5.1271477901796603</c:v>
                </c:pt>
                <c:pt idx="190">
                  <c:v>4.4257439716778402</c:v>
                </c:pt>
                <c:pt idx="191">
                  <c:v>3.9406562838779702</c:v>
                </c:pt>
                <c:pt idx="192">
                  <c:v>4.0123042834157703</c:v>
                </c:pt>
                <c:pt idx="193">
                  <c:v>4.6868989119242697</c:v>
                </c:pt>
                <c:pt idx="194">
                  <c:v>4.1664613108649897</c:v>
                </c:pt>
                <c:pt idx="195">
                  <c:v>4.3198452931962503</c:v>
                </c:pt>
                <c:pt idx="196">
                  <c:v>4.61811614013883</c:v>
                </c:pt>
                <c:pt idx="197">
                  <c:v>4.85746433636404</c:v>
                </c:pt>
                <c:pt idx="198">
                  <c:v>4.9086369121435904</c:v>
                </c:pt>
                <c:pt idx="199">
                  <c:v>5.0011015621133001</c:v>
                </c:pt>
                <c:pt idx="200">
                  <c:v>4.7806629709615596</c:v>
                </c:pt>
                <c:pt idx="201">
                  <c:v>4.8823058131414898</c:v>
                </c:pt>
                <c:pt idx="202">
                  <c:v>4.7341823455657899</c:v>
                </c:pt>
                <c:pt idx="203">
                  <c:v>5.0133182688173701</c:v>
                </c:pt>
                <c:pt idx="204">
                  <c:v>4.9911112739871699</c:v>
                </c:pt>
                <c:pt idx="205">
                  <c:v>5.0142205695809903</c:v>
                </c:pt>
                <c:pt idx="206">
                  <c:v>5.1106476741809397</c:v>
                </c:pt>
                <c:pt idx="207">
                  <c:v>5.1048268325811597</c:v>
                </c:pt>
                <c:pt idx="208">
                  <c:v>4.99553162884028</c:v>
                </c:pt>
                <c:pt idx="209">
                  <c:v>4.7709654762190699</c:v>
                </c:pt>
                <c:pt idx="210">
                  <c:v>4.6626914056226596</c:v>
                </c:pt>
                <c:pt idx="211">
                  <c:v>4.6228430237223499</c:v>
                </c:pt>
                <c:pt idx="212">
                  <c:v>4.9445719129293302</c:v>
                </c:pt>
                <c:pt idx="213">
                  <c:v>4.9339236688217998</c:v>
                </c:pt>
                <c:pt idx="214">
                  <c:v>5.1202865099754904</c:v>
                </c:pt>
                <c:pt idx="215">
                  <c:v>5.2458004836325003</c:v>
                </c:pt>
                <c:pt idx="216">
                  <c:v>5.2854819048163399</c:v>
                </c:pt>
                <c:pt idx="217">
                  <c:v>5.3316906064469203</c:v>
                </c:pt>
                <c:pt idx="218">
                  <c:v>5.3464492130315602</c:v>
                </c:pt>
                <c:pt idx="219">
                  <c:v>5.3328246024285102</c:v>
                </c:pt>
                <c:pt idx="220">
                  <c:v>5.3483500003442099</c:v>
                </c:pt>
                <c:pt idx="221">
                  <c:v>5.3494221833887998</c:v>
                </c:pt>
                <c:pt idx="222">
                  <c:v>5.3444575111467501</c:v>
                </c:pt>
                <c:pt idx="223">
                  <c:v>5.2583484796426001</c:v>
                </c:pt>
                <c:pt idx="224">
                  <c:v>5.1834422320268096</c:v>
                </c:pt>
                <c:pt idx="225">
                  <c:v>5.2538876807108599</c:v>
                </c:pt>
                <c:pt idx="226">
                  <c:v>5.2069681129921896</c:v>
                </c:pt>
                <c:pt idx="227">
                  <c:v>5.1756579374860197</c:v>
                </c:pt>
                <c:pt idx="228">
                  <c:v>5.0992360278284803</c:v>
                </c:pt>
                <c:pt idx="229">
                  <c:v>5.1279132247511896</c:v>
                </c:pt>
                <c:pt idx="230">
                  <c:v>5.1582812691851601</c:v>
                </c:pt>
                <c:pt idx="231">
                  <c:v>5.13423902297182</c:v>
                </c:pt>
                <c:pt idx="232">
                  <c:v>5.1350668446074996</c:v>
                </c:pt>
                <c:pt idx="233">
                  <c:v>5.1108912793396399</c:v>
                </c:pt>
                <c:pt idx="234">
                  <c:v>5.0564480634769602</c:v>
                </c:pt>
                <c:pt idx="235">
                  <c:v>5.10893381129718</c:v>
                </c:pt>
                <c:pt idx="236">
                  <c:v>4.8875719124348098</c:v>
                </c:pt>
                <c:pt idx="237">
                  <c:v>5.0352054974741396</c:v>
                </c:pt>
                <c:pt idx="238">
                  <c:v>5.0526757103386304</c:v>
                </c:pt>
                <c:pt idx="239">
                  <c:v>5.0772335876380899</c:v>
                </c:pt>
                <c:pt idx="240">
                  <c:v>5.1877221528590098</c:v>
                </c:pt>
                <c:pt idx="241">
                  <c:v>5.2376868452972101</c:v>
                </c:pt>
                <c:pt idx="242">
                  <c:v>5.2921853796018601</c:v>
                </c:pt>
                <c:pt idx="243">
                  <c:v>5.2635636516663302</c:v>
                </c:pt>
                <c:pt idx="244">
                  <c:v>5.4474083825772004</c:v>
                </c:pt>
                <c:pt idx="245">
                  <c:v>5.47836900573542</c:v>
                </c:pt>
                <c:pt idx="246">
                  <c:v>5.5160069271786396</c:v>
                </c:pt>
                <c:pt idx="247">
                  <c:v>5.5330405320449501</c:v>
                </c:pt>
                <c:pt idx="248">
                  <c:v>5.5221225499298399</c:v>
                </c:pt>
                <c:pt idx="249">
                  <c:v>5.5179502180522997</c:v>
                </c:pt>
                <c:pt idx="250">
                  <c:v>5.5641854573798897</c:v>
                </c:pt>
                <c:pt idx="251">
                  <c:v>5.5683749021923603</c:v>
                </c:pt>
                <c:pt idx="252">
                  <c:v>5.5446037127855998</c:v>
                </c:pt>
                <c:pt idx="253">
                  <c:v>5.5883042971990697</c:v>
                </c:pt>
                <c:pt idx="254">
                  <c:v>5.6290379515423004</c:v>
                </c:pt>
                <c:pt idx="255">
                  <c:v>5.6263776988926697</c:v>
                </c:pt>
                <c:pt idx="256">
                  <c:v>5.6362031575927896</c:v>
                </c:pt>
                <c:pt idx="257">
                  <c:v>5.8799936331810603</c:v>
                </c:pt>
                <c:pt idx="258">
                  <c:v>5.7335619096384196</c:v>
                </c:pt>
                <c:pt idx="259">
                  <c:v>5.7640171833562199</c:v>
                </c:pt>
                <c:pt idx="260">
                  <c:v>5.7426966830459003</c:v>
                </c:pt>
                <c:pt idx="261">
                  <c:v>5.7597068973911103</c:v>
                </c:pt>
                <c:pt idx="262">
                  <c:v>5.3965799954555003</c:v>
                </c:pt>
                <c:pt idx="263">
                  <c:v>5.9720807097854802</c:v>
                </c:pt>
                <c:pt idx="264">
                  <c:v>6.0469145164539704</c:v>
                </c:pt>
                <c:pt idx="265">
                  <c:v>5.9850021908453899</c:v>
                </c:pt>
                <c:pt idx="266">
                  <c:v>6.0182780837717003</c:v>
                </c:pt>
                <c:pt idx="267">
                  <c:v>5.9358894803037501</c:v>
                </c:pt>
                <c:pt idx="268">
                  <c:v>5.8797010465459003</c:v>
                </c:pt>
                <c:pt idx="269">
                  <c:v>6.0392824505991198</c:v>
                </c:pt>
                <c:pt idx="270">
                  <c:v>5.9782374956076403</c:v>
                </c:pt>
                <c:pt idx="271">
                  <c:v>5.6470884956132696</c:v>
                </c:pt>
                <c:pt idx="272">
                  <c:v>5.9959018924494796</c:v>
                </c:pt>
                <c:pt idx="273">
                  <c:v>5.9756029899426499</c:v>
                </c:pt>
                <c:pt idx="274">
                  <c:v>5.5711877307173001</c:v>
                </c:pt>
                <c:pt idx="275">
                  <c:v>6.1516929025742497</c:v>
                </c:pt>
                <c:pt idx="276">
                  <c:v>5.6814817893687497</c:v>
                </c:pt>
                <c:pt idx="277">
                  <c:v>5.66933246994678</c:v>
                </c:pt>
                <c:pt idx="278">
                  <c:v>5.7415204582840396</c:v>
                </c:pt>
                <c:pt idx="279">
                  <c:v>5.7649416408204601</c:v>
                </c:pt>
                <c:pt idx="280">
                  <c:v>5.8134209999999999</c:v>
                </c:pt>
                <c:pt idx="281">
                  <c:v>5.7952649999999997</c:v>
                </c:pt>
                <c:pt idx="282">
                  <c:v>5.8299599999999998</c:v>
                </c:pt>
                <c:pt idx="283">
                  <c:v>5.8915050000000004</c:v>
                </c:pt>
                <c:pt idx="284">
                  <c:v>5.8854499999999996</c:v>
                </c:pt>
                <c:pt idx="285">
                  <c:v>5.894107</c:v>
                </c:pt>
                <c:pt idx="286">
                  <c:v>6.0352240000000004</c:v>
                </c:pt>
                <c:pt idx="287">
                  <c:v>6.0710470000000001</c:v>
                </c:pt>
                <c:pt idx="288">
                  <c:v>6.1051640000000003</c:v>
                </c:pt>
                <c:pt idx="289">
                  <c:v>6.1294729999999999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A-44F0-AEDC-7A64606F2046}"/>
            </c:ext>
          </c:extLst>
        </c:ser>
        <c:ser>
          <c:idx val="0"/>
          <c:order val="1"/>
          <c:tx>
            <c:strRef>
              <c:f>Model!$ER$8</c:f>
              <c:strCache>
                <c:ptCount val="1"/>
                <c:pt idx="0">
                  <c:v>Model V</c:v>
                </c:pt>
              </c:strCache>
            </c:strRef>
          </c:tx>
          <c:marker>
            <c:symbol val="none"/>
          </c:marker>
          <c:cat>
            <c:numRef>
              <c:f>Model!$EJ$9:$EJ$1289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Model!$ER$9:$ER$1288</c:f>
              <c:numCache>
                <c:formatCode>0.00</c:formatCode>
                <c:ptCount val="1280"/>
                <c:pt idx="0">
                  <c:v>2.3250553404401653</c:v>
                </c:pt>
                <c:pt idx="1">
                  <c:v>2.2867371856287426</c:v>
                </c:pt>
                <c:pt idx="2">
                  <c:v>2.3474083126801149</c:v>
                </c:pt>
                <c:pt idx="3">
                  <c:v>2.267680083333333</c:v>
                </c:pt>
                <c:pt idx="4">
                  <c:v>2.2438568475294112</c:v>
                </c:pt>
                <c:pt idx="5">
                  <c:v>2.3693188178823523</c:v>
                </c:pt>
                <c:pt idx="6">
                  <c:v>2.3853747564234324</c:v>
                </c:pt>
                <c:pt idx="7">
                  <c:v>2.4161738622668567</c:v>
                </c:pt>
                <c:pt idx="8">
                  <c:v>2.3356899088022351</c:v>
                </c:pt>
                <c:pt idx="9">
                  <c:v>2.4019339461070084</c:v>
                </c:pt>
                <c:pt idx="10">
                  <c:v>2.4155333413577273</c:v>
                </c:pt>
                <c:pt idx="11">
                  <c:v>2.2605054625766865</c:v>
                </c:pt>
                <c:pt idx="12">
                  <c:v>2.4992806671037542</c:v>
                </c:pt>
                <c:pt idx="13">
                  <c:v>2.5416452833233709</c:v>
                </c:pt>
                <c:pt idx="14">
                  <c:v>2.44104595081361</c:v>
                </c:pt>
                <c:pt idx="15">
                  <c:v>2.540765255083179</c:v>
                </c:pt>
                <c:pt idx="16">
                  <c:v>2.6712322166358597</c:v>
                </c:pt>
                <c:pt idx="17">
                  <c:v>2.6498236309629357</c:v>
                </c:pt>
                <c:pt idx="18">
                  <c:v>2.6716156094413321</c:v>
                </c:pt>
                <c:pt idx="19">
                  <c:v>2.6702561638640425</c:v>
                </c:pt>
                <c:pt idx="20">
                  <c:v>2.4934114604651159</c:v>
                </c:pt>
                <c:pt idx="21">
                  <c:v>2.4482701379876808</c:v>
                </c:pt>
                <c:pt idx="22">
                  <c:v>2.567895352361397</c:v>
                </c:pt>
                <c:pt idx="23">
                  <c:v>2.6445378589322384</c:v>
                </c:pt>
                <c:pt idx="24">
                  <c:v>2.7249891273100619</c:v>
                </c:pt>
                <c:pt idx="25">
                  <c:v>2.8272500000000003</c:v>
                </c:pt>
                <c:pt idx="26">
                  <c:v>2.7585040764723558</c:v>
                </c:pt>
                <c:pt idx="27">
                  <c:v>2.7423752417061618</c:v>
                </c:pt>
                <c:pt idx="28">
                  <c:v>2.761116568275495</c:v>
                </c:pt>
                <c:pt idx="29">
                  <c:v>2.6818327759060745</c:v>
                </c:pt>
                <c:pt idx="30">
                  <c:v>2.5626238324909747</c:v>
                </c:pt>
                <c:pt idx="31">
                  <c:v>2.6946719536392703</c:v>
                </c:pt>
                <c:pt idx="32">
                  <c:v>2.7007445835757053</c:v>
                </c:pt>
                <c:pt idx="33">
                  <c:v>2.6296513358048106</c:v>
                </c:pt>
                <c:pt idx="34">
                  <c:v>2.6606833020695273</c:v>
                </c:pt>
                <c:pt idx="35">
                  <c:v>2.6893154684662575</c:v>
                </c:pt>
                <c:pt idx="36">
                  <c:v>2.6391565956675258</c:v>
                </c:pt>
                <c:pt idx="37">
                  <c:v>2.5452652877381534</c:v>
                </c:pt>
                <c:pt idx="38">
                  <c:v>2.4339373952125065</c:v>
                </c:pt>
                <c:pt idx="39">
                  <c:v>2.3656834147532977</c:v>
                </c:pt>
                <c:pt idx="40">
                  <c:v>2.2895981900906741</c:v>
                </c:pt>
                <c:pt idx="41">
                  <c:v>2.425382475712436</c:v>
                </c:pt>
                <c:pt idx="42">
                  <c:v>2.4648562340425535</c:v>
                </c:pt>
                <c:pt idx="43">
                  <c:v>2.3744152166111254</c:v>
                </c:pt>
                <c:pt idx="44">
                  <c:v>2.2930907293956033</c:v>
                </c:pt>
                <c:pt idx="45">
                  <c:v>2.3193641808606671</c:v>
                </c:pt>
                <c:pt idx="46">
                  <c:v>2.4233839112271545</c:v>
                </c:pt>
                <c:pt idx="47">
                  <c:v>2.3228543338997456</c:v>
                </c:pt>
                <c:pt idx="48">
                  <c:v>2.2451093486842097</c:v>
                </c:pt>
                <c:pt idx="49">
                  <c:v>2.2956948043282237</c:v>
                </c:pt>
                <c:pt idx="50">
                  <c:v>2.1747566510369705</c:v>
                </c:pt>
                <c:pt idx="51">
                  <c:v>2.1841202052044606</c:v>
                </c:pt>
                <c:pt idx="52">
                  <c:v>2.0687388669144977</c:v>
                </c:pt>
                <c:pt idx="53">
                  <c:v>2.0072202816568043</c:v>
                </c:pt>
                <c:pt idx="54">
                  <c:v>2.1327842319526624</c:v>
                </c:pt>
                <c:pt idx="55">
                  <c:v>2.2016658443449053</c:v>
                </c:pt>
                <c:pt idx="56">
                  <c:v>2.2572919182530802</c:v>
                </c:pt>
                <c:pt idx="57">
                  <c:v>2.3179861343785002</c:v>
                </c:pt>
                <c:pt idx="58">
                  <c:v>2.477060139977604</c:v>
                </c:pt>
                <c:pt idx="59">
                  <c:v>2.5528533549832031</c:v>
                </c:pt>
                <c:pt idx="60">
                  <c:v>2.5413329635036486</c:v>
                </c:pt>
                <c:pt idx="61">
                  <c:v>2.6805369157593129</c:v>
                </c:pt>
                <c:pt idx="62">
                  <c:v>2.6110895874704489</c:v>
                </c:pt>
                <c:pt idx="63">
                  <c:v>2.6163280622837375</c:v>
                </c:pt>
                <c:pt idx="64">
                  <c:v>2.7320911913183279</c:v>
                </c:pt>
                <c:pt idx="65">
                  <c:v>2.7494573006475482</c:v>
                </c:pt>
                <c:pt idx="66">
                  <c:v>2.7726651247464495</c:v>
                </c:pt>
                <c:pt idx="67">
                  <c:v>2.8587500000000001</c:v>
                </c:pt>
                <c:pt idx="68">
                  <c:v>2.85175</c:v>
                </c:pt>
                <c:pt idx="69">
                  <c:v>2.8259999999999996</c:v>
                </c:pt>
                <c:pt idx="70">
                  <c:v>2.8605</c:v>
                </c:pt>
                <c:pt idx="71">
                  <c:v>2.8387500000000001</c:v>
                </c:pt>
                <c:pt idx="72">
                  <c:v>2.8062499999999999</c:v>
                </c:pt>
                <c:pt idx="73">
                  <c:v>2.8187499999999996</c:v>
                </c:pt>
                <c:pt idx="74">
                  <c:v>2.7563262452770783</c:v>
                </c:pt>
                <c:pt idx="75">
                  <c:v>2.6597428377942602</c:v>
                </c:pt>
                <c:pt idx="76">
                  <c:v>2.7238274576257462</c:v>
                </c:pt>
                <c:pt idx="77">
                  <c:v>2.7260920567996916</c:v>
                </c:pt>
                <c:pt idx="78">
                  <c:v>2.7619999999999996</c:v>
                </c:pt>
                <c:pt idx="79">
                  <c:v>2.7857500000000002</c:v>
                </c:pt>
                <c:pt idx="80">
                  <c:v>2.7610000000000001</c:v>
                </c:pt>
                <c:pt idx="81">
                  <c:v>2.7669999999999999</c:v>
                </c:pt>
                <c:pt idx="82">
                  <c:v>2.8049999999999997</c:v>
                </c:pt>
                <c:pt idx="83">
                  <c:v>2.7697499999999997</c:v>
                </c:pt>
                <c:pt idx="84">
                  <c:v>2.7062499999999998</c:v>
                </c:pt>
                <c:pt idx="85">
                  <c:v>2.7175000000000002</c:v>
                </c:pt>
                <c:pt idx="86">
                  <c:v>2.6829999999999998</c:v>
                </c:pt>
                <c:pt idx="87">
                  <c:v>2.6647499999999997</c:v>
                </c:pt>
                <c:pt idx="88">
                  <c:v>2.7145000000000001</c:v>
                </c:pt>
                <c:pt idx="89">
                  <c:v>2.7305000000000001</c:v>
                </c:pt>
                <c:pt idx="90">
                  <c:v>2.7039999999999997</c:v>
                </c:pt>
                <c:pt idx="91">
                  <c:v>2.7472500000000002</c:v>
                </c:pt>
                <c:pt idx="92">
                  <c:v>2.7240000000000002</c:v>
                </c:pt>
                <c:pt idx="93">
                  <c:v>2.673</c:v>
                </c:pt>
                <c:pt idx="94">
                  <c:v>2.7240000000000002</c:v>
                </c:pt>
                <c:pt idx="95">
                  <c:v>2.7320000000000002</c:v>
                </c:pt>
                <c:pt idx="96">
                  <c:v>2.7112499999999997</c:v>
                </c:pt>
                <c:pt idx="97">
                  <c:v>2.7435</c:v>
                </c:pt>
                <c:pt idx="98">
                  <c:v>2.7235</c:v>
                </c:pt>
                <c:pt idx="99">
                  <c:v>2.6455861946387231</c:v>
                </c:pt>
                <c:pt idx="100">
                  <c:v>2.5755199643513205</c:v>
                </c:pt>
                <c:pt idx="101">
                  <c:v>2.5686846307232081</c:v>
                </c:pt>
                <c:pt idx="102">
                  <c:v>2.516067887426531</c:v>
                </c:pt>
                <c:pt idx="103">
                  <c:v>2.5283185269201622</c:v>
                </c:pt>
                <c:pt idx="104">
                  <c:v>2.5706350136089471</c:v>
                </c:pt>
                <c:pt idx="105">
                  <c:v>2.6704395917636177</c:v>
                </c:pt>
                <c:pt idx="106">
                  <c:v>2.555835723284142</c:v>
                </c:pt>
                <c:pt idx="107">
                  <c:v>2.3883351376565329</c:v>
                </c:pt>
                <c:pt idx="108">
                  <c:v>2.4118287059404588</c:v>
                </c:pt>
                <c:pt idx="109">
                  <c:v>2.5549390303196606</c:v>
                </c:pt>
                <c:pt idx="110">
                  <c:v>2.6780070352037324</c:v>
                </c:pt>
                <c:pt idx="111">
                  <c:v>2.7330000000000001</c:v>
                </c:pt>
                <c:pt idx="112">
                  <c:v>2.7162742592879976</c:v>
                </c:pt>
                <c:pt idx="113">
                  <c:v>2.8315000000000001</c:v>
                </c:pt>
                <c:pt idx="114">
                  <c:v>2.8214999999999999</c:v>
                </c:pt>
                <c:pt idx="115">
                  <c:v>2.9005000000000001</c:v>
                </c:pt>
                <c:pt idx="116">
                  <c:v>2.8882500000000002</c:v>
                </c:pt>
                <c:pt idx="117">
                  <c:v>2.8177500000000002</c:v>
                </c:pt>
                <c:pt idx="118">
                  <c:v>2.8355000000000001</c:v>
                </c:pt>
                <c:pt idx="119">
                  <c:v>2.8427500000000001</c:v>
                </c:pt>
                <c:pt idx="120">
                  <c:v>2.7699996007275884</c:v>
                </c:pt>
                <c:pt idx="121">
                  <c:v>2.9142379274961012</c:v>
                </c:pt>
                <c:pt idx="122">
                  <c:v>2.8413788715642925</c:v>
                </c:pt>
                <c:pt idx="123">
                  <c:v>2.6861899755107812</c:v>
                </c:pt>
                <c:pt idx="124">
                  <c:v>2.6821504026236078</c:v>
                </c:pt>
                <c:pt idx="125">
                  <c:v>2.5324259858341058</c:v>
                </c:pt>
                <c:pt idx="126">
                  <c:v>2.4036671672916623</c:v>
                </c:pt>
                <c:pt idx="127">
                  <c:v>2.283308194228856</c:v>
                </c:pt>
                <c:pt idx="128">
                  <c:v>2.1636422171991732</c:v>
                </c:pt>
                <c:pt idx="129">
                  <c:v>2.0148885880480423</c:v>
                </c:pt>
                <c:pt idx="130">
                  <c:v>1.9014626882785395</c:v>
                </c:pt>
                <c:pt idx="131">
                  <c:v>1.8402500000000002</c:v>
                </c:pt>
                <c:pt idx="132">
                  <c:v>1.83</c:v>
                </c:pt>
                <c:pt idx="133">
                  <c:v>1.82125</c:v>
                </c:pt>
                <c:pt idx="134">
                  <c:v>1.823</c:v>
                </c:pt>
                <c:pt idx="135">
                  <c:v>1.8022499999999999</c:v>
                </c:pt>
                <c:pt idx="136">
                  <c:v>1.8042500000000001</c:v>
                </c:pt>
                <c:pt idx="137">
                  <c:v>1.8167499999999999</c:v>
                </c:pt>
                <c:pt idx="138">
                  <c:v>1.8045</c:v>
                </c:pt>
                <c:pt idx="139">
                  <c:v>1.823</c:v>
                </c:pt>
                <c:pt idx="140">
                  <c:v>1.7842500000000001</c:v>
                </c:pt>
                <c:pt idx="141">
                  <c:v>1.7462500000000001</c:v>
                </c:pt>
                <c:pt idx="142">
                  <c:v>1.724</c:v>
                </c:pt>
                <c:pt idx="143">
                  <c:v>1.6739999999999999</c:v>
                </c:pt>
                <c:pt idx="144">
                  <c:v>1.7720464966459835</c:v>
                </c:pt>
                <c:pt idx="145">
                  <c:v>1.7665</c:v>
                </c:pt>
                <c:pt idx="146">
                  <c:v>1.8859600000000003</c:v>
                </c:pt>
                <c:pt idx="147">
                  <c:v>2.0100000000000002</c:v>
                </c:pt>
                <c:pt idx="148">
                  <c:v>2.1575999999999995</c:v>
                </c:pt>
                <c:pt idx="149">
                  <c:v>2.2967699999999995</c:v>
                </c:pt>
                <c:pt idx="150">
                  <c:v>2.4085000000000001</c:v>
                </c:pt>
                <c:pt idx="151">
                  <c:v>2.5698399999999997</c:v>
                </c:pt>
                <c:pt idx="152">
                  <c:v>2.6620599999999994</c:v>
                </c:pt>
                <c:pt idx="153">
                  <c:v>2.7699499999999997</c:v>
                </c:pt>
                <c:pt idx="154">
                  <c:v>2.8944999999999999</c:v>
                </c:pt>
                <c:pt idx="155">
                  <c:v>2.7917399999999999</c:v>
                </c:pt>
                <c:pt idx="156">
                  <c:v>2.6891879497913163</c:v>
                </c:pt>
                <c:pt idx="157">
                  <c:v>2.8643415782618638</c:v>
                </c:pt>
                <c:pt idx="158">
                  <c:v>2.7848405073253852</c:v>
                </c:pt>
                <c:pt idx="159">
                  <c:v>2.7085762244963996</c:v>
                </c:pt>
                <c:pt idx="160">
                  <c:v>2.7366437374546617</c:v>
                </c:pt>
                <c:pt idx="161">
                  <c:v>2.8268744157608232</c:v>
                </c:pt>
                <c:pt idx="162">
                  <c:v>2.7837068951954338</c:v>
                </c:pt>
                <c:pt idx="163">
                  <c:v>2.8260393694121726</c:v>
                </c:pt>
                <c:pt idx="164">
                  <c:v>2.8076352866732464</c:v>
                </c:pt>
                <c:pt idx="165">
                  <c:v>2.8089017339864837</c:v>
                </c:pt>
                <c:pt idx="166">
                  <c:v>2.87975</c:v>
                </c:pt>
                <c:pt idx="167">
                  <c:v>2.8369999999999997</c:v>
                </c:pt>
                <c:pt idx="168">
                  <c:v>2.7799119603236373</c:v>
                </c:pt>
                <c:pt idx="169">
                  <c:v>2.7289279973093734</c:v>
                </c:pt>
                <c:pt idx="170">
                  <c:v>2.631109713034701</c:v>
                </c:pt>
                <c:pt idx="171">
                  <c:v>2.5641734851684097</c:v>
                </c:pt>
                <c:pt idx="172">
                  <c:v>2.6076610621218124</c:v>
                </c:pt>
                <c:pt idx="173">
                  <c:v>2.5254934043301942</c:v>
                </c:pt>
                <c:pt idx="174">
                  <c:v>2.6551817943066727</c:v>
                </c:pt>
                <c:pt idx="175">
                  <c:v>2.8269206387335961</c:v>
                </c:pt>
                <c:pt idx="176">
                  <c:v>2.8770731162756942</c:v>
                </c:pt>
                <c:pt idx="177">
                  <c:v>2.891</c:v>
                </c:pt>
                <c:pt idx="178">
                  <c:v>2.9829999999999997</c:v>
                </c:pt>
                <c:pt idx="179">
                  <c:v>2.9862500000000001</c:v>
                </c:pt>
                <c:pt idx="180">
                  <c:v>3.01675</c:v>
                </c:pt>
                <c:pt idx="181">
                  <c:v>3.0418721890192613</c:v>
                </c:pt>
                <c:pt idx="182">
                  <c:v>3.0387500000000003</c:v>
                </c:pt>
                <c:pt idx="183">
                  <c:v>3.0434999999999999</c:v>
                </c:pt>
                <c:pt idx="184">
                  <c:v>3.0527500000000001</c:v>
                </c:pt>
                <c:pt idx="185">
                  <c:v>3.0665</c:v>
                </c:pt>
                <c:pt idx="186">
                  <c:v>3.0129999999999999</c:v>
                </c:pt>
                <c:pt idx="187">
                  <c:v>3.0350000000000001</c:v>
                </c:pt>
                <c:pt idx="188">
                  <c:v>2.9957500000000001</c:v>
                </c:pt>
                <c:pt idx="189">
                  <c:v>2.9504999999999999</c:v>
                </c:pt>
                <c:pt idx="190">
                  <c:v>2.9904999999999999</c:v>
                </c:pt>
                <c:pt idx="191">
                  <c:v>2.9597500000000001</c:v>
                </c:pt>
                <c:pt idx="192">
                  <c:v>2.9557500000000001</c:v>
                </c:pt>
                <c:pt idx="193">
                  <c:v>2.9779999999999998</c:v>
                </c:pt>
                <c:pt idx="194">
                  <c:v>2.923</c:v>
                </c:pt>
                <c:pt idx="195">
                  <c:v>2.8962500000000002</c:v>
                </c:pt>
                <c:pt idx="196">
                  <c:v>2.9524999999999997</c:v>
                </c:pt>
                <c:pt idx="197">
                  <c:v>2.9387500000000002</c:v>
                </c:pt>
                <c:pt idx="198">
                  <c:v>2.9627499999999998</c:v>
                </c:pt>
                <c:pt idx="199">
                  <c:v>3.0037500000000001</c:v>
                </c:pt>
                <c:pt idx="200">
                  <c:v>2.98875</c:v>
                </c:pt>
                <c:pt idx="201">
                  <c:v>3.0014645339186625</c:v>
                </c:pt>
                <c:pt idx="202">
                  <c:v>2.9426747113101936</c:v>
                </c:pt>
                <c:pt idx="203">
                  <c:v>2.7492064989318408</c:v>
                </c:pt>
                <c:pt idx="204">
                  <c:v>2.6150582972347136</c:v>
                </c:pt>
                <c:pt idx="205">
                  <c:v>2.4860475715048294</c:v>
                </c:pt>
                <c:pt idx="206">
                  <c:v>2.3796636600996557</c:v>
                </c:pt>
                <c:pt idx="207">
                  <c:v>2.2256603196455056</c:v>
                </c:pt>
                <c:pt idx="208">
                  <c:v>2.3748237721536158</c:v>
                </c:pt>
                <c:pt idx="209">
                  <c:v>2.5166602075915465</c:v>
                </c:pt>
                <c:pt idx="210">
                  <c:v>2.7001498393859911</c:v>
                </c:pt>
                <c:pt idx="211">
                  <c:v>2.8485196045968468</c:v>
                </c:pt>
                <c:pt idx="212">
                  <c:v>2.7006807892237945</c:v>
                </c:pt>
                <c:pt idx="213">
                  <c:v>2.5289013922184944</c:v>
                </c:pt>
                <c:pt idx="214">
                  <c:v>2.39645104537539</c:v>
                </c:pt>
                <c:pt idx="215">
                  <c:v>2.2147649781430143</c:v>
                </c:pt>
                <c:pt idx="216">
                  <c:v>2.0647880731267954</c:v>
                </c:pt>
                <c:pt idx="217">
                  <c:v>1.9061667550834365</c:v>
                </c:pt>
                <c:pt idx="218">
                  <c:v>1.8210000000000002</c:v>
                </c:pt>
                <c:pt idx="219">
                  <c:v>1.8234999999999999</c:v>
                </c:pt>
                <c:pt idx="220">
                  <c:v>1.82775</c:v>
                </c:pt>
                <c:pt idx="221">
                  <c:v>1.865</c:v>
                </c:pt>
                <c:pt idx="222">
                  <c:v>1.9124542386123082</c:v>
                </c:pt>
                <c:pt idx="223">
                  <c:v>2.0403266542381502</c:v>
                </c:pt>
                <c:pt idx="224">
                  <c:v>2.1923035901937489</c:v>
                </c:pt>
                <c:pt idx="225">
                  <c:v>2.3272808636459801</c:v>
                </c:pt>
                <c:pt idx="226">
                  <c:v>2.4587200823538904</c:v>
                </c:pt>
                <c:pt idx="227">
                  <c:v>2.5767455088747226</c:v>
                </c:pt>
                <c:pt idx="228">
                  <c:v>2.7306186260685363</c:v>
                </c:pt>
                <c:pt idx="229">
                  <c:v>2.800622557116081</c:v>
                </c:pt>
                <c:pt idx="230">
                  <c:v>2.6877914988868623</c:v>
                </c:pt>
                <c:pt idx="231">
                  <c:v>2.7663849425459199</c:v>
                </c:pt>
                <c:pt idx="232">
                  <c:v>2.9301956727832392</c:v>
                </c:pt>
                <c:pt idx="233">
                  <c:v>3.0652499999999998</c:v>
                </c:pt>
                <c:pt idx="234">
                  <c:v>3.0687500000000001</c:v>
                </c:pt>
                <c:pt idx="235">
                  <c:v>3.034705607352052</c:v>
                </c:pt>
                <c:pt idx="236">
                  <c:v>3.0488241443143465</c:v>
                </c:pt>
                <c:pt idx="237">
                  <c:v>2.9074094958204597</c:v>
                </c:pt>
                <c:pt idx="238">
                  <c:v>2.811974694004868</c:v>
                </c:pt>
                <c:pt idx="239">
                  <c:v>2.6214546940048677</c:v>
                </c:pt>
                <c:pt idx="240">
                  <c:v>2.4867032241194384</c:v>
                </c:pt>
                <c:pt idx="241">
                  <c:v>2.3354376337757277</c:v>
                </c:pt>
                <c:pt idx="242">
                  <c:v>2.195611519311738</c:v>
                </c:pt>
                <c:pt idx="243">
                  <c:v>2.208779386222679</c:v>
                </c:pt>
                <c:pt idx="244">
                  <c:v>2.0887898749247964</c:v>
                </c:pt>
                <c:pt idx="245">
                  <c:v>2.1875285045534372</c:v>
                </c:pt>
                <c:pt idx="246">
                  <c:v>2.0145730195646272</c:v>
                </c:pt>
                <c:pt idx="247">
                  <c:v>1.8355744536543059</c:v>
                </c:pt>
                <c:pt idx="248">
                  <c:v>1.82925</c:v>
                </c:pt>
                <c:pt idx="249">
                  <c:v>1.8239999999999998</c:v>
                </c:pt>
                <c:pt idx="250">
                  <c:v>1.8167499999999999</c:v>
                </c:pt>
                <c:pt idx="251">
                  <c:v>1.821</c:v>
                </c:pt>
                <c:pt idx="252">
                  <c:v>1.8439999999999999</c:v>
                </c:pt>
                <c:pt idx="253">
                  <c:v>1.86425</c:v>
                </c:pt>
                <c:pt idx="254">
                  <c:v>1.903</c:v>
                </c:pt>
                <c:pt idx="255">
                  <c:v>1.8975000000000002</c:v>
                </c:pt>
                <c:pt idx="256">
                  <c:v>1.9039999999999999</c:v>
                </c:pt>
                <c:pt idx="257">
                  <c:v>1.92225</c:v>
                </c:pt>
                <c:pt idx="258">
                  <c:v>1.9010000000000002</c:v>
                </c:pt>
                <c:pt idx="259">
                  <c:v>1.87025</c:v>
                </c:pt>
                <c:pt idx="260">
                  <c:v>1.9042499999999998</c:v>
                </c:pt>
                <c:pt idx="261">
                  <c:v>1.89575</c:v>
                </c:pt>
                <c:pt idx="262">
                  <c:v>1.8892341431065156</c:v>
                </c:pt>
                <c:pt idx="263">
                  <c:v>2.0111073440227916</c:v>
                </c:pt>
                <c:pt idx="264">
                  <c:v>2.1591805244435518</c:v>
                </c:pt>
                <c:pt idx="265">
                  <c:v>2.3182193622276173</c:v>
                </c:pt>
                <c:pt idx="266">
                  <c:v>2.3934551724331516</c:v>
                </c:pt>
                <c:pt idx="267">
                  <c:v>2.2574736014533707</c:v>
                </c:pt>
                <c:pt idx="268">
                  <c:v>2.1507760902026356</c:v>
                </c:pt>
                <c:pt idx="269">
                  <c:v>2.2161766193349859</c:v>
                </c:pt>
                <c:pt idx="270">
                  <c:v>2.3264311522955836</c:v>
                </c:pt>
                <c:pt idx="271">
                  <c:v>2.4396105753464266</c:v>
                </c:pt>
                <c:pt idx="272">
                  <c:v>2.5675696138055941</c:v>
                </c:pt>
                <c:pt idx="273">
                  <c:v>2.6844503006028622</c:v>
                </c:pt>
                <c:pt idx="274">
                  <c:v>2.8164380203915496</c:v>
                </c:pt>
                <c:pt idx="275">
                  <c:v>2.9182018665548792</c:v>
                </c:pt>
                <c:pt idx="276">
                  <c:v>2.9445000000000001</c:v>
                </c:pt>
                <c:pt idx="277">
                  <c:v>2.9802499999999998</c:v>
                </c:pt>
                <c:pt idx="278">
                  <c:v>2.9828030109811916</c:v>
                </c:pt>
                <c:pt idx="279">
                  <c:v>2.8321327257876425</c:v>
                </c:pt>
                <c:pt idx="280">
                  <c:v>2.8267488874580069</c:v>
                </c:pt>
                <c:pt idx="281">
                  <c:v>2.9036591006355934</c:v>
                </c:pt>
                <c:pt idx="282">
                  <c:v>2.8741908804849885</c:v>
                </c:pt>
                <c:pt idx="283">
                  <c:v>2.7763868238111526</c:v>
                </c:pt>
                <c:pt idx="284">
                  <c:v>2.7443279206798863</c:v>
                </c:pt>
                <c:pt idx="285">
                  <c:v>2.606427882436261</c:v>
                </c:pt>
                <c:pt idx="286">
                  <c:v>2.4704147379603398</c:v>
                </c:pt>
                <c:pt idx="287">
                  <c:v>2.3136489518413597</c:v>
                </c:pt>
                <c:pt idx="288">
                  <c:v>2.1688426373937677</c:v>
                </c:pt>
                <c:pt idx="289">
                  <c:v>2.0299002981586396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A-44F0-AEDC-7A64606F2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88544"/>
        <c:axId val="977688936"/>
      </c:lineChart>
      <c:dateAx>
        <c:axId val="9776885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977688936"/>
        <c:crosses val="autoZero"/>
        <c:auto val="1"/>
        <c:lblOffset val="100"/>
        <c:baseTimeUnit val="months"/>
      </c:dateAx>
      <c:valAx>
        <c:axId val="9776889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885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Model</a:t>
            </a:r>
            <a:r>
              <a:rPr lang="en-US" baseline="0"/>
              <a:t> ETF Holdings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5.8444941692111167E-2"/>
          <c:y val="0.11268905120732321"/>
          <c:w val="0.88327724419935449"/>
          <c:h val="0.70261204691185741"/>
        </c:manualLayout>
      </c:layout>
      <c:areaChart>
        <c:grouping val="stacked"/>
        <c:varyColors val="0"/>
        <c:ser>
          <c:idx val="3"/>
          <c:order val="0"/>
          <c:tx>
            <c:v>BB-B 1-3 Yr</c:v>
          </c:tx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Model!$X$9:$X$1287</c:f>
              <c:numCache>
                <c:formatCode>0.00</c:formatCode>
                <c:ptCount val="1279"/>
                <c:pt idx="0">
                  <c:v>9.8810178817056366E-2</c:v>
                </c:pt>
                <c:pt idx="1">
                  <c:v>0.10747571523619427</c:v>
                </c:pt>
                <c:pt idx="2">
                  <c:v>0.10481003842459177</c:v>
                </c:pt>
                <c:pt idx="3">
                  <c:v>0.13481003842459177</c:v>
                </c:pt>
                <c:pt idx="4">
                  <c:v>0.15046494117647075</c:v>
                </c:pt>
                <c:pt idx="5">
                  <c:v>0.12046494117647075</c:v>
                </c:pt>
                <c:pt idx="6">
                  <c:v>0.11335839083834977</c:v>
                </c:pt>
                <c:pt idx="7">
                  <c:v>0.11283931133428998</c:v>
                </c:pt>
                <c:pt idx="8">
                  <c:v>0.12447148482154202</c:v>
                </c:pt>
                <c:pt idx="9">
                  <c:v>0.10855525327114912</c:v>
                </c:pt>
                <c:pt idx="10">
                  <c:v>0.12851709195955707</c:v>
                </c:pt>
                <c:pt idx="11">
                  <c:v>0.15453917616126217</c:v>
                </c:pt>
                <c:pt idx="12">
                  <c:v>0.12923455171283374</c:v>
                </c:pt>
                <c:pt idx="13">
                  <c:v>0.11657262402869115</c:v>
                </c:pt>
                <c:pt idx="14">
                  <c:v>0.1305943047337276</c:v>
                </c:pt>
                <c:pt idx="15">
                  <c:v>0.10381441774491686</c:v>
                </c:pt>
                <c:pt idx="16">
                  <c:v>7.3814417744916858E-2</c:v>
                </c:pt>
                <c:pt idx="17">
                  <c:v>6.7257669799610009E-2</c:v>
                </c:pt>
                <c:pt idx="18">
                  <c:v>5.411852606554575E-2</c:v>
                </c:pt>
                <c:pt idx="19">
                  <c:v>5.9547048300536747E-2</c:v>
                </c:pt>
                <c:pt idx="20">
                  <c:v>8.9547048300536752E-2</c:v>
                </c:pt>
                <c:pt idx="21">
                  <c:v>9.5896919917864351E-2</c:v>
                </c:pt>
                <c:pt idx="22">
                  <c:v>6.5896919917864352E-2</c:v>
                </c:pt>
                <c:pt idx="23">
                  <c:v>3.5896919917864353E-2</c:v>
                </c:pt>
                <c:pt idx="24">
                  <c:v>5.8969199178643544E-3</c:v>
                </c:pt>
                <c:pt idx="25">
                  <c:v>0</c:v>
                </c:pt>
                <c:pt idx="26">
                  <c:v>1.1084435096153833E-2</c:v>
                </c:pt>
                <c:pt idx="27">
                  <c:v>2.1431279620853054E-2</c:v>
                </c:pt>
                <c:pt idx="28">
                  <c:v>2.7967025661481244E-2</c:v>
                </c:pt>
                <c:pt idx="29">
                  <c:v>3.9579377233282191E-2</c:v>
                </c:pt>
                <c:pt idx="30">
                  <c:v>5.5630324909747411E-2</c:v>
                </c:pt>
                <c:pt idx="31">
                  <c:v>3.6734060560466457E-2</c:v>
                </c:pt>
                <c:pt idx="32">
                  <c:v>2.920256629597949E-2</c:v>
                </c:pt>
                <c:pt idx="33">
                  <c:v>4.0670919906888522E-2</c:v>
                </c:pt>
                <c:pt idx="34">
                  <c:v>4.6285248241411003E-2</c:v>
                </c:pt>
                <c:pt idx="35">
                  <c:v>3.358822085889572E-2</c:v>
                </c:pt>
                <c:pt idx="36">
                  <c:v>5.0959824410726148E-2</c:v>
                </c:pt>
                <c:pt idx="37">
                  <c:v>7.8888128969223217E-2</c:v>
                </c:pt>
                <c:pt idx="38">
                  <c:v>0.10888812896922322</c:v>
                </c:pt>
                <c:pt idx="39">
                  <c:v>0.1388881289692232</c:v>
                </c:pt>
                <c:pt idx="40">
                  <c:v>0.16028432642487031</c:v>
                </c:pt>
                <c:pt idx="41">
                  <c:v>0.13028432642487031</c:v>
                </c:pt>
                <c:pt idx="42">
                  <c:v>0.11654806459882074</c:v>
                </c:pt>
                <c:pt idx="43">
                  <c:v>0.14654806459882075</c:v>
                </c:pt>
                <c:pt idx="44">
                  <c:v>0.15947390109890136</c:v>
                </c:pt>
                <c:pt idx="45">
                  <c:v>0.15465482997291621</c:v>
                </c:pt>
                <c:pt idx="46">
                  <c:v>0.13260574412532622</c:v>
                </c:pt>
                <c:pt idx="47">
                  <c:v>0.15857179269328789</c:v>
                </c:pt>
                <c:pt idx="48">
                  <c:v>0.16150657894736861</c:v>
                </c:pt>
                <c:pt idx="49">
                  <c:v>0.1524905320108205</c:v>
                </c:pt>
                <c:pt idx="50">
                  <c:v>0.18249053201082049</c:v>
                </c:pt>
                <c:pt idx="51">
                  <c:v>0.17600669144981418</c:v>
                </c:pt>
                <c:pt idx="52">
                  <c:v>0.20600669144981418</c:v>
                </c:pt>
                <c:pt idx="53">
                  <c:v>0.23355266272189354</c:v>
                </c:pt>
                <c:pt idx="54">
                  <c:v>0.20355266272189354</c:v>
                </c:pt>
                <c:pt idx="55">
                  <c:v>0.18297760358342652</c:v>
                </c:pt>
                <c:pt idx="56">
                  <c:v>0.15297760358342652</c:v>
                </c:pt>
                <c:pt idx="57">
                  <c:v>0.12297760358342652</c:v>
                </c:pt>
                <c:pt idx="58">
                  <c:v>9.2977603583426521E-2</c:v>
                </c:pt>
                <c:pt idx="59">
                  <c:v>6.2977603583426522E-2</c:v>
                </c:pt>
                <c:pt idx="60">
                  <c:v>5.6051703163017351E-2</c:v>
                </c:pt>
                <c:pt idx="61">
                  <c:v>2.7347851002865239E-2</c:v>
                </c:pt>
                <c:pt idx="62">
                  <c:v>4.3609338061465878E-2</c:v>
                </c:pt>
                <c:pt idx="63">
                  <c:v>3.7863321799307841E-2</c:v>
                </c:pt>
                <c:pt idx="64">
                  <c:v>2.5230975348338777E-2</c:v>
                </c:pt>
                <c:pt idx="65">
                  <c:v>9.7890841813134781E-3</c:v>
                </c:pt>
                <c:pt idx="66">
                  <c:v>7.3037525354970401E-3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9.4253778337531624E-3</c:v>
                </c:pt>
                <c:pt idx="75">
                  <c:v>2.5748145759432559E-2</c:v>
                </c:pt>
                <c:pt idx="76">
                  <c:v>1.0714602495521551E-2</c:v>
                </c:pt>
                <c:pt idx="77">
                  <c:v>1.0432624095047112E-2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1.5827878592535382E-2</c:v>
                </c:pt>
                <c:pt idx="100">
                  <c:v>4.5827878592535384E-2</c:v>
                </c:pt>
                <c:pt idx="101">
                  <c:v>4.8695088935039543E-2</c:v>
                </c:pt>
                <c:pt idx="102">
                  <c:v>6.7906341298834091E-2</c:v>
                </c:pt>
                <c:pt idx="103">
                  <c:v>6.9708638404667483E-2</c:v>
                </c:pt>
                <c:pt idx="104">
                  <c:v>5.7707553589955635E-2</c:v>
                </c:pt>
                <c:pt idx="105">
                  <c:v>3.5593065094716186E-2</c:v>
                </c:pt>
                <c:pt idx="106">
                  <c:v>5.78033495686111E-2</c:v>
                </c:pt>
                <c:pt idx="107">
                  <c:v>8.7803349568611105E-2</c:v>
                </c:pt>
                <c:pt idx="108">
                  <c:v>7.1930589472721268E-2</c:v>
                </c:pt>
                <c:pt idx="109">
                  <c:v>4.1930589472721269E-2</c:v>
                </c:pt>
                <c:pt idx="110">
                  <c:v>1.193058947272127E-2</c:v>
                </c:pt>
                <c:pt idx="111">
                  <c:v>0</c:v>
                </c:pt>
                <c:pt idx="112">
                  <c:v>1.757989390485876E-2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1.5860738240356567E-2</c:v>
                </c:pt>
                <c:pt idx="121">
                  <c:v>6.3510262643511912E-3</c:v>
                </c:pt>
                <c:pt idx="122">
                  <c:v>2.0586866914884098E-2</c:v>
                </c:pt>
                <c:pt idx="123">
                  <c:v>5.0586866914884093E-2</c:v>
                </c:pt>
                <c:pt idx="124">
                  <c:v>6.4803090407242761E-2</c:v>
                </c:pt>
                <c:pt idx="125">
                  <c:v>9.480309040724276E-2</c:v>
                </c:pt>
                <c:pt idx="126">
                  <c:v>0.12480309040724276</c:v>
                </c:pt>
                <c:pt idx="127">
                  <c:v>0.15480309040724277</c:v>
                </c:pt>
                <c:pt idx="128">
                  <c:v>0.18480309040724277</c:v>
                </c:pt>
                <c:pt idx="129">
                  <c:v>0.21480309040724277</c:v>
                </c:pt>
                <c:pt idx="130">
                  <c:v>0.24480309040724277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0.23286428316729177</c:v>
                </c:pt>
                <c:pt idx="145">
                  <c:v>0.25</c:v>
                </c:pt>
                <c:pt idx="146">
                  <c:v>0.22</c:v>
                </c:pt>
                <c:pt idx="147">
                  <c:v>0.19</c:v>
                </c:pt>
                <c:pt idx="148">
                  <c:v>0.16</c:v>
                </c:pt>
                <c:pt idx="149">
                  <c:v>0.13</c:v>
                </c:pt>
                <c:pt idx="150">
                  <c:v>0.1</c:v>
                </c:pt>
                <c:pt idx="151">
                  <c:v>7.0000000000000007E-2</c:v>
                </c:pt>
                <c:pt idx="152">
                  <c:v>4.0000000000000008E-2</c:v>
                </c:pt>
                <c:pt idx="153">
                  <c:v>1.0000000000000009E-2</c:v>
                </c:pt>
                <c:pt idx="154">
                  <c:v>0</c:v>
                </c:pt>
                <c:pt idx="155">
                  <c:v>0.03</c:v>
                </c:pt>
                <c:pt idx="156">
                  <c:v>4.271125247303386E-2</c:v>
                </c:pt>
                <c:pt idx="157">
                  <c:v>1.2711252473033861E-2</c:v>
                </c:pt>
                <c:pt idx="158">
                  <c:v>2.6689826041576974E-2</c:v>
                </c:pt>
                <c:pt idx="159">
                  <c:v>3.8188733263212815E-2</c:v>
                </c:pt>
                <c:pt idx="160">
                  <c:v>3.6542675791983413E-2</c:v>
                </c:pt>
                <c:pt idx="161">
                  <c:v>1.9095286693563598E-2</c:v>
                </c:pt>
                <c:pt idx="162">
                  <c:v>2.2347654230299253E-2</c:v>
                </c:pt>
                <c:pt idx="163">
                  <c:v>1.8067353554537046E-2</c:v>
                </c:pt>
                <c:pt idx="164">
                  <c:v>1.7999240251214497E-2</c:v>
                </c:pt>
                <c:pt idx="165">
                  <c:v>1.1804800873251977E-2</c:v>
                </c:pt>
                <c:pt idx="166">
                  <c:v>0</c:v>
                </c:pt>
                <c:pt idx="167">
                  <c:v>0</c:v>
                </c:pt>
                <c:pt idx="168">
                  <c:v>6.0551047480161902E-3</c:v>
                </c:pt>
                <c:pt idx="169">
                  <c:v>2.7546353574265072E-2</c:v>
                </c:pt>
                <c:pt idx="170">
                  <c:v>4.750472669275372E-2</c:v>
                </c:pt>
                <c:pt idx="171">
                  <c:v>5.0677783890572696E-2</c:v>
                </c:pt>
                <c:pt idx="172">
                  <c:v>4.6943095798131815E-2</c:v>
                </c:pt>
                <c:pt idx="173">
                  <c:v>7.6943095798131814E-2</c:v>
                </c:pt>
                <c:pt idx="174">
                  <c:v>4.6943095798131815E-2</c:v>
                </c:pt>
                <c:pt idx="175">
                  <c:v>1.6943095798131816E-2</c:v>
                </c:pt>
                <c:pt idx="176">
                  <c:v>8.7481401751386689E-3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1.316124267966541E-3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3.470280281336547E-3</c:v>
                </c:pt>
                <c:pt idx="202">
                  <c:v>1.3452508109826022E-2</c:v>
                </c:pt>
                <c:pt idx="203">
                  <c:v>4.3452508109826024E-2</c:v>
                </c:pt>
                <c:pt idx="204">
                  <c:v>7.3452508109826023E-2</c:v>
                </c:pt>
                <c:pt idx="205">
                  <c:v>0.10345250810982602</c:v>
                </c:pt>
                <c:pt idx="206">
                  <c:v>0.13345250810982601</c:v>
                </c:pt>
                <c:pt idx="207">
                  <c:v>0.16345250810982601</c:v>
                </c:pt>
                <c:pt idx="208">
                  <c:v>0.13345250810982601</c:v>
                </c:pt>
                <c:pt idx="209">
                  <c:v>0.10345250810982601</c:v>
                </c:pt>
                <c:pt idx="210">
                  <c:v>7.3452508109826009E-2</c:v>
                </c:pt>
                <c:pt idx="211">
                  <c:v>4.345250810982601E-2</c:v>
                </c:pt>
                <c:pt idx="212">
                  <c:v>7.3452508109826009E-2</c:v>
                </c:pt>
                <c:pt idx="213">
                  <c:v>0.10345250810982601</c:v>
                </c:pt>
                <c:pt idx="214">
                  <c:v>0.13345250810982601</c:v>
                </c:pt>
                <c:pt idx="215">
                  <c:v>0.16345250810982601</c:v>
                </c:pt>
                <c:pt idx="216">
                  <c:v>0.193452508109826</c:v>
                </c:pt>
                <c:pt idx="217">
                  <c:v>0.223452508109826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0.23620781292088908</c:v>
                </c:pt>
                <c:pt idx="223">
                  <c:v>0.20620781292088908</c:v>
                </c:pt>
                <c:pt idx="224">
                  <c:v>0.17620781292088908</c:v>
                </c:pt>
                <c:pt idx="225">
                  <c:v>0.14620781292088908</c:v>
                </c:pt>
                <c:pt idx="226">
                  <c:v>0.11620781292088908</c:v>
                </c:pt>
                <c:pt idx="227">
                  <c:v>8.6207812920889082E-2</c:v>
                </c:pt>
                <c:pt idx="228">
                  <c:v>5.6207812920889083E-2</c:v>
                </c:pt>
                <c:pt idx="229">
                  <c:v>4.717652461649139E-2</c:v>
                </c:pt>
                <c:pt idx="230">
                  <c:v>7.7176524616491382E-2</c:v>
                </c:pt>
                <c:pt idx="231">
                  <c:v>5.6891123418040805E-2</c:v>
                </c:pt>
                <c:pt idx="232">
                  <c:v>2.6891123418040806E-2</c:v>
                </c:pt>
                <c:pt idx="233">
                  <c:v>0</c:v>
                </c:pt>
                <c:pt idx="234">
                  <c:v>0</c:v>
                </c:pt>
                <c:pt idx="235">
                  <c:v>8.0036085242196284E-3</c:v>
                </c:pt>
                <c:pt idx="236">
                  <c:v>5.394175404059798E-3</c:v>
                </c:pt>
                <c:pt idx="237">
                  <c:v>3.5394175404059799E-2</c:v>
                </c:pt>
                <c:pt idx="238">
                  <c:v>5.5355421440433615E-2</c:v>
                </c:pt>
                <c:pt idx="239">
                  <c:v>8.5355421440433621E-2</c:v>
                </c:pt>
                <c:pt idx="240">
                  <c:v>0.11535542144043362</c:v>
                </c:pt>
                <c:pt idx="241">
                  <c:v>0.14535542144043362</c:v>
                </c:pt>
                <c:pt idx="242">
                  <c:v>0.17535542144043362</c:v>
                </c:pt>
                <c:pt idx="243">
                  <c:v>0.17515682006050495</c:v>
                </c:pt>
                <c:pt idx="244">
                  <c:v>0.20515682006050495</c:v>
                </c:pt>
                <c:pt idx="245">
                  <c:v>0.18444173033883104</c:v>
                </c:pt>
                <c:pt idx="246">
                  <c:v>0.21444173033883104</c:v>
                </c:pt>
                <c:pt idx="247">
                  <c:v>0.24444173033883104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0.24613659653995371</c:v>
                </c:pt>
                <c:pt idx="263">
                  <c:v>0.21613659653995371</c:v>
                </c:pt>
                <c:pt idx="264">
                  <c:v>0.18613659653995371</c:v>
                </c:pt>
                <c:pt idx="265">
                  <c:v>0.15613659653995371</c:v>
                </c:pt>
                <c:pt idx="266">
                  <c:v>0.14196508933822183</c:v>
                </c:pt>
                <c:pt idx="267">
                  <c:v>0.17196508933822183</c:v>
                </c:pt>
                <c:pt idx="268">
                  <c:v>0.20196508933822183</c:v>
                </c:pt>
                <c:pt idx="269">
                  <c:v>0.18870879154749154</c:v>
                </c:pt>
                <c:pt idx="270">
                  <c:v>0.15870879154749154</c:v>
                </c:pt>
                <c:pt idx="271">
                  <c:v>0.12870879154749154</c:v>
                </c:pt>
                <c:pt idx="272">
                  <c:v>9.8708791547491542E-2</c:v>
                </c:pt>
                <c:pt idx="273">
                  <c:v>6.8708791547491543E-2</c:v>
                </c:pt>
                <c:pt idx="274">
                  <c:v>3.8708791547491544E-2</c:v>
                </c:pt>
                <c:pt idx="275">
                  <c:v>8.7087915474915456E-3</c:v>
                </c:pt>
                <c:pt idx="276">
                  <c:v>0</c:v>
                </c:pt>
                <c:pt idx="277">
                  <c:v>0</c:v>
                </c:pt>
                <c:pt idx="278">
                  <c:v>1.6429005376326082E-3</c:v>
                </c:pt>
                <c:pt idx="279">
                  <c:v>3.1642900537632607E-2</c:v>
                </c:pt>
                <c:pt idx="280">
                  <c:v>3.9064389697648388E-2</c:v>
                </c:pt>
                <c:pt idx="281">
                  <c:v>2.8609110169491501E-2</c:v>
                </c:pt>
                <c:pt idx="282">
                  <c:v>3.223123556581986E-2</c:v>
                </c:pt>
                <c:pt idx="283">
                  <c:v>4.9366404379062562E-2</c:v>
                </c:pt>
                <c:pt idx="284">
                  <c:v>5.6578611898017023E-2</c:v>
                </c:pt>
                <c:pt idx="285">
                  <c:v>8.6578611898017022E-2</c:v>
                </c:pt>
                <c:pt idx="286">
                  <c:v>0.11657861189801702</c:v>
                </c:pt>
                <c:pt idx="287">
                  <c:v>0.14657861189801702</c:v>
                </c:pt>
                <c:pt idx="288">
                  <c:v>0.17657861189801702</c:v>
                </c:pt>
                <c:pt idx="289">
                  <c:v>0.20657861189801702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7-44BF-80D0-D99CAC4E8CE5}"/>
            </c:ext>
          </c:extLst>
        </c:ser>
        <c:ser>
          <c:idx val="0"/>
          <c:order val="1"/>
          <c:tx>
            <c:v>Treasury 5-10Yr</c:v>
          </c:tx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Model!$AJ$9:$AJ$1289</c:f>
              <c:numCache>
                <c:formatCode>0.00</c:formatCode>
                <c:ptCount val="1281"/>
                <c:pt idx="0">
                  <c:v>0.15118982118294366</c:v>
                </c:pt>
                <c:pt idx="1">
                  <c:v>0.14252428476380574</c:v>
                </c:pt>
                <c:pt idx="2">
                  <c:v>0.1451899615754082</c:v>
                </c:pt>
                <c:pt idx="3">
                  <c:v>0.11518996157540817</c:v>
                </c:pt>
                <c:pt idx="4">
                  <c:v>9.953505882352931E-2</c:v>
                </c:pt>
                <c:pt idx="5">
                  <c:v>0.12953505882352923</c:v>
                </c:pt>
                <c:pt idx="6">
                  <c:v>0.13664160916165025</c:v>
                </c:pt>
                <c:pt idx="7">
                  <c:v>0.13716068866570996</c:v>
                </c:pt>
                <c:pt idx="8">
                  <c:v>0.12552851517845798</c:v>
                </c:pt>
                <c:pt idx="9">
                  <c:v>0.14144474672885088</c:v>
                </c:pt>
                <c:pt idx="10">
                  <c:v>0.12148290804044293</c:v>
                </c:pt>
                <c:pt idx="11">
                  <c:v>9.5460823838737774E-2</c:v>
                </c:pt>
                <c:pt idx="12">
                  <c:v>0.12076544828716629</c:v>
                </c:pt>
                <c:pt idx="13">
                  <c:v>0.13342737597130883</c:v>
                </c:pt>
                <c:pt idx="14">
                  <c:v>0.11940569526627243</c:v>
                </c:pt>
                <c:pt idx="15">
                  <c:v>0.14618558225508316</c:v>
                </c:pt>
                <c:pt idx="16">
                  <c:v>0.17618558225508318</c:v>
                </c:pt>
                <c:pt idx="17">
                  <c:v>0.18274233020038999</c:v>
                </c:pt>
                <c:pt idx="18">
                  <c:v>0.19588147393445421</c:v>
                </c:pt>
                <c:pt idx="19">
                  <c:v>0.1904529516994633</c:v>
                </c:pt>
                <c:pt idx="20">
                  <c:v>0.16045295169946328</c:v>
                </c:pt>
                <c:pt idx="21">
                  <c:v>0.15410308008213569</c:v>
                </c:pt>
                <c:pt idx="22">
                  <c:v>0.18410308008213561</c:v>
                </c:pt>
                <c:pt idx="23">
                  <c:v>0.21410308008213563</c:v>
                </c:pt>
                <c:pt idx="24">
                  <c:v>0.24410308008213566</c:v>
                </c:pt>
                <c:pt idx="25">
                  <c:v>0.25</c:v>
                </c:pt>
                <c:pt idx="26">
                  <c:v>0.23891556490384613</c:v>
                </c:pt>
                <c:pt idx="27">
                  <c:v>0.22856872037914699</c:v>
                </c:pt>
                <c:pt idx="28">
                  <c:v>0.22203297433851876</c:v>
                </c:pt>
                <c:pt idx="29">
                  <c:v>0.2104206227667178</c:v>
                </c:pt>
                <c:pt idx="30">
                  <c:v>0.1943696750902526</c:v>
                </c:pt>
                <c:pt idx="31">
                  <c:v>0.21326593943953354</c:v>
                </c:pt>
                <c:pt idx="32">
                  <c:v>0.2207974337040205</c:v>
                </c:pt>
                <c:pt idx="33">
                  <c:v>0.20932908009311146</c:v>
                </c:pt>
                <c:pt idx="34">
                  <c:v>0.203714751758589</c:v>
                </c:pt>
                <c:pt idx="35">
                  <c:v>0.21641177914110432</c:v>
                </c:pt>
                <c:pt idx="36">
                  <c:v>0.19904017558927389</c:v>
                </c:pt>
                <c:pt idx="37">
                  <c:v>0.17111187103077674</c:v>
                </c:pt>
                <c:pt idx="38">
                  <c:v>0.14111187103077683</c:v>
                </c:pt>
                <c:pt idx="39">
                  <c:v>0.1111118710307768</c:v>
                </c:pt>
                <c:pt idx="40">
                  <c:v>8.9715673575129662E-2</c:v>
                </c:pt>
                <c:pt idx="41">
                  <c:v>0.11971567357512969</c:v>
                </c:pt>
                <c:pt idx="42">
                  <c:v>0.13345193540117928</c:v>
                </c:pt>
                <c:pt idx="43">
                  <c:v>0.10345193540117925</c:v>
                </c:pt>
                <c:pt idx="44">
                  <c:v>9.0526098901098639E-2</c:v>
                </c:pt>
                <c:pt idx="45">
                  <c:v>9.5345170027083759E-2</c:v>
                </c:pt>
                <c:pt idx="46">
                  <c:v>0.11739425587467378</c:v>
                </c:pt>
                <c:pt idx="47">
                  <c:v>9.1428207306712084E-2</c:v>
                </c:pt>
                <c:pt idx="48">
                  <c:v>8.849342105263136E-2</c:v>
                </c:pt>
                <c:pt idx="49">
                  <c:v>9.7509467989179477E-2</c:v>
                </c:pt>
                <c:pt idx="50">
                  <c:v>6.750946798917945E-2</c:v>
                </c:pt>
                <c:pt idx="51">
                  <c:v>7.3993308550185821E-2</c:v>
                </c:pt>
                <c:pt idx="52">
                  <c:v>4.3993308550185795E-2</c:v>
                </c:pt>
                <c:pt idx="53">
                  <c:v>1.6447337278106433E-2</c:v>
                </c:pt>
                <c:pt idx="54">
                  <c:v>4.644733727810646E-2</c:v>
                </c:pt>
                <c:pt idx="55">
                  <c:v>6.7022396416573482E-2</c:v>
                </c:pt>
                <c:pt idx="56">
                  <c:v>9.7022396416573509E-2</c:v>
                </c:pt>
                <c:pt idx="57">
                  <c:v>0.12702239641657354</c:v>
                </c:pt>
                <c:pt idx="58">
                  <c:v>0.15702239641657345</c:v>
                </c:pt>
                <c:pt idx="59">
                  <c:v>0.18702239641657348</c:v>
                </c:pt>
                <c:pt idx="60">
                  <c:v>0.19394829683698267</c:v>
                </c:pt>
                <c:pt idx="61">
                  <c:v>0.22265214899713481</c:v>
                </c:pt>
                <c:pt idx="62">
                  <c:v>0.20639066193853417</c:v>
                </c:pt>
                <c:pt idx="63">
                  <c:v>0.21213667820069215</c:v>
                </c:pt>
                <c:pt idx="64">
                  <c:v>0.22476902465166126</c:v>
                </c:pt>
                <c:pt idx="65">
                  <c:v>0.24021091581868648</c:v>
                </c:pt>
                <c:pt idx="66">
                  <c:v>0.24269624746450291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0.24057462216624681</c:v>
                </c:pt>
                <c:pt idx="75">
                  <c:v>0.22425185424056748</c:v>
                </c:pt>
                <c:pt idx="76">
                  <c:v>0.23928539750447841</c:v>
                </c:pt>
                <c:pt idx="77">
                  <c:v>0.23956737590495292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0.23417212140746457</c:v>
                </c:pt>
                <c:pt idx="100">
                  <c:v>0.20417212140746466</c:v>
                </c:pt>
                <c:pt idx="101">
                  <c:v>0.20130491106496051</c:v>
                </c:pt>
                <c:pt idx="102">
                  <c:v>0.18209365870116589</c:v>
                </c:pt>
                <c:pt idx="103">
                  <c:v>0.18029136159533254</c:v>
                </c:pt>
                <c:pt idx="104">
                  <c:v>0.19229244641004439</c:v>
                </c:pt>
                <c:pt idx="105">
                  <c:v>0.21440693490528384</c:v>
                </c:pt>
                <c:pt idx="106">
                  <c:v>0.19219665043138889</c:v>
                </c:pt>
                <c:pt idx="107">
                  <c:v>0.16219665043138887</c:v>
                </c:pt>
                <c:pt idx="108">
                  <c:v>0.17806941052727876</c:v>
                </c:pt>
                <c:pt idx="109">
                  <c:v>0.20806941052727868</c:v>
                </c:pt>
                <c:pt idx="110">
                  <c:v>0.2380694105272787</c:v>
                </c:pt>
                <c:pt idx="111">
                  <c:v>0.25</c:v>
                </c:pt>
                <c:pt idx="112">
                  <c:v>0.23242010609514119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0.23413926175964339</c:v>
                </c:pt>
                <c:pt idx="121">
                  <c:v>0.24364897373564876</c:v>
                </c:pt>
                <c:pt idx="122">
                  <c:v>0.22941313308511591</c:v>
                </c:pt>
                <c:pt idx="123">
                  <c:v>0.19941313308511588</c:v>
                </c:pt>
                <c:pt idx="124">
                  <c:v>0.18519690959275725</c:v>
                </c:pt>
                <c:pt idx="125">
                  <c:v>0.15519690959275723</c:v>
                </c:pt>
                <c:pt idx="126">
                  <c:v>0.1251969095927572</c:v>
                </c:pt>
                <c:pt idx="127">
                  <c:v>9.5196909592757173E-2</c:v>
                </c:pt>
                <c:pt idx="128">
                  <c:v>6.5196909592757257E-2</c:v>
                </c:pt>
                <c:pt idx="129">
                  <c:v>3.5196909592757231E-2</c:v>
                </c:pt>
                <c:pt idx="130">
                  <c:v>5.196909592757204E-3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1.7135716832708203E-2</c:v>
                </c:pt>
                <c:pt idx="145">
                  <c:v>0</c:v>
                </c:pt>
                <c:pt idx="146">
                  <c:v>3.0000000000000027E-2</c:v>
                </c:pt>
                <c:pt idx="147">
                  <c:v>6.0000000000000053E-2</c:v>
                </c:pt>
                <c:pt idx="148">
                  <c:v>8.9999999999999969E-2</c:v>
                </c:pt>
                <c:pt idx="149">
                  <c:v>0.12</c:v>
                </c:pt>
                <c:pt idx="150">
                  <c:v>0.15000000000000002</c:v>
                </c:pt>
                <c:pt idx="151">
                  <c:v>0.17999999999999994</c:v>
                </c:pt>
                <c:pt idx="152">
                  <c:v>0.20999999999999996</c:v>
                </c:pt>
                <c:pt idx="153">
                  <c:v>0.24</c:v>
                </c:pt>
                <c:pt idx="154">
                  <c:v>0.25</c:v>
                </c:pt>
                <c:pt idx="155">
                  <c:v>0.21999999999999997</c:v>
                </c:pt>
                <c:pt idx="156">
                  <c:v>0.20728874752696613</c:v>
                </c:pt>
                <c:pt idx="157">
                  <c:v>0.23728874752696616</c:v>
                </c:pt>
                <c:pt idx="158">
                  <c:v>0.22331017395842301</c:v>
                </c:pt>
                <c:pt idx="159">
                  <c:v>0.21181126673678718</c:v>
                </c:pt>
                <c:pt idx="160">
                  <c:v>0.21345732420801655</c:v>
                </c:pt>
                <c:pt idx="161">
                  <c:v>0.23090471330643636</c:v>
                </c:pt>
                <c:pt idx="162">
                  <c:v>0.22765234576970073</c:v>
                </c:pt>
                <c:pt idx="163">
                  <c:v>0.23193264644546296</c:v>
                </c:pt>
                <c:pt idx="164">
                  <c:v>0.23200075974878553</c:v>
                </c:pt>
                <c:pt idx="165">
                  <c:v>0.23819519912674803</c:v>
                </c:pt>
                <c:pt idx="166">
                  <c:v>0.25</c:v>
                </c:pt>
                <c:pt idx="167">
                  <c:v>0.25</c:v>
                </c:pt>
                <c:pt idx="168">
                  <c:v>0.24394489525198382</c:v>
                </c:pt>
                <c:pt idx="169">
                  <c:v>0.22245364642573495</c:v>
                </c:pt>
                <c:pt idx="170">
                  <c:v>0.20249527330724626</c:v>
                </c:pt>
                <c:pt idx="171">
                  <c:v>0.19932221610942735</c:v>
                </c:pt>
                <c:pt idx="172">
                  <c:v>0.20305690420186817</c:v>
                </c:pt>
                <c:pt idx="173">
                  <c:v>0.17305690420186814</c:v>
                </c:pt>
                <c:pt idx="174">
                  <c:v>0.20305690420186817</c:v>
                </c:pt>
                <c:pt idx="175">
                  <c:v>0.2330569042018682</c:v>
                </c:pt>
                <c:pt idx="176">
                  <c:v>0.2412518598248613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0.24868387573203343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0.24652971971866344</c:v>
                </c:pt>
                <c:pt idx="202">
                  <c:v>0.23654749189017399</c:v>
                </c:pt>
                <c:pt idx="203">
                  <c:v>0.20654749189017396</c:v>
                </c:pt>
                <c:pt idx="204">
                  <c:v>0.17654749189017394</c:v>
                </c:pt>
                <c:pt idx="205">
                  <c:v>0.14654749189017402</c:v>
                </c:pt>
                <c:pt idx="206">
                  <c:v>0.11654749189017399</c:v>
                </c:pt>
                <c:pt idx="207">
                  <c:v>8.6547491890173966E-2</c:v>
                </c:pt>
                <c:pt idx="208">
                  <c:v>0.11654749189017399</c:v>
                </c:pt>
                <c:pt idx="209">
                  <c:v>0.14654749189017402</c:v>
                </c:pt>
                <c:pt idx="210">
                  <c:v>0.17654749189017394</c:v>
                </c:pt>
                <c:pt idx="211">
                  <c:v>0.20654749189017396</c:v>
                </c:pt>
                <c:pt idx="212">
                  <c:v>0.17654749189017394</c:v>
                </c:pt>
                <c:pt idx="213">
                  <c:v>0.14654749189017402</c:v>
                </c:pt>
                <c:pt idx="214">
                  <c:v>0.11654749189017399</c:v>
                </c:pt>
                <c:pt idx="215">
                  <c:v>8.6547491890173966E-2</c:v>
                </c:pt>
                <c:pt idx="216">
                  <c:v>5.6547491890174051E-2</c:v>
                </c:pt>
                <c:pt idx="217">
                  <c:v>2.6547491890174024E-2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1.3792187079110896E-2</c:v>
                </c:pt>
                <c:pt idx="223">
                  <c:v>4.3792187079110922E-2</c:v>
                </c:pt>
                <c:pt idx="224">
                  <c:v>7.3792187079110949E-2</c:v>
                </c:pt>
                <c:pt idx="225">
                  <c:v>0.10379218707911098</c:v>
                </c:pt>
                <c:pt idx="226">
                  <c:v>0.13379218707911089</c:v>
                </c:pt>
                <c:pt idx="227">
                  <c:v>0.16379218707911092</c:v>
                </c:pt>
                <c:pt idx="228">
                  <c:v>0.19379218707911094</c:v>
                </c:pt>
                <c:pt idx="229">
                  <c:v>0.20282347538350864</c:v>
                </c:pt>
                <c:pt idx="230">
                  <c:v>0.17282347538350862</c:v>
                </c:pt>
                <c:pt idx="231">
                  <c:v>0.19310887658195919</c:v>
                </c:pt>
                <c:pt idx="232">
                  <c:v>0.22310887658195921</c:v>
                </c:pt>
                <c:pt idx="233">
                  <c:v>0.25</c:v>
                </c:pt>
                <c:pt idx="234">
                  <c:v>0.25</c:v>
                </c:pt>
                <c:pt idx="235">
                  <c:v>0.24199639147578034</c:v>
                </c:pt>
                <c:pt idx="236">
                  <c:v>0.24460582459594016</c:v>
                </c:pt>
                <c:pt idx="237">
                  <c:v>0.21460582459594024</c:v>
                </c:pt>
                <c:pt idx="238">
                  <c:v>0.19464457855956641</c:v>
                </c:pt>
                <c:pt idx="239">
                  <c:v>0.16464457855956638</c:v>
                </c:pt>
                <c:pt idx="240">
                  <c:v>0.13464457855956635</c:v>
                </c:pt>
                <c:pt idx="241">
                  <c:v>0.10464457855956644</c:v>
                </c:pt>
                <c:pt idx="242">
                  <c:v>7.464457855956641E-2</c:v>
                </c:pt>
                <c:pt idx="243">
                  <c:v>7.4843179939495075E-2</c:v>
                </c:pt>
                <c:pt idx="244">
                  <c:v>4.4843179939495048E-2</c:v>
                </c:pt>
                <c:pt idx="245">
                  <c:v>6.5558269661168955E-2</c:v>
                </c:pt>
                <c:pt idx="246">
                  <c:v>3.5558269661168929E-2</c:v>
                </c:pt>
                <c:pt idx="247">
                  <c:v>5.558269661168902E-3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3.8634034600463218E-3</c:v>
                </c:pt>
                <c:pt idx="263">
                  <c:v>3.3863403460046237E-2</c:v>
                </c:pt>
                <c:pt idx="264">
                  <c:v>6.3863403460046264E-2</c:v>
                </c:pt>
                <c:pt idx="265">
                  <c:v>9.3863403460046291E-2</c:v>
                </c:pt>
                <c:pt idx="266">
                  <c:v>0.10803491066177817</c:v>
                </c:pt>
                <c:pt idx="267">
                  <c:v>7.8034910661778145E-2</c:v>
                </c:pt>
                <c:pt idx="268">
                  <c:v>4.8034910661778119E-2</c:v>
                </c:pt>
                <c:pt idx="269">
                  <c:v>6.1291208452508461E-2</c:v>
                </c:pt>
                <c:pt idx="270">
                  <c:v>9.1291208452508488E-2</c:v>
                </c:pt>
                <c:pt idx="271">
                  <c:v>0.1212912084525084</c:v>
                </c:pt>
                <c:pt idx="272">
                  <c:v>0.15129120845250843</c:v>
                </c:pt>
                <c:pt idx="273">
                  <c:v>0.18129120845250846</c:v>
                </c:pt>
                <c:pt idx="274">
                  <c:v>0.21129120845250848</c:v>
                </c:pt>
                <c:pt idx="275">
                  <c:v>0.24129120845250851</c:v>
                </c:pt>
                <c:pt idx="276">
                  <c:v>0.25</c:v>
                </c:pt>
                <c:pt idx="277">
                  <c:v>0.25</c:v>
                </c:pt>
                <c:pt idx="278">
                  <c:v>0.24835709946236739</c:v>
                </c:pt>
                <c:pt idx="279">
                  <c:v>0.21835709946236737</c:v>
                </c:pt>
                <c:pt idx="280">
                  <c:v>0.21093561030235164</c:v>
                </c:pt>
                <c:pt idx="281">
                  <c:v>0.22139088983050847</c:v>
                </c:pt>
                <c:pt idx="282">
                  <c:v>0.21776876443418014</c:v>
                </c:pt>
                <c:pt idx="283">
                  <c:v>0.20063359562093741</c:v>
                </c:pt>
                <c:pt idx="284">
                  <c:v>0.19342138810198295</c:v>
                </c:pt>
                <c:pt idx="285">
                  <c:v>0.16342138810198303</c:v>
                </c:pt>
                <c:pt idx="286">
                  <c:v>0.13342138810198301</c:v>
                </c:pt>
                <c:pt idx="287">
                  <c:v>0.10342138810198298</c:v>
                </c:pt>
                <c:pt idx="288">
                  <c:v>7.3421388101982954E-2</c:v>
                </c:pt>
                <c:pt idx="289">
                  <c:v>4.3421388101982927E-2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47-44BF-80D0-D99CAC4E8CE5}"/>
            </c:ext>
          </c:extLst>
        </c:ser>
        <c:ser>
          <c:idx val="1"/>
          <c:order val="2"/>
          <c:tx>
            <c:v>BBB 1-3yr</c:v>
          </c:tx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Model!$AS$9:$AS$1289</c:f>
              <c:numCache>
                <c:formatCode>0.00</c:formatCode>
                <c:ptCount val="1281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0.75</c:v>
                </c:pt>
                <c:pt idx="20">
                  <c:v>0.75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0.75</c:v>
                </c:pt>
                <c:pt idx="26">
                  <c:v>0.75</c:v>
                </c:pt>
                <c:pt idx="27">
                  <c:v>0.75</c:v>
                </c:pt>
                <c:pt idx="28">
                  <c:v>0.75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0.75</c:v>
                </c:pt>
                <c:pt idx="33">
                  <c:v>0.75</c:v>
                </c:pt>
                <c:pt idx="34">
                  <c:v>0.75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0.75</c:v>
                </c:pt>
                <c:pt idx="43">
                  <c:v>0.75</c:v>
                </c:pt>
                <c:pt idx="44">
                  <c:v>0.75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0.75</c:v>
                </c:pt>
                <c:pt idx="50">
                  <c:v>0.75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0.75</c:v>
                </c:pt>
                <c:pt idx="56">
                  <c:v>0.75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  <c:pt idx="62">
                  <c:v>0.75</c:v>
                </c:pt>
                <c:pt idx="63">
                  <c:v>0.75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0.75</c:v>
                </c:pt>
                <c:pt idx="76">
                  <c:v>0.75</c:v>
                </c:pt>
                <c:pt idx="77">
                  <c:v>0.75</c:v>
                </c:pt>
                <c:pt idx="78">
                  <c:v>0.75</c:v>
                </c:pt>
                <c:pt idx="79">
                  <c:v>0.75</c:v>
                </c:pt>
                <c:pt idx="80">
                  <c:v>0.75</c:v>
                </c:pt>
                <c:pt idx="81">
                  <c:v>0.75</c:v>
                </c:pt>
                <c:pt idx="82">
                  <c:v>0.75</c:v>
                </c:pt>
                <c:pt idx="83">
                  <c:v>0.75</c:v>
                </c:pt>
                <c:pt idx="84">
                  <c:v>0.75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  <c:pt idx="101">
                  <c:v>0.75</c:v>
                </c:pt>
                <c:pt idx="102">
                  <c:v>0.75</c:v>
                </c:pt>
                <c:pt idx="103">
                  <c:v>0.75</c:v>
                </c:pt>
                <c:pt idx="104">
                  <c:v>0.75</c:v>
                </c:pt>
                <c:pt idx="105">
                  <c:v>0.75</c:v>
                </c:pt>
                <c:pt idx="106">
                  <c:v>0.75</c:v>
                </c:pt>
                <c:pt idx="107">
                  <c:v>0.75</c:v>
                </c:pt>
                <c:pt idx="108">
                  <c:v>0.75</c:v>
                </c:pt>
                <c:pt idx="109">
                  <c:v>0.75</c:v>
                </c:pt>
                <c:pt idx="110">
                  <c:v>0.75</c:v>
                </c:pt>
                <c:pt idx="111">
                  <c:v>0.75</c:v>
                </c:pt>
                <c:pt idx="112">
                  <c:v>0.75</c:v>
                </c:pt>
                <c:pt idx="113">
                  <c:v>0.75</c:v>
                </c:pt>
                <c:pt idx="114">
                  <c:v>0.75</c:v>
                </c:pt>
                <c:pt idx="115">
                  <c:v>0.75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0.75</c:v>
                </c:pt>
                <c:pt idx="123">
                  <c:v>0.75</c:v>
                </c:pt>
                <c:pt idx="124">
                  <c:v>0.75</c:v>
                </c:pt>
                <c:pt idx="125">
                  <c:v>0.75</c:v>
                </c:pt>
                <c:pt idx="126">
                  <c:v>0.75</c:v>
                </c:pt>
                <c:pt idx="127">
                  <c:v>0.75</c:v>
                </c:pt>
                <c:pt idx="128">
                  <c:v>0.75</c:v>
                </c:pt>
                <c:pt idx="129">
                  <c:v>0.75</c:v>
                </c:pt>
                <c:pt idx="130">
                  <c:v>0.75</c:v>
                </c:pt>
                <c:pt idx="131">
                  <c:v>0.75</c:v>
                </c:pt>
                <c:pt idx="132">
                  <c:v>0.75</c:v>
                </c:pt>
                <c:pt idx="133">
                  <c:v>0.75</c:v>
                </c:pt>
                <c:pt idx="134">
                  <c:v>0.75</c:v>
                </c:pt>
                <c:pt idx="135">
                  <c:v>0.75</c:v>
                </c:pt>
                <c:pt idx="136">
                  <c:v>0.75</c:v>
                </c:pt>
                <c:pt idx="137">
                  <c:v>0.75</c:v>
                </c:pt>
                <c:pt idx="138">
                  <c:v>0.75</c:v>
                </c:pt>
                <c:pt idx="139">
                  <c:v>0.75</c:v>
                </c:pt>
                <c:pt idx="140">
                  <c:v>0.75</c:v>
                </c:pt>
                <c:pt idx="141">
                  <c:v>0.75</c:v>
                </c:pt>
                <c:pt idx="142">
                  <c:v>0.75</c:v>
                </c:pt>
                <c:pt idx="143">
                  <c:v>0.75</c:v>
                </c:pt>
                <c:pt idx="144">
                  <c:v>0.75</c:v>
                </c:pt>
                <c:pt idx="145">
                  <c:v>0.75</c:v>
                </c:pt>
                <c:pt idx="146">
                  <c:v>0.75</c:v>
                </c:pt>
                <c:pt idx="147">
                  <c:v>0.75</c:v>
                </c:pt>
                <c:pt idx="148">
                  <c:v>0.75</c:v>
                </c:pt>
                <c:pt idx="149">
                  <c:v>0.75</c:v>
                </c:pt>
                <c:pt idx="150">
                  <c:v>0.75</c:v>
                </c:pt>
                <c:pt idx="151">
                  <c:v>0.75</c:v>
                </c:pt>
                <c:pt idx="152">
                  <c:v>0.75</c:v>
                </c:pt>
                <c:pt idx="153">
                  <c:v>0.75</c:v>
                </c:pt>
                <c:pt idx="154">
                  <c:v>0.75</c:v>
                </c:pt>
                <c:pt idx="155">
                  <c:v>0.75</c:v>
                </c:pt>
                <c:pt idx="156">
                  <c:v>0.75</c:v>
                </c:pt>
                <c:pt idx="157">
                  <c:v>0.75</c:v>
                </c:pt>
                <c:pt idx="158">
                  <c:v>0.75</c:v>
                </c:pt>
                <c:pt idx="159">
                  <c:v>0.75</c:v>
                </c:pt>
                <c:pt idx="160">
                  <c:v>0.75</c:v>
                </c:pt>
                <c:pt idx="161">
                  <c:v>0.75</c:v>
                </c:pt>
                <c:pt idx="162">
                  <c:v>0.75</c:v>
                </c:pt>
                <c:pt idx="163">
                  <c:v>0.75</c:v>
                </c:pt>
                <c:pt idx="164">
                  <c:v>0.75</c:v>
                </c:pt>
                <c:pt idx="165">
                  <c:v>0.75</c:v>
                </c:pt>
                <c:pt idx="166">
                  <c:v>0.75</c:v>
                </c:pt>
                <c:pt idx="167">
                  <c:v>0.75</c:v>
                </c:pt>
                <c:pt idx="168">
                  <c:v>0.75</c:v>
                </c:pt>
                <c:pt idx="169">
                  <c:v>0.75</c:v>
                </c:pt>
                <c:pt idx="170">
                  <c:v>0.75</c:v>
                </c:pt>
                <c:pt idx="171">
                  <c:v>0.75</c:v>
                </c:pt>
                <c:pt idx="172">
                  <c:v>0.75</c:v>
                </c:pt>
                <c:pt idx="173">
                  <c:v>0.75</c:v>
                </c:pt>
                <c:pt idx="174">
                  <c:v>0.75</c:v>
                </c:pt>
                <c:pt idx="175">
                  <c:v>0.75</c:v>
                </c:pt>
                <c:pt idx="176">
                  <c:v>0.75</c:v>
                </c:pt>
                <c:pt idx="177">
                  <c:v>0.75</c:v>
                </c:pt>
                <c:pt idx="178">
                  <c:v>0.75</c:v>
                </c:pt>
                <c:pt idx="179">
                  <c:v>0.75</c:v>
                </c:pt>
                <c:pt idx="180">
                  <c:v>0.75</c:v>
                </c:pt>
                <c:pt idx="181">
                  <c:v>0.75</c:v>
                </c:pt>
                <c:pt idx="182">
                  <c:v>0.75</c:v>
                </c:pt>
                <c:pt idx="183">
                  <c:v>0.75</c:v>
                </c:pt>
                <c:pt idx="184">
                  <c:v>0.75</c:v>
                </c:pt>
                <c:pt idx="185">
                  <c:v>0.75</c:v>
                </c:pt>
                <c:pt idx="186">
                  <c:v>0.75</c:v>
                </c:pt>
                <c:pt idx="187">
                  <c:v>0.75</c:v>
                </c:pt>
                <c:pt idx="188">
                  <c:v>0.75</c:v>
                </c:pt>
                <c:pt idx="189">
                  <c:v>0.75</c:v>
                </c:pt>
                <c:pt idx="190">
                  <c:v>0.75</c:v>
                </c:pt>
                <c:pt idx="191">
                  <c:v>0.75</c:v>
                </c:pt>
                <c:pt idx="192">
                  <c:v>0.75</c:v>
                </c:pt>
                <c:pt idx="193">
                  <c:v>0.75</c:v>
                </c:pt>
                <c:pt idx="194">
                  <c:v>0.75</c:v>
                </c:pt>
                <c:pt idx="195">
                  <c:v>0.75</c:v>
                </c:pt>
                <c:pt idx="196">
                  <c:v>0.75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0.75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0.75</c:v>
                </c:pt>
                <c:pt idx="210">
                  <c:v>0.75</c:v>
                </c:pt>
                <c:pt idx="211">
                  <c:v>0.75</c:v>
                </c:pt>
                <c:pt idx="212">
                  <c:v>0.75</c:v>
                </c:pt>
                <c:pt idx="213">
                  <c:v>0.75</c:v>
                </c:pt>
                <c:pt idx="214">
                  <c:v>0.75</c:v>
                </c:pt>
                <c:pt idx="215">
                  <c:v>0.75</c:v>
                </c:pt>
                <c:pt idx="216">
                  <c:v>0.75</c:v>
                </c:pt>
                <c:pt idx="217">
                  <c:v>0.75</c:v>
                </c:pt>
                <c:pt idx="218">
                  <c:v>0.75</c:v>
                </c:pt>
                <c:pt idx="219">
                  <c:v>0.75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0.75</c:v>
                </c:pt>
                <c:pt idx="224">
                  <c:v>0.75</c:v>
                </c:pt>
                <c:pt idx="225">
                  <c:v>0.75</c:v>
                </c:pt>
                <c:pt idx="226">
                  <c:v>0.75</c:v>
                </c:pt>
                <c:pt idx="227">
                  <c:v>0.75</c:v>
                </c:pt>
                <c:pt idx="228">
                  <c:v>0.75</c:v>
                </c:pt>
                <c:pt idx="229">
                  <c:v>0.75</c:v>
                </c:pt>
                <c:pt idx="230">
                  <c:v>0.75</c:v>
                </c:pt>
                <c:pt idx="231">
                  <c:v>0.75</c:v>
                </c:pt>
                <c:pt idx="232">
                  <c:v>0.75</c:v>
                </c:pt>
                <c:pt idx="233">
                  <c:v>0.75</c:v>
                </c:pt>
                <c:pt idx="234">
                  <c:v>0.75</c:v>
                </c:pt>
                <c:pt idx="235">
                  <c:v>0.75</c:v>
                </c:pt>
                <c:pt idx="236">
                  <c:v>0.75</c:v>
                </c:pt>
                <c:pt idx="237">
                  <c:v>0.75</c:v>
                </c:pt>
                <c:pt idx="238">
                  <c:v>0.75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</c:v>
                </c:pt>
                <c:pt idx="261">
                  <c:v>0.75</c:v>
                </c:pt>
                <c:pt idx="262">
                  <c:v>0.75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0.75</c:v>
                </c:pt>
                <c:pt idx="268">
                  <c:v>0.75</c:v>
                </c:pt>
                <c:pt idx="269">
                  <c:v>0.75</c:v>
                </c:pt>
                <c:pt idx="270">
                  <c:v>0.75</c:v>
                </c:pt>
                <c:pt idx="271">
                  <c:v>0.75</c:v>
                </c:pt>
                <c:pt idx="272">
                  <c:v>0.75</c:v>
                </c:pt>
                <c:pt idx="273">
                  <c:v>0.75</c:v>
                </c:pt>
                <c:pt idx="274">
                  <c:v>0.75</c:v>
                </c:pt>
                <c:pt idx="275">
                  <c:v>0.75</c:v>
                </c:pt>
                <c:pt idx="276">
                  <c:v>0.75</c:v>
                </c:pt>
                <c:pt idx="277">
                  <c:v>0.75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</c:v>
                </c:pt>
                <c:pt idx="284">
                  <c:v>0.75</c:v>
                </c:pt>
                <c:pt idx="285">
                  <c:v>0.75</c:v>
                </c:pt>
                <c:pt idx="286">
                  <c:v>0.75</c:v>
                </c:pt>
                <c:pt idx="287">
                  <c:v>0.75</c:v>
                </c:pt>
                <c:pt idx="288">
                  <c:v>0.75</c:v>
                </c:pt>
                <c:pt idx="289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47-44BF-80D0-D99CAC4E8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89720"/>
        <c:axId val="977690112"/>
      </c:areaChart>
      <c:dateAx>
        <c:axId val="97768972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77690112"/>
        <c:crosses val="autoZero"/>
        <c:auto val="1"/>
        <c:lblOffset val="100"/>
        <c:baseTimeUnit val="months"/>
      </c:dateAx>
      <c:valAx>
        <c:axId val="977690112"/>
        <c:scaling>
          <c:orientation val="minMax"/>
          <c:max val="1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8972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Draw Down</a:t>
            </a:r>
          </a:p>
        </c:rich>
      </c:tx>
      <c:layout/>
      <c:overlay val="0"/>
      <c:spPr>
        <a:pattFill prst="pct5">
          <a:fgClr>
            <a:srgbClr val="FFC000"/>
          </a:fgClr>
          <a:bgClr>
            <a:schemeClr val="bg1"/>
          </a:bgClr>
        </a:pattFill>
      </c:spPr>
    </c:title>
    <c:autoTitleDeleted val="0"/>
    <c:plotArea>
      <c:layout>
        <c:manualLayout>
          <c:layoutTarget val="inner"/>
          <c:xMode val="edge"/>
          <c:yMode val="edge"/>
          <c:x val="0.12144685039370079"/>
          <c:y val="0.19480351414406533"/>
          <c:w val="0.82871572078081512"/>
          <c:h val="0.65183253135024788"/>
        </c:manualLayout>
      </c:layout>
      <c:lineChart>
        <c:grouping val="standard"/>
        <c:varyColors val="0"/>
        <c:ser>
          <c:idx val="0"/>
          <c:order val="0"/>
          <c:tx>
            <c:strRef>
              <c:f>Model!$DA$8</c:f>
              <c:strCache>
                <c:ptCount val="1"/>
                <c:pt idx="0">
                  <c:v>Barclay's Agg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Model!$DA$9:$DA$1289</c:f>
              <c:numCache>
                <c:formatCode>0.00%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-8.5016563209392437E-3</c:v>
                </c:pt>
                <c:pt idx="11">
                  <c:v>-3.1279030214323988E-3</c:v>
                </c:pt>
                <c:pt idx="12">
                  <c:v>0</c:v>
                </c:pt>
                <c:pt idx="13">
                  <c:v>-1.7373569062410832E-2</c:v>
                </c:pt>
                <c:pt idx="14">
                  <c:v>-4.1602525885959696E-2</c:v>
                </c:pt>
                <c:pt idx="15">
                  <c:v>-4.925487758390612E-2</c:v>
                </c:pt>
                <c:pt idx="16">
                  <c:v>-4.9386256020814923E-2</c:v>
                </c:pt>
                <c:pt idx="17">
                  <c:v>-5.1489718214685842E-2</c:v>
                </c:pt>
                <c:pt idx="18">
                  <c:v>-3.2644487907278807E-2</c:v>
                </c:pt>
                <c:pt idx="19">
                  <c:v>-3.1450287477051142E-2</c:v>
                </c:pt>
                <c:pt idx="20">
                  <c:v>-4.5704025067866416E-2</c:v>
                </c:pt>
                <c:pt idx="21">
                  <c:v>-4.6558994459451553E-2</c:v>
                </c:pt>
                <c:pt idx="22">
                  <c:v>-4.8672787259757211E-2</c:v>
                </c:pt>
                <c:pt idx="23">
                  <c:v>-4.209486031338594E-2</c:v>
                </c:pt>
                <c:pt idx="24">
                  <c:v>-2.3136773632798868E-2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-2.2311272903358104E-3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-1.7377927023725981E-2</c:v>
                </c:pt>
                <c:pt idx="38">
                  <c:v>-2.4211137028721352E-2</c:v>
                </c:pt>
                <c:pt idx="39">
                  <c:v>-2.9696306118700777E-2</c:v>
                </c:pt>
                <c:pt idx="40">
                  <c:v>-3.1661225889151989E-2</c:v>
                </c:pt>
                <c:pt idx="41">
                  <c:v>-1.8653903142932138E-2</c:v>
                </c:pt>
                <c:pt idx="42">
                  <c:v>-1.5969043262694327E-2</c:v>
                </c:pt>
                <c:pt idx="43">
                  <c:v>-1.7617105318731063E-2</c:v>
                </c:pt>
                <c:pt idx="44">
                  <c:v>-5.0953548368304347E-4</c:v>
                </c:pt>
                <c:pt idx="45">
                  <c:v>0</c:v>
                </c:pt>
                <c:pt idx="46">
                  <c:v>0</c:v>
                </c:pt>
                <c:pt idx="47">
                  <c:v>-9.2994650820373836E-3</c:v>
                </c:pt>
                <c:pt idx="48">
                  <c:v>-6.2703950097109384E-3</c:v>
                </c:pt>
                <c:pt idx="49">
                  <c:v>-3.8012755862324443E-3</c:v>
                </c:pt>
                <c:pt idx="50">
                  <c:v>-1.484248787730158E-2</c:v>
                </c:pt>
                <c:pt idx="51">
                  <c:v>-8.4696045152155008E-5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-8.5207863270179152E-3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-7.5277543866647534E-4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-5.2759143096459127E-3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-1.745988481928884E-2</c:v>
                </c:pt>
                <c:pt idx="74">
                  <c:v>-1.2008420061353497E-2</c:v>
                </c:pt>
                <c:pt idx="75">
                  <c:v>-8.8766446871441085E-3</c:v>
                </c:pt>
                <c:pt idx="76">
                  <c:v>-1.756144204583554E-2</c:v>
                </c:pt>
                <c:pt idx="77">
                  <c:v>-2.0698963162738893E-2</c:v>
                </c:pt>
                <c:pt idx="78">
                  <c:v>-2.4859397270810546E-2</c:v>
                </c:pt>
                <c:pt idx="79">
                  <c:v>-2.5354687133378406E-2</c:v>
                </c:pt>
                <c:pt idx="80">
                  <c:v>-1.4044657945407768E-2</c:v>
                </c:pt>
                <c:pt idx="81">
                  <c:v>-1.0407150351567251E-2</c:v>
                </c:pt>
                <c:pt idx="82">
                  <c:v>-1.047590451681002E-2</c:v>
                </c:pt>
                <c:pt idx="83">
                  <c:v>-1.5247088187528623E-2</c:v>
                </c:pt>
                <c:pt idx="84">
                  <c:v>-1.8468730547158696E-2</c:v>
                </c:pt>
                <c:pt idx="85">
                  <c:v>-6.5999255014237423E-3</c:v>
                </c:pt>
                <c:pt idx="86">
                  <c:v>0</c:v>
                </c:pt>
                <c:pt idx="87">
                  <c:v>-2.8536947272003177E-3</c:v>
                </c:pt>
                <c:pt idx="88">
                  <c:v>-3.3114327810978006E-3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-4.1509700021733487E-3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-1.378876925844974E-2</c:v>
                </c:pt>
                <c:pt idx="107">
                  <c:v>-2.0058332307776094E-2</c:v>
                </c:pt>
                <c:pt idx="108">
                  <c:v>-1.2124499707350411E-2</c:v>
                </c:pt>
                <c:pt idx="109">
                  <c:v>-2.5515915560998526E-3</c:v>
                </c:pt>
                <c:pt idx="110">
                  <c:v>-1.9141385936392696E-2</c:v>
                </c:pt>
                <c:pt idx="111">
                  <c:v>-1.1938891356255699E-4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-4.5589815188818994E-3</c:v>
                </c:pt>
                <c:pt idx="118">
                  <c:v>-4.8216918931804909E-3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-7.7342464877383499E-4</c:v>
                </c:pt>
                <c:pt idx="123">
                  <c:v>0</c:v>
                </c:pt>
                <c:pt idx="124">
                  <c:v>0</c:v>
                </c:pt>
                <c:pt idx="125">
                  <c:v>-1.9864934686718572E-3</c:v>
                </c:pt>
                <c:pt idx="126">
                  <c:v>-3.5539929558979666E-2</c:v>
                </c:pt>
                <c:pt idx="127">
                  <c:v>-2.9139033280041415E-2</c:v>
                </c:pt>
                <c:pt idx="128">
                  <c:v>-3.4411606459421318E-3</c:v>
                </c:pt>
                <c:pt idx="129">
                  <c:v>-1.2728994372520175E-2</c:v>
                </c:pt>
                <c:pt idx="130">
                  <c:v>-1.0368231790091054E-2</c:v>
                </c:pt>
                <c:pt idx="131">
                  <c:v>-2.9767603255381747E-4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-2.6022075438690173E-2</c:v>
                </c:pt>
                <c:pt idx="136">
                  <c:v>-2.9921225742406743E-2</c:v>
                </c:pt>
                <c:pt idx="137">
                  <c:v>-2.4440132844747886E-2</c:v>
                </c:pt>
                <c:pt idx="138">
                  <c:v>-1.4769079679214814E-2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-7.9761935487212554E-3</c:v>
                </c:pt>
                <c:pt idx="143">
                  <c:v>0</c:v>
                </c:pt>
                <c:pt idx="144">
                  <c:v>0</c:v>
                </c:pt>
                <c:pt idx="145">
                  <c:v>-5.8978978897206158E-3</c:v>
                </c:pt>
                <c:pt idx="146">
                  <c:v>-1.1008148208892954E-2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-9.0958920670712873E-3</c:v>
                </c:pt>
                <c:pt idx="151">
                  <c:v>0</c:v>
                </c:pt>
                <c:pt idx="152">
                  <c:v>-1.0308975738604564E-2</c:v>
                </c:pt>
                <c:pt idx="153">
                  <c:v>-1.8138200702366825E-2</c:v>
                </c:pt>
                <c:pt idx="154">
                  <c:v>-1.3793455254975551E-2</c:v>
                </c:pt>
                <c:pt idx="155">
                  <c:v>-4.4227109300445377E-3</c:v>
                </c:pt>
                <c:pt idx="156">
                  <c:v>-4.3618379638670213E-3</c:v>
                </c:pt>
                <c:pt idx="157">
                  <c:v>-1.0606447825559639E-3</c:v>
                </c:pt>
                <c:pt idx="158">
                  <c:v>-1.0861346787265136E-2</c:v>
                </c:pt>
                <c:pt idx="159">
                  <c:v>-1.265211253909293E-2</c:v>
                </c:pt>
                <c:pt idx="160">
                  <c:v>-1.3709884431396313E-2</c:v>
                </c:pt>
                <c:pt idx="161">
                  <c:v>-1.1616588122410954E-2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-5.8058673475982481E-3</c:v>
                </c:pt>
                <c:pt idx="168">
                  <c:v>-6.216156907563497E-3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-7.5825005725472794E-3</c:v>
                </c:pt>
                <c:pt idx="173">
                  <c:v>-1.0516197948137407E-2</c:v>
                </c:pt>
                <c:pt idx="174">
                  <c:v>-2.261555553625505E-3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-2.0881354417688902E-3</c:v>
                </c:pt>
                <c:pt idx="184">
                  <c:v>-9.4072384673661302E-3</c:v>
                </c:pt>
                <c:pt idx="185">
                  <c:v>-1.0201269279838443E-2</c:v>
                </c:pt>
                <c:pt idx="186">
                  <c:v>-1.1010058060880623E-2</c:v>
                </c:pt>
                <c:pt idx="187">
                  <c:v>-1.6278685314347063E-3</c:v>
                </c:pt>
                <c:pt idx="188">
                  <c:v>-1.5036314540555984E-2</c:v>
                </c:pt>
                <c:pt idx="189">
                  <c:v>-3.8285525817524424E-2</c:v>
                </c:pt>
                <c:pt idx="190">
                  <c:v>-6.9828367380384559E-3</c:v>
                </c:pt>
                <c:pt idx="191">
                  <c:v>0</c:v>
                </c:pt>
                <c:pt idx="192">
                  <c:v>-8.8260484242667081E-3</c:v>
                </c:pt>
                <c:pt idx="193">
                  <c:v>-1.2568783531699768E-2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-1.5635115349321271E-2</c:v>
                </c:pt>
                <c:pt idx="204">
                  <c:v>-5.9615570613735791E-4</c:v>
                </c:pt>
                <c:pt idx="205">
                  <c:v>0</c:v>
                </c:pt>
                <c:pt idx="206">
                  <c:v>-1.2261666328687859E-3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-5.7477847336953047E-3</c:v>
                </c:pt>
                <c:pt idx="215">
                  <c:v>-1.6469005022680783E-2</c:v>
                </c:pt>
                <c:pt idx="216">
                  <c:v>-1.5326646834744606E-2</c:v>
                </c:pt>
                <c:pt idx="217">
                  <c:v>-1.286268248749467E-2</c:v>
                </c:pt>
                <c:pt idx="218">
                  <c:v>-1.2317200509341486E-2</c:v>
                </c:pt>
                <c:pt idx="219">
                  <c:v>0</c:v>
                </c:pt>
                <c:pt idx="220">
                  <c:v>0</c:v>
                </c:pt>
                <c:pt idx="221">
                  <c:v>-2.9292012554317237E-3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-8.6911716607829259E-4</c:v>
                </c:pt>
                <c:pt idx="227">
                  <c:v>0</c:v>
                </c:pt>
                <c:pt idx="228">
                  <c:v>0</c:v>
                </c:pt>
                <c:pt idx="229">
                  <c:v>-2.2810052920152479E-4</c:v>
                </c:pt>
                <c:pt idx="230">
                  <c:v>-5.7061668514915009E-3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-1.4239234054576055E-3</c:v>
                </c:pt>
                <c:pt idx="240">
                  <c:v>-8.4079764380526889E-3</c:v>
                </c:pt>
                <c:pt idx="241">
                  <c:v>-3.4354140702118618E-3</c:v>
                </c:pt>
                <c:pt idx="242">
                  <c:v>-2.6403554223684012E-3</c:v>
                </c:pt>
                <c:pt idx="243">
                  <c:v>0</c:v>
                </c:pt>
                <c:pt idx="244">
                  <c:v>-1.7845891331067287E-2</c:v>
                </c:pt>
                <c:pt idx="245">
                  <c:v>-3.3035680252833877E-2</c:v>
                </c:pt>
                <c:pt idx="246">
                  <c:v>-3.1714264026807659E-2</c:v>
                </c:pt>
                <c:pt idx="247">
                  <c:v>-3.66664879335723E-2</c:v>
                </c:pt>
                <c:pt idx="248">
                  <c:v>-2.7546309206763597E-2</c:v>
                </c:pt>
                <c:pt idx="249">
                  <c:v>-1.9684830663005526E-2</c:v>
                </c:pt>
                <c:pt idx="250">
                  <c:v>-2.3351494620439284E-2</c:v>
                </c:pt>
                <c:pt idx="251">
                  <c:v>-2.88709983087162E-2</c:v>
                </c:pt>
                <c:pt idx="252">
                  <c:v>-1.4522046865590887E-2</c:v>
                </c:pt>
                <c:pt idx="253">
                  <c:v>-9.2846504899243287E-3</c:v>
                </c:pt>
                <c:pt idx="254">
                  <c:v>-1.0972087336512781E-2</c:v>
                </c:pt>
                <c:pt idx="255">
                  <c:v>-2.6234504177505835E-3</c:v>
                </c:pt>
                <c:pt idx="256">
                  <c:v>0</c:v>
                </c:pt>
                <c:pt idx="257">
                  <c:v>0</c:v>
                </c:pt>
                <c:pt idx="258">
                  <c:v>-2.5086073108769869E-3</c:v>
                </c:pt>
                <c:pt idx="259">
                  <c:v>0</c:v>
                </c:pt>
                <c:pt idx="260">
                  <c:v>-6.7866807670653451E-3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-9.4023824556885849E-3</c:v>
                </c:pt>
                <c:pt idx="266">
                  <c:v>-4.8025042500903226E-3</c:v>
                </c:pt>
                <c:pt idx="267">
                  <c:v>-8.3733934279658362E-3</c:v>
                </c:pt>
                <c:pt idx="268">
                  <c:v>-1.0761529329554209E-2</c:v>
                </c:pt>
                <c:pt idx="269">
                  <c:v>-2.1547796395229635E-2</c:v>
                </c:pt>
                <c:pt idx="270">
                  <c:v>-1.4746438282858487E-2</c:v>
                </c:pt>
                <c:pt idx="271">
                  <c:v>-1.6161295557622579E-2</c:v>
                </c:pt>
                <c:pt idx="272">
                  <c:v>-9.5063495453766578E-3</c:v>
                </c:pt>
                <c:pt idx="273">
                  <c:v>-9.3418737301178556E-3</c:v>
                </c:pt>
                <c:pt idx="274">
                  <c:v>-1.1958952740530049E-2</c:v>
                </c:pt>
                <c:pt idx="275">
                  <c:v>-1.5151932409930069E-2</c:v>
                </c:pt>
                <c:pt idx="276">
                  <c:v>-1.599283678162533E-3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-1.143518026089696E-3</c:v>
                </c:pt>
                <c:pt idx="284">
                  <c:v>-1.7287116762427779E-3</c:v>
                </c:pt>
                <c:pt idx="285">
                  <c:v>-9.3643946475527873E-3</c:v>
                </c:pt>
                <c:pt idx="286">
                  <c:v>-3.2796606116083038E-2</c:v>
                </c:pt>
                <c:pt idx="287">
                  <c:v>-3.1432483345771978E-2</c:v>
                </c:pt>
                <c:pt idx="288">
                  <c:v>-2.953200963684588E-2</c:v>
                </c:pt>
                <c:pt idx="289">
                  <c:v>-2.3009478251034721E-2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8-4C86-8106-B4DA470E13D3}"/>
            </c:ext>
          </c:extLst>
        </c:ser>
        <c:ser>
          <c:idx val="1"/>
          <c:order val="1"/>
          <c:tx>
            <c:strRef>
              <c:f>Model!$DU$8</c:f>
              <c:strCache>
                <c:ptCount val="1"/>
                <c:pt idx="0">
                  <c:v>Model V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Model!$DU$9:$DU$1289</c:f>
              <c:numCache>
                <c:formatCode>0.00%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-1.1797165563268708E-3</c:v>
                </c:pt>
                <c:pt idx="11">
                  <c:v>0</c:v>
                </c:pt>
                <c:pt idx="12">
                  <c:v>0</c:v>
                </c:pt>
                <c:pt idx="13">
                  <c:v>-6.8829335670396175E-3</c:v>
                </c:pt>
                <c:pt idx="14">
                  <c:v>-1.527329621946738E-2</c:v>
                </c:pt>
                <c:pt idx="15">
                  <c:v>-1.8710513471504542E-2</c:v>
                </c:pt>
                <c:pt idx="16">
                  <c:v>-1.7981521409746959E-2</c:v>
                </c:pt>
                <c:pt idx="17">
                  <c:v>-1.5071413972243541E-2</c:v>
                </c:pt>
                <c:pt idx="18">
                  <c:v>-3.2806751336564854E-3</c:v>
                </c:pt>
                <c:pt idx="19">
                  <c:v>0</c:v>
                </c:pt>
                <c:pt idx="20">
                  <c:v>-3.5837464714678635E-3</c:v>
                </c:pt>
                <c:pt idx="21">
                  <c:v>-1.7263679856703851E-3</c:v>
                </c:pt>
                <c:pt idx="22">
                  <c:v>-5.2288190699882886E-3</c:v>
                </c:pt>
                <c:pt idx="23">
                  <c:v>-1.6611952891788517E-3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-1.8518974303755042E-3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-7.0973604580714111E-3</c:v>
                </c:pt>
                <c:pt idx="38">
                  <c:v>-8.2131452791578408E-3</c:v>
                </c:pt>
                <c:pt idx="39">
                  <c:v>-8.3023024818261737E-3</c:v>
                </c:pt>
                <c:pt idx="40">
                  <c:v>-6.1918797609075149E-3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-1.5997071555856612E-3</c:v>
                </c:pt>
                <c:pt idx="48">
                  <c:v>0</c:v>
                </c:pt>
                <c:pt idx="49">
                  <c:v>0</c:v>
                </c:pt>
                <c:pt idx="50">
                  <c:v>-1.7599968566828217E-4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-3.0575002434174436E-4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-4.1081850701840672E-4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-9.5428652951508042E-3</c:v>
                </c:pt>
                <c:pt idx="74">
                  <c:v>0</c:v>
                </c:pt>
                <c:pt idx="75">
                  <c:v>0</c:v>
                </c:pt>
                <c:pt idx="76">
                  <c:v>-4.2864507228433935E-3</c:v>
                </c:pt>
                <c:pt idx="77">
                  <c:v>-2.2504437404939903E-3</c:v>
                </c:pt>
                <c:pt idx="78">
                  <c:v>-1.2639069414738247E-3</c:v>
                </c:pt>
                <c:pt idx="79">
                  <c:v>-4.8865841075806937E-4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-1.3274452008334992E-3</c:v>
                </c:pt>
                <c:pt idx="85">
                  <c:v>0</c:v>
                </c:pt>
                <c:pt idx="86">
                  <c:v>0</c:v>
                </c:pt>
                <c:pt idx="87">
                  <c:v>-6.1729136595443101E-3</c:v>
                </c:pt>
                <c:pt idx="88">
                  <c:v>-2.870496379240306E-3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-7.7571520912294023E-3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-5.6174081910500551E-3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-9.6461923503204927E-3</c:v>
                </c:pt>
                <c:pt idx="107">
                  <c:v>-1.0790892705847432E-2</c:v>
                </c:pt>
                <c:pt idx="108">
                  <c:v>-7.4783454156005513E-3</c:v>
                </c:pt>
                <c:pt idx="109">
                  <c:v>-6.2779229866898323E-3</c:v>
                </c:pt>
                <c:pt idx="110">
                  <c:v>-1.3316696593604238E-2</c:v>
                </c:pt>
                <c:pt idx="111">
                  <c:v>-7.3935166947894926E-3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-5.5066453710626018E-3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-1.0996831631737702E-2</c:v>
                </c:pt>
                <c:pt idx="127">
                  <c:v>-7.8620141830102463E-3</c:v>
                </c:pt>
                <c:pt idx="128">
                  <c:v>0</c:v>
                </c:pt>
                <c:pt idx="129">
                  <c:v>-7.1185618844105125E-4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-6.5163528138647564E-3</c:v>
                </c:pt>
                <c:pt idx="136">
                  <c:v>-9.1451560508450935E-3</c:v>
                </c:pt>
                <c:pt idx="137">
                  <c:v>-6.1349113897654073E-3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-2.5440494863292473E-3</c:v>
                </c:pt>
                <c:pt idx="143">
                  <c:v>0</c:v>
                </c:pt>
                <c:pt idx="144">
                  <c:v>-5.398889343208868E-4</c:v>
                </c:pt>
                <c:pt idx="145">
                  <c:v>0</c:v>
                </c:pt>
                <c:pt idx="146">
                  <c:v>-5.6030221548292181E-3</c:v>
                </c:pt>
                <c:pt idx="147">
                  <c:v>-1.6796284165276898E-3</c:v>
                </c:pt>
                <c:pt idx="148">
                  <c:v>0</c:v>
                </c:pt>
                <c:pt idx="149">
                  <c:v>0</c:v>
                </c:pt>
                <c:pt idx="150">
                  <c:v>-1.1920011044371792E-3</c:v>
                </c:pt>
                <c:pt idx="151">
                  <c:v>0</c:v>
                </c:pt>
                <c:pt idx="152">
                  <c:v>-4.6689748683350629E-3</c:v>
                </c:pt>
                <c:pt idx="153">
                  <c:v>-7.2356483219634393E-3</c:v>
                </c:pt>
                <c:pt idx="154">
                  <c:v>-4.9850492056832119E-3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-1.0865053749062881E-3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-1.8361709469575382E-3</c:v>
                </c:pt>
                <c:pt idx="168">
                  <c:v>-3.4534202885927456E-4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-2.6185328391555851E-3</c:v>
                </c:pt>
                <c:pt idx="173">
                  <c:v>-2.4218167823653047E-4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-2.1111766802273113E-3</c:v>
                </c:pt>
                <c:pt idx="183">
                  <c:v>-7.1741294863206795E-3</c:v>
                </c:pt>
                <c:pt idx="184">
                  <c:v>-9.5892850049656975E-3</c:v>
                </c:pt>
                <c:pt idx="185">
                  <c:v>-5.4711839488711389E-3</c:v>
                </c:pt>
                <c:pt idx="186">
                  <c:v>-5.1588167415719255E-3</c:v>
                </c:pt>
                <c:pt idx="187">
                  <c:v>0</c:v>
                </c:pt>
                <c:pt idx="188">
                  <c:v>-1.5882498999704397E-2</c:v>
                </c:pt>
                <c:pt idx="189">
                  <c:v>-6.1421181972234229E-2</c:v>
                </c:pt>
                <c:pt idx="190">
                  <c:v>-3.934136965666124E-2</c:v>
                </c:pt>
                <c:pt idx="191">
                  <c:v>-1.7170073194605728E-2</c:v>
                </c:pt>
                <c:pt idx="192">
                  <c:v>-2.9696030359167569E-3</c:v>
                </c:pt>
                <c:pt idx="193">
                  <c:v>-8.9629122247697479E-3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-7.5532080789720846E-3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-3.8773781619272363E-3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-2.1483068360300672E-3</c:v>
                </c:pt>
                <c:pt idx="215">
                  <c:v>-3.5575718836809989E-3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-6.2552379845237649E-4</c:v>
                </c:pt>
                <c:pt idx="222">
                  <c:v>0</c:v>
                </c:pt>
                <c:pt idx="223">
                  <c:v>-8.3292665537125776E-3</c:v>
                </c:pt>
                <c:pt idx="224">
                  <c:v>-1.604538094278174E-2</c:v>
                </c:pt>
                <c:pt idx="225">
                  <c:v>-5.680069653827724E-3</c:v>
                </c:pt>
                <c:pt idx="226">
                  <c:v>-7.8941247398602865E-3</c:v>
                </c:pt>
                <c:pt idx="227">
                  <c:v>-2.4903458962209912E-3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-2.5900664825263542E-3</c:v>
                </c:pt>
                <c:pt idx="245">
                  <c:v>-9.9992304773607321E-3</c:v>
                </c:pt>
                <c:pt idx="246">
                  <c:v>-3.8275246448752354E-3</c:v>
                </c:pt>
                <c:pt idx="247">
                  <c:v>-2.9008331475073312E-3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-2.5936927498808604E-3</c:v>
                </c:pt>
                <c:pt idx="259">
                  <c:v>0</c:v>
                </c:pt>
                <c:pt idx="260">
                  <c:v>-2.4176759491346678E-3</c:v>
                </c:pt>
                <c:pt idx="261">
                  <c:v>0</c:v>
                </c:pt>
                <c:pt idx="262">
                  <c:v>0</c:v>
                </c:pt>
                <c:pt idx="263">
                  <c:v>-5.5558140612779194E-3</c:v>
                </c:pt>
                <c:pt idx="264">
                  <c:v>-6.2868815496308628E-4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-2.3211251120676124E-3</c:v>
                </c:pt>
                <c:pt idx="270">
                  <c:v>-2.0374258597951611E-3</c:v>
                </c:pt>
                <c:pt idx="271">
                  <c:v>-5.0538706662511812E-3</c:v>
                </c:pt>
                <c:pt idx="272">
                  <c:v>-3.9893143844029755E-3</c:v>
                </c:pt>
                <c:pt idx="273">
                  <c:v>-1.1292365440178642E-3</c:v>
                </c:pt>
                <c:pt idx="274">
                  <c:v>-3.6978303601367113E-3</c:v>
                </c:pt>
                <c:pt idx="275">
                  <c:v>-7.7363136528241228E-3</c:v>
                </c:pt>
                <c:pt idx="276">
                  <c:v>-9.1680713884378928E-4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-1.1535339527246613E-4</c:v>
                </c:pt>
                <c:pt idx="284">
                  <c:v>0</c:v>
                </c:pt>
                <c:pt idx="285">
                  <c:v>-9.2867749691549761E-4</c:v>
                </c:pt>
                <c:pt idx="286">
                  <c:v>-9.5377617128393766E-3</c:v>
                </c:pt>
                <c:pt idx="287">
                  <c:v>-6.7605892626468878E-3</c:v>
                </c:pt>
                <c:pt idx="288">
                  <c:v>-2.8402637445426038E-3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8-4C86-8106-B4DA470E13D3}"/>
            </c:ext>
          </c:extLst>
        </c:ser>
        <c:ser>
          <c:idx val="2"/>
          <c:order val="2"/>
          <c:tx>
            <c:strRef>
              <c:f>Model!$DQ$8</c:f>
              <c:strCache>
                <c:ptCount val="1"/>
                <c:pt idx="0">
                  <c:v>Model ZZ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Model!$DQ$9:$DQ$298</c:f>
              <c:numCache>
                <c:formatCode>0.00%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-3.1123317702796971E-4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-4.1337967612041782E-3</c:v>
                </c:pt>
                <c:pt idx="11">
                  <c:v>0</c:v>
                </c:pt>
                <c:pt idx="12">
                  <c:v>0</c:v>
                </c:pt>
                <c:pt idx="13">
                  <c:v>-1.5677621593034097E-2</c:v>
                </c:pt>
                <c:pt idx="14">
                  <c:v>-3.7302949741485403E-2</c:v>
                </c:pt>
                <c:pt idx="15">
                  <c:v>-4.6553934426154631E-2</c:v>
                </c:pt>
                <c:pt idx="16">
                  <c:v>-4.9777722751836451E-2</c:v>
                </c:pt>
                <c:pt idx="17">
                  <c:v>-4.9157881726319963E-2</c:v>
                </c:pt>
                <c:pt idx="18">
                  <c:v>-3.6425075202077051E-2</c:v>
                </c:pt>
                <c:pt idx="19">
                  <c:v>-3.1725545834382696E-2</c:v>
                </c:pt>
                <c:pt idx="20">
                  <c:v>-4.081930276238166E-2</c:v>
                </c:pt>
                <c:pt idx="21">
                  <c:v>-4.0380394597911318E-2</c:v>
                </c:pt>
                <c:pt idx="22">
                  <c:v>-4.6388236193179222E-2</c:v>
                </c:pt>
                <c:pt idx="23">
                  <c:v>-3.9683333540520227E-2</c:v>
                </c:pt>
                <c:pt idx="24">
                  <c:v>-2.2735825684232713E-2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-1.075877621024568E-2</c:v>
                </c:pt>
                <c:pt idx="38">
                  <c:v>-1.7197977211719562E-2</c:v>
                </c:pt>
                <c:pt idx="39">
                  <c:v>-2.2827187863836862E-2</c:v>
                </c:pt>
                <c:pt idx="40">
                  <c:v>-2.1742191410200618E-2</c:v>
                </c:pt>
                <c:pt idx="41">
                  <c:v>-1.1267904918482619E-2</c:v>
                </c:pt>
                <c:pt idx="42">
                  <c:v>-8.0910137890923828E-3</c:v>
                </c:pt>
                <c:pt idx="43">
                  <c:v>-5.578473416655072E-3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-3.7117438020199955E-3</c:v>
                </c:pt>
                <c:pt idx="48">
                  <c:v>0</c:v>
                </c:pt>
                <c:pt idx="49">
                  <c:v>0</c:v>
                </c:pt>
                <c:pt idx="50">
                  <c:v>-8.6857428293697359E-3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-7.2268929024237316E-3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-3.497326034764825E-4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-4.2503570796091905E-3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-1.5253356670971718E-2</c:v>
                </c:pt>
                <c:pt idx="74">
                  <c:v>-6.1154518648147693E-3</c:v>
                </c:pt>
                <c:pt idx="75">
                  <c:v>-5.1079127210695852E-4</c:v>
                </c:pt>
                <c:pt idx="76">
                  <c:v>-9.8114514542031461E-3</c:v>
                </c:pt>
                <c:pt idx="77">
                  <c:v>-8.3515741993220871E-3</c:v>
                </c:pt>
                <c:pt idx="78">
                  <c:v>-7.9377036058088102E-3</c:v>
                </c:pt>
                <c:pt idx="79">
                  <c:v>-8.3741210169676616E-3</c:v>
                </c:pt>
                <c:pt idx="80">
                  <c:v>-1.1991105300340754E-3</c:v>
                </c:pt>
                <c:pt idx="81">
                  <c:v>-2.3248222086860171E-3</c:v>
                </c:pt>
                <c:pt idx="82">
                  <c:v>0</c:v>
                </c:pt>
                <c:pt idx="83">
                  <c:v>-4.3153376387816689E-4</c:v>
                </c:pt>
                <c:pt idx="84">
                  <c:v>-5.5028352108673628E-3</c:v>
                </c:pt>
                <c:pt idx="85">
                  <c:v>0</c:v>
                </c:pt>
                <c:pt idx="86">
                  <c:v>0</c:v>
                </c:pt>
                <c:pt idx="87">
                  <c:v>-1.9849395900057853E-3</c:v>
                </c:pt>
                <c:pt idx="88">
                  <c:v>-1.4914773499131728E-3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-2.5774660464435994E-3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-5.7295229390726954E-3</c:v>
                </c:pt>
                <c:pt idx="107">
                  <c:v>-1.3362920353786834E-2</c:v>
                </c:pt>
                <c:pt idx="108">
                  <c:v>-9.9519458489021329E-3</c:v>
                </c:pt>
                <c:pt idx="109">
                  <c:v>-3.375368616189256E-3</c:v>
                </c:pt>
                <c:pt idx="110">
                  <c:v>-1.3621393322625575E-2</c:v>
                </c:pt>
                <c:pt idx="111">
                  <c:v>0</c:v>
                </c:pt>
                <c:pt idx="112">
                  <c:v>0</c:v>
                </c:pt>
                <c:pt idx="113">
                  <c:v>-7.1623413841933603E-3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-2.4894032071315353E-3</c:v>
                </c:pt>
                <c:pt idx="118">
                  <c:v>-7.9784827896068888E-3</c:v>
                </c:pt>
                <c:pt idx="119">
                  <c:v>0</c:v>
                </c:pt>
                <c:pt idx="120">
                  <c:v>-5.5887637540708024E-4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-2.4786216856884757E-2</c:v>
                </c:pt>
                <c:pt idx="127">
                  <c:v>-2.2810512336143174E-2</c:v>
                </c:pt>
                <c:pt idx="128">
                  <c:v>0</c:v>
                </c:pt>
                <c:pt idx="129">
                  <c:v>-4.8329212289017764E-3</c:v>
                </c:pt>
                <c:pt idx="130">
                  <c:v>-1.969144696606695E-3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-2.3765102934010796E-2</c:v>
                </c:pt>
                <c:pt idx="136">
                  <c:v>-3.2127362065355269E-2</c:v>
                </c:pt>
                <c:pt idx="137">
                  <c:v>-2.6326047577804546E-2</c:v>
                </c:pt>
                <c:pt idx="138">
                  <c:v>-1.5816789694303446E-2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-6.1962535070539948E-3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-1.5598168687847469E-2</c:v>
                </c:pt>
                <c:pt idx="147">
                  <c:v>-8.4974894470810636E-3</c:v>
                </c:pt>
                <c:pt idx="148">
                  <c:v>0</c:v>
                </c:pt>
                <c:pt idx="149">
                  <c:v>0</c:v>
                </c:pt>
                <c:pt idx="150">
                  <c:v>-2.7214331874103603E-3</c:v>
                </c:pt>
                <c:pt idx="151">
                  <c:v>0</c:v>
                </c:pt>
                <c:pt idx="152">
                  <c:v>-1.0031537837682292E-2</c:v>
                </c:pt>
                <c:pt idx="153">
                  <c:v>-1.5064691472182701E-2</c:v>
                </c:pt>
                <c:pt idx="154">
                  <c:v>-1.2286331124455874E-2</c:v>
                </c:pt>
                <c:pt idx="155">
                  <c:v>-5.5047164597438192E-3</c:v>
                </c:pt>
                <c:pt idx="156">
                  <c:v>-2.5069592236437455E-4</c:v>
                </c:pt>
                <c:pt idx="157">
                  <c:v>-1.2212511999698528E-3</c:v>
                </c:pt>
                <c:pt idx="158">
                  <c:v>-1.5672002659813389E-3</c:v>
                </c:pt>
                <c:pt idx="159">
                  <c:v>-6.3344572647561215E-4</c:v>
                </c:pt>
                <c:pt idx="160">
                  <c:v>-1.7166636523248124E-3</c:v>
                </c:pt>
                <c:pt idx="161">
                  <c:v>-1.7285767724536383E-3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-2.8261779746587834E-3</c:v>
                </c:pt>
                <c:pt idx="173">
                  <c:v>-1.0603389007691644E-2</c:v>
                </c:pt>
                <c:pt idx="174">
                  <c:v>-1.3179238946313343E-2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-9.4205326465472972E-3</c:v>
                </c:pt>
                <c:pt idx="184">
                  <c:v>-1.8801508365594466E-2</c:v>
                </c:pt>
                <c:pt idx="185">
                  <c:v>-1.7533099596793611E-2</c:v>
                </c:pt>
                <c:pt idx="186">
                  <c:v>-1.3856244644735893E-2</c:v>
                </c:pt>
                <c:pt idx="187">
                  <c:v>-4.0419936570764703E-3</c:v>
                </c:pt>
                <c:pt idx="188">
                  <c:v>-8.9613455241220885E-3</c:v>
                </c:pt>
                <c:pt idx="189">
                  <c:v>-1.5785982346680494E-2</c:v>
                </c:pt>
                <c:pt idx="190">
                  <c:v>0</c:v>
                </c:pt>
                <c:pt idx="191">
                  <c:v>0</c:v>
                </c:pt>
                <c:pt idx="192">
                  <c:v>-5.318867250457493E-3</c:v>
                </c:pt>
                <c:pt idx="193">
                  <c:v>-1.0316457764961373E-2</c:v>
                </c:pt>
                <c:pt idx="194">
                  <c:v>0</c:v>
                </c:pt>
                <c:pt idx="195">
                  <c:v>-2.3130695427554526E-3</c:v>
                </c:pt>
                <c:pt idx="196">
                  <c:v>-1.0869980005648872E-3</c:v>
                </c:pt>
                <c:pt idx="197">
                  <c:v>-3.7568767159850136E-3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-1.289461819138471E-2</c:v>
                </c:pt>
                <c:pt idx="204">
                  <c:v>0</c:v>
                </c:pt>
                <c:pt idx="205">
                  <c:v>0</c:v>
                </c:pt>
                <c:pt idx="206">
                  <c:v>-7.0193865845835646E-5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-9.0270088377085722E-3</c:v>
                </c:pt>
                <c:pt idx="215">
                  <c:v>-1.7921599319103532E-2</c:v>
                </c:pt>
                <c:pt idx="216">
                  <c:v>-9.7241526044188342E-3</c:v>
                </c:pt>
                <c:pt idx="217">
                  <c:v>-1.0095126271305155E-2</c:v>
                </c:pt>
                <c:pt idx="218">
                  <c:v>-9.0538952284761054E-3</c:v>
                </c:pt>
                <c:pt idx="219">
                  <c:v>0</c:v>
                </c:pt>
                <c:pt idx="220">
                  <c:v>0</c:v>
                </c:pt>
                <c:pt idx="221">
                  <c:v>-1.9578335633384514E-3</c:v>
                </c:pt>
                <c:pt idx="222">
                  <c:v>0</c:v>
                </c:pt>
                <c:pt idx="223">
                  <c:v>0</c:v>
                </c:pt>
                <c:pt idx="224">
                  <c:v>-6.9553055106298389E-3</c:v>
                </c:pt>
                <c:pt idx="225">
                  <c:v>0</c:v>
                </c:pt>
                <c:pt idx="226">
                  <c:v>-8.5996338879956724E-4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-4.3588383623376359E-3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-9.4934727531474916E-3</c:v>
                </c:pt>
                <c:pt idx="245">
                  <c:v>-2.3795691198188695E-2</c:v>
                </c:pt>
                <c:pt idx="246">
                  <c:v>-1.7067207579328447E-2</c:v>
                </c:pt>
                <c:pt idx="247">
                  <c:v>-2.3006688649086615E-2</c:v>
                </c:pt>
                <c:pt idx="248">
                  <c:v>-1.3855709117189807E-2</c:v>
                </c:pt>
                <c:pt idx="249">
                  <c:v>-3.6243637322527222E-3</c:v>
                </c:pt>
                <c:pt idx="250">
                  <c:v>-1.7996814381708859E-3</c:v>
                </c:pt>
                <c:pt idx="251">
                  <c:v>-6.9377952242763996E-3</c:v>
                </c:pt>
                <c:pt idx="252">
                  <c:v>0</c:v>
                </c:pt>
                <c:pt idx="253">
                  <c:v>0</c:v>
                </c:pt>
                <c:pt idx="254">
                  <c:v>-3.2504537180025883E-3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-7.6402436200526669E-3</c:v>
                </c:pt>
                <c:pt idx="259">
                  <c:v>0</c:v>
                </c:pt>
                <c:pt idx="260">
                  <c:v>-9.5039583748666168E-3</c:v>
                </c:pt>
                <c:pt idx="261">
                  <c:v>0</c:v>
                </c:pt>
                <c:pt idx="262">
                  <c:v>0</c:v>
                </c:pt>
                <c:pt idx="263">
                  <c:v>-5.2034758806966952E-3</c:v>
                </c:pt>
                <c:pt idx="264">
                  <c:v>0</c:v>
                </c:pt>
                <c:pt idx="265">
                  <c:v>-1.3835950346196002E-3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-6.650211357589586E-3</c:v>
                </c:pt>
                <c:pt idx="270">
                  <c:v>-3.8144705269491652E-3</c:v>
                </c:pt>
                <c:pt idx="271">
                  <c:v>-7.1468561416907495E-3</c:v>
                </c:pt>
                <c:pt idx="272">
                  <c:v>-5.9870863331782376E-3</c:v>
                </c:pt>
                <c:pt idx="273">
                  <c:v>-1.6284767472857231E-3</c:v>
                </c:pt>
                <c:pt idx="274">
                  <c:v>-8.0702070183747976E-3</c:v>
                </c:pt>
                <c:pt idx="275">
                  <c:v>-1.4201258125247751E-2</c:v>
                </c:pt>
                <c:pt idx="276">
                  <c:v>-3.1034268656251474E-3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-9.8186035131686555E-4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-2.051711976746029E-3</c:v>
                </c:pt>
                <c:pt idx="286">
                  <c:v>-1.5940157902976759E-2</c:v>
                </c:pt>
                <c:pt idx="287">
                  <c:v>-1.1157384244312119E-2</c:v>
                </c:pt>
                <c:pt idx="288">
                  <c:v>-6.107106437442833E-3</c:v>
                </c:pt>
                <c:pt idx="289">
                  <c:v>-5.7510762735080156E-4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8-4C86-8106-B4DA470E1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86976"/>
        <c:axId val="977690896"/>
      </c:lineChart>
      <c:dateAx>
        <c:axId val="9776869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crossAx val="977690896"/>
        <c:crosses val="autoZero"/>
        <c:auto val="1"/>
        <c:lblOffset val="100"/>
        <c:baseTimeUnit val="months"/>
      </c:dateAx>
      <c:valAx>
        <c:axId val="97769089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77686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9902734033245842"/>
          <c:y val="0.55948392288660187"/>
          <c:w val="0.1234031794035918"/>
          <c:h val="0.1717509039895198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Recreated Agg 1-3 yr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124537642579617E-2"/>
          <c:y val="0.15263120028778129"/>
          <c:w val="0.88343017432734683"/>
          <c:h val="0.65766790572498235"/>
        </c:manualLayout>
      </c:layout>
      <c:lineChart>
        <c:grouping val="standard"/>
        <c:varyColors val="0"/>
        <c:ser>
          <c:idx val="0"/>
          <c:order val="0"/>
          <c:tx>
            <c:strRef>
              <c:f>Model!$BV$8</c:f>
              <c:strCache>
                <c:ptCount val="1"/>
                <c:pt idx="0">
                  <c:v>Recreated Agg 1-3 yr</c:v>
                </c:pt>
              </c:strCache>
            </c:strRef>
          </c:tx>
          <c:marker>
            <c:symbol val="none"/>
          </c:marker>
          <c:cat>
            <c:numRef>
              <c:f>Model!$BX$9:$BX$289</c:f>
              <c:numCache>
                <c:formatCode>m/d/yyyy</c:formatCode>
                <c:ptCount val="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</c:numCache>
            </c:numRef>
          </c:cat>
          <c:val>
            <c:numRef>
              <c:f>Model!$BV$9:$BV$289</c:f>
              <c:numCache>
                <c:formatCode>0.00</c:formatCode>
                <c:ptCount val="281"/>
                <c:pt idx="0">
                  <c:v>1</c:v>
                </c:pt>
                <c:pt idx="1">
                  <c:v>1.0090119194709679</c:v>
                </c:pt>
                <c:pt idx="2">
                  <c:v>1.0128661038705169</c:v>
                </c:pt>
                <c:pt idx="3">
                  <c:v>1.0193881379709286</c:v>
                </c:pt>
                <c:pt idx="4">
                  <c:v>1.0172846185551083</c:v>
                </c:pt>
                <c:pt idx="5">
                  <c:v>1.025018822921653</c:v>
                </c:pt>
                <c:pt idx="6">
                  <c:v>1.0278174944360938</c:v>
                </c:pt>
                <c:pt idx="7">
                  <c:v>1.0370906015642574</c:v>
                </c:pt>
                <c:pt idx="8">
                  <c:v>1.0406100551216391</c:v>
                </c:pt>
                <c:pt idx="9">
                  <c:v>1.0431845754140434</c:v>
                </c:pt>
                <c:pt idx="10">
                  <c:v>1.0433456346845376</c:v>
                </c:pt>
                <c:pt idx="11">
                  <c:v>1.047729511646629</c:v>
                </c:pt>
                <c:pt idx="12">
                  <c:v>1.0549567233729424</c:v>
                </c:pt>
                <c:pt idx="13">
                  <c:v>1.0483321268992998</c:v>
                </c:pt>
                <c:pt idx="14">
                  <c:v>1.0431981046901113</c:v>
                </c:pt>
                <c:pt idx="15">
                  <c:v>1.0396158995922085</c:v>
                </c:pt>
                <c:pt idx="16">
                  <c:v>1.0409517503419272</c:v>
                </c:pt>
                <c:pt idx="17">
                  <c:v>1.0443514055384231</c:v>
                </c:pt>
                <c:pt idx="18">
                  <c:v>1.0536623781127858</c:v>
                </c:pt>
                <c:pt idx="19">
                  <c:v>1.0576311560076201</c:v>
                </c:pt>
                <c:pt idx="20">
                  <c:v>1.0555493377946927</c:v>
                </c:pt>
                <c:pt idx="21">
                  <c:v>1.0580006248387732</c:v>
                </c:pt>
                <c:pt idx="22">
                  <c:v>1.0534559082125092</c:v>
                </c:pt>
                <c:pt idx="23">
                  <c:v>1.055845794324604</c:v>
                </c:pt>
                <c:pt idx="24">
                  <c:v>1.0704623389484675</c:v>
                </c:pt>
                <c:pt idx="25">
                  <c:v>1.0853054605074142</c:v>
                </c:pt>
                <c:pt idx="26">
                  <c:v>1.0919691352345828</c:v>
                </c:pt>
                <c:pt idx="27">
                  <c:v>1.101861319235681</c:v>
                </c:pt>
                <c:pt idx="28">
                  <c:v>1.1214960091599218</c:v>
                </c:pt>
                <c:pt idx="29">
                  <c:v>1.1278295147386017</c:v>
                </c:pt>
                <c:pt idx="30">
                  <c:v>1.1326289260827256</c:v>
                </c:pt>
                <c:pt idx="31">
                  <c:v>1.1365587162290094</c:v>
                </c:pt>
                <c:pt idx="32">
                  <c:v>1.14220643845991</c:v>
                </c:pt>
                <c:pt idx="33">
                  <c:v>1.1520099156876162</c:v>
                </c:pt>
                <c:pt idx="34">
                  <c:v>1.1624525869080353</c:v>
                </c:pt>
                <c:pt idx="35">
                  <c:v>1.1716450233325124</c:v>
                </c:pt>
                <c:pt idx="36">
                  <c:v>1.1816391913258169</c:v>
                </c:pt>
                <c:pt idx="37">
                  <c:v>1.176954560540667</c:v>
                </c:pt>
                <c:pt idx="38">
                  <c:v>1.1761620727465925</c:v>
                </c:pt>
                <c:pt idx="39">
                  <c:v>1.1771815788578888</c:v>
                </c:pt>
                <c:pt idx="40">
                  <c:v>1.1796631819740242</c:v>
                </c:pt>
                <c:pt idx="41">
                  <c:v>1.1884065762738989</c:v>
                </c:pt>
                <c:pt idx="42">
                  <c:v>1.1932749156926932</c:v>
                </c:pt>
                <c:pt idx="43">
                  <c:v>1.1974043111716091</c:v>
                </c:pt>
                <c:pt idx="44">
                  <c:v>1.2084688611600429</c:v>
                </c:pt>
                <c:pt idx="45">
                  <c:v>1.222407949309201</c:v>
                </c:pt>
                <c:pt idx="46">
                  <c:v>1.2321326545054669</c:v>
                </c:pt>
                <c:pt idx="47">
                  <c:v>1.232138535782785</c:v>
                </c:pt>
                <c:pt idx="48">
                  <c:v>1.2380105072987009</c:v>
                </c:pt>
                <c:pt idx="49">
                  <c:v>1.2410072013963882</c:v>
                </c:pt>
                <c:pt idx="50">
                  <c:v>1.2410735692355321</c:v>
                </c:pt>
                <c:pt idx="51">
                  <c:v>1.2515687890215532</c:v>
                </c:pt>
                <c:pt idx="52">
                  <c:v>1.26029400694329</c:v>
                </c:pt>
                <c:pt idx="53">
                  <c:v>1.2691719259997836</c:v>
                </c:pt>
                <c:pt idx="54">
                  <c:v>1.2834705201645837</c:v>
                </c:pt>
                <c:pt idx="55">
                  <c:v>1.2846763958073728</c:v>
                </c:pt>
                <c:pt idx="56">
                  <c:v>1.2946654694878299</c:v>
                </c:pt>
                <c:pt idx="57">
                  <c:v>1.3043258623724541</c:v>
                </c:pt>
                <c:pt idx="58">
                  <c:v>1.3072565511391538</c:v>
                </c:pt>
                <c:pt idx="59">
                  <c:v>1.3161706179353683</c:v>
                </c:pt>
                <c:pt idx="60">
                  <c:v>1.3291900335555513</c:v>
                </c:pt>
                <c:pt idx="61">
                  <c:v>1.3302549759887239</c:v>
                </c:pt>
                <c:pt idx="62">
                  <c:v>1.3360435567966833</c:v>
                </c:pt>
                <c:pt idx="63">
                  <c:v>1.3423814856554817</c:v>
                </c:pt>
                <c:pt idx="64">
                  <c:v>1.3497693188324262</c:v>
                </c:pt>
                <c:pt idx="65">
                  <c:v>1.3567691434949598</c:v>
                </c:pt>
                <c:pt idx="66">
                  <c:v>1.3632491977971075</c:v>
                </c:pt>
                <c:pt idx="67">
                  <c:v>1.3786306612340118</c:v>
                </c:pt>
                <c:pt idx="68">
                  <c:v>1.3970634462448694</c:v>
                </c:pt>
                <c:pt idx="69">
                  <c:v>1.4027497160419014</c:v>
                </c:pt>
                <c:pt idx="70">
                  <c:v>1.4026717605168295</c:v>
                </c:pt>
                <c:pt idx="71">
                  <c:v>1.4078206286954236</c:v>
                </c:pt>
                <c:pt idx="72">
                  <c:v>1.4141160699814099</c:v>
                </c:pt>
                <c:pt idx="73">
                  <c:v>1.4080870315680447</c:v>
                </c:pt>
                <c:pt idx="74">
                  <c:v>1.4193177483340389</c:v>
                </c:pt>
                <c:pt idx="75">
                  <c:v>1.4245172643360575</c:v>
                </c:pt>
                <c:pt idx="76">
                  <c:v>1.4235073709959523</c:v>
                </c:pt>
                <c:pt idx="77">
                  <c:v>1.4280425218485715</c:v>
                </c:pt>
                <c:pt idx="78">
                  <c:v>1.4321760962243371</c:v>
                </c:pt>
                <c:pt idx="79">
                  <c:v>1.4358350658743668</c:v>
                </c:pt>
                <c:pt idx="80">
                  <c:v>1.4453977573376831</c:v>
                </c:pt>
                <c:pt idx="81">
                  <c:v>1.4492964678900668</c:v>
                </c:pt>
                <c:pt idx="82">
                  <c:v>1.4524520719178915</c:v>
                </c:pt>
                <c:pt idx="83">
                  <c:v>1.4555016833297778</c:v>
                </c:pt>
                <c:pt idx="84">
                  <c:v>1.4551442711710072</c:v>
                </c:pt>
                <c:pt idx="85">
                  <c:v>1.4650361543258748</c:v>
                </c:pt>
                <c:pt idx="86">
                  <c:v>1.4737887008157022</c:v>
                </c:pt>
                <c:pt idx="87">
                  <c:v>1.4748817661731066</c:v>
                </c:pt>
                <c:pt idx="88">
                  <c:v>1.4806474024378784</c:v>
                </c:pt>
                <c:pt idx="89">
                  <c:v>1.4963556686356954</c:v>
                </c:pt>
                <c:pt idx="90">
                  <c:v>1.5066432337094167</c:v>
                </c:pt>
                <c:pt idx="91">
                  <c:v>1.5171628810094513</c:v>
                </c:pt>
                <c:pt idx="92">
                  <c:v>1.5283425264409036</c:v>
                </c:pt>
                <c:pt idx="93">
                  <c:v>1.5308488854349311</c:v>
                </c:pt>
                <c:pt idx="94">
                  <c:v>1.5454212453321898</c:v>
                </c:pt>
                <c:pt idx="95">
                  <c:v>1.5625436280754319</c:v>
                </c:pt>
                <c:pt idx="96">
                  <c:v>1.5859657510843486</c:v>
                </c:pt>
                <c:pt idx="97">
                  <c:v>1.5966399609190596</c:v>
                </c:pt>
                <c:pt idx="98">
                  <c:v>1.6108085571190465</c:v>
                </c:pt>
                <c:pt idx="99">
                  <c:v>1.6133392208304989</c:v>
                </c:pt>
                <c:pt idx="100">
                  <c:v>1.6241173339480592</c:v>
                </c:pt>
                <c:pt idx="101">
                  <c:v>1.6298893335128606</c:v>
                </c:pt>
                <c:pt idx="102">
                  <c:v>1.6495988790687026</c:v>
                </c:pt>
                <c:pt idx="103">
                  <c:v>1.6597816102209453</c:v>
                </c:pt>
                <c:pt idx="104">
                  <c:v>1.6854362794276501</c:v>
                </c:pt>
                <c:pt idx="105">
                  <c:v>1.7005828463921673</c:v>
                </c:pt>
                <c:pt idx="106">
                  <c:v>1.6951086540587503</c:v>
                </c:pt>
                <c:pt idx="107">
                  <c:v>1.6960105052950545</c:v>
                </c:pt>
                <c:pt idx="108">
                  <c:v>1.6994284450600792</c:v>
                </c:pt>
                <c:pt idx="109">
                  <c:v>1.7054203568325197</c:v>
                </c:pt>
                <c:pt idx="110">
                  <c:v>1.6951312635834004</c:v>
                </c:pt>
                <c:pt idx="111">
                  <c:v>1.71020836278968</c:v>
                </c:pt>
                <c:pt idx="112">
                  <c:v>1.7199716387918957</c:v>
                </c:pt>
                <c:pt idx="113">
                  <c:v>1.7320808802148326</c:v>
                </c:pt>
                <c:pt idx="114">
                  <c:v>1.7458588924969873</c:v>
                </c:pt>
                <c:pt idx="115">
                  <c:v>1.7542513873291847</c:v>
                </c:pt>
                <c:pt idx="116">
                  <c:v>1.76959713021138</c:v>
                </c:pt>
                <c:pt idx="117">
                  <c:v>1.7713806870694986</c:v>
                </c:pt>
                <c:pt idx="118">
                  <c:v>1.7725858526127831</c:v>
                </c:pt>
                <c:pt idx="119">
                  <c:v>1.7916714596812175</c:v>
                </c:pt>
                <c:pt idx="120">
                  <c:v>1.7945079579517087</c:v>
                </c:pt>
                <c:pt idx="121">
                  <c:v>1.8042682080238994</c:v>
                </c:pt>
                <c:pt idx="122">
                  <c:v>1.807891558893016</c:v>
                </c:pt>
                <c:pt idx="123">
                  <c:v>1.8159547740848994</c:v>
                </c:pt>
                <c:pt idx="124">
                  <c:v>1.8254434817382361</c:v>
                </c:pt>
                <c:pt idx="125">
                  <c:v>1.8298467750815006</c:v>
                </c:pt>
                <c:pt idx="126">
                  <c:v>1.8203670378843508</c:v>
                </c:pt>
                <c:pt idx="127">
                  <c:v>1.822038154775149</c:v>
                </c:pt>
                <c:pt idx="128">
                  <c:v>1.8401848506006342</c:v>
                </c:pt>
                <c:pt idx="129">
                  <c:v>1.8336653242100978</c:v>
                </c:pt>
                <c:pt idx="130">
                  <c:v>1.833717786840168</c:v>
                </c:pt>
                <c:pt idx="131">
                  <c:v>1.8455158556024118</c:v>
                </c:pt>
                <c:pt idx="132">
                  <c:v>1.8501480723021557</c:v>
                </c:pt>
                <c:pt idx="133">
                  <c:v>1.8594120330021275</c:v>
                </c:pt>
                <c:pt idx="134">
                  <c:v>1.8657654013473066</c:v>
                </c:pt>
                <c:pt idx="135">
                  <c:v>1.8484343070295444</c:v>
                </c:pt>
                <c:pt idx="136">
                  <c:v>1.8463905152740818</c:v>
                </c:pt>
                <c:pt idx="137">
                  <c:v>1.846645422938801</c:v>
                </c:pt>
                <c:pt idx="138">
                  <c:v>1.8540798585909783</c:v>
                </c:pt>
                <c:pt idx="139">
                  <c:v>1.8675541660426989</c:v>
                </c:pt>
                <c:pt idx="140">
                  <c:v>1.8663491992091323</c:v>
                </c:pt>
                <c:pt idx="141">
                  <c:v>1.8723213273885739</c:v>
                </c:pt>
                <c:pt idx="142">
                  <c:v>1.8633771666450885</c:v>
                </c:pt>
                <c:pt idx="143">
                  <c:v>1.8677689214964472</c:v>
                </c:pt>
                <c:pt idx="144">
                  <c:v>1.8669809423190393</c:v>
                </c:pt>
                <c:pt idx="145">
                  <c:v>1.8634585023417529</c:v>
                </c:pt>
                <c:pt idx="146">
                  <c:v>1.8620118540939647</c:v>
                </c:pt>
                <c:pt idx="147">
                  <c:v>1.8719667987193176</c:v>
                </c:pt>
                <c:pt idx="148">
                  <c:v>1.8795117100800212</c:v>
                </c:pt>
                <c:pt idx="149">
                  <c:v>1.883952700788629</c:v>
                </c:pt>
                <c:pt idx="150">
                  <c:v>1.8796117299947703</c:v>
                </c:pt>
                <c:pt idx="151">
                  <c:v>1.8916165343966533</c:v>
                </c:pt>
                <c:pt idx="152">
                  <c:v>1.8869782523871896</c:v>
                </c:pt>
                <c:pt idx="153">
                  <c:v>1.8866750162877275</c:v>
                </c:pt>
                <c:pt idx="154">
                  <c:v>1.8919296939583385</c:v>
                </c:pt>
                <c:pt idx="155">
                  <c:v>1.8991424157252901</c:v>
                </c:pt>
                <c:pt idx="156">
                  <c:v>1.9026303924840369</c:v>
                </c:pt>
                <c:pt idx="157">
                  <c:v>1.9044100785701912</c:v>
                </c:pt>
                <c:pt idx="158">
                  <c:v>1.9072987225863596</c:v>
                </c:pt>
                <c:pt idx="159">
                  <c:v>1.9134939538291356</c:v>
                </c:pt>
                <c:pt idx="160">
                  <c:v>1.9165611004803726</c:v>
                </c:pt>
                <c:pt idx="161">
                  <c:v>1.9201640249004179</c:v>
                </c:pt>
                <c:pt idx="162">
                  <c:v>1.9347117871862325</c:v>
                </c:pt>
                <c:pt idx="163">
                  <c:v>1.9487201528162159</c:v>
                </c:pt>
                <c:pt idx="164">
                  <c:v>1.959093708980066</c:v>
                </c:pt>
                <c:pt idx="165">
                  <c:v>1.9670742034065727</c:v>
                </c:pt>
                <c:pt idx="166">
                  <c:v>1.9775245930985255</c:v>
                </c:pt>
                <c:pt idx="167">
                  <c:v>1.9783674338898238</c:v>
                </c:pt>
                <c:pt idx="168">
                  <c:v>1.9829359640390414</c:v>
                </c:pt>
                <c:pt idx="169">
                  <c:v>1.9990939522532696</c:v>
                </c:pt>
                <c:pt idx="170">
                  <c:v>2.0070992882368244</c:v>
                </c:pt>
                <c:pt idx="171">
                  <c:v>2.0145515542250201</c:v>
                </c:pt>
                <c:pt idx="172">
                  <c:v>2.0132285232317053</c:v>
                </c:pt>
                <c:pt idx="173">
                  <c:v>2.0215929002774788</c:v>
                </c:pt>
                <c:pt idx="174">
                  <c:v>2.0384186989290112</c:v>
                </c:pt>
                <c:pt idx="175">
                  <c:v>2.0549695870440572</c:v>
                </c:pt>
                <c:pt idx="176">
                  <c:v>2.0690418472921146</c:v>
                </c:pt>
                <c:pt idx="177">
                  <c:v>2.0768449083898246</c:v>
                </c:pt>
                <c:pt idx="178">
                  <c:v>2.1072104063517667</c:v>
                </c:pt>
                <c:pt idx="179">
                  <c:v>2.1117291172577137</c:v>
                </c:pt>
                <c:pt idx="180">
                  <c:v>2.1491210318858975</c:v>
                </c:pt>
                <c:pt idx="181">
                  <c:v>2.1686563837332322</c:v>
                </c:pt>
                <c:pt idx="182">
                  <c:v>2.1693690770605429</c:v>
                </c:pt>
                <c:pt idx="183">
                  <c:v>2.1563832705877788</c:v>
                </c:pt>
                <c:pt idx="184">
                  <c:v>2.1511176146699178</c:v>
                </c:pt>
                <c:pt idx="185">
                  <c:v>2.1570856681421864</c:v>
                </c:pt>
                <c:pt idx="186">
                  <c:v>2.1633358496835968</c:v>
                </c:pt>
                <c:pt idx="187">
                  <c:v>2.1743931182644598</c:v>
                </c:pt>
                <c:pt idx="188">
                  <c:v>2.1784647617737281</c:v>
                </c:pt>
                <c:pt idx="189">
                  <c:v>2.1685455485301826</c:v>
                </c:pt>
                <c:pt idx="190">
                  <c:v>2.1922923388709932</c:v>
                </c:pt>
                <c:pt idx="191">
                  <c:v>2.2094917068657702</c:v>
                </c:pt>
                <c:pt idx="192">
                  <c:v>2.2166116819084132</c:v>
                </c:pt>
                <c:pt idx="193">
                  <c:v>2.2126246097339086</c:v>
                </c:pt>
                <c:pt idx="194">
                  <c:v>2.2247781182035951</c:v>
                </c:pt>
                <c:pt idx="195">
                  <c:v>2.2371164105989654</c:v>
                </c:pt>
                <c:pt idx="196">
                  <c:v>2.2583038199482068</c:v>
                </c:pt>
                <c:pt idx="197">
                  <c:v>2.2641750832644689</c:v>
                </c:pt>
                <c:pt idx="198">
                  <c:v>2.2743238360627904</c:v>
                </c:pt>
                <c:pt idx="199">
                  <c:v>2.2903928764595896</c:v>
                </c:pt>
                <c:pt idx="200">
                  <c:v>2.3010686383143955</c:v>
                </c:pt>
                <c:pt idx="201">
                  <c:v>2.3097760695200797</c:v>
                </c:pt>
                <c:pt idx="202">
                  <c:v>2.3258573803512332</c:v>
                </c:pt>
                <c:pt idx="203">
                  <c:v>2.3117288093956128</c:v>
                </c:pt>
                <c:pt idx="204">
                  <c:v>2.3323262680297479</c:v>
                </c:pt>
                <c:pt idx="205">
                  <c:v>2.3382211347102282</c:v>
                </c:pt>
                <c:pt idx="206">
                  <c:v>2.3359894685945481</c:v>
                </c:pt>
                <c:pt idx="207">
                  <c:v>2.3438101673861982</c:v>
                </c:pt>
                <c:pt idx="208">
                  <c:v>2.3501654091965802</c:v>
                </c:pt>
                <c:pt idx="209">
                  <c:v>2.3605941680433</c:v>
                </c:pt>
                <c:pt idx="210">
                  <c:v>2.3704269502202928</c:v>
                </c:pt>
                <c:pt idx="211">
                  <c:v>2.3764959472871761</c:v>
                </c:pt>
                <c:pt idx="212">
                  <c:v>2.3829975493042097</c:v>
                </c:pt>
                <c:pt idx="213">
                  <c:v>2.3898877628335411</c:v>
                </c:pt>
                <c:pt idx="214">
                  <c:v>2.3861484932465329</c:v>
                </c:pt>
                <c:pt idx="215">
                  <c:v>2.3829860822628133</c:v>
                </c:pt>
                <c:pt idx="216">
                  <c:v>2.3884984878935889</c:v>
                </c:pt>
                <c:pt idx="217">
                  <c:v>2.3881695266330278</c:v>
                </c:pt>
                <c:pt idx="218">
                  <c:v>2.3883341233581166</c:v>
                </c:pt>
                <c:pt idx="219">
                  <c:v>2.3999640655347125</c:v>
                </c:pt>
                <c:pt idx="220">
                  <c:v>2.4087309669960923</c:v>
                </c:pt>
                <c:pt idx="221">
                  <c:v>2.4093820478988497</c:v>
                </c:pt>
                <c:pt idx="222">
                  <c:v>2.416839662553254</c:v>
                </c:pt>
                <c:pt idx="223">
                  <c:v>2.4214658528184012</c:v>
                </c:pt>
                <c:pt idx="224">
                  <c:v>2.415267691118784</c:v>
                </c:pt>
                <c:pt idx="225">
                  <c:v>2.4209927381047898</c:v>
                </c:pt>
                <c:pt idx="226">
                  <c:v>2.4205868102995871</c:v>
                </c:pt>
                <c:pt idx="227">
                  <c:v>2.4230509925067616</c:v>
                </c:pt>
                <c:pt idx="228">
                  <c:v>2.430900191259461</c:v>
                </c:pt>
                <c:pt idx="229">
                  <c:v>2.4313793296631916</c:v>
                </c:pt>
                <c:pt idx="230">
                  <c:v>2.4323959066762955</c:v>
                </c:pt>
                <c:pt idx="231">
                  <c:v>2.4378187587815918</c:v>
                </c:pt>
                <c:pt idx="232">
                  <c:v>2.437652357457353</c:v>
                </c:pt>
                <c:pt idx="233">
                  <c:v>2.4380768269625119</c:v>
                </c:pt>
                <c:pt idx="234">
                  <c:v>2.4466776860066237</c:v>
                </c:pt>
                <c:pt idx="235">
                  <c:v>2.4492028059544593</c:v>
                </c:pt>
                <c:pt idx="236">
                  <c:v>2.4523731724012223</c:v>
                </c:pt>
                <c:pt idx="237">
                  <c:v>2.453357145758845</c:v>
                </c:pt>
                <c:pt idx="238">
                  <c:v>2.4558873875897658</c:v>
                </c:pt>
                <c:pt idx="239">
                  <c:v>2.4579964325265791</c:v>
                </c:pt>
                <c:pt idx="240">
                  <c:v>2.4596278536809377</c:v>
                </c:pt>
                <c:pt idx="241">
                  <c:v>2.4624808089522352</c:v>
                </c:pt>
                <c:pt idx="242">
                  <c:v>2.4640452267016459</c:v>
                </c:pt>
                <c:pt idx="243">
                  <c:v>2.4681317942113825</c:v>
                </c:pt>
                <c:pt idx="244">
                  <c:v>2.4648621928387517</c:v>
                </c:pt>
                <c:pt idx="245">
                  <c:v>2.460820483782185</c:v>
                </c:pt>
                <c:pt idx="246">
                  <c:v>2.4662748962980681</c:v>
                </c:pt>
                <c:pt idx="247">
                  <c:v>2.4647339540055873</c:v>
                </c:pt>
                <c:pt idx="248">
                  <c:v>2.4716810439476977</c:v>
                </c:pt>
                <c:pt idx="249">
                  <c:v>2.476399486825251</c:v>
                </c:pt>
                <c:pt idx="250">
                  <c:v>2.4797135340422272</c:v>
                </c:pt>
                <c:pt idx="251">
                  <c:v>2.4771275117400555</c:v>
                </c:pt>
                <c:pt idx="252">
                  <c:v>2.4820020285527788</c:v>
                </c:pt>
                <c:pt idx="253">
                  <c:v>2.4855725896390672</c:v>
                </c:pt>
                <c:pt idx="254">
                  <c:v>2.4835665571835608</c:v>
                </c:pt>
                <c:pt idx="255">
                  <c:v>2.4877173920387703</c:v>
                </c:pt>
                <c:pt idx="256">
                  <c:v>2.493910782775143</c:v>
                </c:pt>
                <c:pt idx="257">
                  <c:v>2.4937232984841486</c:v>
                </c:pt>
                <c:pt idx="258">
                  <c:v>2.4914616656693629</c:v>
                </c:pt>
                <c:pt idx="259">
                  <c:v>2.4959598913858798</c:v>
                </c:pt>
                <c:pt idx="260">
                  <c:v>2.494442426832721</c:v>
                </c:pt>
                <c:pt idx="261">
                  <c:v>2.5008235597433721</c:v>
                </c:pt>
                <c:pt idx="262">
                  <c:v>2.5040129561450382</c:v>
                </c:pt>
                <c:pt idx="263">
                  <c:v>2.496179361421953</c:v>
                </c:pt>
                <c:pt idx="264">
                  <c:v>2.508533691090812</c:v>
                </c:pt>
                <c:pt idx="265">
                  <c:v>2.5054947803359515</c:v>
                </c:pt>
                <c:pt idx="266">
                  <c:v>2.5113696475205596</c:v>
                </c:pt>
                <c:pt idx="267">
                  <c:v>2.5134574833801242</c:v>
                </c:pt>
                <c:pt idx="268">
                  <c:v>2.5156428906248087</c:v>
                </c:pt>
                <c:pt idx="269">
                  <c:v>2.5153650903458789</c:v>
                </c:pt>
                <c:pt idx="270">
                  <c:v>2.5163146490580135</c:v>
                </c:pt>
                <c:pt idx="271">
                  <c:v>2.514141193274789</c:v>
                </c:pt>
                <c:pt idx="272">
                  <c:v>2.5207786131487935</c:v>
                </c:pt>
                <c:pt idx="273">
                  <c:v>2.5203403400506867</c:v>
                </c:pt>
                <c:pt idx="274">
                  <c:v>2.5146138105874027</c:v>
                </c:pt>
                <c:pt idx="275">
                  <c:v>2.5106598896876333</c:v>
                </c:pt>
                <c:pt idx="276">
                  <c:v>2.5230130745404109</c:v>
                </c:pt>
                <c:pt idx="277">
                  <c:v>2.526432470937626</c:v>
                </c:pt>
                <c:pt idx="278">
                  <c:v>2.5361112328076301</c:v>
                </c:pt>
                <c:pt idx="279">
                  <c:v>2.5401326520546017</c:v>
                </c:pt>
                <c:pt idx="280">
                  <c:v>2.5385111203380037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1-4244-83FB-75D8B5C5D68C}"/>
            </c:ext>
          </c:extLst>
        </c:ser>
        <c:ser>
          <c:idx val="1"/>
          <c:order val="1"/>
          <c:tx>
            <c:strRef>
              <c:f>Model!$BW$8</c:f>
              <c:strCache>
                <c:ptCount val="1"/>
                <c:pt idx="0">
                  <c:v>Agg 1-3yr</c:v>
                </c:pt>
              </c:strCache>
            </c:strRef>
          </c:tx>
          <c:marker>
            <c:symbol val="none"/>
          </c:marker>
          <c:cat>
            <c:numRef>
              <c:f>Model!$BX$9:$BX$289</c:f>
              <c:numCache>
                <c:formatCode>m/d/yyyy</c:formatCode>
                <c:ptCount val="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</c:numCache>
            </c:numRef>
          </c:cat>
          <c:val>
            <c:numRef>
              <c:f>Model!$BW$9:$BW$289</c:f>
              <c:numCache>
                <c:formatCode>0.00</c:formatCode>
                <c:ptCount val="281"/>
                <c:pt idx="0">
                  <c:v>1</c:v>
                </c:pt>
                <c:pt idx="1">
                  <c:v>1.00826764690786</c:v>
                </c:pt>
                <c:pt idx="2">
                  <c:v>1.0118176441051598</c:v>
                </c:pt>
                <c:pt idx="3">
                  <c:v>1.0182214334434498</c:v>
                </c:pt>
                <c:pt idx="4">
                  <c:v>1.01661878126395</c:v>
                </c:pt>
                <c:pt idx="5">
                  <c:v>1.0238233216241999</c:v>
                </c:pt>
                <c:pt idx="6">
                  <c:v>1.0260324620571999</c:v>
                </c:pt>
                <c:pt idx="7">
                  <c:v>1.0341598044556699</c:v>
                </c:pt>
                <c:pt idx="8">
                  <c:v>1.0372734325531099</c:v>
                </c:pt>
                <c:pt idx="9">
                  <c:v>1.0397281569046199</c:v>
                </c:pt>
                <c:pt idx="10">
                  <c:v>1.04020145067374</c:v>
                </c:pt>
                <c:pt idx="11">
                  <c:v>1.0443727107537302</c:v>
                </c:pt>
                <c:pt idx="12">
                  <c:v>1.0510490739865701</c:v>
                </c:pt>
                <c:pt idx="13">
                  <c:v>1.04546008552971</c:v>
                </c:pt>
                <c:pt idx="14">
                  <c:v>1.04001945266878</c:v>
                </c:pt>
                <c:pt idx="15">
                  <c:v>1.0360164759288202</c:v>
                </c:pt>
                <c:pt idx="16">
                  <c:v>1.0374217624764503</c:v>
                </c:pt>
                <c:pt idx="17">
                  <c:v>1.0402314698742403</c:v>
                </c:pt>
                <c:pt idx="18">
                  <c:v>1.0497747784075904</c:v>
                </c:pt>
                <c:pt idx="19">
                  <c:v>1.0533572690366104</c:v>
                </c:pt>
                <c:pt idx="20">
                  <c:v>1.0509889325878405</c:v>
                </c:pt>
                <c:pt idx="21">
                  <c:v>1.0534669238217604</c:v>
                </c:pt>
                <c:pt idx="22">
                  <c:v>1.0490318961829304</c:v>
                </c:pt>
                <c:pt idx="23">
                  <c:v>1.0508835371899903</c:v>
                </c:pt>
                <c:pt idx="24">
                  <c:v>1.0653956850890203</c:v>
                </c:pt>
                <c:pt idx="25">
                  <c:v>1.0802594708881204</c:v>
                </c:pt>
                <c:pt idx="26">
                  <c:v>1.0864469850778802</c:v>
                </c:pt>
                <c:pt idx="27">
                  <c:v>1.0963129095105604</c:v>
                </c:pt>
                <c:pt idx="28">
                  <c:v>1.1153611528443104</c:v>
                </c:pt>
                <c:pt idx="29">
                  <c:v>1.1213087637009502</c:v>
                </c:pt>
                <c:pt idx="30">
                  <c:v>1.1258294756271103</c:v>
                </c:pt>
                <c:pt idx="31">
                  <c:v>1.1327316508296306</c:v>
                </c:pt>
                <c:pt idx="32">
                  <c:v>1.1384059887450007</c:v>
                </c:pt>
                <c:pt idx="33">
                  <c:v>1.1477702282337405</c:v>
                </c:pt>
                <c:pt idx="34">
                  <c:v>1.1576656125990008</c:v>
                </c:pt>
                <c:pt idx="35">
                  <c:v>1.1664766542812408</c:v>
                </c:pt>
                <c:pt idx="36">
                  <c:v>1.1763547004714408</c:v>
                </c:pt>
                <c:pt idx="37">
                  <c:v>1.1723650819626608</c:v>
                </c:pt>
                <c:pt idx="38">
                  <c:v>1.1715767008451607</c:v>
                </c:pt>
                <c:pt idx="39">
                  <c:v>1.1726750995849908</c:v>
                </c:pt>
                <c:pt idx="40">
                  <c:v>1.1752665472423509</c:v>
                </c:pt>
                <c:pt idx="41">
                  <c:v>1.1839106953870508</c:v>
                </c:pt>
                <c:pt idx="42">
                  <c:v>1.1885019541363608</c:v>
                </c:pt>
                <c:pt idx="43">
                  <c:v>1.1928619778502507</c:v>
                </c:pt>
                <c:pt idx="44">
                  <c:v>1.2038852348787008</c:v>
                </c:pt>
                <c:pt idx="45">
                  <c:v>1.2174855284455908</c:v>
                </c:pt>
                <c:pt idx="46">
                  <c:v>1.2267354590847808</c:v>
                </c:pt>
                <c:pt idx="47">
                  <c:v>1.2269569133338807</c:v>
                </c:pt>
                <c:pt idx="48">
                  <c:v>1.2328942820911408</c:v>
                </c:pt>
                <c:pt idx="49">
                  <c:v>1.2360002187159109</c:v>
                </c:pt>
                <c:pt idx="50">
                  <c:v>1.235009023601161</c:v>
                </c:pt>
                <c:pt idx="51">
                  <c:v>1.2451958719434311</c:v>
                </c:pt>
                <c:pt idx="52">
                  <c:v>1.2538841264231813</c:v>
                </c:pt>
                <c:pt idx="53">
                  <c:v>1.2627057450895312</c:v>
                </c:pt>
                <c:pt idx="54">
                  <c:v>1.2768427780549911</c:v>
                </c:pt>
                <c:pt idx="55">
                  <c:v>1.2779354408458412</c:v>
                </c:pt>
                <c:pt idx="56">
                  <c:v>1.2878357521846011</c:v>
                </c:pt>
                <c:pt idx="57">
                  <c:v>1.2971915724366512</c:v>
                </c:pt>
                <c:pt idx="58">
                  <c:v>1.300348753812361</c:v>
                </c:pt>
                <c:pt idx="59">
                  <c:v>1.3089585354779412</c:v>
                </c:pt>
                <c:pt idx="60">
                  <c:v>1.3215504332230914</c:v>
                </c:pt>
                <c:pt idx="61">
                  <c:v>1.3231206708469314</c:v>
                </c:pt>
                <c:pt idx="62">
                  <c:v>1.3282485432759414</c:v>
                </c:pt>
                <c:pt idx="63">
                  <c:v>1.3348164220933814</c:v>
                </c:pt>
                <c:pt idx="64">
                  <c:v>1.3420688526043516</c:v>
                </c:pt>
                <c:pt idx="65">
                  <c:v>1.3489243983400216</c:v>
                </c:pt>
                <c:pt idx="66">
                  <c:v>1.3552629448252917</c:v>
                </c:pt>
                <c:pt idx="67">
                  <c:v>1.3703122799085619</c:v>
                </c:pt>
                <c:pt idx="68">
                  <c:v>1.387599867368362</c:v>
                </c:pt>
                <c:pt idx="69">
                  <c:v>1.392028748846432</c:v>
                </c:pt>
                <c:pt idx="70">
                  <c:v>1.3929073110708021</c:v>
                </c:pt>
                <c:pt idx="71">
                  <c:v>1.398391320998112</c:v>
                </c:pt>
                <c:pt idx="72">
                  <c:v>1.404655294723502</c:v>
                </c:pt>
                <c:pt idx="73">
                  <c:v>1.4005428191370219</c:v>
                </c:pt>
                <c:pt idx="74">
                  <c:v>1.4103962248927018</c:v>
                </c:pt>
                <c:pt idx="75">
                  <c:v>1.4153421177906118</c:v>
                </c:pt>
                <c:pt idx="76">
                  <c:v>1.4143816141313721</c:v>
                </c:pt>
                <c:pt idx="77">
                  <c:v>1.4183359356298919</c:v>
                </c:pt>
                <c:pt idx="78">
                  <c:v>1.4221994625410719</c:v>
                </c:pt>
                <c:pt idx="79">
                  <c:v>1.4259511475854918</c:v>
                </c:pt>
                <c:pt idx="80">
                  <c:v>1.4357234341294423</c:v>
                </c:pt>
                <c:pt idx="81">
                  <c:v>1.4400328221255623</c:v>
                </c:pt>
                <c:pt idx="82">
                  <c:v>1.4433265300967124</c:v>
                </c:pt>
                <c:pt idx="83">
                  <c:v>1.4447996149951825</c:v>
                </c:pt>
                <c:pt idx="84">
                  <c:v>1.4447208700606526</c:v>
                </c:pt>
                <c:pt idx="85">
                  <c:v>1.4547762809288525</c:v>
                </c:pt>
                <c:pt idx="86">
                  <c:v>1.4630188839999025</c:v>
                </c:pt>
                <c:pt idx="87">
                  <c:v>1.4658955794529227</c:v>
                </c:pt>
                <c:pt idx="88">
                  <c:v>1.4710807616023427</c:v>
                </c:pt>
                <c:pt idx="89">
                  <c:v>1.4874396825326026</c:v>
                </c:pt>
                <c:pt idx="90">
                  <c:v>1.4977069953443629</c:v>
                </c:pt>
                <c:pt idx="91">
                  <c:v>1.509800784386653</c:v>
                </c:pt>
                <c:pt idx="92">
                  <c:v>1.522364787084493</c:v>
                </c:pt>
                <c:pt idx="93">
                  <c:v>1.5292772712925529</c:v>
                </c:pt>
                <c:pt idx="94">
                  <c:v>1.543703201339383</c:v>
                </c:pt>
                <c:pt idx="95">
                  <c:v>1.5624642224875829</c:v>
                </c:pt>
                <c:pt idx="96">
                  <c:v>1.5846894082392131</c:v>
                </c:pt>
                <c:pt idx="97">
                  <c:v>1.5960829555047031</c:v>
                </c:pt>
                <c:pt idx="98">
                  <c:v>1.6088816065999032</c:v>
                </c:pt>
                <c:pt idx="99">
                  <c:v>1.6141783875832532</c:v>
                </c:pt>
                <c:pt idx="100">
                  <c:v>1.6241700351006232</c:v>
                </c:pt>
                <c:pt idx="101">
                  <c:v>1.6302001336734533</c:v>
                </c:pt>
                <c:pt idx="102">
                  <c:v>1.6509112029149233</c:v>
                </c:pt>
                <c:pt idx="103">
                  <c:v>1.6622408245308435</c:v>
                </c:pt>
                <c:pt idx="104">
                  <c:v>1.6867724386686136</c:v>
                </c:pt>
                <c:pt idx="105">
                  <c:v>1.7040297813551337</c:v>
                </c:pt>
                <c:pt idx="106">
                  <c:v>1.6989444793700939</c:v>
                </c:pt>
                <c:pt idx="107">
                  <c:v>1.6995471039569137</c:v>
                </c:pt>
                <c:pt idx="108">
                  <c:v>1.7050081407290636</c:v>
                </c:pt>
                <c:pt idx="109">
                  <c:v>1.7129742350895236</c:v>
                </c:pt>
                <c:pt idx="110">
                  <c:v>1.7019757050665538</c:v>
                </c:pt>
                <c:pt idx="111">
                  <c:v>1.7214704340617137</c:v>
                </c:pt>
                <c:pt idx="112">
                  <c:v>1.7305720472685839</c:v>
                </c:pt>
                <c:pt idx="113">
                  <c:v>1.7443464483786539</c:v>
                </c:pt>
                <c:pt idx="114">
                  <c:v>1.7616673546561139</c:v>
                </c:pt>
                <c:pt idx="115">
                  <c:v>1.7708545044906439</c:v>
                </c:pt>
                <c:pt idx="116">
                  <c:v>1.7845787592254336</c:v>
                </c:pt>
                <c:pt idx="117">
                  <c:v>1.7883705233772935</c:v>
                </c:pt>
                <c:pt idx="118">
                  <c:v>1.7880834586594034</c:v>
                </c:pt>
                <c:pt idx="119">
                  <c:v>1.8063603236485635</c:v>
                </c:pt>
                <c:pt idx="120">
                  <c:v>1.8096446901642234</c:v>
                </c:pt>
                <c:pt idx="121">
                  <c:v>1.8185313670264536</c:v>
                </c:pt>
                <c:pt idx="122">
                  <c:v>1.8209522963484135</c:v>
                </c:pt>
                <c:pt idx="123">
                  <c:v>1.8271463989988834</c:v>
                </c:pt>
                <c:pt idx="124">
                  <c:v>1.8315385210622834</c:v>
                </c:pt>
                <c:pt idx="125">
                  <c:v>1.8356189424270837</c:v>
                </c:pt>
                <c:pt idx="126">
                  <c:v>1.8241096122381437</c:v>
                </c:pt>
                <c:pt idx="127">
                  <c:v>1.8249019558625135</c:v>
                </c:pt>
                <c:pt idx="128">
                  <c:v>1.8443404282857836</c:v>
                </c:pt>
                <c:pt idx="129">
                  <c:v>1.8377631346051935</c:v>
                </c:pt>
                <c:pt idx="130">
                  <c:v>1.8383838528364336</c:v>
                </c:pt>
                <c:pt idx="131">
                  <c:v>1.8500902889814437</c:v>
                </c:pt>
                <c:pt idx="132">
                  <c:v>1.8553676496537637</c:v>
                </c:pt>
                <c:pt idx="133">
                  <c:v>1.8658437221185937</c:v>
                </c:pt>
                <c:pt idx="134">
                  <c:v>1.8722543735892136</c:v>
                </c:pt>
                <c:pt idx="135">
                  <c:v>1.8542399482726335</c:v>
                </c:pt>
                <c:pt idx="136">
                  <c:v>1.8515898074637536</c:v>
                </c:pt>
                <c:pt idx="137">
                  <c:v>1.8522287179798638</c:v>
                </c:pt>
                <c:pt idx="138">
                  <c:v>1.8601127913696238</c:v>
                </c:pt>
                <c:pt idx="139">
                  <c:v>1.8746765525592137</c:v>
                </c:pt>
                <c:pt idx="140">
                  <c:v>1.8738710207332538</c:v>
                </c:pt>
                <c:pt idx="141">
                  <c:v>1.880428305220694</c:v>
                </c:pt>
                <c:pt idx="142">
                  <c:v>1.872026234276434</c:v>
                </c:pt>
                <c:pt idx="143">
                  <c:v>1.8766889920268244</c:v>
                </c:pt>
                <c:pt idx="144">
                  <c:v>1.8766459968768843</c:v>
                </c:pt>
                <c:pt idx="145">
                  <c:v>1.8733364312934242</c:v>
                </c:pt>
                <c:pt idx="146">
                  <c:v>1.8717230264035645</c:v>
                </c:pt>
                <c:pt idx="147">
                  <c:v>1.8827148216699445</c:v>
                </c:pt>
                <c:pt idx="148">
                  <c:v>1.8907997160384247</c:v>
                </c:pt>
                <c:pt idx="149">
                  <c:v>1.8950803917138546</c:v>
                </c:pt>
                <c:pt idx="150">
                  <c:v>1.8903152591021442</c:v>
                </c:pt>
                <c:pt idx="151">
                  <c:v>1.9025286969724242</c:v>
                </c:pt>
                <c:pt idx="152">
                  <c:v>1.8979561568864443</c:v>
                </c:pt>
                <c:pt idx="153">
                  <c:v>1.8971920767776842</c:v>
                </c:pt>
                <c:pt idx="154">
                  <c:v>1.9033400068547341</c:v>
                </c:pt>
                <c:pt idx="155">
                  <c:v>1.9107802380180741</c:v>
                </c:pt>
                <c:pt idx="156">
                  <c:v>1.9146680875758539</c:v>
                </c:pt>
                <c:pt idx="157">
                  <c:v>1.9170296673508942</c:v>
                </c:pt>
                <c:pt idx="158">
                  <c:v>1.9193329812412341</c:v>
                </c:pt>
                <c:pt idx="159">
                  <c:v>1.9258551543469442</c:v>
                </c:pt>
                <c:pt idx="160">
                  <c:v>1.9284948229757544</c:v>
                </c:pt>
                <c:pt idx="161">
                  <c:v>1.9322527693129941</c:v>
                </c:pt>
                <c:pt idx="162">
                  <c:v>1.9472672047891042</c:v>
                </c:pt>
                <c:pt idx="163">
                  <c:v>1.9617726351358642</c:v>
                </c:pt>
                <c:pt idx="164">
                  <c:v>1.9722945576600639</c:v>
                </c:pt>
                <c:pt idx="165">
                  <c:v>1.980684619352364</c:v>
                </c:pt>
                <c:pt idx="166">
                  <c:v>1.992283431426964</c:v>
                </c:pt>
                <c:pt idx="167">
                  <c:v>1.9937075276033942</c:v>
                </c:pt>
                <c:pt idx="168">
                  <c:v>1.9983450825156241</c:v>
                </c:pt>
                <c:pt idx="169">
                  <c:v>2.0146110211643542</c:v>
                </c:pt>
                <c:pt idx="170">
                  <c:v>2.0226666356857641</c:v>
                </c:pt>
                <c:pt idx="171">
                  <c:v>2.0302939572916641</c:v>
                </c:pt>
                <c:pt idx="172">
                  <c:v>2.028935854608314</c:v>
                </c:pt>
                <c:pt idx="173">
                  <c:v>2.0374481556250243</c:v>
                </c:pt>
                <c:pt idx="174">
                  <c:v>2.0530822720202844</c:v>
                </c:pt>
                <c:pt idx="175">
                  <c:v>2.068267298987934</c:v>
                </c:pt>
                <c:pt idx="176">
                  <c:v>2.0837046578952143</c:v>
                </c:pt>
                <c:pt idx="177">
                  <c:v>2.0937744372454041</c:v>
                </c:pt>
                <c:pt idx="178">
                  <c:v>2.1200496620801843</c:v>
                </c:pt>
                <c:pt idx="179">
                  <c:v>2.1277625288231041</c:v>
                </c:pt>
                <c:pt idx="180">
                  <c:v>2.1627798962221947</c:v>
                </c:pt>
                <c:pt idx="181">
                  <c:v>2.1774779828465052</c:v>
                </c:pt>
                <c:pt idx="182">
                  <c:v>2.1791364735168854</c:v>
                </c:pt>
                <c:pt idx="183">
                  <c:v>2.1732470596546354</c:v>
                </c:pt>
                <c:pt idx="184">
                  <c:v>2.1719809952235551</c:v>
                </c:pt>
                <c:pt idx="185">
                  <c:v>2.1749511128051049</c:v>
                </c:pt>
                <c:pt idx="186">
                  <c:v>2.1807192721677451</c:v>
                </c:pt>
                <c:pt idx="187">
                  <c:v>2.1900092727381053</c:v>
                </c:pt>
                <c:pt idx="188">
                  <c:v>2.1761752243276451</c:v>
                </c:pt>
                <c:pt idx="189">
                  <c:v>2.1770677420800348</c:v>
                </c:pt>
                <c:pt idx="190">
                  <c:v>2.1964405155594546</c:v>
                </c:pt>
                <c:pt idx="191">
                  <c:v>2.2261758119372943</c:v>
                </c:pt>
                <c:pt idx="192">
                  <c:v>2.2333991508003841</c:v>
                </c:pt>
                <c:pt idx="193">
                  <c:v>2.2398714258565744</c:v>
                </c:pt>
                <c:pt idx="194">
                  <c:v>2.2534851065425143</c:v>
                </c:pt>
                <c:pt idx="195">
                  <c:v>2.2657036535753345</c:v>
                </c:pt>
                <c:pt idx="196">
                  <c:v>2.2827397769567241</c:v>
                </c:pt>
                <c:pt idx="197">
                  <c:v>2.2894854590167144</c:v>
                </c:pt>
                <c:pt idx="198">
                  <c:v>2.3038711523667144</c:v>
                </c:pt>
                <c:pt idx="199">
                  <c:v>2.3164524825362145</c:v>
                </c:pt>
                <c:pt idx="200">
                  <c:v>2.3265378486136847</c:v>
                </c:pt>
                <c:pt idx="201">
                  <c:v>2.3357840289780452</c:v>
                </c:pt>
                <c:pt idx="202">
                  <c:v>2.3512385655440151</c:v>
                </c:pt>
                <c:pt idx="203">
                  <c:v>2.3376162305824453</c:v>
                </c:pt>
                <c:pt idx="204">
                  <c:v>2.3559585908233354</c:v>
                </c:pt>
                <c:pt idx="205">
                  <c:v>2.3606257095669054</c:v>
                </c:pt>
                <c:pt idx="206">
                  <c:v>2.3598726309011755</c:v>
                </c:pt>
                <c:pt idx="207">
                  <c:v>2.3669468061505654</c:v>
                </c:pt>
                <c:pt idx="208">
                  <c:v>2.3732173424586356</c:v>
                </c:pt>
                <c:pt idx="209">
                  <c:v>2.3853533818979153</c:v>
                </c:pt>
                <c:pt idx="210">
                  <c:v>2.3952070888544852</c:v>
                </c:pt>
                <c:pt idx="211">
                  <c:v>2.3964005309912553</c:v>
                </c:pt>
                <c:pt idx="212">
                  <c:v>2.3980981248109354</c:v>
                </c:pt>
                <c:pt idx="213">
                  <c:v>2.4062455903858457</c:v>
                </c:pt>
                <c:pt idx="214">
                  <c:v>2.4020829914443453</c:v>
                </c:pt>
                <c:pt idx="215">
                  <c:v>2.3987666525801452</c:v>
                </c:pt>
                <c:pt idx="216">
                  <c:v>2.4040496918133551</c:v>
                </c:pt>
                <c:pt idx="217">
                  <c:v>2.4042229476067654</c:v>
                </c:pt>
                <c:pt idx="218">
                  <c:v>2.4043218126659149</c:v>
                </c:pt>
                <c:pt idx="219">
                  <c:v>2.416298683265635</c:v>
                </c:pt>
                <c:pt idx="220">
                  <c:v>2.4254202783038949</c:v>
                </c:pt>
                <c:pt idx="221">
                  <c:v>2.4260177154771245</c:v>
                </c:pt>
                <c:pt idx="222">
                  <c:v>2.4334902045719744</c:v>
                </c:pt>
                <c:pt idx="223">
                  <c:v>2.4380694431927843</c:v>
                </c:pt>
                <c:pt idx="224">
                  <c:v>2.4336814619315343</c:v>
                </c:pt>
                <c:pt idx="225">
                  <c:v>2.4387080631065143</c:v>
                </c:pt>
                <c:pt idx="226">
                  <c:v>2.4371892510565343</c:v>
                </c:pt>
                <c:pt idx="227">
                  <c:v>2.4402929264637643</c:v>
                </c:pt>
                <c:pt idx="228">
                  <c:v>2.4491290444778739</c:v>
                </c:pt>
                <c:pt idx="229">
                  <c:v>2.4499768142626839</c:v>
                </c:pt>
                <c:pt idx="230">
                  <c:v>2.4506440049980438</c:v>
                </c:pt>
                <c:pt idx="231">
                  <c:v>2.4558013062945534</c:v>
                </c:pt>
                <c:pt idx="232">
                  <c:v>2.4552435622637332</c:v>
                </c:pt>
                <c:pt idx="233">
                  <c:v>2.4565184300279235</c:v>
                </c:pt>
                <c:pt idx="234">
                  <c:v>2.4654922037003635</c:v>
                </c:pt>
                <c:pt idx="235">
                  <c:v>2.4683132546436735</c:v>
                </c:pt>
                <c:pt idx="236">
                  <c:v>2.4702430123236936</c:v>
                </c:pt>
                <c:pt idx="237">
                  <c:v>2.4708576081483438</c:v>
                </c:pt>
                <c:pt idx="238">
                  <c:v>2.4712659704424533</c:v>
                </c:pt>
                <c:pt idx="239">
                  <c:v>2.4727913799211736</c:v>
                </c:pt>
                <c:pt idx="240">
                  <c:v>2.4734712372742935</c:v>
                </c:pt>
                <c:pt idx="241">
                  <c:v>2.4761108430593537</c:v>
                </c:pt>
                <c:pt idx="242">
                  <c:v>2.4773776593892638</c:v>
                </c:pt>
                <c:pt idx="243">
                  <c:v>2.481134558650564</c:v>
                </c:pt>
                <c:pt idx="244">
                  <c:v>2.4773128068398838</c:v>
                </c:pt>
                <c:pt idx="245">
                  <c:v>2.4731882175237936</c:v>
                </c:pt>
                <c:pt idx="246">
                  <c:v>2.4785206524477439</c:v>
                </c:pt>
                <c:pt idx="247">
                  <c:v>2.4764841843673842</c:v>
                </c:pt>
                <c:pt idx="248">
                  <c:v>2.4833818303148543</c:v>
                </c:pt>
                <c:pt idx="249">
                  <c:v>2.4878181064153044</c:v>
                </c:pt>
                <c:pt idx="250">
                  <c:v>2.4913278704031447</c:v>
                </c:pt>
                <c:pt idx="251">
                  <c:v>2.4885992304037647</c:v>
                </c:pt>
                <c:pt idx="252">
                  <c:v>2.4938819971865249</c:v>
                </c:pt>
                <c:pt idx="253">
                  <c:v>2.4975655311971847</c:v>
                </c:pt>
                <c:pt idx="254">
                  <c:v>2.4952608999445043</c:v>
                </c:pt>
                <c:pt idx="255">
                  <c:v>2.4993145148391642</c:v>
                </c:pt>
                <c:pt idx="256">
                  <c:v>2.5045689650576541</c:v>
                </c:pt>
                <c:pt idx="257">
                  <c:v>2.5036302996896342</c:v>
                </c:pt>
                <c:pt idx="258">
                  <c:v>2.5019502957173145</c:v>
                </c:pt>
                <c:pt idx="259">
                  <c:v>2.5064434177710648</c:v>
                </c:pt>
                <c:pt idx="260">
                  <c:v>2.5045108482964249</c:v>
                </c:pt>
                <c:pt idx="261">
                  <c:v>2.5117316632657549</c:v>
                </c:pt>
                <c:pt idx="262">
                  <c:v>2.5154143660784754</c:v>
                </c:pt>
                <c:pt idx="263">
                  <c:v>2.5090484599053853</c:v>
                </c:pt>
                <c:pt idx="264">
                  <c:v>2.5219249308586349</c:v>
                </c:pt>
                <c:pt idx="265">
                  <c:v>2.5180928008540548</c:v>
                </c:pt>
                <c:pt idx="266">
                  <c:v>2.5238390952501351</c:v>
                </c:pt>
                <c:pt idx="267">
                  <c:v>2.525997365151285</c:v>
                </c:pt>
                <c:pt idx="268">
                  <c:v>2.5280143087254952</c:v>
                </c:pt>
                <c:pt idx="269">
                  <c:v>2.5272896941959551</c:v>
                </c:pt>
                <c:pt idx="270">
                  <c:v>2.5288575555923853</c:v>
                </c:pt>
                <c:pt idx="271">
                  <c:v>2.5273169968234752</c:v>
                </c:pt>
                <c:pt idx="272">
                  <c:v>2.5348014623874451</c:v>
                </c:pt>
                <c:pt idx="273">
                  <c:v>2.5339243086930354</c:v>
                </c:pt>
                <c:pt idx="274">
                  <c:v>2.5291647032182549</c:v>
                </c:pt>
                <c:pt idx="275">
                  <c:v>2.5257269106579452</c:v>
                </c:pt>
                <c:pt idx="276">
                  <c:v>2.5388674050411253</c:v>
                </c:pt>
                <c:pt idx="277">
                  <c:v>2.5412630239784453</c:v>
                </c:pt>
                <c:pt idx="278">
                  <c:v>2.5503298790363953</c:v>
                </c:pt>
                <c:pt idx="279">
                  <c:v>2.5539378200225555</c:v>
                </c:pt>
                <c:pt idx="280">
                  <c:v>2.5523035600000057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1-4244-83FB-75D8B5C5D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1680"/>
        <c:axId val="977692072"/>
      </c:lineChart>
      <c:dateAx>
        <c:axId val="9776916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77692072"/>
        <c:crosses val="autoZero"/>
        <c:auto val="1"/>
        <c:lblOffset val="100"/>
        <c:baseTimeUnit val="months"/>
      </c:dateAx>
      <c:valAx>
        <c:axId val="977692072"/>
        <c:scaling>
          <c:orientation val="minMax"/>
          <c:max val="2.6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Cumulative Return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977691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401590784068026"/>
          <c:y val="0.15454174827131381"/>
          <c:w val="0.2792094556061836"/>
          <c:h val="0.1747141389934953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Return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Model!$CY$8</c:f>
              <c:strCache>
                <c:ptCount val="1"/>
                <c:pt idx="0">
                  <c:v>Barclay's Agg</c:v>
                </c:pt>
              </c:strCache>
            </c:strRef>
          </c:tx>
          <c:marker>
            <c:symbol val="none"/>
          </c:marker>
          <c:cat>
            <c:numRef>
              <c:f>Model!$BX$9:$BX$1289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Model!$CY$9:$CY$1289</c:f>
              <c:numCache>
                <c:formatCode>0.00</c:formatCode>
                <c:ptCount val="1281"/>
                <c:pt idx="0">
                  <c:v>1</c:v>
                </c:pt>
                <c:pt idx="1">
                  <c:v>1.0174921801887058</c:v>
                </c:pt>
                <c:pt idx="2">
                  <c:v>1.0217480682485234</c:v>
                </c:pt>
                <c:pt idx="3">
                  <c:v>1.0288542825996672</c:v>
                </c:pt>
                <c:pt idx="4">
                  <c:v>1.0301586094055171</c:v>
                </c:pt>
                <c:pt idx="5">
                  <c:v>1.0488262826547012</c:v>
                </c:pt>
                <c:pt idx="6">
                  <c:v>1.0547571149446249</c:v>
                </c:pt>
                <c:pt idx="7">
                  <c:v>1.0732563058774018</c:v>
                </c:pt>
                <c:pt idx="8">
                  <c:v>1.0762032033428726</c:v>
                </c:pt>
                <c:pt idx="9">
                  <c:v>1.0802192493009908</c:v>
                </c:pt>
                <c:pt idx="10">
                  <c:v>1.0710355964921707</c:v>
                </c:pt>
                <c:pt idx="11">
                  <c:v>1.0768404282472928</c:v>
                </c:pt>
                <c:pt idx="12">
                  <c:v>1.0913796041916761</c:v>
                </c:pt>
                <c:pt idx="13">
                  <c:v>1.0724184452649455</c:v>
                </c:pt>
                <c:pt idx="14">
                  <c:v>1.0459754559568835</c:v>
                </c:pt>
                <c:pt idx="15">
                  <c:v>1.0376238353896432</c:v>
                </c:pt>
                <c:pt idx="16">
                  <c:v>1.0374804516431704</c:v>
                </c:pt>
                <c:pt idx="17">
                  <c:v>1.0351847759065913</c:v>
                </c:pt>
                <c:pt idx="18">
                  <c:v>1.0557520759003902</c:v>
                </c:pt>
                <c:pt idx="19">
                  <c:v>1.0570554018932576</c:v>
                </c:pt>
                <c:pt idx="20">
                  <c:v>1.0414991634031416</c:v>
                </c:pt>
                <c:pt idx="21">
                  <c:v>1.0405660672469574</c:v>
                </c:pt>
                <c:pt idx="22">
                  <c:v>1.0382591168972166</c:v>
                </c:pt>
                <c:pt idx="23">
                  <c:v>1.0454381322043491</c:v>
                </c:pt>
                <c:pt idx="24">
                  <c:v>1.0661286013420397</c:v>
                </c:pt>
                <c:pt idx="25">
                  <c:v>1.0914734531545092</c:v>
                </c:pt>
                <c:pt idx="26">
                  <c:v>1.0981651798992362</c:v>
                </c:pt>
                <c:pt idx="27">
                  <c:v>1.113510619880397</c:v>
                </c:pt>
                <c:pt idx="28">
                  <c:v>1.1565999313591506</c:v>
                </c:pt>
                <c:pt idx="29">
                  <c:v>1.1650770556940213</c:v>
                </c:pt>
                <c:pt idx="30">
                  <c:v>1.1624776204797183</c:v>
                </c:pt>
                <c:pt idx="31">
                  <c:v>1.1764929108604281</c:v>
                </c:pt>
                <c:pt idx="32">
                  <c:v>1.1879464184308859</c:v>
                </c:pt>
                <c:pt idx="33">
                  <c:v>1.2033917595639321</c:v>
                </c:pt>
                <c:pt idx="34">
                  <c:v>1.2214207649183417</c:v>
                </c:pt>
                <c:pt idx="35">
                  <c:v>1.238569815466263</c:v>
                </c:pt>
                <c:pt idx="36">
                  <c:v>1.2467856075152159</c:v>
                </c:pt>
                <c:pt idx="37">
                  <c:v>1.2251190582135847</c:v>
                </c:pt>
                <c:pt idx="38">
                  <c:v>1.2165995103262275</c:v>
                </c:pt>
                <c:pt idx="39">
                  <c:v>1.2097606804500538</c:v>
                </c:pt>
                <c:pt idx="40">
                  <c:v>1.2073108467603331</c:v>
                </c:pt>
                <c:pt idx="41">
                  <c:v>1.2235281895526253</c:v>
                </c:pt>
                <c:pt idx="42">
                  <c:v>1.2268756342095009</c:v>
                </c:pt>
                <c:pt idx="43">
                  <c:v>1.2248208541577423</c:v>
                </c:pt>
                <c:pt idx="44">
                  <c:v>1.2461503260076416</c:v>
                </c:pt>
                <c:pt idx="45">
                  <c:v>1.2737670869778526</c:v>
                </c:pt>
                <c:pt idx="46">
                  <c:v>1.295585346789969</c:v>
                </c:pt>
                <c:pt idx="47">
                  <c:v>1.2835370960966963</c:v>
                </c:pt>
                <c:pt idx="48">
                  <c:v>1.2874615148968025</c:v>
                </c:pt>
                <c:pt idx="49">
                  <c:v>1.2906604698413358</c:v>
                </c:pt>
                <c:pt idx="50">
                  <c:v>1.2763556369862292</c:v>
                </c:pt>
                <c:pt idx="51">
                  <c:v>1.2954756158349388</c:v>
                </c:pt>
                <c:pt idx="52">
                  <c:v>1.3077193380412591</c:v>
                </c:pt>
                <c:pt idx="53">
                  <c:v>1.3232464219393734</c:v>
                </c:pt>
                <c:pt idx="54">
                  <c:v>1.3589130456250651</c:v>
                </c:pt>
                <c:pt idx="55">
                  <c:v>1.3473340379262968</c:v>
                </c:pt>
                <c:pt idx="56">
                  <c:v>1.3672101346223939</c:v>
                </c:pt>
                <c:pt idx="57">
                  <c:v>1.387042917952281</c:v>
                </c:pt>
                <c:pt idx="58">
                  <c:v>1.393427387832826</c:v>
                </c:pt>
                <c:pt idx="59">
                  <c:v>1.4074492326287393</c:v>
                </c:pt>
                <c:pt idx="60">
                  <c:v>1.4255161105660563</c:v>
                </c:pt>
                <c:pt idx="61">
                  <c:v>1.4244430170505988</c:v>
                </c:pt>
                <c:pt idx="62">
                  <c:v>1.4293440146014769</c:v>
                </c:pt>
                <c:pt idx="63">
                  <c:v>1.4368095754030372</c:v>
                </c:pt>
                <c:pt idx="64">
                  <c:v>1.4504323687680394</c:v>
                </c:pt>
                <c:pt idx="65">
                  <c:v>1.4627367311427824</c:v>
                </c:pt>
                <c:pt idx="66">
                  <c:v>1.4658408363115005</c:v>
                </c:pt>
                <c:pt idx="67">
                  <c:v>1.4896996609917084</c:v>
                </c:pt>
                <c:pt idx="68">
                  <c:v>1.5245759590422794</c:v>
                </c:pt>
                <c:pt idx="69">
                  <c:v>1.5165324269238261</c:v>
                </c:pt>
                <c:pt idx="70">
                  <c:v>1.5251213911996302</c:v>
                </c:pt>
                <c:pt idx="71">
                  <c:v>1.5297075257076613</c:v>
                </c:pt>
                <c:pt idx="72">
                  <c:v>1.5406339250966428</c:v>
                </c:pt>
                <c:pt idx="73">
                  <c:v>1.5137346342157665</c:v>
                </c:pt>
                <c:pt idx="74">
                  <c:v>1.5221333457633104</c:v>
                </c:pt>
                <c:pt idx="75">
                  <c:v>1.5269582651505997</c:v>
                </c:pt>
                <c:pt idx="76">
                  <c:v>1.5135781717072099</c:v>
                </c:pt>
                <c:pt idx="77">
                  <c:v>1.5087444002338015</c:v>
                </c:pt>
                <c:pt idx="78">
                  <c:v>1.5023346943037772</c:v>
                </c:pt>
                <c:pt idx="79">
                  <c:v>1.5015716339387486</c:v>
                </c:pt>
                <c:pt idx="80">
                  <c:v>1.5189962485995694</c:v>
                </c:pt>
                <c:pt idx="81">
                  <c:v>1.5246003162014368</c:v>
                </c:pt>
                <c:pt idx="82">
                  <c:v>1.5244943912019722</c:v>
                </c:pt>
                <c:pt idx="83">
                  <c:v>1.5171437437759958</c:v>
                </c:pt>
                <c:pt idx="84">
                  <c:v>1.5121803722622214</c:v>
                </c:pt>
                <c:pt idx="85">
                  <c:v>1.5304658559660389</c:v>
                </c:pt>
                <c:pt idx="86">
                  <c:v>1.550615511341533</c:v>
                </c:pt>
                <c:pt idx="87">
                  <c:v>1.5461905280329027</c:v>
                </c:pt>
                <c:pt idx="88">
                  <c:v>1.5454807523063978</c:v>
                </c:pt>
                <c:pt idx="89">
                  <c:v>1.5776319676344719</c:v>
                </c:pt>
                <c:pt idx="90">
                  <c:v>1.5919516843817685</c:v>
                </c:pt>
                <c:pt idx="91">
                  <c:v>1.6150299685582112</c:v>
                </c:pt>
                <c:pt idx="92">
                  <c:v>1.6251820278699731</c:v>
                </c:pt>
                <c:pt idx="93">
                  <c:v>1.6359217100396308</c:v>
                </c:pt>
                <c:pt idx="94">
                  <c:v>1.6626778031962259</c:v>
                </c:pt>
                <c:pt idx="95">
                  <c:v>1.6935278925213977</c:v>
                </c:pt>
                <c:pt idx="96">
                  <c:v>1.7212100487588509</c:v>
                </c:pt>
                <c:pt idx="97">
                  <c:v>1.7362072104222246</c:v>
                </c:pt>
                <c:pt idx="98">
                  <c:v>1.744919998045783</c:v>
                </c:pt>
                <c:pt idx="99">
                  <c:v>1.7376768874777027</c:v>
                </c:pt>
                <c:pt idx="100">
                  <c:v>1.7481736377784793</c:v>
                </c:pt>
                <c:pt idx="101">
                  <c:v>1.7547686278569614</c:v>
                </c:pt>
                <c:pt idx="102">
                  <c:v>1.7939996767406596</c:v>
                </c:pt>
                <c:pt idx="103">
                  <c:v>1.8145555414614747</c:v>
                </c:pt>
                <c:pt idx="104">
                  <c:v>1.8356902645076847</c:v>
                </c:pt>
                <c:pt idx="105">
                  <c:v>1.8741120172463086</c:v>
                </c:pt>
                <c:pt idx="106">
                  <c:v>1.8482703190760115</c:v>
                </c:pt>
                <c:pt idx="107">
                  <c:v>1.8365204556223855</c:v>
                </c:pt>
                <c:pt idx="108">
                  <c:v>1.8513893466416638</c:v>
                </c:pt>
                <c:pt idx="109">
                  <c:v>1.8693300488479176</c:v>
                </c:pt>
                <c:pt idx="110">
                  <c:v>1.8382389158361656</c:v>
                </c:pt>
                <c:pt idx="111">
                  <c:v>1.8738882690486751</c:v>
                </c:pt>
                <c:pt idx="112">
                  <c:v>1.8898073807329501</c:v>
                </c:pt>
                <c:pt idx="113">
                  <c:v>1.9061560970512963</c:v>
                </c:pt>
                <c:pt idx="114">
                  <c:v>1.9291488336038032</c:v>
                </c:pt>
                <c:pt idx="115">
                  <c:v>1.9617158236366137</c:v>
                </c:pt>
                <c:pt idx="116">
                  <c:v>1.9934939534635585</c:v>
                </c:pt>
                <c:pt idx="117">
                  <c:v>1.9844056513717154</c:v>
                </c:pt>
                <c:pt idx="118">
                  <c:v>1.983881939829039</c:v>
                </c:pt>
                <c:pt idx="119">
                  <c:v>2.0248561726772194</c:v>
                </c:pt>
                <c:pt idx="120">
                  <c:v>2.0265874125912102</c:v>
                </c:pt>
                <c:pt idx="121">
                  <c:v>2.0546415939136988</c:v>
                </c:pt>
                <c:pt idx="122">
                  <c:v>2.0530524834605699</c:v>
                </c:pt>
                <c:pt idx="123">
                  <c:v>2.0699981511212253</c:v>
                </c:pt>
                <c:pt idx="124">
                  <c:v>2.1085930049711132</c:v>
                </c:pt>
                <c:pt idx="125">
                  <c:v>2.1044042987386509</c:v>
                </c:pt>
                <c:pt idx="126">
                  <c:v>2.0336537581058827</c:v>
                </c:pt>
                <c:pt idx="127">
                  <c:v>2.0471506432251974</c:v>
                </c:pt>
                <c:pt idx="128">
                  <c:v>2.1013369977040979</c:v>
                </c:pt>
                <c:pt idx="129">
                  <c:v>2.0817527364769006</c:v>
                </c:pt>
                <c:pt idx="130">
                  <c:v>2.0867306239446082</c:v>
                </c:pt>
                <c:pt idx="131">
                  <c:v>2.1079653273711227</c:v>
                </c:pt>
                <c:pt idx="132">
                  <c:v>2.1249284303478477</c:v>
                </c:pt>
                <c:pt idx="133">
                  <c:v>2.1479209857986232</c:v>
                </c:pt>
                <c:pt idx="134">
                  <c:v>2.164020814543091</c:v>
                </c:pt>
                <c:pt idx="135">
                  <c:v>2.107708501656155</c:v>
                </c:pt>
                <c:pt idx="136">
                  <c:v>2.0992706592398802</c:v>
                </c:pt>
                <c:pt idx="137">
                  <c:v>2.1111318583568583</c:v>
                </c:pt>
                <c:pt idx="138">
                  <c:v>2.1320602187056248</c:v>
                </c:pt>
                <c:pt idx="139">
                  <c:v>2.1727342008034061</c:v>
                </c:pt>
                <c:pt idx="140">
                  <c:v>2.1786250647872749</c:v>
                </c:pt>
                <c:pt idx="141">
                  <c:v>2.1968921388480158</c:v>
                </c:pt>
                <c:pt idx="142">
                  <c:v>2.1793693019428999</c:v>
                </c:pt>
                <c:pt idx="143">
                  <c:v>2.1994254483743618</c:v>
                </c:pt>
                <c:pt idx="144">
                  <c:v>2.2132257616327018</c:v>
                </c:pt>
                <c:pt idx="145">
                  <c:v>2.2001723820836929</c:v>
                </c:pt>
                <c:pt idx="146">
                  <c:v>2.188862244428909</c:v>
                </c:pt>
                <c:pt idx="147">
                  <c:v>2.2184847177141216</c:v>
                </c:pt>
                <c:pt idx="148">
                  <c:v>2.2424856989658863</c:v>
                </c:pt>
                <c:pt idx="149">
                  <c:v>2.2547143996836332</c:v>
                </c:pt>
                <c:pt idx="150">
                  <c:v>2.2342057608620394</c:v>
                </c:pt>
                <c:pt idx="151">
                  <c:v>2.2628471131474757</c:v>
                </c:pt>
                <c:pt idx="152">
                  <c:v>2.239519477157867</c:v>
                </c:pt>
                <c:pt idx="153">
                  <c:v>2.2218031380504355</c:v>
                </c:pt>
                <c:pt idx="154">
                  <c:v>2.2316346327434253</c:v>
                </c:pt>
                <c:pt idx="155">
                  <c:v>2.2528391944871387</c:v>
                </c:pt>
                <c:pt idx="156">
                  <c:v>2.2529769407029221</c:v>
                </c:pt>
                <c:pt idx="157">
                  <c:v>2.2604470361631939</c:v>
                </c:pt>
                <c:pt idx="158">
                  <c:v>2.2382695459250193</c:v>
                </c:pt>
                <c:pt idx="159">
                  <c:v>2.2342173168131723</c:v>
                </c:pt>
                <c:pt idx="160">
                  <c:v>2.231823740740305</c:v>
                </c:pt>
                <c:pt idx="161">
                  <c:v>2.2365605502500547</c:v>
                </c:pt>
                <c:pt idx="162">
                  <c:v>2.2667974980636609</c:v>
                </c:pt>
                <c:pt idx="163">
                  <c:v>2.3015037657874697</c:v>
                </c:pt>
                <c:pt idx="164">
                  <c:v>2.3217211675875316</c:v>
                </c:pt>
                <c:pt idx="165">
                  <c:v>2.337082056571036</c:v>
                </c:pt>
                <c:pt idx="166">
                  <c:v>2.3641981853954137</c:v>
                </c:pt>
                <c:pt idx="167">
                  <c:v>2.3504719643475753</c:v>
                </c:pt>
                <c:pt idx="168">
                  <c:v>2.349501958514419</c:v>
                </c:pt>
                <c:pt idx="169">
                  <c:v>2.3857327870007619</c:v>
                </c:pt>
                <c:pt idx="170">
                  <c:v>2.3858097467247155</c:v>
                </c:pt>
                <c:pt idx="171">
                  <c:v>2.398676286357202</c:v>
                </c:pt>
                <c:pt idx="172">
                  <c:v>2.380488322042543</c:v>
                </c:pt>
                <c:pt idx="173">
                  <c:v>2.3734513317163666</c:v>
                </c:pt>
                <c:pt idx="174">
                  <c:v>2.3932515466804412</c:v>
                </c:pt>
                <c:pt idx="175">
                  <c:v>2.4225864261070336</c:v>
                </c:pt>
                <c:pt idx="176">
                  <c:v>2.4409601500345524</c:v>
                </c:pt>
                <c:pt idx="177">
                  <c:v>2.4628890601390969</c:v>
                </c:pt>
                <c:pt idx="178">
                  <c:v>2.5071761785657869</c:v>
                </c:pt>
                <c:pt idx="179">
                  <c:v>2.5142204857476775</c:v>
                </c:pt>
                <c:pt idx="180">
                  <c:v>2.5564634870091041</c:v>
                </c:pt>
                <c:pt idx="181">
                  <c:v>2.560002109732276</c:v>
                </c:pt>
                <c:pt idx="182">
                  <c:v>2.5687331087122964</c:v>
                </c:pt>
                <c:pt idx="183">
                  <c:v>2.5633692460675492</c:v>
                </c:pt>
                <c:pt idx="184">
                  <c:v>2.5445684237996211</c:v>
                </c:pt>
                <c:pt idx="185">
                  <c:v>2.5425287705622859</c:v>
                </c:pt>
                <c:pt idx="186">
                  <c:v>2.5404512080424677</c:v>
                </c:pt>
                <c:pt idx="187">
                  <c:v>2.5645515489189692</c:v>
                </c:pt>
                <c:pt idx="188">
                  <c:v>2.5301088297189582</c:v>
                </c:pt>
                <c:pt idx="189">
                  <c:v>2.4703878109603621</c:v>
                </c:pt>
                <c:pt idx="190">
                  <c:v>2.5507960647905645</c:v>
                </c:pt>
                <c:pt idx="191">
                  <c:v>2.645971601855134</c:v>
                </c:pt>
                <c:pt idx="192">
                  <c:v>2.6226181283679262</c:v>
                </c:pt>
                <c:pt idx="193">
                  <c:v>2.6127149575603918</c:v>
                </c:pt>
                <c:pt idx="194">
                  <c:v>2.6490357235475841</c:v>
                </c:pt>
                <c:pt idx="195">
                  <c:v>2.6617147968500077</c:v>
                </c:pt>
                <c:pt idx="196">
                  <c:v>2.6810141258689368</c:v>
                </c:pt>
                <c:pt idx="197">
                  <c:v>2.6962540886517776</c:v>
                </c:pt>
                <c:pt idx="198">
                  <c:v>2.7397540887312779</c:v>
                </c:pt>
                <c:pt idx="199">
                  <c:v>2.7681209169058989</c:v>
                </c:pt>
                <c:pt idx="200">
                  <c:v>2.7972052113875643</c:v>
                </c:pt>
                <c:pt idx="201">
                  <c:v>2.8110195662753528</c:v>
                </c:pt>
                <c:pt idx="202">
                  <c:v>2.8474079240997416</c:v>
                </c:pt>
                <c:pt idx="203">
                  <c:v>2.8028883727598708</c:v>
                </c:pt>
                <c:pt idx="204">
                  <c:v>2.8457104256180887</c:v>
                </c:pt>
                <c:pt idx="205">
                  <c:v>2.8563339434620549</c:v>
                </c:pt>
                <c:pt idx="206">
                  <c:v>2.8528316020882514</c:v>
                </c:pt>
                <c:pt idx="207">
                  <c:v>2.8825290278490501</c:v>
                </c:pt>
                <c:pt idx="208">
                  <c:v>2.9067732963096495</c:v>
                </c:pt>
                <c:pt idx="209">
                  <c:v>2.952356111324602</c:v>
                </c:pt>
                <c:pt idx="210">
                  <c:v>2.9838690927048606</c:v>
                </c:pt>
                <c:pt idx="211">
                  <c:v>3.0222579833377523</c:v>
                </c:pt>
                <c:pt idx="212">
                  <c:v>3.0254832295831009</c:v>
                </c:pt>
                <c:pt idx="213">
                  <c:v>3.0362492254339886</c:v>
                </c:pt>
                <c:pt idx="214">
                  <c:v>3.0187975184883449</c:v>
                </c:pt>
                <c:pt idx="215">
                  <c:v>2.9862452216902056</c:v>
                </c:pt>
                <c:pt idx="216">
                  <c:v>2.9897137058534948</c:v>
                </c:pt>
                <c:pt idx="217">
                  <c:v>2.9971949156943296</c:v>
                </c:pt>
                <c:pt idx="218">
                  <c:v>2.9988511349279854</c:v>
                </c:pt>
                <c:pt idx="219">
                  <c:v>3.0369239142292725</c:v>
                </c:pt>
                <c:pt idx="220">
                  <c:v>3.0765615518010576</c:v>
                </c:pt>
                <c:pt idx="221">
                  <c:v>3.0675496838411092</c:v>
                </c:pt>
                <c:pt idx="222">
                  <c:v>3.1162280912673541</c:v>
                </c:pt>
                <c:pt idx="223">
                  <c:v>3.1617582792545149</c:v>
                </c:pt>
                <c:pt idx="224">
                  <c:v>3.184752159339411</c:v>
                </c:pt>
                <c:pt idx="225">
                  <c:v>3.1881805315594574</c:v>
                </c:pt>
                <c:pt idx="226">
                  <c:v>3.1854096291309224</c:v>
                </c:pt>
                <c:pt idx="227">
                  <c:v>3.2204210741673749</c:v>
                </c:pt>
                <c:pt idx="228">
                  <c:v>3.248684798699494</c:v>
                </c:pt>
                <c:pt idx="229">
                  <c:v>3.2479437719777016</c:v>
                </c:pt>
                <c:pt idx="230">
                  <c:v>3.2301472611902105</c:v>
                </c:pt>
                <c:pt idx="231">
                  <c:v>3.2659663714413574</c:v>
                </c:pt>
                <c:pt idx="232">
                  <c:v>3.295512242268813</c:v>
                </c:pt>
                <c:pt idx="233">
                  <c:v>3.2968050519973255</c:v>
                </c:pt>
                <c:pt idx="234">
                  <c:v>3.3422815522097173</c:v>
                </c:pt>
                <c:pt idx="235">
                  <c:v>3.3444693794685705</c:v>
                </c:pt>
                <c:pt idx="236">
                  <c:v>3.3490585710234893</c:v>
                </c:pt>
                <c:pt idx="237">
                  <c:v>3.3556459897564697</c:v>
                </c:pt>
                <c:pt idx="238">
                  <c:v>3.36094211549787</c:v>
                </c:pt>
                <c:pt idx="239">
                  <c:v>3.3561563913552246</c:v>
                </c:pt>
                <c:pt idx="240">
                  <c:v>3.3326833933811049</c:v>
                </c:pt>
                <c:pt idx="241">
                  <c:v>3.3493958876651209</c:v>
                </c:pt>
                <c:pt idx="242">
                  <c:v>3.352068033758949</c:v>
                </c:pt>
                <c:pt idx="243">
                  <c:v>3.3859949995723579</c:v>
                </c:pt>
                <c:pt idx="244">
                  <c:v>3.3255689007624523</c:v>
                </c:pt>
                <c:pt idx="245">
                  <c:v>3.2741363514287913</c:v>
                </c:pt>
                <c:pt idx="246">
                  <c:v>3.2786106601624696</c:v>
                </c:pt>
                <c:pt idx="247">
                  <c:v>3.2618424547774021</c:v>
                </c:pt>
                <c:pt idx="248">
                  <c:v>3.2927233343415825</c:v>
                </c:pt>
                <c:pt idx="249">
                  <c:v>3.3193422613799926</c:v>
                </c:pt>
                <c:pt idx="250">
                  <c:v>3.3069269555550096</c:v>
                </c:pt>
                <c:pt idx="251">
                  <c:v>3.2882379436663829</c:v>
                </c:pt>
                <c:pt idx="252">
                  <c:v>3.3368234215019119</c:v>
                </c:pt>
                <c:pt idx="253">
                  <c:v>3.354557219440697</c:v>
                </c:pt>
                <c:pt idx="254">
                  <c:v>3.3488435667160545</c:v>
                </c:pt>
                <c:pt idx="255">
                  <c:v>3.3771120095762286</c:v>
                </c:pt>
                <c:pt idx="256">
                  <c:v>3.415551808505549</c:v>
                </c:pt>
                <c:pt idx="257">
                  <c:v>3.4173162797909988</c:v>
                </c:pt>
                <c:pt idx="258">
                  <c:v>3.4087435751879362</c:v>
                </c:pt>
                <c:pt idx="259">
                  <c:v>3.4463770266295266</c:v>
                </c:pt>
                <c:pt idx="260">
                  <c:v>3.4229875659468441</c:v>
                </c:pt>
                <c:pt idx="261">
                  <c:v>3.4566271090489868</c:v>
                </c:pt>
                <c:pt idx="262">
                  <c:v>3.4811483719709773</c:v>
                </c:pt>
                <c:pt idx="263">
                  <c:v>3.4844041624005602</c:v>
                </c:pt>
                <c:pt idx="264">
                  <c:v>3.5574693503139976</c:v>
                </c:pt>
                <c:pt idx="265">
                  <c:v>3.5240206629079553</c:v>
                </c:pt>
                <c:pt idx="266">
                  <c:v>3.5403845886395486</c:v>
                </c:pt>
                <c:pt idx="267">
                  <c:v>3.5276812598358886</c:v>
                </c:pt>
                <c:pt idx="268">
                  <c:v>3.5191855395616032</c:v>
                </c:pt>
                <c:pt idx="269">
                  <c:v>3.4808137250711617</c:v>
                </c:pt>
                <c:pt idx="270">
                  <c:v>3.5050093480964315</c:v>
                </c:pt>
                <c:pt idx="271">
                  <c:v>3.4999760367063897</c:v>
                </c:pt>
                <c:pt idx="272">
                  <c:v>3.5236508031729485</c:v>
                </c:pt>
                <c:pt idx="273">
                  <c:v>3.5242359208445997</c:v>
                </c:pt>
                <c:pt idx="274">
                  <c:v>3.5149257424777085</c:v>
                </c:pt>
                <c:pt idx="275">
                  <c:v>3.503566815167642</c:v>
                </c:pt>
                <c:pt idx="276">
                  <c:v>3.5517799476464771</c:v>
                </c:pt>
                <c:pt idx="277">
                  <c:v>3.5769758030440175</c:v>
                </c:pt>
                <c:pt idx="278">
                  <c:v>3.6097945550035706</c:v>
                </c:pt>
                <c:pt idx="279">
                  <c:v>3.6236504498843471</c:v>
                </c:pt>
                <c:pt idx="280">
                  <c:v>3.6245799126174951</c:v>
                </c:pt>
                <c:pt idx="281">
                  <c:v>3.6897057866950278</c:v>
                </c:pt>
                <c:pt idx="282">
                  <c:v>3.7130328212086625</c:v>
                </c:pt>
                <c:pt idx="283">
                  <c:v>3.7087869012461478</c:v>
                </c:pt>
                <c:pt idx="284">
                  <c:v>3.7066140580163665</c:v>
                </c:pt>
                <c:pt idx="285">
                  <c:v>3.6782625165315483</c:v>
                </c:pt>
                <c:pt idx="286">
                  <c:v>3.5912579462753933</c:v>
                </c:pt>
                <c:pt idx="287">
                  <c:v>3.5963229788937165</c:v>
                </c:pt>
                <c:pt idx="288">
                  <c:v>3.6033795001508033</c:v>
                </c:pt>
                <c:pt idx="289">
                  <c:v>3.6275978732636838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6-43E6-ACA0-87E9421BF3BB}"/>
            </c:ext>
          </c:extLst>
        </c:ser>
        <c:ser>
          <c:idx val="1"/>
          <c:order val="1"/>
          <c:tx>
            <c:strRef>
              <c:f>Model!$CU$8</c:f>
              <c:strCache>
                <c:ptCount val="1"/>
                <c:pt idx="0">
                  <c:v>Model V</c:v>
                </c:pt>
              </c:strCache>
            </c:strRef>
          </c:tx>
          <c:marker>
            <c:symbol val="none"/>
          </c:marker>
          <c:cat>
            <c:numRef>
              <c:f>Model!$BX$9:$BX$1289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Model!$CU$9:$CU$1289</c:f>
              <c:numCache>
                <c:formatCode>0.00</c:formatCode>
                <c:ptCount val="1281"/>
                <c:pt idx="0">
                  <c:v>1</c:v>
                </c:pt>
                <c:pt idx="1">
                  <c:v>1.0128437876595322</c:v>
                </c:pt>
                <c:pt idx="2">
                  <c:v>1.0201915099719752</c:v>
                </c:pt>
                <c:pt idx="3">
                  <c:v>1.0279069415158386</c:v>
                </c:pt>
                <c:pt idx="4">
                  <c:v>1.0298899180074246</c:v>
                </c:pt>
                <c:pt idx="5">
                  <c:v>1.0409383534004293</c:v>
                </c:pt>
                <c:pt idx="6">
                  <c:v>1.0458281871274384</c:v>
                </c:pt>
                <c:pt idx="7">
                  <c:v>1.0584681431889187</c:v>
                </c:pt>
                <c:pt idx="8">
                  <c:v>1.0633433102406951</c:v>
                </c:pt>
                <c:pt idx="9">
                  <c:v>1.0683860654509842</c:v>
                </c:pt>
                <c:pt idx="10">
                  <c:v>1.0671256727210228</c:v>
                </c:pt>
                <c:pt idx="11">
                  <c:v>1.0742609734227144</c:v>
                </c:pt>
                <c:pt idx="12">
                  <c:v>1.0858621596656959</c:v>
                </c:pt>
                <c:pt idx="13">
                  <c:v>1.0783882425577547</c:v>
                </c:pt>
                <c:pt idx="14">
                  <c:v>1.0692774652476111</c:v>
                </c:pt>
                <c:pt idx="15">
                  <c:v>1.0655451210990738</c:v>
                </c:pt>
                <c:pt idx="16">
                  <c:v>1.0663367059936331</c:v>
                </c:pt>
                <c:pt idx="17">
                  <c:v>1.0694966815405798</c:v>
                </c:pt>
                <c:pt idx="18">
                  <c:v>1.0822997986799021</c:v>
                </c:pt>
                <c:pt idx="19">
                  <c:v>1.0871431636842936</c:v>
                </c:pt>
                <c:pt idx="20">
                  <c:v>1.0832471182074597</c:v>
                </c:pt>
                <c:pt idx="21">
                  <c:v>1.0852663545306687</c:v>
                </c:pt>
                <c:pt idx="22">
                  <c:v>1.0814586887782138</c:v>
                </c:pt>
                <c:pt idx="23">
                  <c:v>1.0853372065821183</c:v>
                </c:pt>
                <c:pt idx="24">
                  <c:v>1.1017659935666224</c:v>
                </c:pt>
                <c:pt idx="25">
                  <c:v>1.1212112449677187</c:v>
                </c:pt>
                <c:pt idx="26">
                  <c:v>1.1297808073571016</c:v>
                </c:pt>
                <c:pt idx="27">
                  <c:v>1.1425574689971052</c:v>
                </c:pt>
                <c:pt idx="28">
                  <c:v>1.1722853347811699</c:v>
                </c:pt>
                <c:pt idx="29">
                  <c:v>1.1808195561373118</c:v>
                </c:pt>
                <c:pt idx="30">
                  <c:v>1.1838212973109945</c:v>
                </c:pt>
                <c:pt idx="31">
                  <c:v>1.1816289816924805</c:v>
                </c:pt>
                <c:pt idx="32">
                  <c:v>1.1894716340931135</c:v>
                </c:pt>
                <c:pt idx="33">
                  <c:v>1.2029427042409195</c:v>
                </c:pt>
                <c:pt idx="34">
                  <c:v>1.2173293605058499</c:v>
                </c:pt>
                <c:pt idx="35">
                  <c:v>1.2294406739329158</c:v>
                </c:pt>
                <c:pt idx="36">
                  <c:v>1.2399764521604135</c:v>
                </c:pt>
                <c:pt idx="37">
                  <c:v>1.2311758923199105</c:v>
                </c:pt>
                <c:pt idx="38">
                  <c:v>1.2297923454160853</c:v>
                </c:pt>
                <c:pt idx="39">
                  <c:v>1.229681792584236</c:v>
                </c:pt>
                <c:pt idx="40">
                  <c:v>1.2322986670622795</c:v>
                </c:pt>
                <c:pt idx="41">
                  <c:v>1.242389660363878</c:v>
                </c:pt>
                <c:pt idx="42">
                  <c:v>1.2479727786235966</c:v>
                </c:pt>
                <c:pt idx="43">
                  <c:v>1.2520493879794228</c:v>
                </c:pt>
                <c:pt idx="44">
                  <c:v>1.266325537143129</c:v>
                </c:pt>
                <c:pt idx="45">
                  <c:v>1.2839592000283662</c:v>
                </c:pt>
                <c:pt idx="46">
                  <c:v>1.2977152298938188</c:v>
                </c:pt>
                <c:pt idx="47">
                  <c:v>1.2956392655546451</c:v>
                </c:pt>
                <c:pt idx="48">
                  <c:v>1.3021583468669344</c:v>
                </c:pt>
                <c:pt idx="49">
                  <c:v>1.3060479575067436</c:v>
                </c:pt>
                <c:pt idx="50">
                  <c:v>1.3058180934767547</c:v>
                </c:pt>
                <c:pt idx="51">
                  <c:v>1.3186611128771086</c:v>
                </c:pt>
                <c:pt idx="52">
                  <c:v>1.3296731633423378</c:v>
                </c:pt>
                <c:pt idx="53">
                  <c:v>1.3406869759733027</c:v>
                </c:pt>
                <c:pt idx="54">
                  <c:v>1.3565391815402379</c:v>
                </c:pt>
                <c:pt idx="55">
                  <c:v>1.3577684431905677</c:v>
                </c:pt>
                <c:pt idx="56">
                  <c:v>1.3696821752075701</c:v>
                </c:pt>
                <c:pt idx="57">
                  <c:v>1.3807257334519472</c:v>
                </c:pt>
                <c:pt idx="58">
                  <c:v>1.3836728660496673</c:v>
                </c:pt>
                <c:pt idx="59">
                  <c:v>1.3939960153397566</c:v>
                </c:pt>
                <c:pt idx="60">
                  <c:v>1.4109350278524415</c:v>
                </c:pt>
                <c:pt idx="61">
                  <c:v>1.410503634433331</c:v>
                </c:pt>
                <c:pt idx="62">
                  <c:v>1.4173080268534899</c:v>
                </c:pt>
                <c:pt idx="63">
                  <c:v>1.4241839302204427</c:v>
                </c:pt>
                <c:pt idx="64">
                  <c:v>1.4340911178652209</c:v>
                </c:pt>
                <c:pt idx="65">
                  <c:v>1.4432304020885118</c:v>
                </c:pt>
                <c:pt idx="66">
                  <c:v>1.4498671025965963</c:v>
                </c:pt>
                <c:pt idx="67">
                  <c:v>1.4677646576075323</c:v>
                </c:pt>
                <c:pt idx="68">
                  <c:v>1.4981324886179874</c:v>
                </c:pt>
                <c:pt idx="69">
                  <c:v>1.4975170280656975</c:v>
                </c:pt>
                <c:pt idx="70">
                  <c:v>1.4985147524679019</c:v>
                </c:pt>
                <c:pt idx="71">
                  <c:v>1.5051607226947732</c:v>
                </c:pt>
                <c:pt idx="72">
                  <c:v>1.5144949287642611</c:v>
                </c:pt>
                <c:pt idx="73">
                  <c:v>1.5000423076688747</c:v>
                </c:pt>
                <c:pt idx="74">
                  <c:v>1.5162715758321375</c:v>
                </c:pt>
                <c:pt idx="75">
                  <c:v>1.5237645787812684</c:v>
                </c:pt>
                <c:pt idx="76">
                  <c:v>1.5172330370011082</c:v>
                </c:pt>
                <c:pt idx="77">
                  <c:v>1.5203354323229636</c:v>
                </c:pt>
                <c:pt idx="78">
                  <c:v>1.5218386821529748</c:v>
                </c:pt>
                <c:pt idx="79">
                  <c:v>1.5230199784038316</c:v>
                </c:pt>
                <c:pt idx="80">
                  <c:v>1.535225265204758</c:v>
                </c:pt>
                <c:pt idx="81">
                  <c:v>1.5385173492998945</c:v>
                </c:pt>
                <c:pt idx="82">
                  <c:v>1.5417788409839792</c:v>
                </c:pt>
                <c:pt idx="83">
                  <c:v>1.5438959274111785</c:v>
                </c:pt>
                <c:pt idx="84">
                  <c:v>1.5418464901717501</c:v>
                </c:pt>
                <c:pt idx="85">
                  <c:v>1.5541929811121062</c:v>
                </c:pt>
                <c:pt idx="86">
                  <c:v>1.5696123941107258</c:v>
                </c:pt>
                <c:pt idx="87">
                  <c:v>1.5599233123229297</c:v>
                </c:pt>
                <c:pt idx="88">
                  <c:v>1.5651068274166202</c:v>
                </c:pt>
                <c:pt idx="89">
                  <c:v>1.5866154306210101</c:v>
                </c:pt>
                <c:pt idx="90">
                  <c:v>1.6003650881245493</c:v>
                </c:pt>
                <c:pt idx="91">
                  <c:v>1.6128568294998473</c:v>
                </c:pt>
                <c:pt idx="92">
                  <c:v>1.625379654759026</c:v>
                </c:pt>
                <c:pt idx="93">
                  <c:v>1.6127713375710704</c:v>
                </c:pt>
                <c:pt idx="94">
                  <c:v>1.6339144858541548</c:v>
                </c:pt>
                <c:pt idx="95">
                  <c:v>1.6526606140843778</c:v>
                </c:pt>
                <c:pt idx="96">
                  <c:v>1.6872373991589544</c:v>
                </c:pt>
                <c:pt idx="97">
                  <c:v>1.7023284195520176</c:v>
                </c:pt>
                <c:pt idx="98">
                  <c:v>1.7195064475016999</c:v>
                </c:pt>
                <c:pt idx="99">
                  <c:v>1.7098472778989404</c:v>
                </c:pt>
                <c:pt idx="100">
                  <c:v>1.7253309173441966</c:v>
                </c:pt>
                <c:pt idx="101">
                  <c:v>1.7327078415757771</c:v>
                </c:pt>
                <c:pt idx="102">
                  <c:v>1.7631485918499419</c:v>
                </c:pt>
                <c:pt idx="103">
                  <c:v>1.778141815262503</c:v>
                </c:pt>
                <c:pt idx="104">
                  <c:v>1.7975020998639035</c:v>
                </c:pt>
                <c:pt idx="105">
                  <c:v>1.8126554227189977</c:v>
                </c:pt>
                <c:pt idx="106">
                  <c:v>1.7951701998465988</c:v>
                </c:pt>
                <c:pt idx="107">
                  <c:v>1.7930952525397645</c:v>
                </c:pt>
                <c:pt idx="108">
                  <c:v>1.7990997593484437</c:v>
                </c:pt>
                <c:pt idx="109">
                  <c:v>1.8012757115737621</c:v>
                </c:pt>
                <c:pt idx="110">
                  <c:v>1.7885168404258973</c:v>
                </c:pt>
                <c:pt idx="111">
                  <c:v>1.7992535245892241</c:v>
                </c:pt>
                <c:pt idx="112">
                  <c:v>1.8209471347756185</c:v>
                </c:pt>
                <c:pt idx="113">
                  <c:v>1.8278536678091128</c:v>
                </c:pt>
                <c:pt idx="114">
                  <c:v>1.8286526213033194</c:v>
                </c:pt>
                <c:pt idx="115">
                  <c:v>1.8523999850096351</c:v>
                </c:pt>
                <c:pt idx="116">
                  <c:v>1.8833143608620733</c:v>
                </c:pt>
                <c:pt idx="117">
                  <c:v>1.8729436165545763</c:v>
                </c:pt>
                <c:pt idx="118">
                  <c:v>1.8865393958349392</c:v>
                </c:pt>
                <c:pt idx="119">
                  <c:v>1.9239756549848679</c:v>
                </c:pt>
                <c:pt idx="120">
                  <c:v>1.932994543600614</c:v>
                </c:pt>
                <c:pt idx="121">
                  <c:v>1.9576871222502481</c:v>
                </c:pt>
                <c:pt idx="122">
                  <c:v>1.9601827101914255</c:v>
                </c:pt>
                <c:pt idx="123">
                  <c:v>1.9843863389361378</c:v>
                </c:pt>
                <c:pt idx="124">
                  <c:v>2.0145801523323996</c:v>
                </c:pt>
                <c:pt idx="125">
                  <c:v>2.0237693078913401</c:v>
                </c:pt>
                <c:pt idx="126">
                  <c:v>2.0015142575509808</c:v>
                </c:pt>
                <c:pt idx="127">
                  <c:v>2.0078584048895576</c:v>
                </c:pt>
                <c:pt idx="128">
                  <c:v>2.0400129839104437</c:v>
                </c:pt>
                <c:pt idx="129">
                  <c:v>2.0385607880433469</c:v>
                </c:pt>
                <c:pt idx="130">
                  <c:v>2.0456288648675263</c:v>
                </c:pt>
                <c:pt idx="131">
                  <c:v>2.0652760643222967</c:v>
                </c:pt>
                <c:pt idx="132">
                  <c:v>2.076633798407959</c:v>
                </c:pt>
                <c:pt idx="133">
                  <c:v>2.0883720354579092</c:v>
                </c:pt>
                <c:pt idx="134">
                  <c:v>2.099449173761216</c:v>
                </c:pt>
                <c:pt idx="135">
                  <c:v>2.0857684222302111</c:v>
                </c:pt>
                <c:pt idx="136">
                  <c:v>2.0802493834463518</c:v>
                </c:pt>
                <c:pt idx="137">
                  <c:v>2.0865692391128747</c:v>
                </c:pt>
                <c:pt idx="138">
                  <c:v>2.0996060503654745</c:v>
                </c:pt>
                <c:pt idx="139">
                  <c:v>2.1190307324136555</c:v>
                </c:pt>
                <c:pt idx="140">
                  <c:v>2.1225878315997924</c:v>
                </c:pt>
                <c:pt idx="141">
                  <c:v>2.1324950319118265</c:v>
                </c:pt>
                <c:pt idx="142">
                  <c:v>2.1270698590212915</c:v>
                </c:pt>
                <c:pt idx="143">
                  <c:v>2.1357588516676542</c:v>
                </c:pt>
                <c:pt idx="144">
                  <c:v>2.134605779097261</c:v>
                </c:pt>
                <c:pt idx="145">
                  <c:v>2.1362679572149985</c:v>
                </c:pt>
                <c:pt idx="146">
                  <c:v>2.1242984005220711</c:v>
                </c:pt>
                <c:pt idx="147">
                  <c:v>2.1326798208487427</c:v>
                </c:pt>
                <c:pt idx="148">
                  <c:v>2.1467676368147415</c:v>
                </c:pt>
                <c:pt idx="149">
                  <c:v>2.1570850259348213</c:v>
                </c:pt>
                <c:pt idx="150">
                  <c:v>2.154513778201542</c:v>
                </c:pt>
                <c:pt idx="151">
                  <c:v>2.1727740857094648</c:v>
                </c:pt>
                <c:pt idx="152">
                  <c:v>2.1626294581087175</c:v>
                </c:pt>
                <c:pt idx="153">
                  <c:v>2.1570526565421955</c:v>
                </c:pt>
                <c:pt idx="154">
                  <c:v>2.1619426999793698</c:v>
                </c:pt>
                <c:pt idx="155">
                  <c:v>2.1737483036948104</c:v>
                </c:pt>
                <c:pt idx="156">
                  <c:v>2.1767211993891808</c:v>
                </c:pt>
                <c:pt idx="157">
                  <c:v>2.1787234337009038</c:v>
                </c:pt>
                <c:pt idx="158">
                  <c:v>2.1763562389797535</c:v>
                </c:pt>
                <c:pt idx="159">
                  <c:v>2.1802595978708781</c:v>
                </c:pt>
                <c:pt idx="160">
                  <c:v>2.1838571955979282</c:v>
                </c:pt>
                <c:pt idx="161">
                  <c:v>2.1888006666438966</c:v>
                </c:pt>
                <c:pt idx="162">
                  <c:v>2.210696102619869</c:v>
                </c:pt>
                <c:pt idx="163">
                  <c:v>2.233667153915798</c:v>
                </c:pt>
                <c:pt idx="164">
                  <c:v>2.249195852317591</c:v>
                </c:pt>
                <c:pt idx="165">
                  <c:v>2.2609278071839096</c:v>
                </c:pt>
                <c:pt idx="166">
                  <c:v>2.2784461514988221</c:v>
                </c:pt>
                <c:pt idx="167">
                  <c:v>2.2742625348712329</c:v>
                </c:pt>
                <c:pt idx="168">
                  <c:v>2.277659308282217</c:v>
                </c:pt>
                <c:pt idx="169">
                  <c:v>2.3040733567030323</c:v>
                </c:pt>
                <c:pt idx="170">
                  <c:v>2.3121084797092117</c:v>
                </c:pt>
                <c:pt idx="171">
                  <c:v>2.3230725352207853</c:v>
                </c:pt>
                <c:pt idx="172">
                  <c:v>2.3169894934995692</c:v>
                </c:pt>
                <c:pt idx="173">
                  <c:v>2.3225099296155403</c:v>
                </c:pt>
                <c:pt idx="174">
                  <c:v>2.3377501588693339</c:v>
                </c:pt>
                <c:pt idx="175">
                  <c:v>2.347016289740548</c:v>
                </c:pt>
                <c:pt idx="176">
                  <c:v>2.3604405620262368</c:v>
                </c:pt>
                <c:pt idx="177">
                  <c:v>2.3732189353680835</c:v>
                </c:pt>
                <c:pt idx="178">
                  <c:v>2.4028098974999574</c:v>
                </c:pt>
                <c:pt idx="179">
                  <c:v>2.4043704423585051</c:v>
                </c:pt>
                <c:pt idx="180">
                  <c:v>2.458095331123165</c:v>
                </c:pt>
                <c:pt idx="181">
                  <c:v>2.476859385307792</c:v>
                </c:pt>
                <c:pt idx="182">
                  <c:v>2.471630297533328</c:v>
                </c:pt>
                <c:pt idx="183">
                  <c:v>2.4590900753581852</c:v>
                </c:pt>
                <c:pt idx="184">
                  <c:v>2.4531080747448515</c:v>
                </c:pt>
                <c:pt idx="185">
                  <c:v>2.4633080319952851</c:v>
                </c:pt>
                <c:pt idx="186">
                  <c:v>2.4640817216443467</c:v>
                </c:pt>
                <c:pt idx="187">
                  <c:v>2.4848128704572363</c:v>
                </c:pt>
                <c:pt idx="188">
                  <c:v>2.4453478325277467</c:v>
                </c:pt>
                <c:pt idx="189">
                  <c:v>2.3321927269739327</c:v>
                </c:pt>
                <c:pt idx="190">
                  <c:v>2.3870569287929486</c:v>
                </c:pt>
                <c:pt idx="191">
                  <c:v>2.4421484515965872</c:v>
                </c:pt>
                <c:pt idx="192">
                  <c:v>2.4774339626134414</c:v>
                </c:pt>
                <c:pt idx="193">
                  <c:v>2.4625417108043499</c:v>
                </c:pt>
                <c:pt idx="194">
                  <c:v>2.4942984750912127</c:v>
                </c:pt>
                <c:pt idx="195">
                  <c:v>2.5407853863033334</c:v>
                </c:pt>
                <c:pt idx="196">
                  <c:v>2.6063851608995172</c:v>
                </c:pt>
                <c:pt idx="197">
                  <c:v>2.6402542216778313</c:v>
                </c:pt>
                <c:pt idx="198">
                  <c:v>2.6782952004872707</c:v>
                </c:pt>
                <c:pt idx="199">
                  <c:v>2.7237666390287374</c:v>
                </c:pt>
                <c:pt idx="200">
                  <c:v>2.7581583572994304</c:v>
                </c:pt>
                <c:pt idx="201">
                  <c:v>2.7803498153003536</c:v>
                </c:pt>
                <c:pt idx="202">
                  <c:v>2.8160977688653395</c:v>
                </c:pt>
                <c:pt idx="203">
                  <c:v>2.7948271964463705</c:v>
                </c:pt>
                <c:pt idx="204">
                  <c:v>2.8383673724947953</c:v>
                </c:pt>
                <c:pt idx="205">
                  <c:v>2.8542244093172209</c:v>
                </c:pt>
                <c:pt idx="206">
                  <c:v>2.8675351457318246</c:v>
                </c:pt>
                <c:pt idx="207">
                  <c:v>2.8886478033857408</c:v>
                </c:pt>
                <c:pt idx="208">
                  <c:v>2.877447423475394</c:v>
                </c:pt>
                <c:pt idx="209">
                  <c:v>2.9016559778183293</c:v>
                </c:pt>
                <c:pt idx="210">
                  <c:v>2.9347985228641971</c:v>
                </c:pt>
                <c:pt idx="211">
                  <c:v>2.9612731708491813</c:v>
                </c:pt>
                <c:pt idx="212">
                  <c:v>2.9810147647397676</c:v>
                </c:pt>
                <c:pt idx="213">
                  <c:v>2.9976496797643915</c:v>
                </c:pt>
                <c:pt idx="214">
                  <c:v>2.9912098084653302</c:v>
                </c:pt>
                <c:pt idx="215">
                  <c:v>2.9869853255465362</c:v>
                </c:pt>
                <c:pt idx="216">
                  <c:v>3.0047060072219152</c:v>
                </c:pt>
                <c:pt idx="217">
                  <c:v>3.015960679617518</c:v>
                </c:pt>
                <c:pt idx="218">
                  <c:v>3.0244598831292477</c:v>
                </c:pt>
                <c:pt idx="219">
                  <c:v>3.046252742910267</c:v>
                </c:pt>
                <c:pt idx="220">
                  <c:v>3.0596600106393836</c:v>
                </c:pt>
                <c:pt idx="221">
                  <c:v>3.0577461204875558</c:v>
                </c:pt>
                <c:pt idx="222">
                  <c:v>3.0731043322372376</c:v>
                </c:pt>
                <c:pt idx="223">
                  <c:v>3.0475076271066648</c:v>
                </c:pt>
                <c:pt idx="224">
                  <c:v>3.0237952025495782</c:v>
                </c:pt>
                <c:pt idx="225">
                  <c:v>3.0556488855766504</c:v>
                </c:pt>
                <c:pt idx="226">
                  <c:v>3.0488448632999519</c:v>
                </c:pt>
                <c:pt idx="227">
                  <c:v>3.0654512394747915</c:v>
                </c:pt>
                <c:pt idx="228">
                  <c:v>3.1010370550105169</c:v>
                </c:pt>
                <c:pt idx="229">
                  <c:v>3.1140924408005977</c:v>
                </c:pt>
                <c:pt idx="230">
                  <c:v>3.1172518250472052</c:v>
                </c:pt>
                <c:pt idx="231">
                  <c:v>3.1364337153012873</c:v>
                </c:pt>
                <c:pt idx="232">
                  <c:v>3.1434426149184391</c:v>
                </c:pt>
                <c:pt idx="233">
                  <c:v>3.1491988962152688</c:v>
                </c:pt>
                <c:pt idx="234">
                  <c:v>3.1769220881301292</c:v>
                </c:pt>
                <c:pt idx="235">
                  <c:v>3.1884901892643476</c:v>
                </c:pt>
                <c:pt idx="236">
                  <c:v>3.2025583734112204</c:v>
                </c:pt>
                <c:pt idx="237">
                  <c:v>3.2103992470219893</c:v>
                </c:pt>
                <c:pt idx="238">
                  <c:v>3.2203453161760001</c:v>
                </c:pt>
                <c:pt idx="239">
                  <c:v>3.2253774272053333</c:v>
                </c:pt>
                <c:pt idx="240">
                  <c:v>3.2283272109116439</c:v>
                </c:pt>
                <c:pt idx="241">
                  <c:v>3.2403321413415549</c:v>
                </c:pt>
                <c:pt idx="242">
                  <c:v>3.2493335407373594</c:v>
                </c:pt>
                <c:pt idx="243">
                  <c:v>3.2670799207421424</c:v>
                </c:pt>
                <c:pt idx="244">
                  <c:v>3.2586179665436932</c:v>
                </c:pt>
                <c:pt idx="245">
                  <c:v>3.2344116356266843</c:v>
                </c:pt>
                <c:pt idx="246">
                  <c:v>3.2545750918287246</c:v>
                </c:pt>
                <c:pt idx="247">
                  <c:v>3.257602667012498</c:v>
                </c:pt>
                <c:pt idx="248">
                  <c:v>3.2768936150592038</c:v>
                </c:pt>
                <c:pt idx="249">
                  <c:v>3.2987068941648388</c:v>
                </c:pt>
                <c:pt idx="250">
                  <c:v>3.3104916938417177</c:v>
                </c:pt>
                <c:pt idx="251">
                  <c:v>3.3135660979765005</c:v>
                </c:pt>
                <c:pt idx="252">
                  <c:v>3.3241270372128824</c:v>
                </c:pt>
                <c:pt idx="253">
                  <c:v>3.3386957821184926</c:v>
                </c:pt>
                <c:pt idx="254">
                  <c:v>3.3420293822397138</c:v>
                </c:pt>
                <c:pt idx="255">
                  <c:v>3.3537524491152744</c:v>
                </c:pt>
                <c:pt idx="256">
                  <c:v>3.3693234966150247</c:v>
                </c:pt>
                <c:pt idx="257">
                  <c:v>3.375115823207707</c:v>
                </c:pt>
                <c:pt idx="258">
                  <c:v>3.3663618097670449</c:v>
                </c:pt>
                <c:pt idx="259">
                  <c:v>3.3779161328439939</c:v>
                </c:pt>
                <c:pt idx="260">
                  <c:v>3.3697494262514232</c:v>
                </c:pt>
                <c:pt idx="261">
                  <c:v>3.3813459268131956</c:v>
                </c:pt>
                <c:pt idx="262">
                  <c:v>3.3828696022248854</c:v>
                </c:pt>
                <c:pt idx="263">
                  <c:v>3.3640750077213748</c:v>
                </c:pt>
                <c:pt idx="264">
                  <c:v>3.3807428321761819</c:v>
                </c:pt>
                <c:pt idx="265">
                  <c:v>3.3919347331413561</c:v>
                </c:pt>
                <c:pt idx="266">
                  <c:v>3.4006581312264914</c:v>
                </c:pt>
                <c:pt idx="267">
                  <c:v>3.4092023019268565</c:v>
                </c:pt>
                <c:pt idx="268">
                  <c:v>3.4154745297315596</c:v>
                </c:pt>
                <c:pt idx="269">
                  <c:v>3.4075467860309723</c:v>
                </c:pt>
                <c:pt idx="270">
                  <c:v>3.4085157536012129</c:v>
                </c:pt>
                <c:pt idx="271">
                  <c:v>3.3982131631944212</c:v>
                </c:pt>
                <c:pt idx="272">
                  <c:v>3.4018491280605394</c:v>
                </c:pt>
                <c:pt idx="273">
                  <c:v>3.4116176510774245</c:v>
                </c:pt>
                <c:pt idx="274">
                  <c:v>3.4028446843212445</c:v>
                </c:pt>
                <c:pt idx="275">
                  <c:v>3.3890513474963244</c:v>
                </c:pt>
                <c:pt idx="276">
                  <c:v>3.4123431983001624</c:v>
                </c:pt>
                <c:pt idx="277">
                  <c:v>3.4270224409848664</c:v>
                </c:pt>
                <c:pt idx="278">
                  <c:v>3.4591028630375362</c:v>
                </c:pt>
                <c:pt idx="279">
                  <c:v>3.4753165063366378</c:v>
                </c:pt>
                <c:pt idx="280">
                  <c:v>3.4779154364666218</c:v>
                </c:pt>
                <c:pt idx="281">
                  <c:v>3.5143375748092271</c:v>
                </c:pt>
                <c:pt idx="282">
                  <c:v>3.5267029623930712</c:v>
                </c:pt>
                <c:pt idx="283">
                  <c:v>3.5262961452322417</c:v>
                </c:pt>
                <c:pt idx="284">
                  <c:v>3.5314185958678985</c:v>
                </c:pt>
                <c:pt idx="285">
                  <c:v>3.5281390468857272</c:v>
                </c:pt>
                <c:pt idx="286">
                  <c:v>3.4977367667922206</c:v>
                </c:pt>
                <c:pt idx="287">
                  <c:v>3.5075441252267625</c:v>
                </c:pt>
                <c:pt idx="288">
                  <c:v>3.5213884356632512</c:v>
                </c:pt>
                <c:pt idx="289">
                  <c:v>3.5380391599885122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6-43E6-ACA0-87E9421B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692856"/>
        <c:axId val="977693248"/>
      </c:lineChart>
      <c:dateAx>
        <c:axId val="9776928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977693248"/>
        <c:crosses val="autoZero"/>
        <c:auto val="1"/>
        <c:lblOffset val="100"/>
        <c:baseTimeUnit val="months"/>
      </c:dateAx>
      <c:valAx>
        <c:axId val="977693248"/>
        <c:scaling>
          <c:orientation val="minMax"/>
        </c:scaling>
        <c:delete val="0"/>
        <c:axPos val="l"/>
        <c:majorGridlines/>
        <c:title>
          <c:overlay val="0"/>
        </c:title>
        <c:numFmt formatCode="0.00" sourceLinked="1"/>
        <c:majorTickMark val="none"/>
        <c:minorTickMark val="none"/>
        <c:tickLblPos val="nextTo"/>
        <c:crossAx val="977692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Model</a:t>
            </a:r>
            <a:r>
              <a:rPr lang="en-US" baseline="0"/>
              <a:t> ETF Holdings</a:t>
            </a:r>
            <a:endParaRPr 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5.8444941692111167E-2"/>
          <c:y val="0.11268905120732321"/>
          <c:w val="0.88327724419935449"/>
          <c:h val="0.70261204691185741"/>
        </c:manualLayout>
      </c:layout>
      <c:areaChart>
        <c:grouping val="stacked"/>
        <c:varyColors val="0"/>
        <c:ser>
          <c:idx val="3"/>
          <c:order val="0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Model!$R$9:$R$1287</c:f>
              <c:numCache>
                <c:formatCode>0.00</c:formatCode>
                <c:ptCount val="1279"/>
                <c:pt idx="0">
                  <c:v>0.2615408653846153</c:v>
                </c:pt>
                <c:pt idx="1">
                  <c:v>0.2315408653846153</c:v>
                </c:pt>
                <c:pt idx="2">
                  <c:v>0.21707287529785543</c:v>
                </c:pt>
                <c:pt idx="3">
                  <c:v>0.24463389364626273</c:v>
                </c:pt>
                <c:pt idx="4">
                  <c:v>0.25602638522427457</c:v>
                </c:pt>
                <c:pt idx="5">
                  <c:v>0.25381022812735021</c:v>
                </c:pt>
                <c:pt idx="6">
                  <c:v>0.22745599607217368</c:v>
                </c:pt>
                <c:pt idx="7">
                  <c:v>0.23991286703270476</c:v>
                </c:pt>
                <c:pt idx="8">
                  <c:v>0.22411326117852842</c:v>
                </c:pt>
                <c:pt idx="9">
                  <c:v>0.21674707390480441</c:v>
                </c:pt>
                <c:pt idx="10">
                  <c:v>0.24674707390480441</c:v>
                </c:pt>
                <c:pt idx="11">
                  <c:v>0.25276414422117716</c:v>
                </c:pt>
                <c:pt idx="12">
                  <c:v>0.23228977657413655</c:v>
                </c:pt>
                <c:pt idx="13">
                  <c:v>0.23482831181253006</c:v>
                </c:pt>
                <c:pt idx="14">
                  <c:v>0.22835509217286171</c:v>
                </c:pt>
                <c:pt idx="15">
                  <c:v>0.21035651074589143</c:v>
                </c:pt>
                <c:pt idx="16">
                  <c:v>0.19712018140589552</c:v>
                </c:pt>
                <c:pt idx="17">
                  <c:v>0.19864363580531247</c:v>
                </c:pt>
                <c:pt idx="18">
                  <c:v>0.17989343652329198</c:v>
                </c:pt>
                <c:pt idx="19">
                  <c:v>0.18790931832395261</c:v>
                </c:pt>
                <c:pt idx="20">
                  <c:v>0.19882803003217711</c:v>
                </c:pt>
                <c:pt idx="21">
                  <c:v>0.16882803003217711</c:v>
                </c:pt>
                <c:pt idx="22">
                  <c:v>0.1493782223932284</c:v>
                </c:pt>
                <c:pt idx="23">
                  <c:v>0.1193782223932284</c:v>
                </c:pt>
                <c:pt idx="24">
                  <c:v>0.14763161791928914</c:v>
                </c:pt>
                <c:pt idx="25">
                  <c:v>0.13969376234829242</c:v>
                </c:pt>
                <c:pt idx="26">
                  <c:v>0.13968667432510054</c:v>
                </c:pt>
                <c:pt idx="27">
                  <c:v>0.15096718681639212</c:v>
                </c:pt>
                <c:pt idx="28">
                  <c:v>0.15710655428355766</c:v>
                </c:pt>
                <c:pt idx="29">
                  <c:v>0.15520253164556949</c:v>
                </c:pt>
                <c:pt idx="30">
                  <c:v>0.14293913043478262</c:v>
                </c:pt>
                <c:pt idx="31">
                  <c:v>0.11293913043478263</c:v>
                </c:pt>
                <c:pt idx="32">
                  <c:v>9.8785548172757601E-2</c:v>
                </c:pt>
                <c:pt idx="33">
                  <c:v>0.10700476787954832</c:v>
                </c:pt>
                <c:pt idx="34">
                  <c:v>0.13401624425090522</c:v>
                </c:pt>
                <c:pt idx="35">
                  <c:v>0.10657240123505664</c:v>
                </c:pt>
                <c:pt idx="36">
                  <c:v>0.13158677834819418</c:v>
                </c:pt>
                <c:pt idx="37">
                  <c:v>0.16158677834819418</c:v>
                </c:pt>
                <c:pt idx="38">
                  <c:v>0.19158677834819418</c:v>
                </c:pt>
                <c:pt idx="39">
                  <c:v>0.22158677834819418</c:v>
                </c:pt>
                <c:pt idx="40">
                  <c:v>0.25158677834819421</c:v>
                </c:pt>
                <c:pt idx="41">
                  <c:v>0.24953742445374272</c:v>
                </c:pt>
                <c:pt idx="42">
                  <c:v>0.24407088255733145</c:v>
                </c:pt>
                <c:pt idx="43">
                  <c:v>0.27407088255733147</c:v>
                </c:pt>
                <c:pt idx="44">
                  <c:v>0.3040708825573315</c:v>
                </c:pt>
                <c:pt idx="45">
                  <c:v>0.30369484428160182</c:v>
                </c:pt>
                <c:pt idx="46">
                  <c:v>0.31021256788207896</c:v>
                </c:pt>
                <c:pt idx="47">
                  <c:v>0.34021256788207899</c:v>
                </c:pt>
                <c:pt idx="48">
                  <c:v>0.36661495844875386</c:v>
                </c:pt>
                <c:pt idx="49">
                  <c:v>0.36523338485316842</c:v>
                </c:pt>
                <c:pt idx="50">
                  <c:v>0.33975166790214995</c:v>
                </c:pt>
                <c:pt idx="51">
                  <c:v>0.31227899271040427</c:v>
                </c:pt>
                <c:pt idx="52">
                  <c:v>0.3422789927104043</c:v>
                </c:pt>
                <c:pt idx="53">
                  <c:v>0.37227899271040432</c:v>
                </c:pt>
                <c:pt idx="54">
                  <c:v>0.37474711815561962</c:v>
                </c:pt>
                <c:pt idx="55">
                  <c:v>0.40474711815561959</c:v>
                </c:pt>
                <c:pt idx="56">
                  <c:v>0.37474711815561956</c:v>
                </c:pt>
                <c:pt idx="57">
                  <c:v>0.34474711815561954</c:v>
                </c:pt>
                <c:pt idx="58">
                  <c:v>0.33500333111259151</c:v>
                </c:pt>
                <c:pt idx="59">
                  <c:v>0.30500333111259148</c:v>
                </c:pt>
                <c:pt idx="60">
                  <c:v>0.33500333111259151</c:v>
                </c:pt>
                <c:pt idx="61">
                  <c:v>0.31441189427312793</c:v>
                </c:pt>
                <c:pt idx="62">
                  <c:v>0.31651655251141547</c:v>
                </c:pt>
                <c:pt idx="63">
                  <c:v>0.30094512195121959</c:v>
                </c:pt>
                <c:pt idx="64">
                  <c:v>0.27748476890756335</c:v>
                </c:pt>
                <c:pt idx="65">
                  <c:v>0.25192332563510395</c:v>
                </c:pt>
                <c:pt idx="66">
                  <c:v>0.28192332563510392</c:v>
                </c:pt>
                <c:pt idx="67">
                  <c:v>0.25192332563510389</c:v>
                </c:pt>
                <c:pt idx="68">
                  <c:v>0.22192332563510389</c:v>
                </c:pt>
                <c:pt idx="69">
                  <c:v>0.22638536221060485</c:v>
                </c:pt>
                <c:pt idx="70">
                  <c:v>0.24128533072980216</c:v>
                </c:pt>
                <c:pt idx="71">
                  <c:v>0.2398927145708584</c:v>
                </c:pt>
                <c:pt idx="72">
                  <c:v>0.22535592825529924</c:v>
                </c:pt>
                <c:pt idx="73">
                  <c:v>0.23246088235294135</c:v>
                </c:pt>
                <c:pt idx="74">
                  <c:v>0.25520603165123912</c:v>
                </c:pt>
                <c:pt idx="75">
                  <c:v>0.26266409861325107</c:v>
                </c:pt>
                <c:pt idx="76">
                  <c:v>0.23266409861325107</c:v>
                </c:pt>
                <c:pt idx="77">
                  <c:v>0.24397346320408544</c:v>
                </c:pt>
                <c:pt idx="78">
                  <c:v>0.27397346320408544</c:v>
                </c:pt>
                <c:pt idx="79">
                  <c:v>0.30397346320408547</c:v>
                </c:pt>
                <c:pt idx="80">
                  <c:v>0.30319876884655239</c:v>
                </c:pt>
                <c:pt idx="81">
                  <c:v>0.27319876884655236</c:v>
                </c:pt>
                <c:pt idx="82">
                  <c:v>0.24319876884655237</c:v>
                </c:pt>
                <c:pt idx="83">
                  <c:v>0.21319876884655237</c:v>
                </c:pt>
                <c:pt idx="84">
                  <c:v>0.18319876884655237</c:v>
                </c:pt>
                <c:pt idx="85">
                  <c:v>0.15319876884655237</c:v>
                </c:pt>
                <c:pt idx="86">
                  <c:v>0.15442911175279636</c:v>
                </c:pt>
                <c:pt idx="87">
                  <c:v>0.12442911175279636</c:v>
                </c:pt>
                <c:pt idx="88">
                  <c:v>0.13021807850316289</c:v>
                </c:pt>
                <c:pt idx="89">
                  <c:v>0.14849625985593615</c:v>
                </c:pt>
                <c:pt idx="90">
                  <c:v>0.14842388873754428</c:v>
                </c:pt>
                <c:pt idx="91">
                  <c:v>0.13282555835925666</c:v>
                </c:pt>
                <c:pt idx="92">
                  <c:v>0.16282555835925666</c:v>
                </c:pt>
                <c:pt idx="93">
                  <c:v>0.13825850405420451</c:v>
                </c:pt>
                <c:pt idx="94">
                  <c:v>0.12910643860161591</c:v>
                </c:pt>
                <c:pt idx="95">
                  <c:v>0.12766620599823092</c:v>
                </c:pt>
                <c:pt idx="96">
                  <c:v>0.15766620599823092</c:v>
                </c:pt>
                <c:pt idx="97">
                  <c:v>0.17843181449811787</c:v>
                </c:pt>
                <c:pt idx="98">
                  <c:v>0.20490671392847812</c:v>
                </c:pt>
                <c:pt idx="99">
                  <c:v>0.17883092591247979</c:v>
                </c:pt>
                <c:pt idx="100">
                  <c:v>0.19989515482984083</c:v>
                </c:pt>
                <c:pt idx="101">
                  <c:v>0.22151111855556116</c:v>
                </c:pt>
                <c:pt idx="102">
                  <c:v>0.22517735420849117</c:v>
                </c:pt>
                <c:pt idx="103">
                  <c:v>0.21830261348318436</c:v>
                </c:pt>
                <c:pt idx="104">
                  <c:v>0.18830261348318436</c:v>
                </c:pt>
                <c:pt idx="105">
                  <c:v>0.16421539480187577</c:v>
                </c:pt>
                <c:pt idx="106">
                  <c:v>0.19421539480187577</c:v>
                </c:pt>
                <c:pt idx="107">
                  <c:v>0.18557160192448335</c:v>
                </c:pt>
                <c:pt idx="108">
                  <c:v>0.2042156727381369</c:v>
                </c:pt>
                <c:pt idx="109">
                  <c:v>0.20948253868706052</c:v>
                </c:pt>
                <c:pt idx="110">
                  <c:v>0.2307283782943971</c:v>
                </c:pt>
                <c:pt idx="111">
                  <c:v>0.2607283782943971</c:v>
                </c:pt>
                <c:pt idx="112">
                  <c:v>0.2307283782943971</c:v>
                </c:pt>
                <c:pt idx="113">
                  <c:v>0.2007283782943971</c:v>
                </c:pt>
                <c:pt idx="114">
                  <c:v>0.1707283782943971</c:v>
                </c:pt>
                <c:pt idx="115">
                  <c:v>0.16453469591706166</c:v>
                </c:pt>
                <c:pt idx="116">
                  <c:v>0.1765677942281984</c:v>
                </c:pt>
                <c:pt idx="117">
                  <c:v>0.17183401189385156</c:v>
                </c:pt>
                <c:pt idx="118">
                  <c:v>0.18158348475152508</c:v>
                </c:pt>
                <c:pt idx="119">
                  <c:v>0.18682163237933164</c:v>
                </c:pt>
                <c:pt idx="120">
                  <c:v>0.2002366628195012</c:v>
                </c:pt>
                <c:pt idx="121">
                  <c:v>0.19797013948686168</c:v>
                </c:pt>
                <c:pt idx="122">
                  <c:v>0.22797013948686168</c:v>
                </c:pt>
                <c:pt idx="123">
                  <c:v>0.25797013948686165</c:v>
                </c:pt>
                <c:pt idx="124">
                  <c:v>0.25408619787605785</c:v>
                </c:pt>
                <c:pt idx="125">
                  <c:v>0.28408619787605782</c:v>
                </c:pt>
                <c:pt idx="126">
                  <c:v>0.31408619787605785</c:v>
                </c:pt>
                <c:pt idx="127">
                  <c:v>0.34408619787605788</c:v>
                </c:pt>
                <c:pt idx="128">
                  <c:v>0.3740861978760579</c:v>
                </c:pt>
                <c:pt idx="129">
                  <c:v>0.40408619787605793</c:v>
                </c:pt>
                <c:pt idx="130">
                  <c:v>0.43408619787605796</c:v>
                </c:pt>
                <c:pt idx="131">
                  <c:v>0.46408619787605798</c:v>
                </c:pt>
                <c:pt idx="132">
                  <c:v>0.49408619787605801</c:v>
                </c:pt>
                <c:pt idx="133">
                  <c:v>0.52408619787605804</c:v>
                </c:pt>
                <c:pt idx="134">
                  <c:v>0.55408619787605806</c:v>
                </c:pt>
                <c:pt idx="135">
                  <c:v>0.58408619787605809</c:v>
                </c:pt>
                <c:pt idx="136">
                  <c:v>0.55408619787605806</c:v>
                </c:pt>
                <c:pt idx="137">
                  <c:v>0.55345649128031671</c:v>
                </c:pt>
                <c:pt idx="138">
                  <c:v>0.58345649128031674</c:v>
                </c:pt>
                <c:pt idx="139">
                  <c:v>0.61345649128031676</c:v>
                </c:pt>
                <c:pt idx="140">
                  <c:v>0.64345649128031679</c:v>
                </c:pt>
                <c:pt idx="141">
                  <c:v>0.67345649128031682</c:v>
                </c:pt>
                <c:pt idx="142">
                  <c:v>0.70345649128031684</c:v>
                </c:pt>
                <c:pt idx="143">
                  <c:v>0.67345649128031682</c:v>
                </c:pt>
                <c:pt idx="144">
                  <c:v>0.64345649128031679</c:v>
                </c:pt>
                <c:pt idx="145">
                  <c:v>0.61345649128031676</c:v>
                </c:pt>
                <c:pt idx="146">
                  <c:v>0.58345649128031674</c:v>
                </c:pt>
                <c:pt idx="147">
                  <c:v>0.55345649128031671</c:v>
                </c:pt>
                <c:pt idx="148">
                  <c:v>0.52345649128031668</c:v>
                </c:pt>
                <c:pt idx="149">
                  <c:v>0.49345649128031666</c:v>
                </c:pt>
                <c:pt idx="150">
                  <c:v>0.46345649128031663</c:v>
                </c:pt>
                <c:pt idx="151">
                  <c:v>0.4334564912803166</c:v>
                </c:pt>
                <c:pt idx="152">
                  <c:v>0.40345649128031658</c:v>
                </c:pt>
                <c:pt idx="153">
                  <c:v>0.37345649128031655</c:v>
                </c:pt>
                <c:pt idx="154">
                  <c:v>0.34345649128031652</c:v>
                </c:pt>
                <c:pt idx="155">
                  <c:v>0.3134564912803165</c:v>
                </c:pt>
                <c:pt idx="156">
                  <c:v>0.28345649128031647</c:v>
                </c:pt>
                <c:pt idx="157">
                  <c:v>0.25345649128031644</c:v>
                </c:pt>
                <c:pt idx="158">
                  <c:v>0.26237538950019862</c:v>
                </c:pt>
                <c:pt idx="159">
                  <c:v>0.27569956304536053</c:v>
                </c:pt>
                <c:pt idx="160">
                  <c:v>0.28807858756457538</c:v>
                </c:pt>
                <c:pt idx="161">
                  <c:v>0.28752530239490109</c:v>
                </c:pt>
                <c:pt idx="162">
                  <c:v>0.29130776092672128</c:v>
                </c:pt>
                <c:pt idx="163">
                  <c:v>0.30851739225338415</c:v>
                </c:pt>
                <c:pt idx="164">
                  <c:v>0.32020031491516826</c:v>
                </c:pt>
                <c:pt idx="165">
                  <c:v>0.30766374941541258</c:v>
                </c:pt>
                <c:pt idx="166">
                  <c:v>0.33618619134554456</c:v>
                </c:pt>
                <c:pt idx="167">
                  <c:v>0.36239275655688441</c:v>
                </c:pt>
                <c:pt idx="168">
                  <c:v>0.38033458187524116</c:v>
                </c:pt>
                <c:pt idx="169">
                  <c:v>0.37918547448736056</c:v>
                </c:pt>
                <c:pt idx="170">
                  <c:v>0.38620031054765724</c:v>
                </c:pt>
                <c:pt idx="171">
                  <c:v>0.40132505525930906</c:v>
                </c:pt>
                <c:pt idx="172">
                  <c:v>0.4244199132385722</c:v>
                </c:pt>
                <c:pt idx="173">
                  <c:v>0.39441991323857217</c:v>
                </c:pt>
                <c:pt idx="174">
                  <c:v>0.36441991323857215</c:v>
                </c:pt>
                <c:pt idx="175">
                  <c:v>0.33441991323857212</c:v>
                </c:pt>
                <c:pt idx="176">
                  <c:v>0.3124913941651235</c:v>
                </c:pt>
                <c:pt idx="177">
                  <c:v>0.28249139416512348</c:v>
                </c:pt>
                <c:pt idx="178">
                  <c:v>0.27139665831181409</c:v>
                </c:pt>
                <c:pt idx="179">
                  <c:v>0.26569510271736579</c:v>
                </c:pt>
                <c:pt idx="180">
                  <c:v>0.28749401757435661</c:v>
                </c:pt>
                <c:pt idx="181">
                  <c:v>0.28336230849648741</c:v>
                </c:pt>
                <c:pt idx="182">
                  <c:v>0.25499333514851763</c:v>
                </c:pt>
                <c:pt idx="183">
                  <c:v>0.26793786505696376</c:v>
                </c:pt>
                <c:pt idx="184">
                  <c:v>0.29793786505696374</c:v>
                </c:pt>
                <c:pt idx="185">
                  <c:v>0.26793786505696371</c:v>
                </c:pt>
                <c:pt idx="186">
                  <c:v>0.23793786505696371</c:v>
                </c:pt>
                <c:pt idx="187">
                  <c:v>0.24246766431587527</c:v>
                </c:pt>
                <c:pt idx="188">
                  <c:v>0.21246766431587527</c:v>
                </c:pt>
                <c:pt idx="189">
                  <c:v>0.18246766431587527</c:v>
                </c:pt>
                <c:pt idx="190">
                  <c:v>0.15246766431587527</c:v>
                </c:pt>
                <c:pt idx="191">
                  <c:v>0.15239359612711842</c:v>
                </c:pt>
                <c:pt idx="192">
                  <c:v>0.16798320838538958</c:v>
                </c:pt>
                <c:pt idx="193">
                  <c:v>0.16756890228738833</c:v>
                </c:pt>
                <c:pt idx="194">
                  <c:v>0.17266225073812147</c:v>
                </c:pt>
                <c:pt idx="195">
                  <c:v>0.19533019077994396</c:v>
                </c:pt>
                <c:pt idx="196">
                  <c:v>0.19900035158830348</c:v>
                </c:pt>
                <c:pt idx="197">
                  <c:v>0.19322703543932165</c:v>
                </c:pt>
                <c:pt idx="198">
                  <c:v>0.20549529571850181</c:v>
                </c:pt>
                <c:pt idx="199">
                  <c:v>0.23086850205556581</c:v>
                </c:pt>
                <c:pt idx="200">
                  <c:v>0.26086850205556578</c:v>
                </c:pt>
                <c:pt idx="201">
                  <c:v>0.27468177246698244</c:v>
                </c:pt>
                <c:pt idx="202">
                  <c:v>0.27409006248332562</c:v>
                </c:pt>
                <c:pt idx="203">
                  <c:v>0.3040900624833256</c:v>
                </c:pt>
                <c:pt idx="204">
                  <c:v>0.30180434682670598</c:v>
                </c:pt>
                <c:pt idx="205">
                  <c:v>0.30665009247251585</c:v>
                </c:pt>
                <c:pt idx="206">
                  <c:v>0.33665009247251587</c:v>
                </c:pt>
                <c:pt idx="207">
                  <c:v>0.3666500924725159</c:v>
                </c:pt>
                <c:pt idx="208">
                  <c:v>0.33665009247251587</c:v>
                </c:pt>
                <c:pt idx="209">
                  <c:v>0.30665009247251585</c:v>
                </c:pt>
                <c:pt idx="210">
                  <c:v>0.29838924033614239</c:v>
                </c:pt>
                <c:pt idx="211">
                  <c:v>0.27368942389732526</c:v>
                </c:pt>
                <c:pt idx="212">
                  <c:v>0.30368942389732523</c:v>
                </c:pt>
                <c:pt idx="213">
                  <c:v>0.33368942389732525</c:v>
                </c:pt>
                <c:pt idx="214">
                  <c:v>0.36368942389732528</c:v>
                </c:pt>
                <c:pt idx="215">
                  <c:v>0.39368942389732531</c:v>
                </c:pt>
                <c:pt idx="216">
                  <c:v>0.42368942389732533</c:v>
                </c:pt>
                <c:pt idx="217">
                  <c:v>0.45368942389732536</c:v>
                </c:pt>
                <c:pt idx="218">
                  <c:v>0.47515284769224997</c:v>
                </c:pt>
                <c:pt idx="219">
                  <c:v>0.49115729970182231</c:v>
                </c:pt>
                <c:pt idx="220">
                  <c:v>0.48214866747370094</c:v>
                </c:pt>
                <c:pt idx="221">
                  <c:v>0.45214866747370097</c:v>
                </c:pt>
                <c:pt idx="222">
                  <c:v>0.4420132968259039</c:v>
                </c:pt>
                <c:pt idx="223">
                  <c:v>0.41201329682590393</c:v>
                </c:pt>
                <c:pt idx="224">
                  <c:v>0.3820132968259039</c:v>
                </c:pt>
                <c:pt idx="225">
                  <c:v>0.35201329682590388</c:v>
                </c:pt>
                <c:pt idx="226">
                  <c:v>0.32201329682590385</c:v>
                </c:pt>
                <c:pt idx="227">
                  <c:v>0.30748851705738062</c:v>
                </c:pt>
                <c:pt idx="228">
                  <c:v>0.33748851705738059</c:v>
                </c:pt>
                <c:pt idx="229">
                  <c:v>0.36748851705738061</c:v>
                </c:pt>
                <c:pt idx="230">
                  <c:v>0.38513104945742405</c:v>
                </c:pt>
                <c:pt idx="231">
                  <c:v>0.4006014507138374</c:v>
                </c:pt>
                <c:pt idx="232">
                  <c:v>0.37060145071383743</c:v>
                </c:pt>
                <c:pt idx="233">
                  <c:v>0.34866551016436215</c:v>
                </c:pt>
                <c:pt idx="234">
                  <c:v>0.34319992065828014</c:v>
                </c:pt>
                <c:pt idx="235">
                  <c:v>0.36095395332826929</c:v>
                </c:pt>
                <c:pt idx="236">
                  <c:v>0.33571335434905547</c:v>
                </c:pt>
                <c:pt idx="237">
                  <c:v>0.36415728650789708</c:v>
                </c:pt>
                <c:pt idx="238">
                  <c:v>0.38163355376823455</c:v>
                </c:pt>
                <c:pt idx="239">
                  <c:v>0.41163355376823452</c:v>
                </c:pt>
                <c:pt idx="240">
                  <c:v>0.44163355376823454</c:v>
                </c:pt>
                <c:pt idx="241">
                  <c:v>0.47163355376823457</c:v>
                </c:pt>
                <c:pt idx="242">
                  <c:v>0.49037238504426101</c:v>
                </c:pt>
                <c:pt idx="243">
                  <c:v>0.51203475124956999</c:v>
                </c:pt>
                <c:pt idx="244">
                  <c:v>0.52690812768154005</c:v>
                </c:pt>
                <c:pt idx="245">
                  <c:v>0.49690812768154002</c:v>
                </c:pt>
                <c:pt idx="246">
                  <c:v>0.52690812768154005</c:v>
                </c:pt>
                <c:pt idx="247">
                  <c:v>0.55690812768154008</c:v>
                </c:pt>
                <c:pt idx="248">
                  <c:v>0.5869081276815401</c:v>
                </c:pt>
                <c:pt idx="249">
                  <c:v>0.61690812768154013</c:v>
                </c:pt>
                <c:pt idx="250">
                  <c:v>0.64690812768154016</c:v>
                </c:pt>
                <c:pt idx="251">
                  <c:v>0.67690812768154018</c:v>
                </c:pt>
                <c:pt idx="252">
                  <c:v>0.70690812768154021</c:v>
                </c:pt>
                <c:pt idx="253">
                  <c:v>0.73690812768154024</c:v>
                </c:pt>
                <c:pt idx="254">
                  <c:v>0.76690812768154026</c:v>
                </c:pt>
                <c:pt idx="255">
                  <c:v>0.79690812768154029</c:v>
                </c:pt>
                <c:pt idx="256">
                  <c:v>0.76690812768154026</c:v>
                </c:pt>
                <c:pt idx="257">
                  <c:v>0.74057861182743079</c:v>
                </c:pt>
                <c:pt idx="258">
                  <c:v>0.71057861182743076</c:v>
                </c:pt>
                <c:pt idx="259">
                  <c:v>0.68057861182743074</c:v>
                </c:pt>
                <c:pt idx="260">
                  <c:v>0.65057861182743071</c:v>
                </c:pt>
                <c:pt idx="261">
                  <c:v>0.62057861182743068</c:v>
                </c:pt>
                <c:pt idx="262">
                  <c:v>0.59057861182743066</c:v>
                </c:pt>
                <c:pt idx="263">
                  <c:v>0.56057861182743063</c:v>
                </c:pt>
                <c:pt idx="264">
                  <c:v>0.5305786118274306</c:v>
                </c:pt>
                <c:pt idx="265">
                  <c:v>0.50057861182743058</c:v>
                </c:pt>
                <c:pt idx="266">
                  <c:v>0.47057861182743055</c:v>
                </c:pt>
                <c:pt idx="267">
                  <c:v>0.44057861182743052</c:v>
                </c:pt>
                <c:pt idx="268">
                  <c:v>0.4105786118274305</c:v>
                </c:pt>
                <c:pt idx="269">
                  <c:v>0.38057861182743047</c:v>
                </c:pt>
                <c:pt idx="270">
                  <c:v>0.35479485537556116</c:v>
                </c:pt>
                <c:pt idx="271">
                  <c:v>0.32479485537556119</c:v>
                </c:pt>
                <c:pt idx="272">
                  <c:v>0.29479485537556116</c:v>
                </c:pt>
                <c:pt idx="273">
                  <c:v>0.27285047344885438</c:v>
                </c:pt>
                <c:pt idx="274">
                  <c:v>0.24285047344885438</c:v>
                </c:pt>
                <c:pt idx="275">
                  <c:v>0.21285047344885438</c:v>
                </c:pt>
                <c:pt idx="276">
                  <c:v>0.20226828744745717</c:v>
                </c:pt>
                <c:pt idx="277">
                  <c:v>0.19923581523033301</c:v>
                </c:pt>
                <c:pt idx="278">
                  <c:v>0.22458663739607423</c:v>
                </c:pt>
                <c:pt idx="279">
                  <c:v>0.24099416394905068</c:v>
                </c:pt>
                <c:pt idx="280">
                  <c:v>0.24647246083880753</c:v>
                </c:pt>
                <c:pt idx="281">
                  <c:v>0.24880135004821602</c:v>
                </c:pt>
                <c:pt idx="282">
                  <c:v>0.24944652265542674</c:v>
                </c:pt>
                <c:pt idx="283">
                  <c:v>0.26439777296628519</c:v>
                </c:pt>
                <c:pt idx="284">
                  <c:v>0.28581368821292774</c:v>
                </c:pt>
                <c:pt idx="285">
                  <c:v>0.31581368821292777</c:v>
                </c:pt>
                <c:pt idx="286">
                  <c:v>0.31327484966395469</c:v>
                </c:pt>
                <c:pt idx="287">
                  <c:v>0.34327484966395472</c:v>
                </c:pt>
                <c:pt idx="288">
                  <c:v>0.37327484966395474</c:v>
                </c:pt>
                <c:pt idx="289">
                  <c:v>0.40327484966395477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B-41FA-8130-43174C06643C}"/>
            </c:ext>
          </c:extLst>
        </c:ser>
        <c:ser>
          <c:idx val="0"/>
          <c:order val="1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Model!$AD$9:$AD$1289</c:f>
              <c:numCache>
                <c:formatCode>0.00</c:formatCode>
                <c:ptCount val="1281"/>
                <c:pt idx="0">
                  <c:v>0.7384591346153847</c:v>
                </c:pt>
                <c:pt idx="1">
                  <c:v>0.76845913461538473</c:v>
                </c:pt>
                <c:pt idx="2">
                  <c:v>0.78292712470214454</c:v>
                </c:pt>
                <c:pt idx="3">
                  <c:v>0.75536610635373724</c:v>
                </c:pt>
                <c:pt idx="4">
                  <c:v>0.74397361477572543</c:v>
                </c:pt>
                <c:pt idx="5">
                  <c:v>0.74618977187264979</c:v>
                </c:pt>
                <c:pt idx="6">
                  <c:v>0.77254400392782629</c:v>
                </c:pt>
                <c:pt idx="7">
                  <c:v>0.76008713296729524</c:v>
                </c:pt>
                <c:pt idx="8">
                  <c:v>0.77588673882147163</c:v>
                </c:pt>
                <c:pt idx="9">
                  <c:v>0.78325292609519559</c:v>
                </c:pt>
                <c:pt idx="10">
                  <c:v>0.75325292609519556</c:v>
                </c:pt>
                <c:pt idx="11">
                  <c:v>0.74723585577882279</c:v>
                </c:pt>
                <c:pt idx="12">
                  <c:v>0.76771022342586348</c:v>
                </c:pt>
                <c:pt idx="13">
                  <c:v>0.76517168818746994</c:v>
                </c:pt>
                <c:pt idx="14">
                  <c:v>0.77164490782713835</c:v>
                </c:pt>
                <c:pt idx="15">
                  <c:v>0.78964348925410854</c:v>
                </c:pt>
                <c:pt idx="16">
                  <c:v>0.80287981859410451</c:v>
                </c:pt>
                <c:pt idx="17">
                  <c:v>0.80135636419468748</c:v>
                </c:pt>
                <c:pt idx="18">
                  <c:v>0.82010656347670796</c:v>
                </c:pt>
                <c:pt idx="19">
                  <c:v>0.81209068167604737</c:v>
                </c:pt>
                <c:pt idx="20">
                  <c:v>0.80117196996782292</c:v>
                </c:pt>
                <c:pt idx="21">
                  <c:v>0.83117196996782283</c:v>
                </c:pt>
                <c:pt idx="22">
                  <c:v>0.8506217776067716</c:v>
                </c:pt>
                <c:pt idx="23">
                  <c:v>0.88062177760677163</c:v>
                </c:pt>
                <c:pt idx="24">
                  <c:v>0.85236838208071086</c:v>
                </c:pt>
                <c:pt idx="25">
                  <c:v>0.86030623765170755</c:v>
                </c:pt>
                <c:pt idx="26">
                  <c:v>0.86031332567489949</c:v>
                </c:pt>
                <c:pt idx="27">
                  <c:v>0.8490328131836079</c:v>
                </c:pt>
                <c:pt idx="28">
                  <c:v>0.84289344571644231</c:v>
                </c:pt>
                <c:pt idx="29">
                  <c:v>0.84479746835443048</c:v>
                </c:pt>
                <c:pt idx="30">
                  <c:v>0.85706086956521732</c:v>
                </c:pt>
                <c:pt idx="31">
                  <c:v>0.88706086956521735</c:v>
                </c:pt>
                <c:pt idx="32">
                  <c:v>0.90121445182724236</c:v>
                </c:pt>
                <c:pt idx="33">
                  <c:v>0.89299523212045173</c:v>
                </c:pt>
                <c:pt idx="34">
                  <c:v>0.86598375574909481</c:v>
                </c:pt>
                <c:pt idx="35">
                  <c:v>0.89342759876494338</c:v>
                </c:pt>
                <c:pt idx="36">
                  <c:v>0.86841322165180579</c:v>
                </c:pt>
                <c:pt idx="37">
                  <c:v>0.83841322165180587</c:v>
                </c:pt>
                <c:pt idx="38">
                  <c:v>0.80841322165180585</c:v>
                </c:pt>
                <c:pt idx="39">
                  <c:v>0.77841322165180582</c:v>
                </c:pt>
                <c:pt idx="40">
                  <c:v>0.74841322165180579</c:v>
                </c:pt>
                <c:pt idx="41">
                  <c:v>0.75046257554625728</c:v>
                </c:pt>
                <c:pt idx="42">
                  <c:v>0.75592911744266855</c:v>
                </c:pt>
                <c:pt idx="43">
                  <c:v>0.72592911744266853</c:v>
                </c:pt>
                <c:pt idx="44">
                  <c:v>0.6959291174426685</c:v>
                </c:pt>
                <c:pt idx="45">
                  <c:v>0.69630515571839813</c:v>
                </c:pt>
                <c:pt idx="46">
                  <c:v>0.68978743211792104</c:v>
                </c:pt>
                <c:pt idx="47">
                  <c:v>0.65978743211792101</c:v>
                </c:pt>
                <c:pt idx="48">
                  <c:v>0.63338504155124609</c:v>
                </c:pt>
                <c:pt idx="49">
                  <c:v>0.63476661514683164</c:v>
                </c:pt>
                <c:pt idx="50">
                  <c:v>0.66024833209785005</c:v>
                </c:pt>
                <c:pt idx="51">
                  <c:v>0.68772100728959573</c:v>
                </c:pt>
                <c:pt idx="52">
                  <c:v>0.6577210072895957</c:v>
                </c:pt>
                <c:pt idx="53">
                  <c:v>0.62772100728959568</c:v>
                </c:pt>
                <c:pt idx="54">
                  <c:v>0.62525288184438033</c:v>
                </c:pt>
                <c:pt idx="55">
                  <c:v>0.59525288184438041</c:v>
                </c:pt>
                <c:pt idx="56">
                  <c:v>0.62525288184438044</c:v>
                </c:pt>
                <c:pt idx="57">
                  <c:v>0.65525288184438046</c:v>
                </c:pt>
                <c:pt idx="58">
                  <c:v>0.66499666888740849</c:v>
                </c:pt>
                <c:pt idx="59">
                  <c:v>0.69499666888740852</c:v>
                </c:pt>
                <c:pt idx="60">
                  <c:v>0.66499666888740849</c:v>
                </c:pt>
                <c:pt idx="61">
                  <c:v>0.68558810572687201</c:v>
                </c:pt>
                <c:pt idx="62">
                  <c:v>0.68348344748858447</c:v>
                </c:pt>
                <c:pt idx="63">
                  <c:v>0.69905487804878041</c:v>
                </c:pt>
                <c:pt idx="64">
                  <c:v>0.72251523109243665</c:v>
                </c:pt>
                <c:pt idx="65">
                  <c:v>0.74807667436489611</c:v>
                </c:pt>
                <c:pt idx="66">
                  <c:v>0.71807667436489608</c:v>
                </c:pt>
                <c:pt idx="67">
                  <c:v>0.74807667436489611</c:v>
                </c:pt>
                <c:pt idx="68">
                  <c:v>0.77807667436489614</c:v>
                </c:pt>
                <c:pt idx="69">
                  <c:v>0.7736146377893951</c:v>
                </c:pt>
                <c:pt idx="70">
                  <c:v>0.75871466927019782</c:v>
                </c:pt>
                <c:pt idx="71">
                  <c:v>0.76010728542914163</c:v>
                </c:pt>
                <c:pt idx="72">
                  <c:v>0.77464407174470074</c:v>
                </c:pt>
                <c:pt idx="73">
                  <c:v>0.76753911764705862</c:v>
                </c:pt>
                <c:pt idx="74">
                  <c:v>0.74479396834876088</c:v>
                </c:pt>
                <c:pt idx="75">
                  <c:v>0.73733590138674887</c:v>
                </c:pt>
                <c:pt idx="76">
                  <c:v>0.7673359013867489</c:v>
                </c:pt>
                <c:pt idx="77">
                  <c:v>0.75602653679591458</c:v>
                </c:pt>
                <c:pt idx="78">
                  <c:v>0.72602653679591456</c:v>
                </c:pt>
                <c:pt idx="79">
                  <c:v>0.69602653679591453</c:v>
                </c:pt>
                <c:pt idx="80">
                  <c:v>0.69680123115344761</c:v>
                </c:pt>
                <c:pt idx="81">
                  <c:v>0.72680123115344764</c:v>
                </c:pt>
                <c:pt idx="82">
                  <c:v>0.75680123115344766</c:v>
                </c:pt>
                <c:pt idx="83">
                  <c:v>0.78680123115344758</c:v>
                </c:pt>
                <c:pt idx="84">
                  <c:v>0.8168012311534476</c:v>
                </c:pt>
                <c:pt idx="85">
                  <c:v>0.84680123115344763</c:v>
                </c:pt>
                <c:pt idx="86">
                  <c:v>0.84557088824720361</c:v>
                </c:pt>
                <c:pt idx="87">
                  <c:v>0.87557088824720364</c:v>
                </c:pt>
                <c:pt idx="88">
                  <c:v>0.86978192149683708</c:v>
                </c:pt>
                <c:pt idx="89">
                  <c:v>0.85150374014406383</c:v>
                </c:pt>
                <c:pt idx="90">
                  <c:v>0.85157611126245569</c:v>
                </c:pt>
                <c:pt idx="91">
                  <c:v>0.86717444164074331</c:v>
                </c:pt>
                <c:pt idx="92">
                  <c:v>0.83717444164074339</c:v>
                </c:pt>
                <c:pt idx="93">
                  <c:v>0.86174149594579552</c:v>
                </c:pt>
                <c:pt idx="94">
                  <c:v>0.87089356139838414</c:v>
                </c:pt>
                <c:pt idx="95">
                  <c:v>0.87233379400176903</c:v>
                </c:pt>
                <c:pt idx="96">
                  <c:v>0.84233379400176911</c:v>
                </c:pt>
                <c:pt idx="97">
                  <c:v>0.82156818550188215</c:v>
                </c:pt>
                <c:pt idx="98">
                  <c:v>0.79509328607152185</c:v>
                </c:pt>
                <c:pt idx="99">
                  <c:v>0.82116907408752016</c:v>
                </c:pt>
                <c:pt idx="100">
                  <c:v>0.80010484517015912</c:v>
                </c:pt>
                <c:pt idx="101">
                  <c:v>0.77848888144443884</c:v>
                </c:pt>
                <c:pt idx="102">
                  <c:v>0.77482264579150883</c:v>
                </c:pt>
                <c:pt idx="103">
                  <c:v>0.78169738651681564</c:v>
                </c:pt>
                <c:pt idx="104">
                  <c:v>0.81169738651681567</c:v>
                </c:pt>
                <c:pt idx="105">
                  <c:v>0.83578460519812425</c:v>
                </c:pt>
                <c:pt idx="106">
                  <c:v>0.80578460519812423</c:v>
                </c:pt>
                <c:pt idx="107">
                  <c:v>0.8144283980755167</c:v>
                </c:pt>
                <c:pt idx="108">
                  <c:v>0.7957843272618631</c:v>
                </c:pt>
                <c:pt idx="109">
                  <c:v>0.79051746131293954</c:v>
                </c:pt>
                <c:pt idx="110">
                  <c:v>0.76927162170560293</c:v>
                </c:pt>
                <c:pt idx="111">
                  <c:v>0.7392716217056029</c:v>
                </c:pt>
                <c:pt idx="112">
                  <c:v>0.76927162170560293</c:v>
                </c:pt>
                <c:pt idx="113">
                  <c:v>0.79927162170560284</c:v>
                </c:pt>
                <c:pt idx="114">
                  <c:v>0.82927162170560287</c:v>
                </c:pt>
                <c:pt idx="115">
                  <c:v>0.83546530408293829</c:v>
                </c:pt>
                <c:pt idx="116">
                  <c:v>0.82343220577180154</c:v>
                </c:pt>
                <c:pt idx="117">
                  <c:v>0.8281659881061485</c:v>
                </c:pt>
                <c:pt idx="118">
                  <c:v>0.81841651524847492</c:v>
                </c:pt>
                <c:pt idx="119">
                  <c:v>0.81317836762066831</c:v>
                </c:pt>
                <c:pt idx="120">
                  <c:v>0.79976333718049886</c:v>
                </c:pt>
                <c:pt idx="121">
                  <c:v>0.80202986051313829</c:v>
                </c:pt>
                <c:pt idx="122">
                  <c:v>0.77202986051313838</c:v>
                </c:pt>
                <c:pt idx="123">
                  <c:v>0.74202986051313835</c:v>
                </c:pt>
                <c:pt idx="124">
                  <c:v>0.7459138021239422</c:v>
                </c:pt>
                <c:pt idx="125">
                  <c:v>0.71591380212394218</c:v>
                </c:pt>
                <c:pt idx="126">
                  <c:v>0.68591380212394215</c:v>
                </c:pt>
                <c:pt idx="127">
                  <c:v>0.65591380212394212</c:v>
                </c:pt>
                <c:pt idx="128">
                  <c:v>0.6259138021239421</c:v>
                </c:pt>
                <c:pt idx="129">
                  <c:v>0.59591380212394207</c:v>
                </c:pt>
                <c:pt idx="130">
                  <c:v>0.56591380212394204</c:v>
                </c:pt>
                <c:pt idx="131">
                  <c:v>0.53591380212394202</c:v>
                </c:pt>
                <c:pt idx="132">
                  <c:v>0.50591380212394199</c:v>
                </c:pt>
                <c:pt idx="133">
                  <c:v>0.47591380212394196</c:v>
                </c:pt>
                <c:pt idx="134">
                  <c:v>0.44591380212394194</c:v>
                </c:pt>
                <c:pt idx="135">
                  <c:v>0.41591380212394191</c:v>
                </c:pt>
                <c:pt idx="136">
                  <c:v>0.44591380212394194</c:v>
                </c:pt>
                <c:pt idx="137">
                  <c:v>0.44654350871968329</c:v>
                </c:pt>
                <c:pt idx="138">
                  <c:v>0.41654350871968326</c:v>
                </c:pt>
                <c:pt idx="139">
                  <c:v>0.38654350871968324</c:v>
                </c:pt>
                <c:pt idx="140">
                  <c:v>0.35654350871968321</c:v>
                </c:pt>
                <c:pt idx="141">
                  <c:v>0.32654350871968318</c:v>
                </c:pt>
                <c:pt idx="142">
                  <c:v>0.29654350871968316</c:v>
                </c:pt>
                <c:pt idx="143">
                  <c:v>0.32654350871968318</c:v>
                </c:pt>
                <c:pt idx="144">
                  <c:v>0.35654350871968321</c:v>
                </c:pt>
                <c:pt idx="145">
                  <c:v>0.38654350871968324</c:v>
                </c:pt>
                <c:pt idx="146">
                  <c:v>0.41654350871968326</c:v>
                </c:pt>
                <c:pt idx="147">
                  <c:v>0.44654350871968329</c:v>
                </c:pt>
                <c:pt idx="148">
                  <c:v>0.47654350871968332</c:v>
                </c:pt>
                <c:pt idx="149">
                  <c:v>0.50654350871968334</c:v>
                </c:pt>
                <c:pt idx="150">
                  <c:v>0.53654350871968337</c:v>
                </c:pt>
                <c:pt idx="151">
                  <c:v>0.5665435087196834</c:v>
                </c:pt>
                <c:pt idx="152">
                  <c:v>0.59654350871968342</c:v>
                </c:pt>
                <c:pt idx="153">
                  <c:v>0.62654350871968345</c:v>
                </c:pt>
                <c:pt idx="154">
                  <c:v>0.65654350871968348</c:v>
                </c:pt>
                <c:pt idx="155">
                  <c:v>0.6865435087196835</c:v>
                </c:pt>
                <c:pt idx="156">
                  <c:v>0.71654350871968353</c:v>
                </c:pt>
                <c:pt idx="157">
                  <c:v>0.74654350871968356</c:v>
                </c:pt>
                <c:pt idx="158">
                  <c:v>0.73762461049980144</c:v>
                </c:pt>
                <c:pt idx="159">
                  <c:v>0.72430043695463953</c:v>
                </c:pt>
                <c:pt idx="160">
                  <c:v>0.71192141243542462</c:v>
                </c:pt>
                <c:pt idx="161">
                  <c:v>0.71247469760509885</c:v>
                </c:pt>
                <c:pt idx="162">
                  <c:v>0.70869223907327872</c:v>
                </c:pt>
                <c:pt idx="163">
                  <c:v>0.69148260774661585</c:v>
                </c:pt>
                <c:pt idx="164">
                  <c:v>0.6797996850848318</c:v>
                </c:pt>
                <c:pt idx="165">
                  <c:v>0.69233625058458736</c:v>
                </c:pt>
                <c:pt idx="166">
                  <c:v>0.66381380865445538</c:v>
                </c:pt>
                <c:pt idx="167">
                  <c:v>0.63760724344311559</c:v>
                </c:pt>
                <c:pt idx="168">
                  <c:v>0.61966541812475884</c:v>
                </c:pt>
                <c:pt idx="169">
                  <c:v>0.62081452551263938</c:v>
                </c:pt>
                <c:pt idx="170">
                  <c:v>0.61379968945234276</c:v>
                </c:pt>
                <c:pt idx="171">
                  <c:v>0.59867494474069094</c:v>
                </c:pt>
                <c:pt idx="172">
                  <c:v>0.5755800867614278</c:v>
                </c:pt>
                <c:pt idx="173">
                  <c:v>0.60558008676142783</c:v>
                </c:pt>
                <c:pt idx="174">
                  <c:v>0.63558008676142785</c:v>
                </c:pt>
                <c:pt idx="175">
                  <c:v>0.66558008676142788</c:v>
                </c:pt>
                <c:pt idx="176">
                  <c:v>0.6875086058348765</c:v>
                </c:pt>
                <c:pt idx="177">
                  <c:v>0.71750860583487652</c:v>
                </c:pt>
                <c:pt idx="178">
                  <c:v>0.72860334168818586</c:v>
                </c:pt>
                <c:pt idx="179">
                  <c:v>0.73430489728263426</c:v>
                </c:pt>
                <c:pt idx="180">
                  <c:v>0.71250598242564345</c:v>
                </c:pt>
                <c:pt idx="181">
                  <c:v>0.71663769150351264</c:v>
                </c:pt>
                <c:pt idx="182">
                  <c:v>0.74500666485148237</c:v>
                </c:pt>
                <c:pt idx="183">
                  <c:v>0.73206213494303629</c:v>
                </c:pt>
                <c:pt idx="184">
                  <c:v>0.70206213494303626</c:v>
                </c:pt>
                <c:pt idx="185">
                  <c:v>0.73206213494303629</c:v>
                </c:pt>
                <c:pt idx="186">
                  <c:v>0.76206213494303632</c:v>
                </c:pt>
                <c:pt idx="187">
                  <c:v>0.7575323356841247</c:v>
                </c:pt>
                <c:pt idx="188">
                  <c:v>0.78753233568412473</c:v>
                </c:pt>
                <c:pt idx="189">
                  <c:v>0.81753233568412476</c:v>
                </c:pt>
                <c:pt idx="190">
                  <c:v>0.84753233568412467</c:v>
                </c:pt>
                <c:pt idx="191">
                  <c:v>0.84760640387288155</c:v>
                </c:pt>
                <c:pt idx="192">
                  <c:v>0.8320167916146104</c:v>
                </c:pt>
                <c:pt idx="193">
                  <c:v>0.8324310977126117</c:v>
                </c:pt>
                <c:pt idx="194">
                  <c:v>0.82733774926187853</c:v>
                </c:pt>
                <c:pt idx="195">
                  <c:v>0.80466980922005604</c:v>
                </c:pt>
                <c:pt idx="196">
                  <c:v>0.80099964841169657</c:v>
                </c:pt>
                <c:pt idx="197">
                  <c:v>0.80677296456067837</c:v>
                </c:pt>
                <c:pt idx="198">
                  <c:v>0.79450470428149822</c:v>
                </c:pt>
                <c:pt idx="199">
                  <c:v>0.76913149794443414</c:v>
                </c:pt>
                <c:pt idx="200">
                  <c:v>0.73913149794443422</c:v>
                </c:pt>
                <c:pt idx="201">
                  <c:v>0.72531822753301756</c:v>
                </c:pt>
                <c:pt idx="202">
                  <c:v>0.72590993751667443</c:v>
                </c:pt>
                <c:pt idx="203">
                  <c:v>0.6959099375166744</c:v>
                </c:pt>
                <c:pt idx="204">
                  <c:v>0.69819565317329402</c:v>
                </c:pt>
                <c:pt idx="205">
                  <c:v>0.69334990752748415</c:v>
                </c:pt>
                <c:pt idx="206">
                  <c:v>0.66334990752748413</c:v>
                </c:pt>
                <c:pt idx="207">
                  <c:v>0.6333499075274841</c:v>
                </c:pt>
                <c:pt idx="208">
                  <c:v>0.66334990752748413</c:v>
                </c:pt>
                <c:pt idx="209">
                  <c:v>0.69334990752748415</c:v>
                </c:pt>
                <c:pt idx="210">
                  <c:v>0.70161075966385766</c:v>
                </c:pt>
                <c:pt idx="211">
                  <c:v>0.72631057610267469</c:v>
                </c:pt>
                <c:pt idx="212">
                  <c:v>0.69631057610267477</c:v>
                </c:pt>
                <c:pt idx="213">
                  <c:v>0.66631057610267475</c:v>
                </c:pt>
                <c:pt idx="214">
                  <c:v>0.63631057610267472</c:v>
                </c:pt>
                <c:pt idx="215">
                  <c:v>0.60631057610267469</c:v>
                </c:pt>
                <c:pt idx="216">
                  <c:v>0.57631057610267467</c:v>
                </c:pt>
                <c:pt idx="217">
                  <c:v>0.54631057610267464</c:v>
                </c:pt>
                <c:pt idx="218">
                  <c:v>0.52484715230775003</c:v>
                </c:pt>
                <c:pt idx="219">
                  <c:v>0.50884270029817769</c:v>
                </c:pt>
                <c:pt idx="220">
                  <c:v>0.517851332526299</c:v>
                </c:pt>
                <c:pt idx="221">
                  <c:v>0.54785133252629903</c:v>
                </c:pt>
                <c:pt idx="222">
                  <c:v>0.55798670317409615</c:v>
                </c:pt>
                <c:pt idx="223">
                  <c:v>0.58798670317409607</c:v>
                </c:pt>
                <c:pt idx="224">
                  <c:v>0.6179867031740961</c:v>
                </c:pt>
                <c:pt idx="225">
                  <c:v>0.64798670317409612</c:v>
                </c:pt>
                <c:pt idx="226">
                  <c:v>0.67798670317409615</c:v>
                </c:pt>
                <c:pt idx="227">
                  <c:v>0.69251148294261933</c:v>
                </c:pt>
                <c:pt idx="228">
                  <c:v>0.66251148294261941</c:v>
                </c:pt>
                <c:pt idx="229">
                  <c:v>0.63251148294261939</c:v>
                </c:pt>
                <c:pt idx="230">
                  <c:v>0.61486895054257595</c:v>
                </c:pt>
                <c:pt idx="231">
                  <c:v>0.59939854928616265</c:v>
                </c:pt>
                <c:pt idx="232">
                  <c:v>0.62939854928616257</c:v>
                </c:pt>
                <c:pt idx="233">
                  <c:v>0.65133448983563791</c:v>
                </c:pt>
                <c:pt idx="234">
                  <c:v>0.65680007934171991</c:v>
                </c:pt>
                <c:pt idx="235">
                  <c:v>0.63904604667173071</c:v>
                </c:pt>
                <c:pt idx="236">
                  <c:v>0.66428664565094453</c:v>
                </c:pt>
                <c:pt idx="237">
                  <c:v>0.63584271349210297</c:v>
                </c:pt>
                <c:pt idx="238">
                  <c:v>0.61836644623176551</c:v>
                </c:pt>
                <c:pt idx="239">
                  <c:v>0.58836644623176548</c:v>
                </c:pt>
                <c:pt idx="240">
                  <c:v>0.55836644623176546</c:v>
                </c:pt>
                <c:pt idx="241">
                  <c:v>0.52836644623176543</c:v>
                </c:pt>
                <c:pt idx="242">
                  <c:v>0.50962761495573905</c:v>
                </c:pt>
                <c:pt idx="243">
                  <c:v>0.48796524875043001</c:v>
                </c:pt>
                <c:pt idx="244">
                  <c:v>0.47309187231845995</c:v>
                </c:pt>
                <c:pt idx="245">
                  <c:v>0.50309187231845998</c:v>
                </c:pt>
                <c:pt idx="246">
                  <c:v>0.47309187231845995</c:v>
                </c:pt>
                <c:pt idx="247">
                  <c:v>0.44309187231845992</c:v>
                </c:pt>
                <c:pt idx="248">
                  <c:v>0.4130918723184599</c:v>
                </c:pt>
                <c:pt idx="249">
                  <c:v>0.38309187231845987</c:v>
                </c:pt>
                <c:pt idx="250">
                  <c:v>0.35309187231845984</c:v>
                </c:pt>
                <c:pt idx="251">
                  <c:v>0.32309187231845982</c:v>
                </c:pt>
                <c:pt idx="252">
                  <c:v>0.29309187231845979</c:v>
                </c:pt>
                <c:pt idx="253">
                  <c:v>0.26309187231845976</c:v>
                </c:pt>
                <c:pt idx="254">
                  <c:v>0.23309187231845974</c:v>
                </c:pt>
                <c:pt idx="255">
                  <c:v>0.20309187231845971</c:v>
                </c:pt>
                <c:pt idx="256">
                  <c:v>0.23309187231845974</c:v>
                </c:pt>
                <c:pt idx="257">
                  <c:v>0.25942138817256921</c:v>
                </c:pt>
                <c:pt idx="258">
                  <c:v>0.28942138817256924</c:v>
                </c:pt>
                <c:pt idx="259">
                  <c:v>0.31942138817256926</c:v>
                </c:pt>
                <c:pt idx="260">
                  <c:v>0.34942138817256929</c:v>
                </c:pt>
                <c:pt idx="261">
                  <c:v>0.37942138817256932</c:v>
                </c:pt>
                <c:pt idx="262">
                  <c:v>0.40942138817256934</c:v>
                </c:pt>
                <c:pt idx="263">
                  <c:v>0.43942138817256937</c:v>
                </c:pt>
                <c:pt idx="264">
                  <c:v>0.4694213881725694</c:v>
                </c:pt>
                <c:pt idx="265">
                  <c:v>0.49942138817256942</c:v>
                </c:pt>
                <c:pt idx="266">
                  <c:v>0.52942138817256945</c:v>
                </c:pt>
                <c:pt idx="267">
                  <c:v>0.55942138817256948</c:v>
                </c:pt>
                <c:pt idx="268">
                  <c:v>0.5894213881725695</c:v>
                </c:pt>
                <c:pt idx="269">
                  <c:v>0.61942138817256953</c:v>
                </c:pt>
                <c:pt idx="270">
                  <c:v>0.6452051446244389</c:v>
                </c:pt>
                <c:pt idx="271">
                  <c:v>0.67520514462443881</c:v>
                </c:pt>
                <c:pt idx="272">
                  <c:v>0.70520514462443884</c:v>
                </c:pt>
                <c:pt idx="273">
                  <c:v>0.72714952655114562</c:v>
                </c:pt>
                <c:pt idx="274">
                  <c:v>0.75714952655114565</c:v>
                </c:pt>
                <c:pt idx="275">
                  <c:v>0.78714952655114567</c:v>
                </c:pt>
                <c:pt idx="276">
                  <c:v>0.79773171255254283</c:v>
                </c:pt>
                <c:pt idx="277">
                  <c:v>0.80076418476966693</c:v>
                </c:pt>
                <c:pt idx="278">
                  <c:v>0.77541336260392579</c:v>
                </c:pt>
                <c:pt idx="279">
                  <c:v>0.75900583605094929</c:v>
                </c:pt>
                <c:pt idx="280">
                  <c:v>0.75352753916119242</c:v>
                </c:pt>
                <c:pt idx="281">
                  <c:v>0.75119864995178398</c:v>
                </c:pt>
                <c:pt idx="282">
                  <c:v>0.75055347734457323</c:v>
                </c:pt>
                <c:pt idx="283">
                  <c:v>0.73560222703371481</c:v>
                </c:pt>
                <c:pt idx="284">
                  <c:v>0.71418631178707226</c:v>
                </c:pt>
                <c:pt idx="285">
                  <c:v>0.68418631178707223</c:v>
                </c:pt>
                <c:pt idx="286">
                  <c:v>0.68672515033604531</c:v>
                </c:pt>
                <c:pt idx="287">
                  <c:v>0.65672515033604528</c:v>
                </c:pt>
                <c:pt idx="288">
                  <c:v>0.62672515033604526</c:v>
                </c:pt>
                <c:pt idx="289">
                  <c:v>0.59672515033604523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B-41FA-8130-43174C06643C}"/>
            </c:ext>
          </c:extLst>
        </c:ser>
        <c:ser>
          <c:idx val="1"/>
          <c:order val="2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Model!$AM$9:$AM$1289</c:f>
              <c:numCache>
                <c:formatCode>0.00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B-41FA-8130-43174C06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94032"/>
        <c:axId val="977694424"/>
      </c:areaChart>
      <c:dateAx>
        <c:axId val="9776940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77694424"/>
        <c:crosses val="autoZero"/>
        <c:auto val="1"/>
        <c:lblOffset val="100"/>
        <c:baseTimeUnit val="months"/>
      </c:dateAx>
      <c:valAx>
        <c:axId val="977694424"/>
        <c:scaling>
          <c:orientation val="minMax"/>
          <c:max val="1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94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Draw Down</a:t>
            </a:r>
          </a:p>
        </c:rich>
      </c:tx>
      <c:layout/>
      <c:overlay val="0"/>
      <c:spPr>
        <a:pattFill prst="pct5">
          <a:fgClr>
            <a:srgbClr val="FFC000"/>
          </a:fgClr>
          <a:bgClr>
            <a:schemeClr val="bg1"/>
          </a:bgClr>
        </a:pattFill>
      </c:spPr>
    </c:title>
    <c:autoTitleDeleted val="0"/>
    <c:plotArea>
      <c:layout>
        <c:manualLayout>
          <c:layoutTarget val="inner"/>
          <c:xMode val="edge"/>
          <c:yMode val="edge"/>
          <c:x val="0.12144685039370079"/>
          <c:y val="0.19480351414406533"/>
          <c:w val="0.82871572078081512"/>
          <c:h val="0.65183253135024788"/>
        </c:manualLayout>
      </c:layout>
      <c:lineChart>
        <c:grouping val="standard"/>
        <c:varyColors val="0"/>
        <c:ser>
          <c:idx val="0"/>
          <c:order val="0"/>
          <c:tx>
            <c:strRef>
              <c:f>Model!$DA$8</c:f>
              <c:strCache>
                <c:ptCount val="1"/>
                <c:pt idx="0">
                  <c:v>Barclay's Agg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Model!$DA$9:$DA$1289</c:f>
              <c:numCache>
                <c:formatCode>0.00%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-8.5016563209392437E-3</c:v>
                </c:pt>
                <c:pt idx="11">
                  <c:v>-3.1279030214323988E-3</c:v>
                </c:pt>
                <c:pt idx="12">
                  <c:v>0</c:v>
                </c:pt>
                <c:pt idx="13">
                  <c:v>-1.7373569062410832E-2</c:v>
                </c:pt>
                <c:pt idx="14">
                  <c:v>-4.1602525885959696E-2</c:v>
                </c:pt>
                <c:pt idx="15">
                  <c:v>-4.925487758390612E-2</c:v>
                </c:pt>
                <c:pt idx="16">
                  <c:v>-4.9386256020814923E-2</c:v>
                </c:pt>
                <c:pt idx="17">
                  <c:v>-5.1489718214685842E-2</c:v>
                </c:pt>
                <c:pt idx="18">
                  <c:v>-3.2644487907278807E-2</c:v>
                </c:pt>
                <c:pt idx="19">
                  <c:v>-3.1450287477051142E-2</c:v>
                </c:pt>
                <c:pt idx="20">
                  <c:v>-4.5704025067866416E-2</c:v>
                </c:pt>
                <c:pt idx="21">
                  <c:v>-4.6558994459451553E-2</c:v>
                </c:pt>
                <c:pt idx="22">
                  <c:v>-4.8672787259757211E-2</c:v>
                </c:pt>
                <c:pt idx="23">
                  <c:v>-4.209486031338594E-2</c:v>
                </c:pt>
                <c:pt idx="24">
                  <c:v>-2.3136773632798868E-2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-2.2311272903358104E-3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-1.7377927023725981E-2</c:v>
                </c:pt>
                <c:pt idx="38">
                  <c:v>-2.4211137028721352E-2</c:v>
                </c:pt>
                <c:pt idx="39">
                  <c:v>-2.9696306118700777E-2</c:v>
                </c:pt>
                <c:pt idx="40">
                  <c:v>-3.1661225889151989E-2</c:v>
                </c:pt>
                <c:pt idx="41">
                  <c:v>-1.8653903142932138E-2</c:v>
                </c:pt>
                <c:pt idx="42">
                  <c:v>-1.5969043262694327E-2</c:v>
                </c:pt>
                <c:pt idx="43">
                  <c:v>-1.7617105318731063E-2</c:v>
                </c:pt>
                <c:pt idx="44">
                  <c:v>-5.0953548368304347E-4</c:v>
                </c:pt>
                <c:pt idx="45">
                  <c:v>0</c:v>
                </c:pt>
                <c:pt idx="46">
                  <c:v>0</c:v>
                </c:pt>
                <c:pt idx="47">
                  <c:v>-9.2994650820373836E-3</c:v>
                </c:pt>
                <c:pt idx="48">
                  <c:v>-6.2703950097109384E-3</c:v>
                </c:pt>
                <c:pt idx="49">
                  <c:v>-3.8012755862324443E-3</c:v>
                </c:pt>
                <c:pt idx="50">
                  <c:v>-1.484248787730158E-2</c:v>
                </c:pt>
                <c:pt idx="51">
                  <c:v>-8.4696045152155008E-5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-8.5207863270179152E-3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-7.5277543866647534E-4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-5.2759143096459127E-3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-1.745988481928884E-2</c:v>
                </c:pt>
                <c:pt idx="74">
                  <c:v>-1.2008420061353497E-2</c:v>
                </c:pt>
                <c:pt idx="75">
                  <c:v>-8.8766446871441085E-3</c:v>
                </c:pt>
                <c:pt idx="76">
                  <c:v>-1.756144204583554E-2</c:v>
                </c:pt>
                <c:pt idx="77">
                  <c:v>-2.0698963162738893E-2</c:v>
                </c:pt>
                <c:pt idx="78">
                  <c:v>-2.4859397270810546E-2</c:v>
                </c:pt>
                <c:pt idx="79">
                  <c:v>-2.5354687133378406E-2</c:v>
                </c:pt>
                <c:pt idx="80">
                  <c:v>-1.4044657945407768E-2</c:v>
                </c:pt>
                <c:pt idx="81">
                  <c:v>-1.0407150351567251E-2</c:v>
                </c:pt>
                <c:pt idx="82">
                  <c:v>-1.047590451681002E-2</c:v>
                </c:pt>
                <c:pt idx="83">
                  <c:v>-1.5247088187528623E-2</c:v>
                </c:pt>
                <c:pt idx="84">
                  <c:v>-1.8468730547158696E-2</c:v>
                </c:pt>
                <c:pt idx="85">
                  <c:v>-6.5999255014237423E-3</c:v>
                </c:pt>
                <c:pt idx="86">
                  <c:v>0</c:v>
                </c:pt>
                <c:pt idx="87">
                  <c:v>-2.8536947272003177E-3</c:v>
                </c:pt>
                <c:pt idx="88">
                  <c:v>-3.3114327810978006E-3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-4.1509700021733487E-3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-1.378876925844974E-2</c:v>
                </c:pt>
                <c:pt idx="107">
                  <c:v>-2.0058332307776094E-2</c:v>
                </c:pt>
                <c:pt idx="108">
                  <c:v>-1.2124499707350411E-2</c:v>
                </c:pt>
                <c:pt idx="109">
                  <c:v>-2.5515915560998526E-3</c:v>
                </c:pt>
                <c:pt idx="110">
                  <c:v>-1.9141385936392696E-2</c:v>
                </c:pt>
                <c:pt idx="111">
                  <c:v>-1.1938891356255699E-4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-4.5589815188818994E-3</c:v>
                </c:pt>
                <c:pt idx="118">
                  <c:v>-4.8216918931804909E-3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-7.7342464877383499E-4</c:v>
                </c:pt>
                <c:pt idx="123">
                  <c:v>0</c:v>
                </c:pt>
                <c:pt idx="124">
                  <c:v>0</c:v>
                </c:pt>
                <c:pt idx="125">
                  <c:v>-1.9864934686718572E-3</c:v>
                </c:pt>
                <c:pt idx="126">
                  <c:v>-3.5539929558979666E-2</c:v>
                </c:pt>
                <c:pt idx="127">
                  <c:v>-2.9139033280041415E-2</c:v>
                </c:pt>
                <c:pt idx="128">
                  <c:v>-3.4411606459421318E-3</c:v>
                </c:pt>
                <c:pt idx="129">
                  <c:v>-1.2728994372520175E-2</c:v>
                </c:pt>
                <c:pt idx="130">
                  <c:v>-1.0368231790091054E-2</c:v>
                </c:pt>
                <c:pt idx="131">
                  <c:v>-2.9767603255381747E-4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-2.6022075438690173E-2</c:v>
                </c:pt>
                <c:pt idx="136">
                  <c:v>-2.9921225742406743E-2</c:v>
                </c:pt>
                <c:pt idx="137">
                  <c:v>-2.4440132844747886E-2</c:v>
                </c:pt>
                <c:pt idx="138">
                  <c:v>-1.4769079679214814E-2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-7.9761935487212554E-3</c:v>
                </c:pt>
                <c:pt idx="143">
                  <c:v>0</c:v>
                </c:pt>
                <c:pt idx="144">
                  <c:v>0</c:v>
                </c:pt>
                <c:pt idx="145">
                  <c:v>-5.8978978897206158E-3</c:v>
                </c:pt>
                <c:pt idx="146">
                  <c:v>-1.1008148208892954E-2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-9.0958920670712873E-3</c:v>
                </c:pt>
                <c:pt idx="151">
                  <c:v>0</c:v>
                </c:pt>
                <c:pt idx="152">
                  <c:v>-1.0308975738604564E-2</c:v>
                </c:pt>
                <c:pt idx="153">
                  <c:v>-1.8138200702366825E-2</c:v>
                </c:pt>
                <c:pt idx="154">
                  <c:v>-1.3793455254975551E-2</c:v>
                </c:pt>
                <c:pt idx="155">
                  <c:v>-4.4227109300445377E-3</c:v>
                </c:pt>
                <c:pt idx="156">
                  <c:v>-4.3618379638670213E-3</c:v>
                </c:pt>
                <c:pt idx="157">
                  <c:v>-1.0606447825559639E-3</c:v>
                </c:pt>
                <c:pt idx="158">
                  <c:v>-1.0861346787265136E-2</c:v>
                </c:pt>
                <c:pt idx="159">
                  <c:v>-1.265211253909293E-2</c:v>
                </c:pt>
                <c:pt idx="160">
                  <c:v>-1.3709884431396313E-2</c:v>
                </c:pt>
                <c:pt idx="161">
                  <c:v>-1.1616588122410954E-2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-5.8058673475982481E-3</c:v>
                </c:pt>
                <c:pt idx="168">
                  <c:v>-6.216156907563497E-3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-7.5825005725472794E-3</c:v>
                </c:pt>
                <c:pt idx="173">
                  <c:v>-1.0516197948137407E-2</c:v>
                </c:pt>
                <c:pt idx="174">
                  <c:v>-2.261555553625505E-3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-2.0881354417688902E-3</c:v>
                </c:pt>
                <c:pt idx="184">
                  <c:v>-9.4072384673661302E-3</c:v>
                </c:pt>
                <c:pt idx="185">
                  <c:v>-1.0201269279838443E-2</c:v>
                </c:pt>
                <c:pt idx="186">
                  <c:v>-1.1010058060880623E-2</c:v>
                </c:pt>
                <c:pt idx="187">
                  <c:v>-1.6278685314347063E-3</c:v>
                </c:pt>
                <c:pt idx="188">
                  <c:v>-1.5036314540555984E-2</c:v>
                </c:pt>
                <c:pt idx="189">
                  <c:v>-3.8285525817524424E-2</c:v>
                </c:pt>
                <c:pt idx="190">
                  <c:v>-6.9828367380384559E-3</c:v>
                </c:pt>
                <c:pt idx="191">
                  <c:v>0</c:v>
                </c:pt>
                <c:pt idx="192">
                  <c:v>-8.8260484242667081E-3</c:v>
                </c:pt>
                <c:pt idx="193">
                  <c:v>-1.2568783531699768E-2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-1.5635115349321271E-2</c:v>
                </c:pt>
                <c:pt idx="204">
                  <c:v>-5.9615570613735791E-4</c:v>
                </c:pt>
                <c:pt idx="205">
                  <c:v>0</c:v>
                </c:pt>
                <c:pt idx="206">
                  <c:v>-1.2261666328687859E-3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-5.7477847336953047E-3</c:v>
                </c:pt>
                <c:pt idx="215">
                  <c:v>-1.6469005022680783E-2</c:v>
                </c:pt>
                <c:pt idx="216">
                  <c:v>-1.5326646834744606E-2</c:v>
                </c:pt>
                <c:pt idx="217">
                  <c:v>-1.286268248749467E-2</c:v>
                </c:pt>
                <c:pt idx="218">
                  <c:v>-1.2317200509341486E-2</c:v>
                </c:pt>
                <c:pt idx="219">
                  <c:v>0</c:v>
                </c:pt>
                <c:pt idx="220">
                  <c:v>0</c:v>
                </c:pt>
                <c:pt idx="221">
                  <c:v>-2.9292012554317237E-3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-8.6911716607829259E-4</c:v>
                </c:pt>
                <c:pt idx="227">
                  <c:v>0</c:v>
                </c:pt>
                <c:pt idx="228">
                  <c:v>0</c:v>
                </c:pt>
                <c:pt idx="229">
                  <c:v>-2.2810052920152479E-4</c:v>
                </c:pt>
                <c:pt idx="230">
                  <c:v>-5.7061668514915009E-3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-1.4239234054576055E-3</c:v>
                </c:pt>
                <c:pt idx="240">
                  <c:v>-8.4079764380526889E-3</c:v>
                </c:pt>
                <c:pt idx="241">
                  <c:v>-3.4354140702118618E-3</c:v>
                </c:pt>
                <c:pt idx="242">
                  <c:v>-2.6403554223684012E-3</c:v>
                </c:pt>
                <c:pt idx="243">
                  <c:v>0</c:v>
                </c:pt>
                <c:pt idx="244">
                  <c:v>-1.7845891331067287E-2</c:v>
                </c:pt>
                <c:pt idx="245">
                  <c:v>-3.3035680252833877E-2</c:v>
                </c:pt>
                <c:pt idx="246">
                  <c:v>-3.1714264026807659E-2</c:v>
                </c:pt>
                <c:pt idx="247">
                  <c:v>-3.66664879335723E-2</c:v>
                </c:pt>
                <c:pt idx="248">
                  <c:v>-2.7546309206763597E-2</c:v>
                </c:pt>
                <c:pt idx="249">
                  <c:v>-1.9684830663005526E-2</c:v>
                </c:pt>
                <c:pt idx="250">
                  <c:v>-2.3351494620439284E-2</c:v>
                </c:pt>
                <c:pt idx="251">
                  <c:v>-2.88709983087162E-2</c:v>
                </c:pt>
                <c:pt idx="252">
                  <c:v>-1.4522046865590887E-2</c:v>
                </c:pt>
                <c:pt idx="253">
                  <c:v>-9.2846504899243287E-3</c:v>
                </c:pt>
                <c:pt idx="254">
                  <c:v>-1.0972087336512781E-2</c:v>
                </c:pt>
                <c:pt idx="255">
                  <c:v>-2.6234504177505835E-3</c:v>
                </c:pt>
                <c:pt idx="256">
                  <c:v>0</c:v>
                </c:pt>
                <c:pt idx="257">
                  <c:v>0</c:v>
                </c:pt>
                <c:pt idx="258">
                  <c:v>-2.5086073108769869E-3</c:v>
                </c:pt>
                <c:pt idx="259">
                  <c:v>0</c:v>
                </c:pt>
                <c:pt idx="260">
                  <c:v>-6.7866807670653451E-3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-9.4023824556885849E-3</c:v>
                </c:pt>
                <c:pt idx="266">
                  <c:v>-4.8025042500903226E-3</c:v>
                </c:pt>
                <c:pt idx="267">
                  <c:v>-8.3733934279658362E-3</c:v>
                </c:pt>
                <c:pt idx="268">
                  <c:v>-1.0761529329554209E-2</c:v>
                </c:pt>
                <c:pt idx="269">
                  <c:v>-2.1547796395229635E-2</c:v>
                </c:pt>
                <c:pt idx="270">
                  <c:v>-1.4746438282858487E-2</c:v>
                </c:pt>
                <c:pt idx="271">
                  <c:v>-1.6161295557622579E-2</c:v>
                </c:pt>
                <c:pt idx="272">
                  <c:v>-9.5063495453766578E-3</c:v>
                </c:pt>
                <c:pt idx="273">
                  <c:v>-9.3418737301178556E-3</c:v>
                </c:pt>
                <c:pt idx="274">
                  <c:v>-1.1958952740530049E-2</c:v>
                </c:pt>
                <c:pt idx="275">
                  <c:v>-1.5151932409930069E-2</c:v>
                </c:pt>
                <c:pt idx="276">
                  <c:v>-1.599283678162533E-3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-1.143518026089696E-3</c:v>
                </c:pt>
                <c:pt idx="284">
                  <c:v>-1.7287116762427779E-3</c:v>
                </c:pt>
                <c:pt idx="285">
                  <c:v>-9.3643946475527873E-3</c:v>
                </c:pt>
                <c:pt idx="286">
                  <c:v>-3.2796606116083038E-2</c:v>
                </c:pt>
                <c:pt idx="287">
                  <c:v>-3.1432483345771978E-2</c:v>
                </c:pt>
                <c:pt idx="288">
                  <c:v>-2.953200963684588E-2</c:v>
                </c:pt>
                <c:pt idx="289">
                  <c:v>-2.3009478251034721E-2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1-417E-AE78-49093BEE53A5}"/>
            </c:ext>
          </c:extLst>
        </c:ser>
        <c:ser>
          <c:idx val="1"/>
          <c:order val="1"/>
          <c:tx>
            <c:strRef>
              <c:f>Model!$DO$8</c:f>
              <c:strCache>
                <c:ptCount val="1"/>
                <c:pt idx="0">
                  <c:v>Model XX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Model!$DO$9:$DO$1289</c:f>
              <c:numCache>
                <c:formatCode>0.00%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-4.462998075649427E-4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-2.467808075393263E-3</c:v>
                </c:pt>
                <c:pt idx="11">
                  <c:v>0</c:v>
                </c:pt>
                <c:pt idx="12">
                  <c:v>0</c:v>
                </c:pt>
                <c:pt idx="13">
                  <c:v>-1.1130798487337112E-2</c:v>
                </c:pt>
                <c:pt idx="14">
                  <c:v>-2.6159189560454044E-2</c:v>
                </c:pt>
                <c:pt idx="15">
                  <c:v>-3.313616782893003E-2</c:v>
                </c:pt>
                <c:pt idx="16">
                  <c:v>-3.1987285720127545E-2</c:v>
                </c:pt>
                <c:pt idx="17">
                  <c:v>-3.1192259750854157E-2</c:v>
                </c:pt>
                <c:pt idx="18">
                  <c:v>-1.8217158198550298E-2</c:v>
                </c:pt>
                <c:pt idx="19">
                  <c:v>-1.443059964263893E-2</c:v>
                </c:pt>
                <c:pt idx="20">
                  <c:v>-2.1623998197509264E-2</c:v>
                </c:pt>
                <c:pt idx="21">
                  <c:v>-2.1192399141716556E-2</c:v>
                </c:pt>
                <c:pt idx="22">
                  <c:v>-2.7382621717717215E-2</c:v>
                </c:pt>
                <c:pt idx="23">
                  <c:v>-2.340392010482284E-2</c:v>
                </c:pt>
                <c:pt idx="24">
                  <c:v>-6.0307273291093644E-3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-1.0708866955753571E-2</c:v>
                </c:pt>
                <c:pt idx="38">
                  <c:v>-1.5286532230188499E-2</c:v>
                </c:pt>
                <c:pt idx="39">
                  <c:v>-1.7864902885085687E-2</c:v>
                </c:pt>
                <c:pt idx="40">
                  <c:v>-1.800298845310766E-2</c:v>
                </c:pt>
                <c:pt idx="41">
                  <c:v>-9.2259208222644773E-3</c:v>
                </c:pt>
                <c:pt idx="42">
                  <c:v>-5.6807837179005949E-3</c:v>
                </c:pt>
                <c:pt idx="43">
                  <c:v>-3.1185809900151629E-3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-4.7381330468806437E-3</c:v>
                </c:pt>
                <c:pt idx="48">
                  <c:v>0</c:v>
                </c:pt>
                <c:pt idx="49">
                  <c:v>0</c:v>
                </c:pt>
                <c:pt idx="50">
                  <c:v>-4.6454007174475676E-3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-2.2673356546152323E-3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-5.1956517814444325E-4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-3.5491986221225513E-4</c:v>
                </c:pt>
                <c:pt idx="71">
                  <c:v>0</c:v>
                </c:pt>
                <c:pt idx="72">
                  <c:v>0</c:v>
                </c:pt>
                <c:pt idx="73">
                  <c:v>-1.3936767426972252E-2</c:v>
                </c:pt>
                <c:pt idx="74">
                  <c:v>-5.5024900183847647E-3</c:v>
                </c:pt>
                <c:pt idx="75">
                  <c:v>-9.2685981626716707E-4</c:v>
                </c:pt>
                <c:pt idx="76">
                  <c:v>-6.8693500419192421E-3</c:v>
                </c:pt>
                <c:pt idx="77">
                  <c:v>-2.8793878848821786E-3</c:v>
                </c:pt>
                <c:pt idx="78">
                  <c:v>-1.3260654750875123E-3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-5.7549826949843119E-4</c:v>
                </c:pt>
                <c:pt idx="84">
                  <c:v>-4.3360538124179726E-3</c:v>
                </c:pt>
                <c:pt idx="85">
                  <c:v>0</c:v>
                </c:pt>
                <c:pt idx="86">
                  <c:v>0</c:v>
                </c:pt>
                <c:pt idx="87">
                  <c:v>-2.7381792684517681E-3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-2.5191696692915544E-3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-6.3253235205170677E-3</c:v>
                </c:pt>
                <c:pt idx="107">
                  <c:v>-1.1313791462445488E-2</c:v>
                </c:pt>
                <c:pt idx="108">
                  <c:v>-5.6486321186086652E-3</c:v>
                </c:pt>
                <c:pt idx="109">
                  <c:v>0</c:v>
                </c:pt>
                <c:pt idx="110">
                  <c:v>-1.0679520088627603E-2</c:v>
                </c:pt>
                <c:pt idx="111">
                  <c:v>0</c:v>
                </c:pt>
                <c:pt idx="112">
                  <c:v>0</c:v>
                </c:pt>
                <c:pt idx="113">
                  <c:v>-8.2938196816808585E-3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-1.3303104859333503E-3</c:v>
                </c:pt>
                <c:pt idx="118">
                  <c:v>-6.2415318420122601E-3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-2.0387824414390132E-2</c:v>
                </c:pt>
                <c:pt idx="127">
                  <c:v>-1.7375526817801301E-2</c:v>
                </c:pt>
                <c:pt idx="128">
                  <c:v>0</c:v>
                </c:pt>
                <c:pt idx="129">
                  <c:v>-2.3648773216453645E-3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-1.3947057173005817E-2</c:v>
                </c:pt>
                <c:pt idx="136">
                  <c:v>-1.8288791608608634E-2</c:v>
                </c:pt>
                <c:pt idx="137">
                  <c:v>-1.2184213776883723E-2</c:v>
                </c:pt>
                <c:pt idx="138">
                  <c:v>-4.4728005824893335E-3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-2.6870260836150406E-3</c:v>
                </c:pt>
                <c:pt idx="143">
                  <c:v>0</c:v>
                </c:pt>
                <c:pt idx="144">
                  <c:v>-3.081923739967074E-4</c:v>
                </c:pt>
                <c:pt idx="145">
                  <c:v>0</c:v>
                </c:pt>
                <c:pt idx="146">
                  <c:v>-7.4113254956261754E-3</c:v>
                </c:pt>
                <c:pt idx="147">
                  <c:v>-1.9605344745076136E-3</c:v>
                </c:pt>
                <c:pt idx="148">
                  <c:v>0</c:v>
                </c:pt>
                <c:pt idx="149">
                  <c:v>0</c:v>
                </c:pt>
                <c:pt idx="150">
                  <c:v>-1.6227812453787349E-3</c:v>
                </c:pt>
                <c:pt idx="151">
                  <c:v>0</c:v>
                </c:pt>
                <c:pt idx="152">
                  <c:v>-5.2081140332924658E-3</c:v>
                </c:pt>
                <c:pt idx="153">
                  <c:v>-7.9858645011779972E-3</c:v>
                </c:pt>
                <c:pt idx="154">
                  <c:v>-5.410206676399798E-3</c:v>
                </c:pt>
                <c:pt idx="155">
                  <c:v>-3.1619618222977763E-4</c:v>
                </c:pt>
                <c:pt idx="156">
                  <c:v>0</c:v>
                </c:pt>
                <c:pt idx="157">
                  <c:v>-9.0507105414605604E-4</c:v>
                </c:pt>
                <c:pt idx="158">
                  <c:v>-2.694303362268391E-4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-1.2002788036369338E-3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-3.06531420689371E-3</c:v>
                </c:pt>
                <c:pt idx="173">
                  <c:v>-2.6911189487864862E-3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-1.1754729082870119E-3</c:v>
                </c:pt>
                <c:pt idx="183">
                  <c:v>-6.5493625402767153E-3</c:v>
                </c:pt>
                <c:pt idx="184">
                  <c:v>-1.327178702478149E-2</c:v>
                </c:pt>
                <c:pt idx="185">
                  <c:v>-1.8261804529276504E-2</c:v>
                </c:pt>
                <c:pt idx="186">
                  <c:v>-1.6635970190679084E-2</c:v>
                </c:pt>
                <c:pt idx="187">
                  <c:v>-7.465016324231355E-3</c:v>
                </c:pt>
                <c:pt idx="188">
                  <c:v>-1.9981512903316623E-2</c:v>
                </c:pt>
                <c:pt idx="189">
                  <c:v>-2.0014464145787003E-2</c:v>
                </c:pt>
                <c:pt idx="190">
                  <c:v>-8.5024615693803929E-3</c:v>
                </c:pt>
                <c:pt idx="191">
                  <c:v>0</c:v>
                </c:pt>
                <c:pt idx="192">
                  <c:v>0</c:v>
                </c:pt>
                <c:pt idx="193">
                  <c:v>-5.5573805112136831E-3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-3.7677242492428764E-4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-1.0577223432020388E-2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-6.0504297014719599E-3</c:v>
                </c:pt>
                <c:pt idx="215">
                  <c:v>-1.0853754816154249E-2</c:v>
                </c:pt>
                <c:pt idx="216">
                  <c:v>-2.6442672845178317E-3</c:v>
                </c:pt>
                <c:pt idx="217">
                  <c:v>-1.3757998034202856E-3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-8.2707484653621322E-4</c:v>
                </c:pt>
                <c:pt idx="222">
                  <c:v>0</c:v>
                </c:pt>
                <c:pt idx="223">
                  <c:v>-2.1727997014047151E-3</c:v>
                </c:pt>
                <c:pt idx="224">
                  <c:v>-8.9163046637686927E-3</c:v>
                </c:pt>
                <c:pt idx="225">
                  <c:v>0</c:v>
                </c:pt>
                <c:pt idx="226">
                  <c:v>-4.584813000338972E-4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-1.2601486666580231E-3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-4.9922437261554764E-3</c:v>
                </c:pt>
                <c:pt idx="245">
                  <c:v>-1.5315031826168002E-2</c:v>
                </c:pt>
                <c:pt idx="246">
                  <c:v>-6.2852935943022992E-3</c:v>
                </c:pt>
                <c:pt idx="247">
                  <c:v>-6.6513469006579395E-3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-1.3889329985027343E-3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-5.6783429998297219E-3</c:v>
                </c:pt>
                <c:pt idx="259">
                  <c:v>0</c:v>
                </c:pt>
                <c:pt idx="260">
                  <c:v>-6.0605419173614949E-3</c:v>
                </c:pt>
                <c:pt idx="261">
                  <c:v>0</c:v>
                </c:pt>
                <c:pt idx="262">
                  <c:v>0</c:v>
                </c:pt>
                <c:pt idx="263">
                  <c:v>-4.5651629035670105E-3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-2.7848485940751289E-3</c:v>
                </c:pt>
                <c:pt idx="270">
                  <c:v>-8.064847008327769E-4</c:v>
                </c:pt>
                <c:pt idx="271">
                  <c:v>-3.4861352273958257E-3</c:v>
                </c:pt>
                <c:pt idx="272">
                  <c:v>-1.2061150399224063E-3</c:v>
                </c:pt>
                <c:pt idx="273">
                  <c:v>0</c:v>
                </c:pt>
                <c:pt idx="274">
                  <c:v>-5.2485384307278116E-3</c:v>
                </c:pt>
                <c:pt idx="275">
                  <c:v>-8.8926166441940513E-3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-1.0280024156212875E-3</c:v>
                </c:pt>
                <c:pt idx="284">
                  <c:v>0</c:v>
                </c:pt>
                <c:pt idx="285">
                  <c:v>-1.5710870075511529E-3</c:v>
                </c:pt>
                <c:pt idx="286">
                  <c:v>-1.2282625962050764E-2</c:v>
                </c:pt>
                <c:pt idx="287">
                  <c:v>-9.0677649796145898E-3</c:v>
                </c:pt>
                <c:pt idx="288">
                  <c:v>-5.4666842004031935E-3</c:v>
                </c:pt>
                <c:pt idx="289">
                  <c:v>-1.3001964923837761E-3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1-417E-AE78-49093BEE5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695208"/>
        <c:axId val="977695600"/>
      </c:lineChart>
      <c:lineChart>
        <c:grouping val="standard"/>
        <c:varyColors val="0"/>
        <c:ser>
          <c:idx val="2"/>
          <c:order val="2"/>
          <c:tx>
            <c:strRef>
              <c:f>Model!$G$8</c:f>
              <c:strCache>
                <c:ptCount val="1"/>
                <c:pt idx="0">
                  <c:v>Treas 5-10 yr</c:v>
                </c:pt>
              </c:strCache>
            </c:strRef>
          </c:tx>
          <c:marker>
            <c:symbol val="none"/>
          </c:marker>
          <c:cat>
            <c:numRef>
              <c:f>Model!$CZ$9:$CZ$1289</c:f>
              <c:numCache>
                <c:formatCode>m/d/yyyy</c:formatCode>
                <c:ptCount val="1281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Model!$G$9:$G$298</c:f>
              <c:numCache>
                <c:formatCode>0.00</c:formatCode>
                <c:ptCount val="290"/>
                <c:pt idx="0">
                  <c:v>6.0990000000000002</c:v>
                </c:pt>
                <c:pt idx="1">
                  <c:v>5.7779999999999996</c:v>
                </c:pt>
                <c:pt idx="2">
                  <c:v>5.7809999999999997</c:v>
                </c:pt>
                <c:pt idx="3">
                  <c:v>5.7130000000000001</c:v>
                </c:pt>
                <c:pt idx="4">
                  <c:v>5.86</c:v>
                </c:pt>
                <c:pt idx="5">
                  <c:v>5.4880000000000004</c:v>
                </c:pt>
                <c:pt idx="6">
                  <c:v>5.5439999999999996</c:v>
                </c:pt>
                <c:pt idx="7">
                  <c:v>5.2210000000000001</c:v>
                </c:pt>
                <c:pt idx="8">
                  <c:v>5.1719999999999997</c:v>
                </c:pt>
                <c:pt idx="9">
                  <c:v>5.24</c:v>
                </c:pt>
                <c:pt idx="10">
                  <c:v>5.585</c:v>
                </c:pt>
                <c:pt idx="11">
                  <c:v>5.59</c:v>
                </c:pt>
                <c:pt idx="12">
                  <c:v>5.4089999999999998</c:v>
                </c:pt>
                <c:pt idx="13">
                  <c:v>5.9930000000000003</c:v>
                </c:pt>
                <c:pt idx="14">
                  <c:v>6.6050000000000004</c:v>
                </c:pt>
                <c:pt idx="15">
                  <c:v>6.9050000000000002</c:v>
                </c:pt>
                <c:pt idx="16">
                  <c:v>7.0270000000000001</c:v>
                </c:pt>
                <c:pt idx="17">
                  <c:v>7.1959999999999997</c:v>
                </c:pt>
                <c:pt idx="18">
                  <c:v>6.9630000000000001</c:v>
                </c:pt>
                <c:pt idx="19">
                  <c:v>7.048</c:v>
                </c:pt>
                <c:pt idx="20">
                  <c:v>7.4859999999999998</c:v>
                </c:pt>
                <c:pt idx="21">
                  <c:v>7.7469999999999999</c:v>
                </c:pt>
                <c:pt idx="22">
                  <c:v>7.9459999999999997</c:v>
                </c:pt>
                <c:pt idx="23">
                  <c:v>7.8259999999999996</c:v>
                </c:pt>
                <c:pt idx="24">
                  <c:v>7.5250000000000004</c:v>
                </c:pt>
                <c:pt idx="25">
                  <c:v>7.1669999999999998</c:v>
                </c:pt>
                <c:pt idx="26">
                  <c:v>7.18</c:v>
                </c:pt>
                <c:pt idx="27">
                  <c:v>6.9850000000000003</c:v>
                </c:pt>
                <c:pt idx="28">
                  <c:v>6.2389999999999999</c:v>
                </c:pt>
                <c:pt idx="29">
                  <c:v>6.1669999999999998</c:v>
                </c:pt>
                <c:pt idx="30">
                  <c:v>6.3490000000000002</c:v>
                </c:pt>
                <c:pt idx="31">
                  <c:v>6.2640000000000002</c:v>
                </c:pt>
                <c:pt idx="32">
                  <c:v>6.1660000000000004</c:v>
                </c:pt>
                <c:pt idx="33">
                  <c:v>5.96</c:v>
                </c:pt>
                <c:pt idx="34">
                  <c:v>5.7190000000000003</c:v>
                </c:pt>
                <c:pt idx="35">
                  <c:v>5.5380000000000003</c:v>
                </c:pt>
                <c:pt idx="36">
                  <c:v>5.4880000000000004</c:v>
                </c:pt>
                <c:pt idx="37">
                  <c:v>6.0229999999999997</c:v>
                </c:pt>
                <c:pt idx="38">
                  <c:v>6.3159999999999998</c:v>
                </c:pt>
                <c:pt idx="39">
                  <c:v>6.5949999999999998</c:v>
                </c:pt>
                <c:pt idx="40">
                  <c:v>6.798</c:v>
                </c:pt>
                <c:pt idx="41">
                  <c:v>6.625</c:v>
                </c:pt>
                <c:pt idx="42">
                  <c:v>6.7080000000000002</c:v>
                </c:pt>
                <c:pt idx="43">
                  <c:v>6.8789999999999996</c:v>
                </c:pt>
                <c:pt idx="44">
                  <c:v>6.6269999999999998</c:v>
                </c:pt>
                <c:pt idx="45">
                  <c:v>6.2709999999999999</c:v>
                </c:pt>
                <c:pt idx="46">
                  <c:v>5.9930000000000003</c:v>
                </c:pt>
                <c:pt idx="47">
                  <c:v>6.3540000000000001</c:v>
                </c:pt>
                <c:pt idx="48">
                  <c:v>6.4290000000000003</c:v>
                </c:pt>
                <c:pt idx="49">
                  <c:v>6.5289999999999999</c:v>
                </c:pt>
                <c:pt idx="50">
                  <c:v>6.8920000000000003</c:v>
                </c:pt>
                <c:pt idx="51">
                  <c:v>6.6829999999999998</c:v>
                </c:pt>
                <c:pt idx="52">
                  <c:v>6.6210000000000004</c:v>
                </c:pt>
                <c:pt idx="53">
                  <c:v>6.4980000000000002</c:v>
                </c:pt>
                <c:pt idx="54">
                  <c:v>5.992</c:v>
                </c:pt>
                <c:pt idx="55">
                  <c:v>6.3550000000000004</c:v>
                </c:pt>
                <c:pt idx="56">
                  <c:v>6.1280000000000001</c:v>
                </c:pt>
                <c:pt idx="57">
                  <c:v>5.8620000000000001</c:v>
                </c:pt>
                <c:pt idx="58">
                  <c:v>5.8949999999999996</c:v>
                </c:pt>
                <c:pt idx="59">
                  <c:v>5.7750000000000004</c:v>
                </c:pt>
                <c:pt idx="60">
                  <c:v>5.5170000000000003</c:v>
                </c:pt>
                <c:pt idx="61">
                  <c:v>5.6820000000000004</c:v>
                </c:pt>
                <c:pt idx="62">
                  <c:v>5.726</c:v>
                </c:pt>
                <c:pt idx="63">
                  <c:v>5.7389999999999999</c:v>
                </c:pt>
                <c:pt idx="64">
                  <c:v>5.649</c:v>
                </c:pt>
                <c:pt idx="65">
                  <c:v>5.5419999999999998</c:v>
                </c:pt>
                <c:pt idx="66">
                  <c:v>5.5789999999999997</c:v>
                </c:pt>
                <c:pt idx="67">
                  <c:v>5.0830000000000002</c:v>
                </c:pt>
                <c:pt idx="68">
                  <c:v>4.4400000000000004</c:v>
                </c:pt>
                <c:pt idx="69">
                  <c:v>4.5659999999999998</c:v>
                </c:pt>
                <c:pt idx="70">
                  <c:v>4.766</c:v>
                </c:pt>
                <c:pt idx="71">
                  <c:v>4.75</c:v>
                </c:pt>
                <c:pt idx="72">
                  <c:v>4.7270000000000003</c:v>
                </c:pt>
                <c:pt idx="73">
                  <c:v>5.4089999999999998</c:v>
                </c:pt>
                <c:pt idx="74">
                  <c:v>5.3620000000000001</c:v>
                </c:pt>
                <c:pt idx="75">
                  <c:v>5.3819999999999997</c:v>
                </c:pt>
                <c:pt idx="76">
                  <c:v>5.7770000000000001</c:v>
                </c:pt>
                <c:pt idx="77">
                  <c:v>5.9080000000000004</c:v>
                </c:pt>
                <c:pt idx="78">
                  <c:v>6.0359999999999996</c:v>
                </c:pt>
                <c:pt idx="79">
                  <c:v>6.1390000000000002</c:v>
                </c:pt>
                <c:pt idx="80">
                  <c:v>6.0410000000000004</c:v>
                </c:pt>
                <c:pt idx="81">
                  <c:v>6.1390000000000002</c:v>
                </c:pt>
                <c:pt idx="82">
                  <c:v>6.2649999999999997</c:v>
                </c:pt>
                <c:pt idx="83">
                  <c:v>6.5279999999999996</c:v>
                </c:pt>
                <c:pt idx="84">
                  <c:v>6.7370000000000001</c:v>
                </c:pt>
                <c:pt idx="85">
                  <c:v>6.65</c:v>
                </c:pt>
                <c:pt idx="86">
                  <c:v>6.3090000000000002</c:v>
                </c:pt>
                <c:pt idx="87">
                  <c:v>6.4989999999999997</c:v>
                </c:pt>
                <c:pt idx="88">
                  <c:v>6.524</c:v>
                </c:pt>
                <c:pt idx="89">
                  <c:v>6.2389999999999999</c:v>
                </c:pt>
                <c:pt idx="90">
                  <c:v>6.1970000000000001</c:v>
                </c:pt>
                <c:pt idx="91">
                  <c:v>5.9939999999999998</c:v>
                </c:pt>
                <c:pt idx="92">
                  <c:v>5.9459999999999997</c:v>
                </c:pt>
                <c:pt idx="93">
                  <c:v>5.8769999999999998</c:v>
                </c:pt>
                <c:pt idx="94">
                  <c:v>5.5359999999999996</c:v>
                </c:pt>
                <c:pt idx="95">
                  <c:v>5.1929999999999996</c:v>
                </c:pt>
                <c:pt idx="96">
                  <c:v>5.0780000000000003</c:v>
                </c:pt>
                <c:pt idx="97">
                  <c:v>4.9130000000000003</c:v>
                </c:pt>
                <c:pt idx="98">
                  <c:v>4.8410000000000002</c:v>
                </c:pt>
                <c:pt idx="99">
                  <c:v>5.1619999999999999</c:v>
                </c:pt>
                <c:pt idx="100">
                  <c:v>5.2130000000000001</c:v>
                </c:pt>
                <c:pt idx="101">
                  <c:v>5.21</c:v>
                </c:pt>
                <c:pt idx="102">
                  <c:v>4.7969999999999997</c:v>
                </c:pt>
                <c:pt idx="103">
                  <c:v>4.6719999999999997</c:v>
                </c:pt>
                <c:pt idx="104">
                  <c:v>4.24</c:v>
                </c:pt>
                <c:pt idx="105">
                  <c:v>3.911</c:v>
                </c:pt>
                <c:pt idx="106">
                  <c:v>4.399</c:v>
                </c:pt>
                <c:pt idx="107">
                  <c:v>4.6870000000000003</c:v>
                </c:pt>
                <c:pt idx="108">
                  <c:v>4.665</c:v>
                </c:pt>
                <c:pt idx="109">
                  <c:v>4.5620000000000003</c:v>
                </c:pt>
                <c:pt idx="110">
                  <c:v>5.1360000000000001</c:v>
                </c:pt>
                <c:pt idx="111">
                  <c:v>4.734</c:v>
                </c:pt>
                <c:pt idx="112">
                  <c:v>4.6319999999999997</c:v>
                </c:pt>
                <c:pt idx="113">
                  <c:v>4.3760000000000003</c:v>
                </c:pt>
                <c:pt idx="114">
                  <c:v>3.895</c:v>
                </c:pt>
                <c:pt idx="115">
                  <c:v>3.6429999999999998</c:v>
                </c:pt>
                <c:pt idx="116">
                  <c:v>3.1059999999999999</c:v>
                </c:pt>
                <c:pt idx="117">
                  <c:v>3.3029999999999999</c:v>
                </c:pt>
                <c:pt idx="118">
                  <c:v>3.7</c:v>
                </c:pt>
                <c:pt idx="119">
                  <c:v>3.2090000000000001</c:v>
                </c:pt>
                <c:pt idx="120">
                  <c:v>3.375</c:v>
                </c:pt>
                <c:pt idx="121">
                  <c:v>3.105</c:v>
                </c:pt>
                <c:pt idx="122">
                  <c:v>3.202</c:v>
                </c:pt>
                <c:pt idx="123">
                  <c:v>3.206</c:v>
                </c:pt>
                <c:pt idx="124">
                  <c:v>2.7709999999999999</c:v>
                </c:pt>
                <c:pt idx="125">
                  <c:v>2.91</c:v>
                </c:pt>
                <c:pt idx="126">
                  <c:v>3.827</c:v>
                </c:pt>
                <c:pt idx="127">
                  <c:v>3.8290000000000002</c:v>
                </c:pt>
                <c:pt idx="128">
                  <c:v>3.2749999999999999</c:v>
                </c:pt>
                <c:pt idx="129">
                  <c:v>3.6429999999999998</c:v>
                </c:pt>
                <c:pt idx="130">
                  <c:v>3.7440000000000002</c:v>
                </c:pt>
                <c:pt idx="131">
                  <c:v>3.6520000000000001</c:v>
                </c:pt>
                <c:pt idx="132">
                  <c:v>3.5790000000000002</c:v>
                </c:pt>
                <c:pt idx="133">
                  <c:v>3.3919999999999999</c:v>
                </c:pt>
                <c:pt idx="134">
                  <c:v>3.2610000000000001</c:v>
                </c:pt>
                <c:pt idx="135">
                  <c:v>3.9940000000000002</c:v>
                </c:pt>
                <c:pt idx="136">
                  <c:v>4.1719999999999997</c:v>
                </c:pt>
                <c:pt idx="137">
                  <c:v>4.1660000000000004</c:v>
                </c:pt>
                <c:pt idx="138">
                  <c:v>4.0579999999999998</c:v>
                </c:pt>
                <c:pt idx="139">
                  <c:v>3.73</c:v>
                </c:pt>
                <c:pt idx="140">
                  <c:v>3.7559999999999998</c:v>
                </c:pt>
                <c:pt idx="141">
                  <c:v>3.6749999999999998</c:v>
                </c:pt>
                <c:pt idx="142">
                  <c:v>4.0369999999999999</c:v>
                </c:pt>
                <c:pt idx="143">
                  <c:v>3.927</c:v>
                </c:pt>
                <c:pt idx="144">
                  <c:v>3.9159999999999999</c:v>
                </c:pt>
                <c:pt idx="145">
                  <c:v>4.1970000000000001</c:v>
                </c:pt>
                <c:pt idx="146">
                  <c:v>4.3479999999999999</c:v>
                </c:pt>
                <c:pt idx="147">
                  <c:v>4.0460000000000003</c:v>
                </c:pt>
                <c:pt idx="148">
                  <c:v>3.875</c:v>
                </c:pt>
                <c:pt idx="149">
                  <c:v>3.8479999999999999</c:v>
                </c:pt>
                <c:pt idx="150">
                  <c:v>4.2080000000000002</c:v>
                </c:pt>
                <c:pt idx="151">
                  <c:v>3.9620000000000002</c:v>
                </c:pt>
                <c:pt idx="152">
                  <c:v>4.2910000000000004</c:v>
                </c:pt>
                <c:pt idx="153">
                  <c:v>4.5309999999999997</c:v>
                </c:pt>
                <c:pt idx="154">
                  <c:v>4.5010000000000003</c:v>
                </c:pt>
                <c:pt idx="155">
                  <c:v>4.3949999999999996</c:v>
                </c:pt>
                <c:pt idx="156">
                  <c:v>4.5339999999999998</c:v>
                </c:pt>
                <c:pt idx="157">
                  <c:v>4.6120000000000001</c:v>
                </c:pt>
                <c:pt idx="158">
                  <c:v>4.8680000000000003</c:v>
                </c:pt>
                <c:pt idx="159">
                  <c:v>5.01</c:v>
                </c:pt>
                <c:pt idx="160">
                  <c:v>5.0960000000000001</c:v>
                </c:pt>
                <c:pt idx="161">
                  <c:v>5.133</c:v>
                </c:pt>
                <c:pt idx="162">
                  <c:v>4.9539999999999997</c:v>
                </c:pt>
                <c:pt idx="163">
                  <c:v>4.7359999999999998</c:v>
                </c:pt>
                <c:pt idx="164">
                  <c:v>4.6280000000000001</c:v>
                </c:pt>
                <c:pt idx="165">
                  <c:v>4.601</c:v>
                </c:pt>
                <c:pt idx="166">
                  <c:v>4.4640000000000004</c:v>
                </c:pt>
                <c:pt idx="167">
                  <c:v>4.718</c:v>
                </c:pt>
                <c:pt idx="168">
                  <c:v>4.8319999999999999</c:v>
                </c:pt>
                <c:pt idx="169">
                  <c:v>4.5570000000000004</c:v>
                </c:pt>
                <c:pt idx="170">
                  <c:v>4.6289999999999996</c:v>
                </c:pt>
                <c:pt idx="171">
                  <c:v>4.5979999999999999</c:v>
                </c:pt>
                <c:pt idx="172">
                  <c:v>4.8899999999999997</c:v>
                </c:pt>
                <c:pt idx="173">
                  <c:v>4.9950000000000001</c:v>
                </c:pt>
                <c:pt idx="174">
                  <c:v>4.7249999999999996</c:v>
                </c:pt>
                <c:pt idx="175">
                  <c:v>4.4480000000000004</c:v>
                </c:pt>
                <c:pt idx="176">
                  <c:v>4.4340000000000002</c:v>
                </c:pt>
                <c:pt idx="177">
                  <c:v>4.3330000000000002</c:v>
                </c:pt>
                <c:pt idx="178">
                  <c:v>3.778</c:v>
                </c:pt>
                <c:pt idx="179">
                  <c:v>3.8079999999999998</c:v>
                </c:pt>
                <c:pt idx="180">
                  <c:v>3.3079999999999998</c:v>
                </c:pt>
                <c:pt idx="181">
                  <c:v>3.1219999999999999</c:v>
                </c:pt>
                <c:pt idx="182">
                  <c:v>2.956</c:v>
                </c:pt>
                <c:pt idx="183">
                  <c:v>3.4279999999999999</c:v>
                </c:pt>
                <c:pt idx="184">
                  <c:v>3.7970000000000002</c:v>
                </c:pt>
                <c:pt idx="185">
                  <c:v>3.698</c:v>
                </c:pt>
                <c:pt idx="186">
                  <c:v>3.6339999999999999</c:v>
                </c:pt>
                <c:pt idx="187">
                  <c:v>3.476</c:v>
                </c:pt>
                <c:pt idx="188">
                  <c:v>3.4449999999999998</c:v>
                </c:pt>
                <c:pt idx="189">
                  <c:v>3.5960000000000001</c:v>
                </c:pt>
                <c:pt idx="190">
                  <c:v>2.5910000000000002</c:v>
                </c:pt>
                <c:pt idx="191">
                  <c:v>1.962</c:v>
                </c:pt>
                <c:pt idx="192">
                  <c:v>2.5209999999999999</c:v>
                </c:pt>
                <c:pt idx="193">
                  <c:v>2.7509999999999999</c:v>
                </c:pt>
                <c:pt idx="194">
                  <c:v>2.2669999999999999</c:v>
                </c:pt>
                <c:pt idx="195">
                  <c:v>2.718</c:v>
                </c:pt>
                <c:pt idx="196">
                  <c:v>3.0840000000000001</c:v>
                </c:pt>
                <c:pt idx="197">
                  <c:v>3.1949999999999998</c:v>
                </c:pt>
                <c:pt idx="198">
                  <c:v>3.1829999999999998</c:v>
                </c:pt>
                <c:pt idx="199">
                  <c:v>3.07</c:v>
                </c:pt>
                <c:pt idx="200">
                  <c:v>2.9620000000000002</c:v>
                </c:pt>
                <c:pt idx="201">
                  <c:v>3.01</c:v>
                </c:pt>
                <c:pt idx="202">
                  <c:v>2.7210000000000001</c:v>
                </c:pt>
                <c:pt idx="203">
                  <c:v>3.39</c:v>
                </c:pt>
                <c:pt idx="204">
                  <c:v>3.1030000000000002</c:v>
                </c:pt>
                <c:pt idx="205">
                  <c:v>3.0859999999999999</c:v>
                </c:pt>
                <c:pt idx="206">
                  <c:v>3.29</c:v>
                </c:pt>
                <c:pt idx="207">
                  <c:v>3.141</c:v>
                </c:pt>
                <c:pt idx="208">
                  <c:v>2.8330000000000002</c:v>
                </c:pt>
                <c:pt idx="209">
                  <c:v>2.4550000000000001</c:v>
                </c:pt>
                <c:pt idx="210">
                  <c:v>2.3239999999999998</c:v>
                </c:pt>
                <c:pt idx="211">
                  <c:v>1.954</c:v>
                </c:pt>
                <c:pt idx="212">
                  <c:v>1.9470000000000001</c:v>
                </c:pt>
                <c:pt idx="213">
                  <c:v>1.9259999999999999</c:v>
                </c:pt>
                <c:pt idx="214">
                  <c:v>2.1219999999999999</c:v>
                </c:pt>
                <c:pt idx="215">
                  <c:v>2.66</c:v>
                </c:pt>
                <c:pt idx="216">
                  <c:v>2.641</c:v>
                </c:pt>
                <c:pt idx="217">
                  <c:v>2.762</c:v>
                </c:pt>
                <c:pt idx="218">
                  <c:v>2.84</c:v>
                </c:pt>
                <c:pt idx="219">
                  <c:v>2.629</c:v>
                </c:pt>
                <c:pt idx="220">
                  <c:v>2.3279999999999998</c:v>
                </c:pt>
                <c:pt idx="221">
                  <c:v>2.4260000000000002</c:v>
                </c:pt>
                <c:pt idx="222">
                  <c:v>2.048</c:v>
                </c:pt>
                <c:pt idx="223">
                  <c:v>1.5189999999999999</c:v>
                </c:pt>
                <c:pt idx="224">
                  <c:v>1.4119999999999999</c:v>
                </c:pt>
                <c:pt idx="225">
                  <c:v>1.5509999999999999</c:v>
                </c:pt>
                <c:pt idx="226">
                  <c:v>1.484</c:v>
                </c:pt>
                <c:pt idx="227">
                  <c:v>1.329</c:v>
                </c:pt>
                <c:pt idx="228">
                  <c:v>1.2030000000000001</c:v>
                </c:pt>
                <c:pt idx="229">
                  <c:v>1.3620000000000001</c:v>
                </c:pt>
                <c:pt idx="230">
                  <c:v>1.5920000000000001</c:v>
                </c:pt>
                <c:pt idx="231">
                  <c:v>1.3</c:v>
                </c:pt>
                <c:pt idx="232">
                  <c:v>1.0389999999999999</c:v>
                </c:pt>
                <c:pt idx="233">
                  <c:v>1.1279999999999999</c:v>
                </c:pt>
                <c:pt idx="234">
                  <c:v>0.97699999999999998</c:v>
                </c:pt>
                <c:pt idx="235">
                  <c:v>1.014</c:v>
                </c:pt>
                <c:pt idx="236">
                  <c:v>1.0509999999999999</c:v>
                </c:pt>
                <c:pt idx="237">
                  <c:v>1.121</c:v>
                </c:pt>
                <c:pt idx="238">
                  <c:v>1.032</c:v>
                </c:pt>
                <c:pt idx="239">
                  <c:v>1.135</c:v>
                </c:pt>
                <c:pt idx="240">
                  <c:v>1.3460000000000001</c:v>
                </c:pt>
                <c:pt idx="241">
                  <c:v>1.2410000000000001</c:v>
                </c:pt>
                <c:pt idx="242">
                  <c:v>1.2210000000000001</c:v>
                </c:pt>
                <c:pt idx="243">
                  <c:v>1.0760000000000001</c:v>
                </c:pt>
                <c:pt idx="244">
                  <c:v>1.5209999999999999</c:v>
                </c:pt>
                <c:pt idx="245">
                  <c:v>1.8779999999999999</c:v>
                </c:pt>
                <c:pt idx="246">
                  <c:v>1.9279999999999999</c:v>
                </c:pt>
                <c:pt idx="247">
                  <c:v>2.15</c:v>
                </c:pt>
                <c:pt idx="248">
                  <c:v>1.9450000000000001</c:v>
                </c:pt>
                <c:pt idx="249">
                  <c:v>1.873</c:v>
                </c:pt>
                <c:pt idx="250">
                  <c:v>2.0089999999999999</c:v>
                </c:pt>
                <c:pt idx="251">
                  <c:v>2.3279999999999998</c:v>
                </c:pt>
                <c:pt idx="252">
                  <c:v>2.06</c:v>
                </c:pt>
                <c:pt idx="253">
                  <c:v>2.0609999999999999</c:v>
                </c:pt>
                <c:pt idx="254">
                  <c:v>2.2170000000000001</c:v>
                </c:pt>
                <c:pt idx="255">
                  <c:v>2.1480000000000001</c:v>
                </c:pt>
                <c:pt idx="256">
                  <c:v>1.97</c:v>
                </c:pt>
                <c:pt idx="257">
                  <c:v>2.0390000000000001</c:v>
                </c:pt>
                <c:pt idx="258">
                  <c:v>2.1509999999999998</c:v>
                </c:pt>
                <c:pt idx="259">
                  <c:v>1.99</c:v>
                </c:pt>
                <c:pt idx="260">
                  <c:v>2.1509999999999998</c:v>
                </c:pt>
                <c:pt idx="261">
                  <c:v>1.984</c:v>
                </c:pt>
                <c:pt idx="262">
                  <c:v>1.863</c:v>
                </c:pt>
                <c:pt idx="263">
                  <c:v>1.919</c:v>
                </c:pt>
                <c:pt idx="264">
                  <c:v>1.444</c:v>
                </c:pt>
                <c:pt idx="265">
                  <c:v>1.774</c:v>
                </c:pt>
                <c:pt idx="266">
                  <c:v>1.66</c:v>
                </c:pt>
                <c:pt idx="267">
                  <c:v>1.7509999999999999</c:v>
                </c:pt>
                <c:pt idx="268">
                  <c:v>1.8</c:v>
                </c:pt>
                <c:pt idx="269">
                  <c:v>2.0009999999999999</c:v>
                </c:pt>
                <c:pt idx="270">
                  <c:v>1.895</c:v>
                </c:pt>
                <c:pt idx="271">
                  <c:v>1.903</c:v>
                </c:pt>
                <c:pt idx="272">
                  <c:v>1.7250000000000001</c:v>
                </c:pt>
                <c:pt idx="273">
                  <c:v>1.857</c:v>
                </c:pt>
                <c:pt idx="274">
                  <c:v>1.962</c:v>
                </c:pt>
                <c:pt idx="275">
                  <c:v>2.0499999999999998</c:v>
                </c:pt>
                <c:pt idx="276">
                  <c:v>1.6339999999999999</c:v>
                </c:pt>
                <c:pt idx="277">
                  <c:v>1.5009999999999999</c:v>
                </c:pt>
                <c:pt idx="278">
                  <c:v>1.5129999999999999</c:v>
                </c:pt>
                <c:pt idx="279">
                  <c:v>1.5529999999999999</c:v>
                </c:pt>
                <c:pt idx="280">
                  <c:v>1.6120000000000001</c:v>
                </c:pt>
                <c:pt idx="281">
                  <c:v>1.2529999999999999</c:v>
                </c:pt>
                <c:pt idx="282">
                  <c:v>1.2490000000000001</c:v>
                </c:pt>
                <c:pt idx="283">
                  <c:v>1.401</c:v>
                </c:pt>
                <c:pt idx="284">
                  <c:v>1.3919999999999999</c:v>
                </c:pt>
                <c:pt idx="285">
                  <c:v>1.583</c:v>
                </c:pt>
                <c:pt idx="286">
                  <c:v>2.1549999999999998</c:v>
                </c:pt>
                <c:pt idx="287">
                  <c:v>2.2130000000000001</c:v>
                </c:pt>
                <c:pt idx="288">
                  <c:v>2.206</c:v>
                </c:pt>
                <c:pt idx="289">
                  <c:v>2.1549999999999998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1-417E-AE78-49093BEE5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696384"/>
        <c:axId val="977695992"/>
      </c:lineChart>
      <c:dateAx>
        <c:axId val="9776952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crossAx val="977695600"/>
        <c:crosses val="autoZero"/>
        <c:auto val="1"/>
        <c:lblOffset val="100"/>
        <c:baseTimeUnit val="months"/>
      </c:dateAx>
      <c:valAx>
        <c:axId val="9776956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77695208"/>
        <c:crosses val="autoZero"/>
        <c:crossBetween val="between"/>
      </c:valAx>
      <c:valAx>
        <c:axId val="977695992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977696384"/>
        <c:crosses val="max"/>
        <c:crossBetween val="between"/>
      </c:valAx>
      <c:dateAx>
        <c:axId val="9776963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7695992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29902734033245842"/>
          <c:y val="0.55948392288660187"/>
          <c:w val="0.11917599544469948"/>
          <c:h val="0.186834514971514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Model</a:t>
            </a:r>
            <a:r>
              <a:rPr lang="en-US" baseline="0"/>
              <a:t> ETF Holdings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5.8444941692111167E-2"/>
          <c:y val="0.11268905120732321"/>
          <c:w val="0.88327724419935449"/>
          <c:h val="0.70261204691185741"/>
        </c:manualLayout>
      </c:layout>
      <c:areaChart>
        <c:grouping val="stacked"/>
        <c:varyColors val="0"/>
        <c:ser>
          <c:idx val="3"/>
          <c:order val="0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Model!$S$9:$S$1287</c:f>
              <c:numCache>
                <c:formatCode>0.00</c:formatCode>
                <c:ptCount val="1279"/>
                <c:pt idx="0">
                  <c:v>0.26078859060402676</c:v>
                </c:pt>
                <c:pt idx="1">
                  <c:v>0.26340674369252531</c:v>
                </c:pt>
                <c:pt idx="2">
                  <c:v>0.25667504108945766</c:v>
                </c:pt>
                <c:pt idx="3">
                  <c:v>0.2718505639097743</c:v>
                </c:pt>
                <c:pt idx="4">
                  <c:v>0.26164791987673358</c:v>
                </c:pt>
                <c:pt idx="5">
                  <c:v>0.25788308711156394</c:v>
                </c:pt>
                <c:pt idx="6">
                  <c:v>0.25170931812007591</c:v>
                </c:pt>
                <c:pt idx="7">
                  <c:v>0.2612412269300754</c:v>
                </c:pt>
                <c:pt idx="8">
                  <c:v>0.26540186431900559</c:v>
                </c:pt>
                <c:pt idx="9">
                  <c:v>0.25988211708099435</c:v>
                </c:pt>
                <c:pt idx="10">
                  <c:v>0.26506538675570407</c:v>
                </c:pt>
                <c:pt idx="11">
                  <c:v>0.25229672830725458</c:v>
                </c:pt>
                <c:pt idx="12">
                  <c:v>0.26770599250936306</c:v>
                </c:pt>
                <c:pt idx="13">
                  <c:v>0.25215302978432053</c:v>
                </c:pt>
                <c:pt idx="14">
                  <c:v>0.26029176713744384</c:v>
                </c:pt>
                <c:pt idx="15">
                  <c:v>0.24114782608695667</c:v>
                </c:pt>
                <c:pt idx="16">
                  <c:v>0.22724817009410922</c:v>
                </c:pt>
                <c:pt idx="17">
                  <c:v>0.22642037101855095</c:v>
                </c:pt>
                <c:pt idx="18">
                  <c:v>0.19886541625534704</c:v>
                </c:pt>
                <c:pt idx="19">
                  <c:v>0.20757651122625237</c:v>
                </c:pt>
                <c:pt idx="20">
                  <c:v>0.21049280847842516</c:v>
                </c:pt>
                <c:pt idx="21">
                  <c:v>0.18762612789329128</c:v>
                </c:pt>
                <c:pt idx="22">
                  <c:v>0.16291817037347914</c:v>
                </c:pt>
                <c:pt idx="23">
                  <c:v>0.17824902912621371</c:v>
                </c:pt>
                <c:pt idx="24">
                  <c:v>0.17769741532976827</c:v>
                </c:pt>
                <c:pt idx="25">
                  <c:v>0.20769741532976826</c:v>
                </c:pt>
                <c:pt idx="26">
                  <c:v>0.21351580333625983</c:v>
                </c:pt>
                <c:pt idx="27">
                  <c:v>0.2321035874439463</c:v>
                </c:pt>
                <c:pt idx="28">
                  <c:v>0.25759900990099005</c:v>
                </c:pt>
                <c:pt idx="29">
                  <c:v>0.25833549432739045</c:v>
                </c:pt>
                <c:pt idx="30">
                  <c:v>0.267972543972544</c:v>
                </c:pt>
                <c:pt idx="31">
                  <c:v>0.24878518211920533</c:v>
                </c:pt>
                <c:pt idx="32">
                  <c:v>0.25446683782627333</c:v>
                </c:pt>
                <c:pt idx="33">
                  <c:v>0.25162116443745086</c:v>
                </c:pt>
                <c:pt idx="34">
                  <c:v>0.2573303269447576</c:v>
                </c:pt>
                <c:pt idx="35">
                  <c:v>0.24618068763716164</c:v>
                </c:pt>
                <c:pt idx="36">
                  <c:v>0.27441923365890303</c:v>
                </c:pt>
                <c:pt idx="37">
                  <c:v>0.304419233658903</c:v>
                </c:pt>
                <c:pt idx="38">
                  <c:v>0.28424923747276698</c:v>
                </c:pt>
                <c:pt idx="39">
                  <c:v>0.266745487364621</c:v>
                </c:pt>
                <c:pt idx="40">
                  <c:v>0.2576726829268291</c:v>
                </c:pt>
                <c:pt idx="41">
                  <c:v>0.24918987929433617</c:v>
                </c:pt>
                <c:pt idx="42">
                  <c:v>0.24909078014184391</c:v>
                </c:pt>
                <c:pt idx="43">
                  <c:v>0.26884900864260325</c:v>
                </c:pt>
                <c:pt idx="44">
                  <c:v>0.27869969356486229</c:v>
                </c:pt>
                <c:pt idx="45">
                  <c:v>0.27524146110056918</c:v>
                </c:pt>
                <c:pt idx="46">
                  <c:v>0.28670936902485644</c:v>
                </c:pt>
                <c:pt idx="47">
                  <c:v>0.28006729264475755</c:v>
                </c:pt>
                <c:pt idx="48">
                  <c:v>0.27804201680672286</c:v>
                </c:pt>
                <c:pt idx="49">
                  <c:v>0.27915652687536896</c:v>
                </c:pt>
                <c:pt idx="50">
                  <c:v>0.2681831480397896</c:v>
                </c:pt>
                <c:pt idx="51">
                  <c:v>0.26518232976927425</c:v>
                </c:pt>
                <c:pt idx="52">
                  <c:v>0.27194526191877549</c:v>
                </c:pt>
                <c:pt idx="53">
                  <c:v>0.27586642380085002</c:v>
                </c:pt>
                <c:pt idx="54">
                  <c:v>0.30586642380085005</c:v>
                </c:pt>
                <c:pt idx="55">
                  <c:v>0.29956105197244853</c:v>
                </c:pt>
                <c:pt idx="56">
                  <c:v>0.30818271604938263</c:v>
                </c:pt>
                <c:pt idx="57">
                  <c:v>0.30379752530933624</c:v>
                </c:pt>
                <c:pt idx="58">
                  <c:v>0.29596233078281325</c:v>
                </c:pt>
                <c:pt idx="59">
                  <c:v>0.28461433447098994</c:v>
                </c:pt>
                <c:pt idx="60">
                  <c:v>0.31461433447098996</c:v>
                </c:pt>
                <c:pt idx="61">
                  <c:v>0.32331370328425835</c:v>
                </c:pt>
                <c:pt idx="62">
                  <c:v>0.31561582242458736</c:v>
                </c:pt>
                <c:pt idx="63">
                  <c:v>0.29928610804851169</c:v>
                </c:pt>
                <c:pt idx="64">
                  <c:v>0.28057939458311237</c:v>
                </c:pt>
                <c:pt idx="65">
                  <c:v>0.2728434217108554</c:v>
                </c:pt>
                <c:pt idx="66">
                  <c:v>0.271105640535373</c:v>
                </c:pt>
                <c:pt idx="67">
                  <c:v>0.26210152284263966</c:v>
                </c:pt>
                <c:pt idx="68">
                  <c:v>0.28761130039750138</c:v>
                </c:pt>
                <c:pt idx="69">
                  <c:v>0.30900101936799179</c:v>
                </c:pt>
                <c:pt idx="70">
                  <c:v>0.30019617370179158</c:v>
                </c:pt>
                <c:pt idx="71">
                  <c:v>0.28735505080693369</c:v>
                </c:pt>
                <c:pt idx="72">
                  <c:v>0.29334536082474222</c:v>
                </c:pt>
                <c:pt idx="73">
                  <c:v>0.271044924554184</c:v>
                </c:pt>
                <c:pt idx="74">
                  <c:v>0.28594345935095339</c:v>
                </c:pt>
                <c:pt idx="75">
                  <c:v>0.30321771611526144</c:v>
                </c:pt>
                <c:pt idx="76">
                  <c:v>0.27321771611526147</c:v>
                </c:pt>
                <c:pt idx="77">
                  <c:v>0.28215498662329241</c:v>
                </c:pt>
                <c:pt idx="78">
                  <c:v>0.31215498662329244</c:v>
                </c:pt>
                <c:pt idx="79">
                  <c:v>0.31583453959104252</c:v>
                </c:pt>
                <c:pt idx="80">
                  <c:v>0.30016090141467022</c:v>
                </c:pt>
                <c:pt idx="81">
                  <c:v>0.2701609014146702</c:v>
                </c:pt>
                <c:pt idx="82">
                  <c:v>0.26021549378756564</c:v>
                </c:pt>
                <c:pt idx="83">
                  <c:v>0.26262524902874407</c:v>
                </c:pt>
                <c:pt idx="84">
                  <c:v>0.23823805932856895</c:v>
                </c:pt>
                <c:pt idx="85">
                  <c:v>0.22066310411850365</c:v>
                </c:pt>
                <c:pt idx="86">
                  <c:v>0.22525037989702551</c:v>
                </c:pt>
                <c:pt idx="87">
                  <c:v>0.20190795873801731</c:v>
                </c:pt>
                <c:pt idx="88">
                  <c:v>0.22005720115665267</c:v>
                </c:pt>
                <c:pt idx="89">
                  <c:v>0.23146758090826358</c:v>
                </c:pt>
                <c:pt idx="90">
                  <c:v>0.23182221824984811</c:v>
                </c:pt>
                <c:pt idx="91">
                  <c:v>0.24892417670411193</c:v>
                </c:pt>
                <c:pt idx="92">
                  <c:v>0.25569791615237597</c:v>
                </c:pt>
                <c:pt idx="93">
                  <c:v>0.23497105625559689</c:v>
                </c:pt>
                <c:pt idx="94">
                  <c:v>0.26422767847666667</c:v>
                </c:pt>
                <c:pt idx="95">
                  <c:v>0.27346394198286339</c:v>
                </c:pt>
                <c:pt idx="96">
                  <c:v>0.29134048786419425</c:v>
                </c:pt>
                <c:pt idx="97">
                  <c:v>0.31202691663517024</c:v>
                </c:pt>
                <c:pt idx="98">
                  <c:v>0.3205607040459339</c:v>
                </c:pt>
                <c:pt idx="99">
                  <c:v>0.29699637527745915</c:v>
                </c:pt>
                <c:pt idx="100">
                  <c:v>0.32637427097672195</c:v>
                </c:pt>
                <c:pt idx="101">
                  <c:v>0.30568957900091065</c:v>
                </c:pt>
                <c:pt idx="102">
                  <c:v>0.30671676323300262</c:v>
                </c:pt>
                <c:pt idx="103">
                  <c:v>0.3064106041862994</c:v>
                </c:pt>
                <c:pt idx="104">
                  <c:v>0.27641060418629937</c:v>
                </c:pt>
                <c:pt idx="105">
                  <c:v>0.28040256945825426</c:v>
                </c:pt>
                <c:pt idx="106">
                  <c:v>0.30461883889365748</c:v>
                </c:pt>
                <c:pt idx="107">
                  <c:v>0.29482220176768864</c:v>
                </c:pt>
                <c:pt idx="108">
                  <c:v>0.29819064065414913</c:v>
                </c:pt>
                <c:pt idx="109">
                  <c:v>0.27577090417639433</c:v>
                </c:pt>
                <c:pt idx="110">
                  <c:v>0.3057709041763943</c:v>
                </c:pt>
                <c:pt idx="111">
                  <c:v>0.32496927793121771</c:v>
                </c:pt>
                <c:pt idx="112">
                  <c:v>0.29496927793121774</c:v>
                </c:pt>
                <c:pt idx="113">
                  <c:v>0.26496927793121772</c:v>
                </c:pt>
                <c:pt idx="114">
                  <c:v>0.26106795095363017</c:v>
                </c:pt>
                <c:pt idx="115">
                  <c:v>0.25546999037246532</c:v>
                </c:pt>
                <c:pt idx="116">
                  <c:v>0.26188496959645802</c:v>
                </c:pt>
                <c:pt idx="117">
                  <c:v>0.25946241984348861</c:v>
                </c:pt>
                <c:pt idx="118">
                  <c:v>0.25500800402694701</c:v>
                </c:pt>
                <c:pt idx="119">
                  <c:v>0.24160787238619863</c:v>
                </c:pt>
                <c:pt idx="120">
                  <c:v>0.24507767513403722</c:v>
                </c:pt>
                <c:pt idx="121">
                  <c:v>0.24471979212369085</c:v>
                </c:pt>
                <c:pt idx="122">
                  <c:v>0.27471979212369085</c:v>
                </c:pt>
                <c:pt idx="123">
                  <c:v>0.30471979212369082</c:v>
                </c:pt>
                <c:pt idx="124">
                  <c:v>0.2747197921236908</c:v>
                </c:pt>
                <c:pt idx="125">
                  <c:v>0.30471979212369082</c:v>
                </c:pt>
                <c:pt idx="126">
                  <c:v>0.33471979212369085</c:v>
                </c:pt>
                <c:pt idx="127">
                  <c:v>0.35262540038333989</c:v>
                </c:pt>
                <c:pt idx="128">
                  <c:v>0.36532055551362536</c:v>
                </c:pt>
                <c:pt idx="129">
                  <c:v>0.39532055551362533</c:v>
                </c:pt>
                <c:pt idx="130">
                  <c:v>0.40164713219841908</c:v>
                </c:pt>
                <c:pt idx="131">
                  <c:v>0.41087031976031235</c:v>
                </c:pt>
                <c:pt idx="132">
                  <c:v>0.41798498769561199</c:v>
                </c:pt>
                <c:pt idx="133">
                  <c:v>0.41832790115855278</c:v>
                </c:pt>
                <c:pt idx="134">
                  <c:v>0.44667861868456837</c:v>
                </c:pt>
                <c:pt idx="135">
                  <c:v>0.43050722653767604</c:v>
                </c:pt>
                <c:pt idx="136">
                  <c:v>0.40050722653767601</c:v>
                </c:pt>
                <c:pt idx="137">
                  <c:v>0.37050722653767598</c:v>
                </c:pt>
                <c:pt idx="138">
                  <c:v>0.382494353862317</c:v>
                </c:pt>
                <c:pt idx="139">
                  <c:v>0.37173490526385483</c:v>
                </c:pt>
                <c:pt idx="140">
                  <c:v>0.38861879080082073</c:v>
                </c:pt>
                <c:pt idx="141">
                  <c:v>0.40579467553271353</c:v>
                </c:pt>
                <c:pt idx="142">
                  <c:v>0.39570438286283643</c:v>
                </c:pt>
                <c:pt idx="143">
                  <c:v>0.37941867528883755</c:v>
                </c:pt>
                <c:pt idx="144">
                  <c:v>0.34941867528883752</c:v>
                </c:pt>
                <c:pt idx="145">
                  <c:v>0.36249980161807643</c:v>
                </c:pt>
                <c:pt idx="146">
                  <c:v>0.33249980161807646</c:v>
                </c:pt>
                <c:pt idx="147">
                  <c:v>0.30249980161807644</c:v>
                </c:pt>
                <c:pt idx="148">
                  <c:v>0.27249980161807641</c:v>
                </c:pt>
                <c:pt idx="149">
                  <c:v>0.26057345874929538</c:v>
                </c:pt>
                <c:pt idx="150">
                  <c:v>0.27720327314050008</c:v>
                </c:pt>
                <c:pt idx="151">
                  <c:v>0.26061645806732725</c:v>
                </c:pt>
                <c:pt idx="152">
                  <c:v>0.24626093691346435</c:v>
                </c:pt>
                <c:pt idx="153">
                  <c:v>0.24962686948571797</c:v>
                </c:pt>
                <c:pt idx="154">
                  <c:v>0.26509193025444294</c:v>
                </c:pt>
                <c:pt idx="155">
                  <c:v>0.23509193025444294</c:v>
                </c:pt>
                <c:pt idx="156">
                  <c:v>0.24887444091538691</c:v>
                </c:pt>
                <c:pt idx="157">
                  <c:v>0.21887444091538691</c:v>
                </c:pt>
                <c:pt idx="158">
                  <c:v>0.24887444091538691</c:v>
                </c:pt>
                <c:pt idx="159">
                  <c:v>0.25916185705773243</c:v>
                </c:pt>
                <c:pt idx="160">
                  <c:v>0.25746415261122402</c:v>
                </c:pt>
                <c:pt idx="161">
                  <c:v>0.24765791019350286</c:v>
                </c:pt>
                <c:pt idx="162">
                  <c:v>0.25506851794062202</c:v>
                </c:pt>
                <c:pt idx="163">
                  <c:v>0.26426190115486503</c:v>
                </c:pt>
                <c:pt idx="164">
                  <c:v>0.28532451108068269</c:v>
                </c:pt>
                <c:pt idx="165">
                  <c:v>0.28818175212512742</c:v>
                </c:pt>
                <c:pt idx="166">
                  <c:v>0.2938537890601472</c:v>
                </c:pt>
                <c:pt idx="167">
                  <c:v>0.30617140191333325</c:v>
                </c:pt>
                <c:pt idx="168">
                  <c:v>0.31161547073562051</c:v>
                </c:pt>
                <c:pt idx="169">
                  <c:v>0.32556505041199446</c:v>
                </c:pt>
                <c:pt idx="170">
                  <c:v>0.33190962387643447</c:v>
                </c:pt>
                <c:pt idx="171">
                  <c:v>0.35438319720077682</c:v>
                </c:pt>
                <c:pt idx="172">
                  <c:v>0.36477411525853171</c:v>
                </c:pt>
                <c:pt idx="173">
                  <c:v>0.33477411525853173</c:v>
                </c:pt>
                <c:pt idx="174">
                  <c:v>0.30477411525853171</c:v>
                </c:pt>
                <c:pt idx="175">
                  <c:v>0.31301067415878442</c:v>
                </c:pt>
                <c:pt idx="176">
                  <c:v>0.34078574389468769</c:v>
                </c:pt>
                <c:pt idx="177">
                  <c:v>0.32121177675572909</c:v>
                </c:pt>
                <c:pt idx="178">
                  <c:v>0.32411559850955041</c:v>
                </c:pt>
                <c:pt idx="179">
                  <c:v>0.32371924397720003</c:v>
                </c:pt>
                <c:pt idx="180">
                  <c:v>0.33556244700938892</c:v>
                </c:pt>
                <c:pt idx="181">
                  <c:v>0.36556244700938889</c:v>
                </c:pt>
                <c:pt idx="182">
                  <c:v>0.36284921342290227</c:v>
                </c:pt>
                <c:pt idx="183">
                  <c:v>0.38561656441047598</c:v>
                </c:pt>
                <c:pt idx="184">
                  <c:v>0.36229008584070221</c:v>
                </c:pt>
                <c:pt idx="185">
                  <c:v>0.35707586439729039</c:v>
                </c:pt>
                <c:pt idx="186">
                  <c:v>0.36185781716147419</c:v>
                </c:pt>
                <c:pt idx="187">
                  <c:v>0.36791457251930837</c:v>
                </c:pt>
                <c:pt idx="188">
                  <c:v>0.33791457251930834</c:v>
                </c:pt>
                <c:pt idx="189">
                  <c:v>0.30791457251930832</c:v>
                </c:pt>
                <c:pt idx="190">
                  <c:v>0.27791457251930829</c:v>
                </c:pt>
                <c:pt idx="191">
                  <c:v>0.24791457251930829</c:v>
                </c:pt>
                <c:pt idx="192">
                  <c:v>0.23799823379964608</c:v>
                </c:pt>
                <c:pt idx="193">
                  <c:v>0.25567167663875656</c:v>
                </c:pt>
                <c:pt idx="194">
                  <c:v>0.23860275700548692</c:v>
                </c:pt>
                <c:pt idx="195">
                  <c:v>0.24232708091879443</c:v>
                </c:pt>
                <c:pt idx="196">
                  <c:v>0.25402305831573363</c:v>
                </c:pt>
                <c:pt idx="197">
                  <c:v>0.24432002683264042</c:v>
                </c:pt>
                <c:pt idx="198">
                  <c:v>0.2587101223342943</c:v>
                </c:pt>
                <c:pt idx="199">
                  <c:v>0.26197374833432563</c:v>
                </c:pt>
                <c:pt idx="200">
                  <c:v>0.27684116081271165</c:v>
                </c:pt>
                <c:pt idx="201">
                  <c:v>0.26937024648005181</c:v>
                </c:pt>
                <c:pt idx="202">
                  <c:v>0.25713229848518443</c:v>
                </c:pt>
                <c:pt idx="203">
                  <c:v>0.2871322984851844</c:v>
                </c:pt>
                <c:pt idx="204">
                  <c:v>0.27512674810999066</c:v>
                </c:pt>
                <c:pt idx="205">
                  <c:v>0.27856044260463214</c:v>
                </c:pt>
                <c:pt idx="206">
                  <c:v>0.2914858788894793</c:v>
                </c:pt>
                <c:pt idx="207">
                  <c:v>0.29473555731729523</c:v>
                </c:pt>
                <c:pt idx="208">
                  <c:v>0.26473555731729526</c:v>
                </c:pt>
                <c:pt idx="209">
                  <c:v>0.23953625183242613</c:v>
                </c:pt>
                <c:pt idx="210">
                  <c:v>0.25517925854898649</c:v>
                </c:pt>
                <c:pt idx="211">
                  <c:v>0.23907297407324218</c:v>
                </c:pt>
                <c:pt idx="212">
                  <c:v>0.26907297407324215</c:v>
                </c:pt>
                <c:pt idx="213">
                  <c:v>0.29907297407324218</c:v>
                </c:pt>
                <c:pt idx="214">
                  <c:v>0.30344493211962476</c:v>
                </c:pt>
                <c:pt idx="215">
                  <c:v>0.31472523781507727</c:v>
                </c:pt>
                <c:pt idx="216">
                  <c:v>0.34472523781507725</c:v>
                </c:pt>
                <c:pt idx="217">
                  <c:v>0.33814382992741487</c:v>
                </c:pt>
                <c:pt idx="218">
                  <c:v>0.33378603270887341</c:v>
                </c:pt>
                <c:pt idx="219">
                  <c:v>0.3424923706945146</c:v>
                </c:pt>
                <c:pt idx="220">
                  <c:v>0.34603074121825667</c:v>
                </c:pt>
                <c:pt idx="221">
                  <c:v>0.33148886934428029</c:v>
                </c:pt>
                <c:pt idx="222">
                  <c:v>0.34918127665745724</c:v>
                </c:pt>
                <c:pt idx="223">
                  <c:v>0.31918127665745721</c:v>
                </c:pt>
                <c:pt idx="224">
                  <c:v>0.28918127665745719</c:v>
                </c:pt>
                <c:pt idx="225">
                  <c:v>0.29593890438407139</c:v>
                </c:pt>
                <c:pt idx="226">
                  <c:v>0.27914617510497725</c:v>
                </c:pt>
                <c:pt idx="227">
                  <c:v>0.29416832357490957</c:v>
                </c:pt>
                <c:pt idx="228">
                  <c:v>0.30526263515652974</c:v>
                </c:pt>
                <c:pt idx="229">
                  <c:v>0.31514182447862532</c:v>
                </c:pt>
                <c:pt idx="230">
                  <c:v>0.3029520860111421</c:v>
                </c:pt>
                <c:pt idx="231">
                  <c:v>0.30776878658282714</c:v>
                </c:pt>
                <c:pt idx="232">
                  <c:v>0.27776878658282711</c:v>
                </c:pt>
                <c:pt idx="233">
                  <c:v>0.28274616033197658</c:v>
                </c:pt>
                <c:pt idx="234">
                  <c:v>0.27530440490115399</c:v>
                </c:pt>
                <c:pt idx="235">
                  <c:v>0.28506886212124055</c:v>
                </c:pt>
                <c:pt idx="236">
                  <c:v>0.25967964487091322</c:v>
                </c:pt>
                <c:pt idx="237">
                  <c:v>0.27510610461407725</c:v>
                </c:pt>
                <c:pt idx="238">
                  <c:v>0.28846394950625742</c:v>
                </c:pt>
                <c:pt idx="239">
                  <c:v>0.30265220675606563</c:v>
                </c:pt>
                <c:pt idx="240">
                  <c:v>0.33265220675606566</c:v>
                </c:pt>
                <c:pt idx="241">
                  <c:v>0.33948520123338571</c:v>
                </c:pt>
                <c:pt idx="242">
                  <c:v>0.34124579215720752</c:v>
                </c:pt>
                <c:pt idx="243">
                  <c:v>0.3529181096673582</c:v>
                </c:pt>
                <c:pt idx="244">
                  <c:v>0.35332994611015539</c:v>
                </c:pt>
                <c:pt idx="245">
                  <c:v>0.32332994611015542</c:v>
                </c:pt>
                <c:pt idx="246">
                  <c:v>0.3471957901455226</c:v>
                </c:pt>
                <c:pt idx="247">
                  <c:v>0.3279214127394327</c:v>
                </c:pt>
                <c:pt idx="248">
                  <c:v>0.3336628656707385</c:v>
                </c:pt>
                <c:pt idx="249">
                  <c:v>0.36366286567073847</c:v>
                </c:pt>
                <c:pt idx="250">
                  <c:v>0.37426357598918053</c:v>
                </c:pt>
                <c:pt idx="251">
                  <c:v>0.36257802456023436</c:v>
                </c:pt>
                <c:pt idx="252">
                  <c:v>0.34350229468539106</c:v>
                </c:pt>
                <c:pt idx="253">
                  <c:v>0.37101808943324943</c:v>
                </c:pt>
                <c:pt idx="254">
                  <c:v>0.35203020305796018</c:v>
                </c:pt>
                <c:pt idx="255">
                  <c:v>0.34270496578116671</c:v>
                </c:pt>
                <c:pt idx="256">
                  <c:v>0.33080993554985644</c:v>
                </c:pt>
                <c:pt idx="257">
                  <c:v>0.3263085837553813</c:v>
                </c:pt>
                <c:pt idx="258">
                  <c:v>0.29630858375538127</c:v>
                </c:pt>
                <c:pt idx="259">
                  <c:v>0.28817521596674578</c:v>
                </c:pt>
                <c:pt idx="260">
                  <c:v>0.25817521596674575</c:v>
                </c:pt>
                <c:pt idx="261">
                  <c:v>0.27769753175131406</c:v>
                </c:pt>
                <c:pt idx="262">
                  <c:v>0.25712925234428613</c:v>
                </c:pt>
                <c:pt idx="263">
                  <c:v>0.22817719182084265</c:v>
                </c:pt>
                <c:pt idx="264">
                  <c:v>0.23595333062548032</c:v>
                </c:pt>
                <c:pt idx="265">
                  <c:v>0.25678416883836852</c:v>
                </c:pt>
                <c:pt idx="266">
                  <c:v>0.25024817698048163</c:v>
                </c:pt>
                <c:pt idx="267">
                  <c:v>0.26731738472952554</c:v>
                </c:pt>
                <c:pt idx="268">
                  <c:v>0.27977516296642058</c:v>
                </c:pt>
                <c:pt idx="269">
                  <c:v>0.27231621496625164</c:v>
                </c:pt>
                <c:pt idx="270">
                  <c:v>0.2676026045048302</c:v>
                </c:pt>
                <c:pt idx="271">
                  <c:v>0.24890917733983672</c:v>
                </c:pt>
                <c:pt idx="272">
                  <c:v>0.2283477276183343</c:v>
                </c:pt>
                <c:pt idx="273">
                  <c:v>0.25383904206263896</c:v>
                </c:pt>
                <c:pt idx="274">
                  <c:v>0.22774791119186852</c:v>
                </c:pt>
                <c:pt idx="275">
                  <c:v>0.2205986736522528</c:v>
                </c:pt>
                <c:pt idx="276">
                  <c:v>0.22321680632099325</c:v>
                </c:pt>
                <c:pt idx="277">
                  <c:v>0.22543441608271517</c:v>
                </c:pt>
                <c:pt idx="278">
                  <c:v>0.2360227933631549</c:v>
                </c:pt>
                <c:pt idx="279">
                  <c:v>0.24734531575525148</c:v>
                </c:pt>
                <c:pt idx="280">
                  <c:v>0.24339770459081841</c:v>
                </c:pt>
                <c:pt idx="281">
                  <c:v>0.23878482184173991</c:v>
                </c:pt>
                <c:pt idx="282">
                  <c:v>0.24273237631376571</c:v>
                </c:pt>
                <c:pt idx="283">
                  <c:v>0.24748060220034743</c:v>
                </c:pt>
                <c:pt idx="284">
                  <c:v>0.25831271477663237</c:v>
                </c:pt>
                <c:pt idx="285">
                  <c:v>0.26811313657407398</c:v>
                </c:pt>
                <c:pt idx="286">
                  <c:v>0.27351080914144527</c:v>
                </c:pt>
                <c:pt idx="287">
                  <c:v>0.29489583333333336</c:v>
                </c:pt>
                <c:pt idx="288">
                  <c:v>0.30839930795847742</c:v>
                </c:pt>
                <c:pt idx="289">
                  <c:v>0.30874116347569946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4-4E05-AE7B-36E204615621}"/>
            </c:ext>
          </c:extLst>
        </c:ser>
        <c:ser>
          <c:idx val="0"/>
          <c:order val="1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Model!$AE$9:$AE$1289</c:f>
              <c:numCache>
                <c:formatCode>0.00</c:formatCode>
                <c:ptCount val="1281"/>
                <c:pt idx="0">
                  <c:v>0.73921140939597318</c:v>
                </c:pt>
                <c:pt idx="1">
                  <c:v>0.73659325630747463</c:v>
                </c:pt>
                <c:pt idx="2">
                  <c:v>0.7433249589105424</c:v>
                </c:pt>
                <c:pt idx="3">
                  <c:v>0.72814943609022564</c:v>
                </c:pt>
                <c:pt idx="4">
                  <c:v>0.73835208012326636</c:v>
                </c:pt>
                <c:pt idx="5">
                  <c:v>0.74211691288843606</c:v>
                </c:pt>
                <c:pt idx="6">
                  <c:v>0.74829068187992409</c:v>
                </c:pt>
                <c:pt idx="7">
                  <c:v>0.73875877306992455</c:v>
                </c:pt>
                <c:pt idx="8">
                  <c:v>0.73459813568099441</c:v>
                </c:pt>
                <c:pt idx="9">
                  <c:v>0.7401178829190056</c:v>
                </c:pt>
                <c:pt idx="10">
                  <c:v>0.73493461324429599</c:v>
                </c:pt>
                <c:pt idx="11">
                  <c:v>0.74770327169274542</c:v>
                </c:pt>
                <c:pt idx="12">
                  <c:v>0.732294007490637</c:v>
                </c:pt>
                <c:pt idx="13">
                  <c:v>0.74784697021567947</c:v>
                </c:pt>
                <c:pt idx="14">
                  <c:v>0.73970823286255616</c:v>
                </c:pt>
                <c:pt idx="15">
                  <c:v>0.75885217391304338</c:v>
                </c:pt>
                <c:pt idx="16">
                  <c:v>0.77275182990589075</c:v>
                </c:pt>
                <c:pt idx="17">
                  <c:v>0.77357962898144905</c:v>
                </c:pt>
                <c:pt idx="18">
                  <c:v>0.80113458374465296</c:v>
                </c:pt>
                <c:pt idx="19">
                  <c:v>0.79242348877374758</c:v>
                </c:pt>
                <c:pt idx="20">
                  <c:v>0.78950719152157478</c:v>
                </c:pt>
                <c:pt idx="21">
                  <c:v>0.81237387210670875</c:v>
                </c:pt>
                <c:pt idx="22">
                  <c:v>0.83708182962652089</c:v>
                </c:pt>
                <c:pt idx="23">
                  <c:v>0.82175097087378624</c:v>
                </c:pt>
                <c:pt idx="24">
                  <c:v>0.82230258467023176</c:v>
                </c:pt>
                <c:pt idx="25">
                  <c:v>0.79230258467023174</c:v>
                </c:pt>
                <c:pt idx="26">
                  <c:v>0.78648419666374014</c:v>
                </c:pt>
                <c:pt idx="27">
                  <c:v>0.76789641255605368</c:v>
                </c:pt>
                <c:pt idx="28">
                  <c:v>0.74240099009900995</c:v>
                </c:pt>
                <c:pt idx="29">
                  <c:v>0.74166450567260955</c:v>
                </c:pt>
                <c:pt idx="30">
                  <c:v>0.732027456027456</c:v>
                </c:pt>
                <c:pt idx="31">
                  <c:v>0.75121481788079469</c:v>
                </c:pt>
                <c:pt idx="32">
                  <c:v>0.74553316217372667</c:v>
                </c:pt>
                <c:pt idx="33">
                  <c:v>0.74837883556254914</c:v>
                </c:pt>
                <c:pt idx="34">
                  <c:v>0.74266967305524245</c:v>
                </c:pt>
                <c:pt idx="35">
                  <c:v>0.75381931236283839</c:v>
                </c:pt>
                <c:pt idx="36">
                  <c:v>0.72558076634109692</c:v>
                </c:pt>
                <c:pt idx="37">
                  <c:v>0.695580766341097</c:v>
                </c:pt>
                <c:pt idx="38">
                  <c:v>0.71575076252723302</c:v>
                </c:pt>
                <c:pt idx="39">
                  <c:v>0.733254512635379</c:v>
                </c:pt>
                <c:pt idx="40">
                  <c:v>0.7423273170731709</c:v>
                </c:pt>
                <c:pt idx="41">
                  <c:v>0.75081012070566389</c:v>
                </c:pt>
                <c:pt idx="42">
                  <c:v>0.75090921985815606</c:v>
                </c:pt>
                <c:pt idx="43">
                  <c:v>0.73115099135739681</c:v>
                </c:pt>
                <c:pt idx="44">
                  <c:v>0.72130030643513776</c:v>
                </c:pt>
                <c:pt idx="45">
                  <c:v>0.72475853889943087</c:v>
                </c:pt>
                <c:pt idx="46">
                  <c:v>0.71329063097514356</c:v>
                </c:pt>
                <c:pt idx="47">
                  <c:v>0.7199327073552424</c:v>
                </c:pt>
                <c:pt idx="48">
                  <c:v>0.7219579831932772</c:v>
                </c:pt>
                <c:pt idx="49">
                  <c:v>0.72084347312463104</c:v>
                </c:pt>
                <c:pt idx="50">
                  <c:v>0.7318168519602104</c:v>
                </c:pt>
                <c:pt idx="51">
                  <c:v>0.73481767023072575</c:v>
                </c:pt>
                <c:pt idx="52">
                  <c:v>0.72805473808122456</c:v>
                </c:pt>
                <c:pt idx="53">
                  <c:v>0.72413357619914998</c:v>
                </c:pt>
                <c:pt idx="54">
                  <c:v>0.69413357619914995</c:v>
                </c:pt>
                <c:pt idx="55">
                  <c:v>0.70043894802755147</c:v>
                </c:pt>
                <c:pt idx="56">
                  <c:v>0.69181728395061737</c:v>
                </c:pt>
                <c:pt idx="57">
                  <c:v>0.69620247469066376</c:v>
                </c:pt>
                <c:pt idx="58">
                  <c:v>0.7040376692171868</c:v>
                </c:pt>
                <c:pt idx="59">
                  <c:v>0.71538566552901006</c:v>
                </c:pt>
                <c:pt idx="60">
                  <c:v>0.68538566552901004</c:v>
                </c:pt>
                <c:pt idx="61">
                  <c:v>0.67668629671574165</c:v>
                </c:pt>
                <c:pt idx="62">
                  <c:v>0.6843841775754127</c:v>
                </c:pt>
                <c:pt idx="63">
                  <c:v>0.70071389195148837</c:v>
                </c:pt>
                <c:pt idx="64">
                  <c:v>0.71942060541688768</c:v>
                </c:pt>
                <c:pt idx="65">
                  <c:v>0.7271565782891446</c:v>
                </c:pt>
                <c:pt idx="66">
                  <c:v>0.728894359464627</c:v>
                </c:pt>
                <c:pt idx="67">
                  <c:v>0.73789847715736034</c:v>
                </c:pt>
                <c:pt idx="68">
                  <c:v>0.71238869960249862</c:v>
                </c:pt>
                <c:pt idx="69">
                  <c:v>0.69099898063200826</c:v>
                </c:pt>
                <c:pt idx="70">
                  <c:v>0.69980382629820848</c:v>
                </c:pt>
                <c:pt idx="71">
                  <c:v>0.71264494919306631</c:v>
                </c:pt>
                <c:pt idx="72">
                  <c:v>0.70665463917525773</c:v>
                </c:pt>
                <c:pt idx="73">
                  <c:v>0.72895507544581606</c:v>
                </c:pt>
                <c:pt idx="74">
                  <c:v>0.71405654064904667</c:v>
                </c:pt>
                <c:pt idx="75">
                  <c:v>0.69678228388473862</c:v>
                </c:pt>
                <c:pt idx="76">
                  <c:v>0.72678228388473853</c:v>
                </c:pt>
                <c:pt idx="77">
                  <c:v>0.71784501337670759</c:v>
                </c:pt>
                <c:pt idx="78">
                  <c:v>0.68784501337670756</c:v>
                </c:pt>
                <c:pt idx="79">
                  <c:v>0.68416546040895754</c:v>
                </c:pt>
                <c:pt idx="80">
                  <c:v>0.69983909858532978</c:v>
                </c:pt>
                <c:pt idx="81">
                  <c:v>0.7298390985853298</c:v>
                </c:pt>
                <c:pt idx="82">
                  <c:v>0.73978450621243441</c:v>
                </c:pt>
                <c:pt idx="83">
                  <c:v>0.73737475097125593</c:v>
                </c:pt>
                <c:pt idx="84">
                  <c:v>0.7617619406714311</c:v>
                </c:pt>
                <c:pt idx="85">
                  <c:v>0.77933689588149635</c:v>
                </c:pt>
                <c:pt idx="86">
                  <c:v>0.77474962010297443</c:v>
                </c:pt>
                <c:pt idx="87">
                  <c:v>0.79809204126198274</c:v>
                </c:pt>
                <c:pt idx="88">
                  <c:v>0.77994279884334738</c:v>
                </c:pt>
                <c:pt idx="89">
                  <c:v>0.76853241909173642</c:v>
                </c:pt>
                <c:pt idx="90">
                  <c:v>0.76817778175015183</c:v>
                </c:pt>
                <c:pt idx="91">
                  <c:v>0.75107582329588807</c:v>
                </c:pt>
                <c:pt idx="92">
                  <c:v>0.74430208384762397</c:v>
                </c:pt>
                <c:pt idx="93">
                  <c:v>0.76502894374440311</c:v>
                </c:pt>
                <c:pt idx="94">
                  <c:v>0.73577232152333338</c:v>
                </c:pt>
                <c:pt idx="95">
                  <c:v>0.72653605801713661</c:v>
                </c:pt>
                <c:pt idx="96">
                  <c:v>0.70865951213580569</c:v>
                </c:pt>
                <c:pt idx="97">
                  <c:v>0.68797308336482976</c:v>
                </c:pt>
                <c:pt idx="98">
                  <c:v>0.67943929595406605</c:v>
                </c:pt>
                <c:pt idx="99">
                  <c:v>0.70300362472254085</c:v>
                </c:pt>
                <c:pt idx="100">
                  <c:v>0.67362572902327811</c:v>
                </c:pt>
                <c:pt idx="101">
                  <c:v>0.69431042099908935</c:v>
                </c:pt>
                <c:pt idx="102">
                  <c:v>0.69328323676699743</c:v>
                </c:pt>
                <c:pt idx="103">
                  <c:v>0.6935893958137006</c:v>
                </c:pt>
                <c:pt idx="104">
                  <c:v>0.72358939581370063</c:v>
                </c:pt>
                <c:pt idx="105">
                  <c:v>0.71959743054174574</c:v>
                </c:pt>
                <c:pt idx="106">
                  <c:v>0.69538116110634252</c:v>
                </c:pt>
                <c:pt idx="107">
                  <c:v>0.7051777982323113</c:v>
                </c:pt>
                <c:pt idx="108">
                  <c:v>0.70180935934585087</c:v>
                </c:pt>
                <c:pt idx="109">
                  <c:v>0.72422909582360573</c:v>
                </c:pt>
                <c:pt idx="110">
                  <c:v>0.6942290958236057</c:v>
                </c:pt>
                <c:pt idx="111">
                  <c:v>0.67503072206878234</c:v>
                </c:pt>
                <c:pt idx="112">
                  <c:v>0.70503072206878226</c:v>
                </c:pt>
                <c:pt idx="113">
                  <c:v>0.73503072206878228</c:v>
                </c:pt>
                <c:pt idx="114">
                  <c:v>0.73893204904636978</c:v>
                </c:pt>
                <c:pt idx="115">
                  <c:v>0.74453000962753468</c:v>
                </c:pt>
                <c:pt idx="116">
                  <c:v>0.73811503040354198</c:v>
                </c:pt>
                <c:pt idx="117">
                  <c:v>0.74053758015651139</c:v>
                </c:pt>
                <c:pt idx="118">
                  <c:v>0.74499199597305299</c:v>
                </c:pt>
                <c:pt idx="119">
                  <c:v>0.75839212761380137</c:v>
                </c:pt>
                <c:pt idx="120">
                  <c:v>0.75492232486596278</c:v>
                </c:pt>
                <c:pt idx="121">
                  <c:v>0.75528020787630912</c:v>
                </c:pt>
                <c:pt idx="122">
                  <c:v>0.7252802078763092</c:v>
                </c:pt>
                <c:pt idx="123">
                  <c:v>0.69528020787630918</c:v>
                </c:pt>
                <c:pt idx="124">
                  <c:v>0.7252802078763092</c:v>
                </c:pt>
                <c:pt idx="125">
                  <c:v>0.69528020787630918</c:v>
                </c:pt>
                <c:pt idx="126">
                  <c:v>0.66528020787630915</c:v>
                </c:pt>
                <c:pt idx="127">
                  <c:v>0.64737459961666011</c:v>
                </c:pt>
                <c:pt idx="128">
                  <c:v>0.63467944448637459</c:v>
                </c:pt>
                <c:pt idx="129">
                  <c:v>0.60467944448637467</c:v>
                </c:pt>
                <c:pt idx="130">
                  <c:v>0.59835286780158092</c:v>
                </c:pt>
                <c:pt idx="131">
                  <c:v>0.5891296802396877</c:v>
                </c:pt>
                <c:pt idx="132">
                  <c:v>0.58201501230438801</c:v>
                </c:pt>
                <c:pt idx="133">
                  <c:v>0.58167209884144722</c:v>
                </c:pt>
                <c:pt idx="134">
                  <c:v>0.55332138131543163</c:v>
                </c:pt>
                <c:pt idx="135">
                  <c:v>0.56949277346232396</c:v>
                </c:pt>
                <c:pt idx="136">
                  <c:v>0.59949277346232399</c:v>
                </c:pt>
                <c:pt idx="137">
                  <c:v>0.62949277346232402</c:v>
                </c:pt>
                <c:pt idx="138">
                  <c:v>0.617505646137683</c:v>
                </c:pt>
                <c:pt idx="139">
                  <c:v>0.62826509473614522</c:v>
                </c:pt>
                <c:pt idx="140">
                  <c:v>0.61138120919917927</c:v>
                </c:pt>
                <c:pt idx="141">
                  <c:v>0.59420532446728647</c:v>
                </c:pt>
                <c:pt idx="142">
                  <c:v>0.60429561713716362</c:v>
                </c:pt>
                <c:pt idx="143">
                  <c:v>0.62058132471116245</c:v>
                </c:pt>
                <c:pt idx="144">
                  <c:v>0.65058132471116248</c:v>
                </c:pt>
                <c:pt idx="145">
                  <c:v>0.63750019838192351</c:v>
                </c:pt>
                <c:pt idx="146">
                  <c:v>0.66750019838192354</c:v>
                </c:pt>
                <c:pt idx="147">
                  <c:v>0.69750019838192356</c:v>
                </c:pt>
                <c:pt idx="148">
                  <c:v>0.72750019838192359</c:v>
                </c:pt>
                <c:pt idx="149">
                  <c:v>0.73942654125070462</c:v>
                </c:pt>
                <c:pt idx="150">
                  <c:v>0.72279672685949992</c:v>
                </c:pt>
                <c:pt idx="151">
                  <c:v>0.73938354193267275</c:v>
                </c:pt>
                <c:pt idx="152">
                  <c:v>0.75373906308653571</c:v>
                </c:pt>
                <c:pt idx="153">
                  <c:v>0.75037313051428201</c:v>
                </c:pt>
                <c:pt idx="154">
                  <c:v>0.734908069745557</c:v>
                </c:pt>
                <c:pt idx="155">
                  <c:v>0.76490806974555703</c:v>
                </c:pt>
                <c:pt idx="156">
                  <c:v>0.75112555908461309</c:v>
                </c:pt>
                <c:pt idx="157">
                  <c:v>0.78112555908461312</c:v>
                </c:pt>
                <c:pt idx="158">
                  <c:v>0.75112555908461309</c:v>
                </c:pt>
                <c:pt idx="159">
                  <c:v>0.74083814294226757</c:v>
                </c:pt>
                <c:pt idx="160">
                  <c:v>0.74253584738877598</c:v>
                </c:pt>
                <c:pt idx="161">
                  <c:v>0.75234208980649719</c:v>
                </c:pt>
                <c:pt idx="162">
                  <c:v>0.74493148205937798</c:v>
                </c:pt>
                <c:pt idx="163">
                  <c:v>0.73573809884513497</c:v>
                </c:pt>
                <c:pt idx="164">
                  <c:v>0.71467548891931731</c:v>
                </c:pt>
                <c:pt idx="165">
                  <c:v>0.71181824787487258</c:v>
                </c:pt>
                <c:pt idx="166">
                  <c:v>0.70614621093985286</c:v>
                </c:pt>
                <c:pt idx="167">
                  <c:v>0.69382859808666675</c:v>
                </c:pt>
                <c:pt idx="168">
                  <c:v>0.68838452926437954</c:v>
                </c:pt>
                <c:pt idx="169">
                  <c:v>0.67443494958800554</c:v>
                </c:pt>
                <c:pt idx="170">
                  <c:v>0.66809037612356548</c:v>
                </c:pt>
                <c:pt idx="171">
                  <c:v>0.64561680279922318</c:v>
                </c:pt>
                <c:pt idx="172">
                  <c:v>0.63522588474146824</c:v>
                </c:pt>
                <c:pt idx="173">
                  <c:v>0.66522588474146827</c:v>
                </c:pt>
                <c:pt idx="174">
                  <c:v>0.69522588474146829</c:v>
                </c:pt>
                <c:pt idx="175">
                  <c:v>0.68698932584121564</c:v>
                </c:pt>
                <c:pt idx="176">
                  <c:v>0.65921425610531226</c:v>
                </c:pt>
                <c:pt idx="177">
                  <c:v>0.67878822324427091</c:v>
                </c:pt>
                <c:pt idx="178">
                  <c:v>0.67588440149044959</c:v>
                </c:pt>
                <c:pt idx="179">
                  <c:v>0.67628075602279991</c:v>
                </c:pt>
                <c:pt idx="180">
                  <c:v>0.66443755299061102</c:v>
                </c:pt>
                <c:pt idx="181">
                  <c:v>0.63443755299061111</c:v>
                </c:pt>
                <c:pt idx="182">
                  <c:v>0.63715078657709778</c:v>
                </c:pt>
                <c:pt idx="183">
                  <c:v>0.61438343558952402</c:v>
                </c:pt>
                <c:pt idx="184">
                  <c:v>0.63770991415929779</c:v>
                </c:pt>
                <c:pt idx="185">
                  <c:v>0.64292413560270956</c:v>
                </c:pt>
                <c:pt idx="186">
                  <c:v>0.63814218283852586</c:v>
                </c:pt>
                <c:pt idx="187">
                  <c:v>0.63208542748069163</c:v>
                </c:pt>
                <c:pt idx="188">
                  <c:v>0.66208542748069166</c:v>
                </c:pt>
                <c:pt idx="189">
                  <c:v>0.69208542748069168</c:v>
                </c:pt>
                <c:pt idx="190">
                  <c:v>0.72208542748069171</c:v>
                </c:pt>
                <c:pt idx="191">
                  <c:v>0.75208542748069174</c:v>
                </c:pt>
                <c:pt idx="192">
                  <c:v>0.76200176620035398</c:v>
                </c:pt>
                <c:pt idx="193">
                  <c:v>0.74432832336124344</c:v>
                </c:pt>
                <c:pt idx="194">
                  <c:v>0.76139724299451306</c:v>
                </c:pt>
                <c:pt idx="195">
                  <c:v>0.7576729190812056</c:v>
                </c:pt>
                <c:pt idx="196">
                  <c:v>0.74597694168426631</c:v>
                </c:pt>
                <c:pt idx="197">
                  <c:v>0.75567997316735958</c:v>
                </c:pt>
                <c:pt idx="198">
                  <c:v>0.74128987766570575</c:v>
                </c:pt>
                <c:pt idx="199">
                  <c:v>0.73802625166567437</c:v>
                </c:pt>
                <c:pt idx="200">
                  <c:v>0.72315883918728829</c:v>
                </c:pt>
                <c:pt idx="201">
                  <c:v>0.73062975351994819</c:v>
                </c:pt>
                <c:pt idx="202">
                  <c:v>0.74286770151481551</c:v>
                </c:pt>
                <c:pt idx="203">
                  <c:v>0.7128677015148156</c:v>
                </c:pt>
                <c:pt idx="204">
                  <c:v>0.7248732518900094</c:v>
                </c:pt>
                <c:pt idx="205">
                  <c:v>0.7214395573953678</c:v>
                </c:pt>
                <c:pt idx="206">
                  <c:v>0.7085141211105207</c:v>
                </c:pt>
                <c:pt idx="207">
                  <c:v>0.70526444268270483</c:v>
                </c:pt>
                <c:pt idx="208">
                  <c:v>0.73526444268270474</c:v>
                </c:pt>
                <c:pt idx="209">
                  <c:v>0.76046374816757389</c:v>
                </c:pt>
                <c:pt idx="210">
                  <c:v>0.74482074145101351</c:v>
                </c:pt>
                <c:pt idx="211">
                  <c:v>0.76092702592675776</c:v>
                </c:pt>
                <c:pt idx="212">
                  <c:v>0.73092702592675785</c:v>
                </c:pt>
                <c:pt idx="213">
                  <c:v>0.70092702592675782</c:v>
                </c:pt>
                <c:pt idx="214">
                  <c:v>0.69655506788037524</c:v>
                </c:pt>
                <c:pt idx="215">
                  <c:v>0.68527476218492267</c:v>
                </c:pt>
                <c:pt idx="216">
                  <c:v>0.65527476218492275</c:v>
                </c:pt>
                <c:pt idx="217">
                  <c:v>0.66185617007258513</c:v>
                </c:pt>
                <c:pt idx="218">
                  <c:v>0.66621396729112659</c:v>
                </c:pt>
                <c:pt idx="219">
                  <c:v>0.65750762930548534</c:v>
                </c:pt>
                <c:pt idx="220">
                  <c:v>0.65396925878174339</c:v>
                </c:pt>
                <c:pt idx="221">
                  <c:v>0.66851113065571965</c:v>
                </c:pt>
                <c:pt idx="222">
                  <c:v>0.65081872334254276</c:v>
                </c:pt>
                <c:pt idx="223">
                  <c:v>0.68081872334254279</c:v>
                </c:pt>
                <c:pt idx="224">
                  <c:v>0.71081872334254281</c:v>
                </c:pt>
                <c:pt idx="225">
                  <c:v>0.70406109561592856</c:v>
                </c:pt>
                <c:pt idx="226">
                  <c:v>0.7208538248950227</c:v>
                </c:pt>
                <c:pt idx="227">
                  <c:v>0.70583167642509048</c:v>
                </c:pt>
                <c:pt idx="228">
                  <c:v>0.69473736484347026</c:v>
                </c:pt>
                <c:pt idx="229">
                  <c:v>0.68485817552137473</c:v>
                </c:pt>
                <c:pt idx="230">
                  <c:v>0.6970479139888579</c:v>
                </c:pt>
                <c:pt idx="231">
                  <c:v>0.69223121341717286</c:v>
                </c:pt>
                <c:pt idx="232">
                  <c:v>0.72223121341717289</c:v>
                </c:pt>
                <c:pt idx="233">
                  <c:v>0.71725383966802347</c:v>
                </c:pt>
                <c:pt idx="234">
                  <c:v>0.72469559509884607</c:v>
                </c:pt>
                <c:pt idx="235">
                  <c:v>0.7149311378787595</c:v>
                </c:pt>
                <c:pt idx="236">
                  <c:v>0.74032035512908678</c:v>
                </c:pt>
                <c:pt idx="237">
                  <c:v>0.72489389538592275</c:v>
                </c:pt>
                <c:pt idx="238">
                  <c:v>0.71153605049374258</c:v>
                </c:pt>
                <c:pt idx="239">
                  <c:v>0.69734779324393437</c:v>
                </c:pt>
                <c:pt idx="240">
                  <c:v>0.66734779324393434</c:v>
                </c:pt>
                <c:pt idx="241">
                  <c:v>0.66051479876661423</c:v>
                </c:pt>
                <c:pt idx="242">
                  <c:v>0.65875420784279248</c:v>
                </c:pt>
                <c:pt idx="243">
                  <c:v>0.64708189033264185</c:v>
                </c:pt>
                <c:pt idx="244">
                  <c:v>0.64667005388984466</c:v>
                </c:pt>
                <c:pt idx="245">
                  <c:v>0.67667005388984458</c:v>
                </c:pt>
                <c:pt idx="246">
                  <c:v>0.6528042098544774</c:v>
                </c:pt>
                <c:pt idx="247">
                  <c:v>0.67207858726056724</c:v>
                </c:pt>
                <c:pt idx="248">
                  <c:v>0.66633713432926145</c:v>
                </c:pt>
                <c:pt idx="249">
                  <c:v>0.63633713432926153</c:v>
                </c:pt>
                <c:pt idx="250">
                  <c:v>0.62573642401081941</c:v>
                </c:pt>
                <c:pt idx="251">
                  <c:v>0.63742197543976564</c:v>
                </c:pt>
                <c:pt idx="252">
                  <c:v>0.65649770531460894</c:v>
                </c:pt>
                <c:pt idx="253">
                  <c:v>0.62898191056675057</c:v>
                </c:pt>
                <c:pt idx="254">
                  <c:v>0.64796979694203982</c:v>
                </c:pt>
                <c:pt idx="255">
                  <c:v>0.65729503421883329</c:v>
                </c:pt>
                <c:pt idx="256">
                  <c:v>0.66919006445014362</c:v>
                </c:pt>
                <c:pt idx="257">
                  <c:v>0.6736914162446187</c:v>
                </c:pt>
                <c:pt idx="258">
                  <c:v>0.70369141624461873</c:v>
                </c:pt>
                <c:pt idx="259">
                  <c:v>0.71182478403325422</c:v>
                </c:pt>
                <c:pt idx="260">
                  <c:v>0.74182478403325425</c:v>
                </c:pt>
                <c:pt idx="261">
                  <c:v>0.72230246824868594</c:v>
                </c:pt>
                <c:pt idx="262">
                  <c:v>0.74287074765571393</c:v>
                </c:pt>
                <c:pt idx="263">
                  <c:v>0.77182280817915738</c:v>
                </c:pt>
                <c:pt idx="264">
                  <c:v>0.7640466693745197</c:v>
                </c:pt>
                <c:pt idx="265">
                  <c:v>0.74321583116163148</c:v>
                </c:pt>
                <c:pt idx="266">
                  <c:v>0.74975182301951837</c:v>
                </c:pt>
                <c:pt idx="267">
                  <c:v>0.7326826152704744</c:v>
                </c:pt>
                <c:pt idx="268">
                  <c:v>0.72022483703357942</c:v>
                </c:pt>
                <c:pt idx="269">
                  <c:v>0.72768378503374831</c:v>
                </c:pt>
                <c:pt idx="270">
                  <c:v>0.7323973954951698</c:v>
                </c:pt>
                <c:pt idx="271">
                  <c:v>0.75109082266016325</c:v>
                </c:pt>
                <c:pt idx="272">
                  <c:v>0.77165227238166567</c:v>
                </c:pt>
                <c:pt idx="273">
                  <c:v>0.74616095793736104</c:v>
                </c:pt>
                <c:pt idx="274">
                  <c:v>0.77225208880813145</c:v>
                </c:pt>
                <c:pt idx="275">
                  <c:v>0.77940132634774717</c:v>
                </c:pt>
                <c:pt idx="276">
                  <c:v>0.77678319367900672</c:v>
                </c:pt>
                <c:pt idx="277">
                  <c:v>0.77456558391728481</c:v>
                </c:pt>
                <c:pt idx="278">
                  <c:v>0.7639772066368451</c:v>
                </c:pt>
                <c:pt idx="279">
                  <c:v>0.75265468424474857</c:v>
                </c:pt>
                <c:pt idx="280">
                  <c:v>0.75660229540918156</c:v>
                </c:pt>
                <c:pt idx="281">
                  <c:v>0.76121517815826012</c:v>
                </c:pt>
                <c:pt idx="282">
                  <c:v>0.75726762368623435</c:v>
                </c:pt>
                <c:pt idx="283">
                  <c:v>0.7525193977996526</c:v>
                </c:pt>
                <c:pt idx="284">
                  <c:v>0.74168728522336758</c:v>
                </c:pt>
                <c:pt idx="285">
                  <c:v>0.73188686342592602</c:v>
                </c:pt>
                <c:pt idx="286">
                  <c:v>0.72648919085855468</c:v>
                </c:pt>
                <c:pt idx="287">
                  <c:v>0.70510416666666664</c:v>
                </c:pt>
                <c:pt idx="288">
                  <c:v>0.69160069204152252</c:v>
                </c:pt>
                <c:pt idx="289">
                  <c:v>0.69125883652430054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4-4E05-AE7B-36E204615621}"/>
            </c:ext>
          </c:extLst>
        </c:ser>
        <c:ser>
          <c:idx val="1"/>
          <c:order val="2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Model!$AM$9:$AM$1289</c:f>
              <c:numCache>
                <c:formatCode>0.00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4-4E05-AE7B-36E20461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97168"/>
        <c:axId val="977697560"/>
      </c:areaChart>
      <c:dateAx>
        <c:axId val="9776971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77697560"/>
        <c:crosses val="autoZero"/>
        <c:auto val="1"/>
        <c:lblOffset val="100"/>
        <c:baseTimeUnit val="months"/>
      </c:dateAx>
      <c:valAx>
        <c:axId val="977697560"/>
        <c:scaling>
          <c:orientation val="minMax"/>
          <c:max val="1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9716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Model</a:t>
            </a:r>
            <a:r>
              <a:rPr lang="en-US" baseline="0"/>
              <a:t> ETF Holdings</a:t>
            </a:r>
            <a:endParaRPr 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5.8444941692111167E-2"/>
          <c:y val="0.11268905120732321"/>
          <c:w val="0.88327724419935449"/>
          <c:h val="0.70261204691185741"/>
        </c:manualLayout>
      </c:layout>
      <c:areaChart>
        <c:grouping val="stacked"/>
        <c:varyColors val="0"/>
        <c:ser>
          <c:idx val="3"/>
          <c:order val="0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Model!$T$9:$T$1287</c:f>
              <c:numCache>
                <c:formatCode>0.00</c:formatCode>
                <c:ptCount val="1279"/>
                <c:pt idx="0">
                  <c:v>0.26834831611431637</c:v>
                </c:pt>
                <c:pt idx="1">
                  <c:v>0.26350461133069825</c:v>
                </c:pt>
                <c:pt idx="2">
                  <c:v>0.26157467957101754</c:v>
                </c:pt>
                <c:pt idx="3">
                  <c:v>0.26406126221283333</c:v>
                </c:pt>
                <c:pt idx="4">
                  <c:v>0.28587764436821045</c:v>
                </c:pt>
                <c:pt idx="5">
                  <c:v>0.28034763106251753</c:v>
                </c:pt>
                <c:pt idx="6">
                  <c:v>0.29877502240812664</c:v>
                </c:pt>
                <c:pt idx="7">
                  <c:v>0.2861230329041487</c:v>
                </c:pt>
                <c:pt idx="8">
                  <c:v>0.28220685762664033</c:v>
                </c:pt>
                <c:pt idx="9">
                  <c:v>0.29171528588098011</c:v>
                </c:pt>
                <c:pt idx="10">
                  <c:v>0.30698388334612431</c:v>
                </c:pt>
                <c:pt idx="11">
                  <c:v>0.31377470975839356</c:v>
                </c:pt>
                <c:pt idx="12">
                  <c:v>0.34377470975839353</c:v>
                </c:pt>
                <c:pt idx="13">
                  <c:v>0.37377470975839355</c:v>
                </c:pt>
                <c:pt idx="14">
                  <c:v>0.38454143433955007</c:v>
                </c:pt>
                <c:pt idx="15">
                  <c:v>0.39517881841533292</c:v>
                </c:pt>
                <c:pt idx="16">
                  <c:v>0.37643515904385477</c:v>
                </c:pt>
                <c:pt idx="17">
                  <c:v>0.37900322152738303</c:v>
                </c:pt>
                <c:pt idx="18">
                  <c:v>0.35316969803990816</c:v>
                </c:pt>
                <c:pt idx="19">
                  <c:v>0.37126415444588834</c:v>
                </c:pt>
                <c:pt idx="20">
                  <c:v>0.40126415444588837</c:v>
                </c:pt>
                <c:pt idx="21">
                  <c:v>0.42625745950554134</c:v>
                </c:pt>
                <c:pt idx="22">
                  <c:v>0.43734966105401279</c:v>
                </c:pt>
                <c:pt idx="23">
                  <c:v>0.46734966105401277</c:v>
                </c:pt>
                <c:pt idx="24">
                  <c:v>0.4483299708585517</c:v>
                </c:pt>
                <c:pt idx="25">
                  <c:v>0.43907793633369907</c:v>
                </c:pt>
                <c:pt idx="26">
                  <c:v>0.4543389368468877</c:v>
                </c:pt>
                <c:pt idx="27">
                  <c:v>0.46490004649000471</c:v>
                </c:pt>
                <c:pt idx="28">
                  <c:v>0.43490004649000469</c:v>
                </c:pt>
                <c:pt idx="29">
                  <c:v>0.42140750105351871</c:v>
                </c:pt>
                <c:pt idx="30">
                  <c:v>0.44974139869575003</c:v>
                </c:pt>
                <c:pt idx="31">
                  <c:v>0.43355733795794499</c:v>
                </c:pt>
                <c:pt idx="32">
                  <c:v>0.4445432318292955</c:v>
                </c:pt>
                <c:pt idx="33">
                  <c:v>0.41454323182929553</c:v>
                </c:pt>
                <c:pt idx="34">
                  <c:v>0.39085401602501457</c:v>
                </c:pt>
                <c:pt idx="35">
                  <c:v>0.37986704653371317</c:v>
                </c:pt>
                <c:pt idx="36">
                  <c:v>0.39904229848363937</c:v>
                </c:pt>
                <c:pt idx="37">
                  <c:v>0.42904229848363939</c:v>
                </c:pt>
                <c:pt idx="38">
                  <c:v>0.45904229848363942</c:v>
                </c:pt>
                <c:pt idx="39">
                  <c:v>0.47869794159885104</c:v>
                </c:pt>
                <c:pt idx="40">
                  <c:v>0.50869794159885107</c:v>
                </c:pt>
                <c:pt idx="41">
                  <c:v>0.48804294777940427</c:v>
                </c:pt>
                <c:pt idx="42">
                  <c:v>0.49726504226752855</c:v>
                </c:pt>
                <c:pt idx="43">
                  <c:v>0.52726504226752857</c:v>
                </c:pt>
                <c:pt idx="44">
                  <c:v>0.54229934924078105</c:v>
                </c:pt>
                <c:pt idx="45">
                  <c:v>0.51229934924078102</c:v>
                </c:pt>
                <c:pt idx="46">
                  <c:v>0.50327126321087068</c:v>
                </c:pt>
                <c:pt idx="47">
                  <c:v>0.53327126321087071</c:v>
                </c:pt>
                <c:pt idx="48">
                  <c:v>0.55865921787709472</c:v>
                </c:pt>
                <c:pt idx="49">
                  <c:v>0.58865921787709474</c:v>
                </c:pt>
                <c:pt idx="50">
                  <c:v>0.61709348966368416</c:v>
                </c:pt>
                <c:pt idx="51">
                  <c:v>0.58997050147492647</c:v>
                </c:pt>
                <c:pt idx="52">
                  <c:v>0.6186204763377674</c:v>
                </c:pt>
                <c:pt idx="53">
                  <c:v>0.63775510204081653</c:v>
                </c:pt>
                <c:pt idx="54">
                  <c:v>0.65104166666666652</c:v>
                </c:pt>
                <c:pt idx="55">
                  <c:v>0.65963060686015829</c:v>
                </c:pt>
                <c:pt idx="56">
                  <c:v>0.64662140316844485</c:v>
                </c:pt>
                <c:pt idx="57">
                  <c:v>0.61662140316844483</c:v>
                </c:pt>
                <c:pt idx="58">
                  <c:v>0.5950609937518595</c:v>
                </c:pt>
                <c:pt idx="59">
                  <c:v>0.57520851308599363</c:v>
                </c:pt>
                <c:pt idx="60">
                  <c:v>0.56850483229107462</c:v>
                </c:pt>
                <c:pt idx="61">
                  <c:v>0.5778676683039583</c:v>
                </c:pt>
                <c:pt idx="62">
                  <c:v>0.57903879559930505</c:v>
                </c:pt>
                <c:pt idx="63">
                  <c:v>0.56211354693648119</c:v>
                </c:pt>
                <c:pt idx="64">
                  <c:v>0.53648068669527904</c:v>
                </c:pt>
                <c:pt idx="65">
                  <c:v>0.50648068669527901</c:v>
                </c:pt>
                <c:pt idx="66">
                  <c:v>0.47973135044375165</c:v>
                </c:pt>
                <c:pt idx="67">
                  <c:v>0.44973135044375168</c:v>
                </c:pt>
                <c:pt idx="68">
                  <c:v>0.41973135044375165</c:v>
                </c:pt>
                <c:pt idx="69">
                  <c:v>0.38973135044375162</c:v>
                </c:pt>
                <c:pt idx="70">
                  <c:v>0.3597313504437516</c:v>
                </c:pt>
                <c:pt idx="71">
                  <c:v>0.32973135044375157</c:v>
                </c:pt>
                <c:pt idx="72">
                  <c:v>0.30764497769573912</c:v>
                </c:pt>
                <c:pt idx="73">
                  <c:v>0.33764497769573909</c:v>
                </c:pt>
                <c:pt idx="74">
                  <c:v>0.34453057708871654</c:v>
                </c:pt>
                <c:pt idx="75">
                  <c:v>0.36509675063891944</c:v>
                </c:pt>
                <c:pt idx="76">
                  <c:v>0.3662332906061162</c:v>
                </c:pt>
                <c:pt idx="77">
                  <c:v>0.34334763948497848</c:v>
                </c:pt>
                <c:pt idx="78">
                  <c:v>0.36968576709796686</c:v>
                </c:pt>
                <c:pt idx="79">
                  <c:v>0.34897923573547363</c:v>
                </c:pt>
                <c:pt idx="80">
                  <c:v>0.33489618218352302</c:v>
                </c:pt>
                <c:pt idx="81">
                  <c:v>0.31099362463069502</c:v>
                </c:pt>
                <c:pt idx="82">
                  <c:v>0.32997855139415938</c:v>
                </c:pt>
                <c:pt idx="83">
                  <c:v>0.34952813701502961</c:v>
                </c:pt>
                <c:pt idx="84">
                  <c:v>0.34758428919012851</c:v>
                </c:pt>
                <c:pt idx="85">
                  <c:v>0.32760032760032759</c:v>
                </c:pt>
                <c:pt idx="86">
                  <c:v>0.29760032760032762</c:v>
                </c:pt>
                <c:pt idx="87">
                  <c:v>0.26760032760032759</c:v>
                </c:pt>
                <c:pt idx="88">
                  <c:v>0.24560972614515539</c:v>
                </c:pt>
                <c:pt idx="89">
                  <c:v>0.2454590083456063</c:v>
                </c:pt>
                <c:pt idx="90">
                  <c:v>0.24706609017912295</c:v>
                </c:pt>
                <c:pt idx="91">
                  <c:v>0.2550369803621525</c:v>
                </c:pt>
                <c:pt idx="92">
                  <c:v>0.24624476729869491</c:v>
                </c:pt>
                <c:pt idx="93">
                  <c:v>0.21624476729869491</c:v>
                </c:pt>
                <c:pt idx="94">
                  <c:v>0.21884232410548202</c:v>
                </c:pt>
                <c:pt idx="95">
                  <c:v>0.2101723413198823</c:v>
                </c:pt>
                <c:pt idx="96">
                  <c:v>0.23929169657812871</c:v>
                </c:pt>
                <c:pt idx="97">
                  <c:v>0.23929169657812871</c:v>
                </c:pt>
                <c:pt idx="98">
                  <c:v>0.23049441051054512</c:v>
                </c:pt>
                <c:pt idx="99">
                  <c:v>0.23326335432703524</c:v>
                </c:pt>
                <c:pt idx="100">
                  <c:v>0.26326335432703524</c:v>
                </c:pt>
                <c:pt idx="101">
                  <c:v>0.24903498941601293</c:v>
                </c:pt>
                <c:pt idx="102">
                  <c:v>0.2369387513327805</c:v>
                </c:pt>
                <c:pt idx="103">
                  <c:v>0.23843586075345732</c:v>
                </c:pt>
                <c:pt idx="104">
                  <c:v>0.20843586075345732</c:v>
                </c:pt>
                <c:pt idx="105">
                  <c:v>0.1832508704416346</c:v>
                </c:pt>
                <c:pt idx="106">
                  <c:v>0.2132508704416346</c:v>
                </c:pt>
                <c:pt idx="107">
                  <c:v>0.21956306949171145</c:v>
                </c:pt>
                <c:pt idx="108">
                  <c:v>0.22583559168925027</c:v>
                </c:pt>
                <c:pt idx="109">
                  <c:v>0.20389438270975632</c:v>
                </c:pt>
                <c:pt idx="110">
                  <c:v>0.23389438270975632</c:v>
                </c:pt>
                <c:pt idx="111">
                  <c:v>0.25062656641604009</c:v>
                </c:pt>
                <c:pt idx="112">
                  <c:v>0.22062656641604009</c:v>
                </c:pt>
                <c:pt idx="113">
                  <c:v>0.19062656641604009</c:v>
                </c:pt>
                <c:pt idx="114">
                  <c:v>0.16062656641604009</c:v>
                </c:pt>
                <c:pt idx="115">
                  <c:v>0.15408320493066258</c:v>
                </c:pt>
                <c:pt idx="116">
                  <c:v>0.1427042454513022</c:v>
                </c:pt>
                <c:pt idx="117">
                  <c:v>0.1426330052774212</c:v>
                </c:pt>
                <c:pt idx="118">
                  <c:v>0.16849199663016004</c:v>
                </c:pt>
                <c:pt idx="119">
                  <c:v>0.15730690577316342</c:v>
                </c:pt>
                <c:pt idx="120">
                  <c:v>0.16954899966090201</c:v>
                </c:pt>
                <c:pt idx="121">
                  <c:v>0.17314518223530431</c:v>
                </c:pt>
                <c:pt idx="122">
                  <c:v>0.19273393080851886</c:v>
                </c:pt>
                <c:pt idx="123">
                  <c:v>0.22273393080851886</c:v>
                </c:pt>
                <c:pt idx="124">
                  <c:v>0.2202158114952654</c:v>
                </c:pt>
                <c:pt idx="125">
                  <c:v>0.24494794856093077</c:v>
                </c:pt>
                <c:pt idx="126">
                  <c:v>0.26641800985746633</c:v>
                </c:pt>
                <c:pt idx="127">
                  <c:v>0.27300027300027307</c:v>
                </c:pt>
                <c:pt idx="128">
                  <c:v>0.26378264310208388</c:v>
                </c:pt>
                <c:pt idx="129">
                  <c:v>0.29378264310208391</c:v>
                </c:pt>
                <c:pt idx="130">
                  <c:v>0.32378264310208393</c:v>
                </c:pt>
                <c:pt idx="131">
                  <c:v>0.35378264310208396</c:v>
                </c:pt>
                <c:pt idx="132">
                  <c:v>0.38378264310208399</c:v>
                </c:pt>
                <c:pt idx="133">
                  <c:v>0.37446171129002065</c:v>
                </c:pt>
                <c:pt idx="134">
                  <c:v>0.37921880925293888</c:v>
                </c:pt>
                <c:pt idx="135">
                  <c:v>0.40921880925293885</c:v>
                </c:pt>
                <c:pt idx="136">
                  <c:v>0.37921880925293883</c:v>
                </c:pt>
                <c:pt idx="137">
                  <c:v>0.37943464238284957</c:v>
                </c:pt>
                <c:pt idx="138">
                  <c:v>0.39455513908068646</c:v>
                </c:pt>
                <c:pt idx="139">
                  <c:v>0.37474236462432076</c:v>
                </c:pt>
                <c:pt idx="140">
                  <c:v>0.39737730975561297</c:v>
                </c:pt>
                <c:pt idx="141">
                  <c:v>0.42444821731748728</c:v>
                </c:pt>
                <c:pt idx="142">
                  <c:v>0.4544482173174873</c:v>
                </c:pt>
                <c:pt idx="143">
                  <c:v>0.45610034207525657</c:v>
                </c:pt>
                <c:pt idx="144">
                  <c:v>0.44812906116961693</c:v>
                </c:pt>
                <c:pt idx="145">
                  <c:v>0.47812906116961695</c:v>
                </c:pt>
                <c:pt idx="146">
                  <c:v>0.44812906116961693</c:v>
                </c:pt>
                <c:pt idx="147">
                  <c:v>0.4181290611696169</c:v>
                </c:pt>
                <c:pt idx="148">
                  <c:v>0.38812906116961687</c:v>
                </c:pt>
                <c:pt idx="149">
                  <c:v>0.35812906116961685</c:v>
                </c:pt>
                <c:pt idx="150">
                  <c:v>0.38812906116961687</c:v>
                </c:pt>
                <c:pt idx="151">
                  <c:v>0.35812906116961685</c:v>
                </c:pt>
                <c:pt idx="152">
                  <c:v>0.35900197451085997</c:v>
                </c:pt>
                <c:pt idx="153">
                  <c:v>0.35932446999640683</c:v>
                </c:pt>
                <c:pt idx="154">
                  <c:v>0.35848718408316899</c:v>
                </c:pt>
                <c:pt idx="155">
                  <c:v>0.32848718408316901</c:v>
                </c:pt>
                <c:pt idx="156">
                  <c:v>0.35848718408316904</c:v>
                </c:pt>
                <c:pt idx="157">
                  <c:v>0.36989088218975413</c:v>
                </c:pt>
                <c:pt idx="158">
                  <c:v>0.39463299131807406</c:v>
                </c:pt>
                <c:pt idx="159">
                  <c:v>0.39517881841533292</c:v>
                </c:pt>
                <c:pt idx="160">
                  <c:v>0.38058991436726936</c:v>
                </c:pt>
                <c:pt idx="161">
                  <c:v>0.36476381542950947</c:v>
                </c:pt>
                <c:pt idx="162">
                  <c:v>0.37078235076010368</c:v>
                </c:pt>
                <c:pt idx="163">
                  <c:v>0.37742970371768264</c:v>
                </c:pt>
                <c:pt idx="164">
                  <c:v>0.39737730975561297</c:v>
                </c:pt>
                <c:pt idx="165">
                  <c:v>0.41322314049586778</c:v>
                </c:pt>
                <c:pt idx="166">
                  <c:v>0.43393360815795184</c:v>
                </c:pt>
                <c:pt idx="167">
                  <c:v>0.46393360815795182</c:v>
                </c:pt>
                <c:pt idx="168">
                  <c:v>0.49393360815795184</c:v>
                </c:pt>
                <c:pt idx="169">
                  <c:v>0.46565774155995343</c:v>
                </c:pt>
                <c:pt idx="170">
                  <c:v>0.45320643553138451</c:v>
                </c:pt>
                <c:pt idx="171">
                  <c:v>0.47258979206049156</c:v>
                </c:pt>
                <c:pt idx="172">
                  <c:v>0.50258979206049159</c:v>
                </c:pt>
                <c:pt idx="173">
                  <c:v>0.47258979206049156</c:v>
                </c:pt>
                <c:pt idx="174">
                  <c:v>0.44258979206049154</c:v>
                </c:pt>
                <c:pt idx="175">
                  <c:v>0.41258979206049151</c:v>
                </c:pt>
                <c:pt idx="176">
                  <c:v>0.38258979206049148</c:v>
                </c:pt>
                <c:pt idx="177">
                  <c:v>0.35258979206049146</c:v>
                </c:pt>
                <c:pt idx="178">
                  <c:v>0.32258979206049143</c:v>
                </c:pt>
                <c:pt idx="179">
                  <c:v>0.2925897920604914</c:v>
                </c:pt>
                <c:pt idx="180">
                  <c:v>0.26258979206049138</c:v>
                </c:pt>
                <c:pt idx="181">
                  <c:v>0.23258979206049138</c:v>
                </c:pt>
                <c:pt idx="182">
                  <c:v>0.20258979206049138</c:v>
                </c:pt>
                <c:pt idx="183">
                  <c:v>0.21551724137931036</c:v>
                </c:pt>
                <c:pt idx="184">
                  <c:v>0.2203371157871544</c:v>
                </c:pt>
                <c:pt idx="185">
                  <c:v>0.19706375012316482</c:v>
                </c:pt>
                <c:pt idx="186">
                  <c:v>0.18261504747991231</c:v>
                </c:pt>
                <c:pt idx="187">
                  <c:v>0.17847581652686062</c:v>
                </c:pt>
                <c:pt idx="188">
                  <c:v>0.14847581652686062</c:v>
                </c:pt>
                <c:pt idx="189">
                  <c:v>0.11847581652686062</c:v>
                </c:pt>
                <c:pt idx="190">
                  <c:v>8.8475816526860623E-2</c:v>
                </c:pt>
                <c:pt idx="191">
                  <c:v>7.8228897754830634E-2</c:v>
                </c:pt>
                <c:pt idx="192">
                  <c:v>9.1290852656563809E-2</c:v>
                </c:pt>
                <c:pt idx="193">
                  <c:v>9.3611046103440218E-2</c:v>
                </c:pt>
                <c:pt idx="194">
                  <c:v>9.3279231379133437E-2</c:v>
                </c:pt>
                <c:pt idx="195">
                  <c:v>0.10946907498631635</c:v>
                </c:pt>
                <c:pt idx="196">
                  <c:v>0.12637432073802604</c:v>
                </c:pt>
                <c:pt idx="197">
                  <c:v>0.13343118286743613</c:v>
                </c:pt>
                <c:pt idx="198">
                  <c:v>0.15991045014791716</c:v>
                </c:pt>
                <c:pt idx="199">
                  <c:v>0.16409583196586802</c:v>
                </c:pt>
                <c:pt idx="200">
                  <c:v>0.18723085564501032</c:v>
                </c:pt>
                <c:pt idx="201">
                  <c:v>0.19051247856734613</c:v>
                </c:pt>
                <c:pt idx="202">
                  <c:v>0.18244845831052728</c:v>
                </c:pt>
                <c:pt idx="203">
                  <c:v>0.21244845831052728</c:v>
                </c:pt>
                <c:pt idx="204">
                  <c:v>0.20927069163963585</c:v>
                </c:pt>
                <c:pt idx="205">
                  <c:v>0.209819555182543</c:v>
                </c:pt>
                <c:pt idx="206">
                  <c:v>0.239819555182543</c:v>
                </c:pt>
                <c:pt idx="207">
                  <c:v>0.25009378516943853</c:v>
                </c:pt>
                <c:pt idx="208">
                  <c:v>0.22009378516943853</c:v>
                </c:pt>
                <c:pt idx="209">
                  <c:v>0.19040365575019041</c:v>
                </c:pt>
                <c:pt idx="210">
                  <c:v>0.20913939140437099</c:v>
                </c:pt>
                <c:pt idx="211">
                  <c:v>0.19880715705765406</c:v>
                </c:pt>
                <c:pt idx="212">
                  <c:v>0.21934634788330779</c:v>
                </c:pt>
                <c:pt idx="213">
                  <c:v>0.22711787417669768</c:v>
                </c:pt>
                <c:pt idx="214">
                  <c:v>0.21229168878038424</c:v>
                </c:pt>
                <c:pt idx="215">
                  <c:v>0.24229168878038423</c:v>
                </c:pt>
                <c:pt idx="216">
                  <c:v>0.26546323334218214</c:v>
                </c:pt>
                <c:pt idx="217">
                  <c:v>0.28388928317955991</c:v>
                </c:pt>
                <c:pt idx="218">
                  <c:v>0.28739761459979879</c:v>
                </c:pt>
                <c:pt idx="219">
                  <c:v>0.28340654669122856</c:v>
                </c:pt>
                <c:pt idx="220">
                  <c:v>0.26167735182519958</c:v>
                </c:pt>
                <c:pt idx="221">
                  <c:v>0.24298384157453529</c:v>
                </c:pt>
                <c:pt idx="222">
                  <c:v>0.23604390416617493</c:v>
                </c:pt>
                <c:pt idx="223">
                  <c:v>0.20604390416617493</c:v>
                </c:pt>
                <c:pt idx="224">
                  <c:v>0.17604390416617494</c:v>
                </c:pt>
                <c:pt idx="225">
                  <c:v>0.19197542714532542</c:v>
                </c:pt>
                <c:pt idx="226">
                  <c:v>0.17371666811430556</c:v>
                </c:pt>
                <c:pt idx="227">
                  <c:v>0.1953125</c:v>
                </c:pt>
                <c:pt idx="228">
                  <c:v>0.21114864864864863</c:v>
                </c:pt>
                <c:pt idx="229">
                  <c:v>0.23880597014925373</c:v>
                </c:pt>
                <c:pt idx="230">
                  <c:v>0.2347142354183781</c:v>
                </c:pt>
                <c:pt idx="231">
                  <c:v>0.22899015342340284</c:v>
                </c:pt>
                <c:pt idx="232">
                  <c:v>0.19899015342340284</c:v>
                </c:pt>
                <c:pt idx="233">
                  <c:v>0.21647364433380234</c:v>
                </c:pt>
                <c:pt idx="234">
                  <c:v>0.22993791676247413</c:v>
                </c:pt>
                <c:pt idx="235">
                  <c:v>0.23618327822390175</c:v>
                </c:pt>
                <c:pt idx="236">
                  <c:v>0.24449877750611249</c:v>
                </c:pt>
                <c:pt idx="237">
                  <c:v>0.25763235862424322</c:v>
                </c:pt>
                <c:pt idx="238">
                  <c:v>0.25387154100025389</c:v>
                </c:pt>
                <c:pt idx="239">
                  <c:v>0.270929287455974</c:v>
                </c:pt>
                <c:pt idx="240">
                  <c:v>0.29537734455767245</c:v>
                </c:pt>
                <c:pt idx="241">
                  <c:v>0.28797696184305255</c:v>
                </c:pt>
                <c:pt idx="242">
                  <c:v>0.28665615594094884</c:v>
                </c:pt>
                <c:pt idx="243">
                  <c:v>0.3083564600678384</c:v>
                </c:pt>
                <c:pt idx="244">
                  <c:v>0.30303030303030304</c:v>
                </c:pt>
                <c:pt idx="245">
                  <c:v>0.27303030303030307</c:v>
                </c:pt>
                <c:pt idx="246">
                  <c:v>0.29321213898255388</c:v>
                </c:pt>
                <c:pt idx="247">
                  <c:v>0.29359953024075164</c:v>
                </c:pt>
                <c:pt idx="248">
                  <c:v>0.28640985249892592</c:v>
                </c:pt>
                <c:pt idx="249">
                  <c:v>0.31640985249892595</c:v>
                </c:pt>
                <c:pt idx="250">
                  <c:v>0.32315398287283886</c:v>
                </c:pt>
                <c:pt idx="251">
                  <c:v>0.35315398287283883</c:v>
                </c:pt>
                <c:pt idx="252">
                  <c:v>0.33244680851063829</c:v>
                </c:pt>
                <c:pt idx="253">
                  <c:v>0.36244680851063826</c:v>
                </c:pt>
                <c:pt idx="254">
                  <c:v>0.39244680851063829</c:v>
                </c:pt>
                <c:pt idx="255">
                  <c:v>0.39510075069142631</c:v>
                </c:pt>
                <c:pt idx="256">
                  <c:v>0.38446751249519417</c:v>
                </c:pt>
                <c:pt idx="257">
                  <c:v>0.4012841091492777</c:v>
                </c:pt>
                <c:pt idx="258">
                  <c:v>0.37128410914927767</c:v>
                </c:pt>
                <c:pt idx="259">
                  <c:v>0.37914691943127959</c:v>
                </c:pt>
                <c:pt idx="260">
                  <c:v>0.34914691943127962</c:v>
                </c:pt>
                <c:pt idx="261">
                  <c:v>0.34494653328734054</c:v>
                </c:pt>
                <c:pt idx="262">
                  <c:v>0.31494653328734057</c:v>
                </c:pt>
                <c:pt idx="263">
                  <c:v>0.29846291598268915</c:v>
                </c:pt>
                <c:pt idx="264">
                  <c:v>0.27563395810363833</c:v>
                </c:pt>
                <c:pt idx="265">
                  <c:v>0.30563395810363836</c:v>
                </c:pt>
                <c:pt idx="266">
                  <c:v>0.30229746070133012</c:v>
                </c:pt>
                <c:pt idx="267">
                  <c:v>0.31796502384737685</c:v>
                </c:pt>
                <c:pt idx="268">
                  <c:v>0.32185387833923396</c:v>
                </c:pt>
                <c:pt idx="269">
                  <c:v>0.29185387833923393</c:v>
                </c:pt>
                <c:pt idx="270">
                  <c:v>0.27839643652561252</c:v>
                </c:pt>
                <c:pt idx="271">
                  <c:v>0.25274864147605208</c:v>
                </c:pt>
                <c:pt idx="272">
                  <c:v>0.22274864147605208</c:v>
                </c:pt>
                <c:pt idx="273">
                  <c:v>0.25274864147605208</c:v>
                </c:pt>
                <c:pt idx="274">
                  <c:v>0.24213075060532682</c:v>
                </c:pt>
                <c:pt idx="275">
                  <c:v>0.23359028264424198</c:v>
                </c:pt>
                <c:pt idx="276">
                  <c:v>0.20359028264424198</c:v>
                </c:pt>
                <c:pt idx="277">
                  <c:v>0.2061005770816158</c:v>
                </c:pt>
                <c:pt idx="278">
                  <c:v>0.22753128555176338</c:v>
                </c:pt>
                <c:pt idx="279">
                  <c:v>0.25500446257809511</c:v>
                </c:pt>
                <c:pt idx="280">
                  <c:v>0.26212319790301442</c:v>
                </c:pt>
                <c:pt idx="281">
                  <c:v>0.24177949709864602</c:v>
                </c:pt>
                <c:pt idx="282">
                  <c:v>0.26773761713520755</c:v>
                </c:pt>
                <c:pt idx="283">
                  <c:v>0.29773761713520752</c:v>
                </c:pt>
                <c:pt idx="284">
                  <c:v>0.30066145520144322</c:v>
                </c:pt>
                <c:pt idx="285">
                  <c:v>0.30674846625766872</c:v>
                </c:pt>
                <c:pt idx="286">
                  <c:v>0.33311125916055961</c:v>
                </c:pt>
                <c:pt idx="287">
                  <c:v>0.36311125916055964</c:v>
                </c:pt>
                <c:pt idx="288">
                  <c:v>0.37757221068529351</c:v>
                </c:pt>
                <c:pt idx="289">
                  <c:v>0.39952057530962842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2-4E67-A862-1433F9CC8CDB}"/>
            </c:ext>
          </c:extLst>
        </c:ser>
        <c:ser>
          <c:idx val="0"/>
          <c:order val="1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Model!$AF$9:$AF$1289</c:f>
              <c:numCache>
                <c:formatCode>0.00</c:formatCode>
                <c:ptCount val="1281"/>
                <c:pt idx="0">
                  <c:v>0.73165168388568369</c:v>
                </c:pt>
                <c:pt idx="1">
                  <c:v>0.73649538866930175</c:v>
                </c:pt>
                <c:pt idx="2">
                  <c:v>0.73842532042898246</c:v>
                </c:pt>
                <c:pt idx="3">
                  <c:v>0.73593873778716667</c:v>
                </c:pt>
                <c:pt idx="4">
                  <c:v>0.7141223556317895</c:v>
                </c:pt>
                <c:pt idx="5">
                  <c:v>0.71965236893748252</c:v>
                </c:pt>
                <c:pt idx="6">
                  <c:v>0.7012249775918733</c:v>
                </c:pt>
                <c:pt idx="7">
                  <c:v>0.71387696709585136</c:v>
                </c:pt>
                <c:pt idx="8">
                  <c:v>0.71779314237335967</c:v>
                </c:pt>
                <c:pt idx="9">
                  <c:v>0.70828471411901983</c:v>
                </c:pt>
                <c:pt idx="10">
                  <c:v>0.69301611665387575</c:v>
                </c:pt>
                <c:pt idx="11">
                  <c:v>0.68622529024160639</c:v>
                </c:pt>
                <c:pt idx="12">
                  <c:v>0.65622529024160647</c:v>
                </c:pt>
                <c:pt idx="13">
                  <c:v>0.62622529024160645</c:v>
                </c:pt>
                <c:pt idx="14">
                  <c:v>0.61545856566044987</c:v>
                </c:pt>
                <c:pt idx="15">
                  <c:v>0.60482118158466713</c:v>
                </c:pt>
                <c:pt idx="16">
                  <c:v>0.62356484095614517</c:v>
                </c:pt>
                <c:pt idx="17">
                  <c:v>0.62099677847261692</c:v>
                </c:pt>
                <c:pt idx="18">
                  <c:v>0.64683030196009184</c:v>
                </c:pt>
                <c:pt idx="19">
                  <c:v>0.62873584555411166</c:v>
                </c:pt>
                <c:pt idx="20">
                  <c:v>0.59873584555411163</c:v>
                </c:pt>
                <c:pt idx="21">
                  <c:v>0.57374254049445872</c:v>
                </c:pt>
                <c:pt idx="22">
                  <c:v>0.56265033894598715</c:v>
                </c:pt>
                <c:pt idx="23">
                  <c:v>0.53265033894598723</c:v>
                </c:pt>
                <c:pt idx="24">
                  <c:v>0.55167002914144825</c:v>
                </c:pt>
                <c:pt idx="25">
                  <c:v>0.56092206366630093</c:v>
                </c:pt>
                <c:pt idx="26">
                  <c:v>0.54566106315311225</c:v>
                </c:pt>
                <c:pt idx="27">
                  <c:v>0.53509995350999529</c:v>
                </c:pt>
                <c:pt idx="28">
                  <c:v>0.56509995350999531</c:v>
                </c:pt>
                <c:pt idx="29">
                  <c:v>0.57859249894648124</c:v>
                </c:pt>
                <c:pt idx="30">
                  <c:v>0.55025860130424997</c:v>
                </c:pt>
                <c:pt idx="31">
                  <c:v>0.56644266204205507</c:v>
                </c:pt>
                <c:pt idx="32">
                  <c:v>0.55545676817070455</c:v>
                </c:pt>
                <c:pt idx="33">
                  <c:v>0.58545676817070447</c:v>
                </c:pt>
                <c:pt idx="34">
                  <c:v>0.60914598397498543</c:v>
                </c:pt>
                <c:pt idx="35">
                  <c:v>0.62013295346628683</c:v>
                </c:pt>
                <c:pt idx="36">
                  <c:v>0.60095770151636063</c:v>
                </c:pt>
                <c:pt idx="37">
                  <c:v>0.57095770151636061</c:v>
                </c:pt>
                <c:pt idx="38">
                  <c:v>0.54095770151636058</c:v>
                </c:pt>
                <c:pt idx="39">
                  <c:v>0.52130205840114896</c:v>
                </c:pt>
                <c:pt idx="40">
                  <c:v>0.49130205840114893</c:v>
                </c:pt>
                <c:pt idx="41">
                  <c:v>0.51195705222059573</c:v>
                </c:pt>
                <c:pt idx="42">
                  <c:v>0.50273495773247145</c:v>
                </c:pt>
                <c:pt idx="43">
                  <c:v>0.47273495773247143</c:v>
                </c:pt>
                <c:pt idx="44">
                  <c:v>0.45770065075921895</c:v>
                </c:pt>
                <c:pt idx="45">
                  <c:v>0.48770065075921898</c:v>
                </c:pt>
                <c:pt idx="46">
                  <c:v>0.49672873678912932</c:v>
                </c:pt>
                <c:pt idx="47">
                  <c:v>0.46672873678912929</c:v>
                </c:pt>
                <c:pt idx="48">
                  <c:v>0.44134078212290528</c:v>
                </c:pt>
                <c:pt idx="49">
                  <c:v>0.41134078212290526</c:v>
                </c:pt>
                <c:pt idx="50">
                  <c:v>0.38290651033631584</c:v>
                </c:pt>
                <c:pt idx="51">
                  <c:v>0.41002949852507353</c:v>
                </c:pt>
                <c:pt idx="52">
                  <c:v>0.3813795236622326</c:v>
                </c:pt>
                <c:pt idx="53">
                  <c:v>0.36224489795918347</c:v>
                </c:pt>
                <c:pt idx="54">
                  <c:v>0.34895833333333348</c:v>
                </c:pt>
                <c:pt idx="55">
                  <c:v>0.34036939313984171</c:v>
                </c:pt>
                <c:pt idx="56">
                  <c:v>0.35337859683155515</c:v>
                </c:pt>
                <c:pt idx="57">
                  <c:v>0.38337859683155517</c:v>
                </c:pt>
                <c:pt idx="58">
                  <c:v>0.4049390062481405</c:v>
                </c:pt>
                <c:pt idx="59">
                  <c:v>0.42479148691400637</c:v>
                </c:pt>
                <c:pt idx="60">
                  <c:v>0.43149516770892538</c:v>
                </c:pt>
                <c:pt idx="61">
                  <c:v>0.4221323316960417</c:v>
                </c:pt>
                <c:pt idx="62">
                  <c:v>0.42096120440069495</c:v>
                </c:pt>
                <c:pt idx="63">
                  <c:v>0.43788645306351881</c:v>
                </c:pt>
                <c:pt idx="64">
                  <c:v>0.46351931330472096</c:v>
                </c:pt>
                <c:pt idx="65">
                  <c:v>0.49351931330472099</c:v>
                </c:pt>
                <c:pt idx="66">
                  <c:v>0.5202686495562483</c:v>
                </c:pt>
                <c:pt idx="67">
                  <c:v>0.55026864955624832</c:v>
                </c:pt>
                <c:pt idx="68">
                  <c:v>0.58026864955624835</c:v>
                </c:pt>
                <c:pt idx="69">
                  <c:v>0.61026864955624838</c:v>
                </c:pt>
                <c:pt idx="70">
                  <c:v>0.6402686495562484</c:v>
                </c:pt>
                <c:pt idx="71">
                  <c:v>0.67026864955624843</c:v>
                </c:pt>
                <c:pt idx="72">
                  <c:v>0.69235502230426094</c:v>
                </c:pt>
                <c:pt idx="73">
                  <c:v>0.66235502230426091</c:v>
                </c:pt>
                <c:pt idx="74">
                  <c:v>0.65546942291128341</c:v>
                </c:pt>
                <c:pt idx="75">
                  <c:v>0.63490324936108056</c:v>
                </c:pt>
                <c:pt idx="76">
                  <c:v>0.6337667093938838</c:v>
                </c:pt>
                <c:pt idx="77">
                  <c:v>0.65665236051502152</c:v>
                </c:pt>
                <c:pt idx="78">
                  <c:v>0.63031423290203314</c:v>
                </c:pt>
                <c:pt idx="79">
                  <c:v>0.65102076426452637</c:v>
                </c:pt>
                <c:pt idx="80">
                  <c:v>0.66510381781647698</c:v>
                </c:pt>
                <c:pt idx="81">
                  <c:v>0.68900637536930498</c:v>
                </c:pt>
                <c:pt idx="82">
                  <c:v>0.67002144860584067</c:v>
                </c:pt>
                <c:pt idx="83">
                  <c:v>0.65047186298497039</c:v>
                </c:pt>
                <c:pt idx="84">
                  <c:v>0.65241571080987149</c:v>
                </c:pt>
                <c:pt idx="85">
                  <c:v>0.67239967239967235</c:v>
                </c:pt>
                <c:pt idx="86">
                  <c:v>0.70239967239967238</c:v>
                </c:pt>
                <c:pt idx="87">
                  <c:v>0.73239967239967241</c:v>
                </c:pt>
                <c:pt idx="88">
                  <c:v>0.75439027385484458</c:v>
                </c:pt>
                <c:pt idx="89">
                  <c:v>0.7545409916543937</c:v>
                </c:pt>
                <c:pt idx="90">
                  <c:v>0.75293390982087705</c:v>
                </c:pt>
                <c:pt idx="91">
                  <c:v>0.7449630196378475</c:v>
                </c:pt>
                <c:pt idx="92">
                  <c:v>0.75375523270130507</c:v>
                </c:pt>
                <c:pt idx="93">
                  <c:v>0.78375523270130509</c:v>
                </c:pt>
                <c:pt idx="94">
                  <c:v>0.78115767589451801</c:v>
                </c:pt>
                <c:pt idx="95">
                  <c:v>0.78982765868011773</c:v>
                </c:pt>
                <c:pt idx="96">
                  <c:v>0.76070830342187135</c:v>
                </c:pt>
                <c:pt idx="97">
                  <c:v>0.76070830342187135</c:v>
                </c:pt>
                <c:pt idx="98">
                  <c:v>0.76950558948945491</c:v>
                </c:pt>
                <c:pt idx="99">
                  <c:v>0.76673664567296473</c:v>
                </c:pt>
                <c:pt idx="100">
                  <c:v>0.73673664567296471</c:v>
                </c:pt>
                <c:pt idx="101">
                  <c:v>0.75096501058398712</c:v>
                </c:pt>
                <c:pt idx="102">
                  <c:v>0.76306124866721947</c:v>
                </c:pt>
                <c:pt idx="103">
                  <c:v>0.76156413924654265</c:v>
                </c:pt>
                <c:pt idx="104">
                  <c:v>0.79156413924654268</c:v>
                </c:pt>
                <c:pt idx="105">
                  <c:v>0.81674912955836543</c:v>
                </c:pt>
                <c:pt idx="106">
                  <c:v>0.7867491295583654</c:v>
                </c:pt>
                <c:pt idx="107">
                  <c:v>0.78043693050828855</c:v>
                </c:pt>
                <c:pt idx="108">
                  <c:v>0.77416440831074973</c:v>
                </c:pt>
                <c:pt idx="109">
                  <c:v>0.79610561729024365</c:v>
                </c:pt>
                <c:pt idx="110">
                  <c:v>0.76610561729024362</c:v>
                </c:pt>
                <c:pt idx="111">
                  <c:v>0.74937343358395991</c:v>
                </c:pt>
                <c:pt idx="112">
                  <c:v>0.77937343358395994</c:v>
                </c:pt>
                <c:pt idx="113">
                  <c:v>0.80937343358395997</c:v>
                </c:pt>
                <c:pt idx="114">
                  <c:v>0.83937343358395988</c:v>
                </c:pt>
                <c:pt idx="115">
                  <c:v>0.84591679506933737</c:v>
                </c:pt>
                <c:pt idx="116">
                  <c:v>0.85729575454869777</c:v>
                </c:pt>
                <c:pt idx="117">
                  <c:v>0.85736699472257882</c:v>
                </c:pt>
                <c:pt idx="118">
                  <c:v>0.83150800336983999</c:v>
                </c:pt>
                <c:pt idx="119">
                  <c:v>0.84269309422683658</c:v>
                </c:pt>
                <c:pt idx="120">
                  <c:v>0.83045100033909802</c:v>
                </c:pt>
                <c:pt idx="121">
                  <c:v>0.82685481776469572</c:v>
                </c:pt>
                <c:pt idx="122">
                  <c:v>0.80726606919148114</c:v>
                </c:pt>
                <c:pt idx="123">
                  <c:v>0.77726606919148111</c:v>
                </c:pt>
                <c:pt idx="124">
                  <c:v>0.77978418850473463</c:v>
                </c:pt>
                <c:pt idx="125">
                  <c:v>0.75505205143906928</c:v>
                </c:pt>
                <c:pt idx="126">
                  <c:v>0.73358199014253367</c:v>
                </c:pt>
                <c:pt idx="127">
                  <c:v>0.72699972699972693</c:v>
                </c:pt>
                <c:pt idx="128">
                  <c:v>0.73621735689791612</c:v>
                </c:pt>
                <c:pt idx="129">
                  <c:v>0.70621735689791609</c:v>
                </c:pt>
                <c:pt idx="130">
                  <c:v>0.67621735689791607</c:v>
                </c:pt>
                <c:pt idx="131">
                  <c:v>0.64621735689791604</c:v>
                </c:pt>
                <c:pt idx="132">
                  <c:v>0.61621735689791601</c:v>
                </c:pt>
                <c:pt idx="133">
                  <c:v>0.62553828870997941</c:v>
                </c:pt>
                <c:pt idx="134">
                  <c:v>0.62078119074706106</c:v>
                </c:pt>
                <c:pt idx="135">
                  <c:v>0.59078119074706115</c:v>
                </c:pt>
                <c:pt idx="136">
                  <c:v>0.62078119074706117</c:v>
                </c:pt>
                <c:pt idx="137">
                  <c:v>0.62056535761715037</c:v>
                </c:pt>
                <c:pt idx="138">
                  <c:v>0.60544486091931349</c:v>
                </c:pt>
                <c:pt idx="139">
                  <c:v>0.62525763537567924</c:v>
                </c:pt>
                <c:pt idx="140">
                  <c:v>0.60262269024438697</c:v>
                </c:pt>
                <c:pt idx="141">
                  <c:v>0.57555178268251272</c:v>
                </c:pt>
                <c:pt idx="142">
                  <c:v>0.5455517826825127</c:v>
                </c:pt>
                <c:pt idx="143">
                  <c:v>0.54389965792474348</c:v>
                </c:pt>
                <c:pt idx="144">
                  <c:v>0.55187093883038307</c:v>
                </c:pt>
                <c:pt idx="145">
                  <c:v>0.52187093883038305</c:v>
                </c:pt>
                <c:pt idx="146">
                  <c:v>0.55187093883038307</c:v>
                </c:pt>
                <c:pt idx="147">
                  <c:v>0.5818709388303831</c:v>
                </c:pt>
                <c:pt idx="148">
                  <c:v>0.61187093883038313</c:v>
                </c:pt>
                <c:pt idx="149">
                  <c:v>0.64187093883038315</c:v>
                </c:pt>
                <c:pt idx="150">
                  <c:v>0.61187093883038313</c:v>
                </c:pt>
                <c:pt idx="151">
                  <c:v>0.64187093883038315</c:v>
                </c:pt>
                <c:pt idx="152">
                  <c:v>0.64099802548914009</c:v>
                </c:pt>
                <c:pt idx="153">
                  <c:v>0.64067553000359312</c:v>
                </c:pt>
                <c:pt idx="154">
                  <c:v>0.64151281591683107</c:v>
                </c:pt>
                <c:pt idx="155">
                  <c:v>0.67151281591683099</c:v>
                </c:pt>
                <c:pt idx="156">
                  <c:v>0.64151281591683096</c:v>
                </c:pt>
                <c:pt idx="157">
                  <c:v>0.63010911781024581</c:v>
                </c:pt>
                <c:pt idx="158">
                  <c:v>0.60536700868192594</c:v>
                </c:pt>
                <c:pt idx="159">
                  <c:v>0.60482118158466713</c:v>
                </c:pt>
                <c:pt idx="160">
                  <c:v>0.6194100856327307</c:v>
                </c:pt>
                <c:pt idx="161">
                  <c:v>0.63523618457049058</c:v>
                </c:pt>
                <c:pt idx="162">
                  <c:v>0.62921764923989632</c:v>
                </c:pt>
                <c:pt idx="163">
                  <c:v>0.62257029628231741</c:v>
                </c:pt>
                <c:pt idx="164">
                  <c:v>0.60262269024438697</c:v>
                </c:pt>
                <c:pt idx="165">
                  <c:v>0.58677685950413228</c:v>
                </c:pt>
                <c:pt idx="166">
                  <c:v>0.5660663918420481</c:v>
                </c:pt>
                <c:pt idx="167">
                  <c:v>0.53606639184204818</c:v>
                </c:pt>
                <c:pt idx="168">
                  <c:v>0.50606639184204816</c:v>
                </c:pt>
                <c:pt idx="169">
                  <c:v>0.53434225844004657</c:v>
                </c:pt>
                <c:pt idx="170">
                  <c:v>0.54679356446861549</c:v>
                </c:pt>
                <c:pt idx="171">
                  <c:v>0.52741020793950844</c:v>
                </c:pt>
                <c:pt idx="172">
                  <c:v>0.49741020793950841</c:v>
                </c:pt>
                <c:pt idx="173">
                  <c:v>0.52741020793950844</c:v>
                </c:pt>
                <c:pt idx="174">
                  <c:v>0.55741020793950846</c:v>
                </c:pt>
                <c:pt idx="175">
                  <c:v>0.58741020793950849</c:v>
                </c:pt>
                <c:pt idx="176">
                  <c:v>0.61741020793950852</c:v>
                </c:pt>
                <c:pt idx="177">
                  <c:v>0.64741020793950854</c:v>
                </c:pt>
                <c:pt idx="178">
                  <c:v>0.67741020793950857</c:v>
                </c:pt>
                <c:pt idx="179">
                  <c:v>0.7074102079395086</c:v>
                </c:pt>
                <c:pt idx="180">
                  <c:v>0.73741020793950862</c:v>
                </c:pt>
                <c:pt idx="181">
                  <c:v>0.76741020793950865</c:v>
                </c:pt>
                <c:pt idx="182">
                  <c:v>0.79741020793950868</c:v>
                </c:pt>
                <c:pt idx="183">
                  <c:v>0.78448275862068961</c:v>
                </c:pt>
                <c:pt idx="184">
                  <c:v>0.77966288421284557</c:v>
                </c:pt>
                <c:pt idx="185">
                  <c:v>0.80293624987683521</c:v>
                </c:pt>
                <c:pt idx="186">
                  <c:v>0.81738495252008769</c:v>
                </c:pt>
                <c:pt idx="187">
                  <c:v>0.82152418347313938</c:v>
                </c:pt>
                <c:pt idx="188">
                  <c:v>0.85152418347313941</c:v>
                </c:pt>
                <c:pt idx="189">
                  <c:v>0.88152418347313932</c:v>
                </c:pt>
                <c:pt idx="190">
                  <c:v>0.91152418347313935</c:v>
                </c:pt>
                <c:pt idx="191">
                  <c:v>0.92177110224516934</c:v>
                </c:pt>
                <c:pt idx="192">
                  <c:v>0.90870914734343622</c:v>
                </c:pt>
                <c:pt idx="193">
                  <c:v>0.90638895389655982</c:v>
                </c:pt>
                <c:pt idx="194">
                  <c:v>0.90672076862086659</c:v>
                </c:pt>
                <c:pt idx="195">
                  <c:v>0.89053092501368369</c:v>
                </c:pt>
                <c:pt idx="196">
                  <c:v>0.87362567926197399</c:v>
                </c:pt>
                <c:pt idx="197">
                  <c:v>0.86656881713256384</c:v>
                </c:pt>
                <c:pt idx="198">
                  <c:v>0.84008954985208284</c:v>
                </c:pt>
                <c:pt idx="199">
                  <c:v>0.83590416803413192</c:v>
                </c:pt>
                <c:pt idx="200">
                  <c:v>0.8127691443549897</c:v>
                </c:pt>
                <c:pt idx="201">
                  <c:v>0.8094875214326539</c:v>
                </c:pt>
                <c:pt idx="202">
                  <c:v>0.81755154168947275</c:v>
                </c:pt>
                <c:pt idx="203">
                  <c:v>0.78755154168947272</c:v>
                </c:pt>
                <c:pt idx="204">
                  <c:v>0.79072930836036415</c:v>
                </c:pt>
                <c:pt idx="205">
                  <c:v>0.79018044481745697</c:v>
                </c:pt>
                <c:pt idx="206">
                  <c:v>0.76018044481745695</c:v>
                </c:pt>
                <c:pt idx="207">
                  <c:v>0.74990621483056152</c:v>
                </c:pt>
                <c:pt idx="208">
                  <c:v>0.77990621483056144</c:v>
                </c:pt>
                <c:pt idx="209">
                  <c:v>0.80959634424980953</c:v>
                </c:pt>
                <c:pt idx="210">
                  <c:v>0.79086060859562901</c:v>
                </c:pt>
                <c:pt idx="211">
                  <c:v>0.80119284294234594</c:v>
                </c:pt>
                <c:pt idx="212">
                  <c:v>0.78065365211669224</c:v>
                </c:pt>
                <c:pt idx="213">
                  <c:v>0.77288212582330229</c:v>
                </c:pt>
                <c:pt idx="214">
                  <c:v>0.78770831121961571</c:v>
                </c:pt>
                <c:pt idx="215">
                  <c:v>0.75770831121961579</c:v>
                </c:pt>
                <c:pt idx="216">
                  <c:v>0.73453676665781786</c:v>
                </c:pt>
                <c:pt idx="217">
                  <c:v>0.71611071682044014</c:v>
                </c:pt>
                <c:pt idx="218">
                  <c:v>0.71260238540020127</c:v>
                </c:pt>
                <c:pt idx="219">
                  <c:v>0.71659345330877144</c:v>
                </c:pt>
                <c:pt idx="220">
                  <c:v>0.73832264817480042</c:v>
                </c:pt>
                <c:pt idx="221">
                  <c:v>0.75701615842546466</c:v>
                </c:pt>
                <c:pt idx="222">
                  <c:v>0.76395609583382507</c:v>
                </c:pt>
                <c:pt idx="223">
                  <c:v>0.79395609583382509</c:v>
                </c:pt>
                <c:pt idx="224">
                  <c:v>0.82395609583382501</c:v>
                </c:pt>
                <c:pt idx="225">
                  <c:v>0.80802457285467455</c:v>
                </c:pt>
                <c:pt idx="226">
                  <c:v>0.82628333188569447</c:v>
                </c:pt>
                <c:pt idx="227">
                  <c:v>0.8046875</c:v>
                </c:pt>
                <c:pt idx="228">
                  <c:v>0.78885135135135132</c:v>
                </c:pt>
                <c:pt idx="229">
                  <c:v>0.76119402985074625</c:v>
                </c:pt>
                <c:pt idx="230">
                  <c:v>0.7652857645816219</c:v>
                </c:pt>
                <c:pt idx="231">
                  <c:v>0.7710098465765971</c:v>
                </c:pt>
                <c:pt idx="232">
                  <c:v>0.80100984657659713</c:v>
                </c:pt>
                <c:pt idx="233">
                  <c:v>0.78352635566619766</c:v>
                </c:pt>
                <c:pt idx="234">
                  <c:v>0.7700620832375259</c:v>
                </c:pt>
                <c:pt idx="235">
                  <c:v>0.76381672177609827</c:v>
                </c:pt>
                <c:pt idx="236">
                  <c:v>0.75550122249388751</c:v>
                </c:pt>
                <c:pt idx="237">
                  <c:v>0.74236764137575673</c:v>
                </c:pt>
                <c:pt idx="238">
                  <c:v>0.74612845899974611</c:v>
                </c:pt>
                <c:pt idx="239">
                  <c:v>0.729070712544026</c:v>
                </c:pt>
                <c:pt idx="240">
                  <c:v>0.70462265544232761</c:v>
                </c:pt>
                <c:pt idx="241">
                  <c:v>0.71202303815694745</c:v>
                </c:pt>
                <c:pt idx="242">
                  <c:v>0.71334384405905116</c:v>
                </c:pt>
                <c:pt idx="243">
                  <c:v>0.69164353993216166</c:v>
                </c:pt>
                <c:pt idx="244">
                  <c:v>0.69696969696969702</c:v>
                </c:pt>
                <c:pt idx="245">
                  <c:v>0.72696969696969693</c:v>
                </c:pt>
                <c:pt idx="246">
                  <c:v>0.70678786101744606</c:v>
                </c:pt>
                <c:pt idx="247">
                  <c:v>0.70640046975924831</c:v>
                </c:pt>
                <c:pt idx="248">
                  <c:v>0.71359014750107408</c:v>
                </c:pt>
                <c:pt idx="249">
                  <c:v>0.68359014750107405</c:v>
                </c:pt>
                <c:pt idx="250">
                  <c:v>0.67684601712716108</c:v>
                </c:pt>
                <c:pt idx="251">
                  <c:v>0.64684601712716117</c:v>
                </c:pt>
                <c:pt idx="252">
                  <c:v>0.66755319148936176</c:v>
                </c:pt>
                <c:pt idx="253">
                  <c:v>0.63755319148936174</c:v>
                </c:pt>
                <c:pt idx="254">
                  <c:v>0.60755319148936171</c:v>
                </c:pt>
                <c:pt idx="255">
                  <c:v>0.60489924930857364</c:v>
                </c:pt>
                <c:pt idx="256">
                  <c:v>0.61553248750480583</c:v>
                </c:pt>
                <c:pt idx="257">
                  <c:v>0.5987158908507223</c:v>
                </c:pt>
                <c:pt idx="258">
                  <c:v>0.62871589085072233</c:v>
                </c:pt>
                <c:pt idx="259">
                  <c:v>0.62085308056872046</c:v>
                </c:pt>
                <c:pt idx="260">
                  <c:v>0.65085308056872038</c:v>
                </c:pt>
                <c:pt idx="261">
                  <c:v>0.65505346671265952</c:v>
                </c:pt>
                <c:pt idx="262">
                  <c:v>0.68505346671265943</c:v>
                </c:pt>
                <c:pt idx="263">
                  <c:v>0.70153708401731085</c:v>
                </c:pt>
                <c:pt idx="264">
                  <c:v>0.72436604189636167</c:v>
                </c:pt>
                <c:pt idx="265">
                  <c:v>0.69436604189636164</c:v>
                </c:pt>
                <c:pt idx="266">
                  <c:v>0.69770253929866988</c:v>
                </c:pt>
                <c:pt idx="267">
                  <c:v>0.68203497615262321</c:v>
                </c:pt>
                <c:pt idx="268">
                  <c:v>0.67814612166076604</c:v>
                </c:pt>
                <c:pt idx="269">
                  <c:v>0.70814612166076607</c:v>
                </c:pt>
                <c:pt idx="270">
                  <c:v>0.72160356347438748</c:v>
                </c:pt>
                <c:pt idx="271">
                  <c:v>0.74725135852394797</c:v>
                </c:pt>
                <c:pt idx="272">
                  <c:v>0.77725135852394789</c:v>
                </c:pt>
                <c:pt idx="273">
                  <c:v>0.74725135852394797</c:v>
                </c:pt>
                <c:pt idx="274">
                  <c:v>0.75786924939467315</c:v>
                </c:pt>
                <c:pt idx="275">
                  <c:v>0.76640971735575802</c:v>
                </c:pt>
                <c:pt idx="276">
                  <c:v>0.79640971735575805</c:v>
                </c:pt>
                <c:pt idx="277">
                  <c:v>0.79389942291838422</c:v>
                </c:pt>
                <c:pt idx="278">
                  <c:v>0.77246871444823662</c:v>
                </c:pt>
                <c:pt idx="279">
                  <c:v>0.74499553742190483</c:v>
                </c:pt>
                <c:pt idx="280">
                  <c:v>0.73787680209698558</c:v>
                </c:pt>
                <c:pt idx="281">
                  <c:v>0.75822050290135401</c:v>
                </c:pt>
                <c:pt idx="282">
                  <c:v>0.7322623828647925</c:v>
                </c:pt>
                <c:pt idx="283">
                  <c:v>0.70226238286479248</c:v>
                </c:pt>
                <c:pt idx="284">
                  <c:v>0.69933854479855673</c:v>
                </c:pt>
                <c:pt idx="285">
                  <c:v>0.69325153374233128</c:v>
                </c:pt>
                <c:pt idx="286">
                  <c:v>0.66688874083944039</c:v>
                </c:pt>
                <c:pt idx="287">
                  <c:v>0.63688874083944036</c:v>
                </c:pt>
                <c:pt idx="288">
                  <c:v>0.62242778931470655</c:v>
                </c:pt>
                <c:pt idx="289">
                  <c:v>0.60047942469037152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C2-4E67-A862-1433F9CC8CDB}"/>
            </c:ext>
          </c:extLst>
        </c:ser>
        <c:ser>
          <c:idx val="1"/>
          <c:order val="2"/>
          <c:cat>
            <c:numRef>
              <c:f>Model!$Q$9:$Q$1288</c:f>
              <c:numCache>
                <c:formatCode>m/d/yyyy</c:formatCode>
                <c:ptCount val="1280"/>
                <c:pt idx="0">
                  <c:v>33998</c:v>
                </c:pt>
                <c:pt idx="1">
                  <c:v>34026</c:v>
                </c:pt>
                <c:pt idx="2">
                  <c:v>34059</c:v>
                </c:pt>
                <c:pt idx="3">
                  <c:v>34089</c:v>
                </c:pt>
                <c:pt idx="4">
                  <c:v>34117</c:v>
                </c:pt>
                <c:pt idx="5">
                  <c:v>34150</c:v>
                </c:pt>
                <c:pt idx="6">
                  <c:v>34180</c:v>
                </c:pt>
                <c:pt idx="7">
                  <c:v>34212</c:v>
                </c:pt>
                <c:pt idx="8">
                  <c:v>34242</c:v>
                </c:pt>
                <c:pt idx="9">
                  <c:v>34271</c:v>
                </c:pt>
                <c:pt idx="10">
                  <c:v>34303</c:v>
                </c:pt>
                <c:pt idx="11">
                  <c:v>34334</c:v>
                </c:pt>
                <c:pt idx="12">
                  <c:v>34365</c:v>
                </c:pt>
                <c:pt idx="13">
                  <c:v>34393</c:v>
                </c:pt>
                <c:pt idx="14">
                  <c:v>34424</c:v>
                </c:pt>
                <c:pt idx="15">
                  <c:v>34453</c:v>
                </c:pt>
                <c:pt idx="16">
                  <c:v>34485</c:v>
                </c:pt>
                <c:pt idx="17">
                  <c:v>34515</c:v>
                </c:pt>
                <c:pt idx="18">
                  <c:v>34544</c:v>
                </c:pt>
                <c:pt idx="19">
                  <c:v>34577</c:v>
                </c:pt>
                <c:pt idx="20">
                  <c:v>34607</c:v>
                </c:pt>
                <c:pt idx="21">
                  <c:v>34638</c:v>
                </c:pt>
                <c:pt idx="22">
                  <c:v>34668</c:v>
                </c:pt>
                <c:pt idx="23">
                  <c:v>34698</c:v>
                </c:pt>
                <c:pt idx="24">
                  <c:v>34730</c:v>
                </c:pt>
                <c:pt idx="25">
                  <c:v>34758</c:v>
                </c:pt>
                <c:pt idx="26">
                  <c:v>34789</c:v>
                </c:pt>
                <c:pt idx="27">
                  <c:v>34817</c:v>
                </c:pt>
                <c:pt idx="28">
                  <c:v>34850</c:v>
                </c:pt>
                <c:pt idx="29">
                  <c:v>34880</c:v>
                </c:pt>
                <c:pt idx="30">
                  <c:v>34911</c:v>
                </c:pt>
                <c:pt idx="31">
                  <c:v>34942</c:v>
                </c:pt>
                <c:pt idx="32">
                  <c:v>34971</c:v>
                </c:pt>
                <c:pt idx="33">
                  <c:v>35003</c:v>
                </c:pt>
                <c:pt idx="34">
                  <c:v>35033</c:v>
                </c:pt>
                <c:pt idx="35">
                  <c:v>35062</c:v>
                </c:pt>
                <c:pt idx="36">
                  <c:v>35095</c:v>
                </c:pt>
                <c:pt idx="37">
                  <c:v>35124</c:v>
                </c:pt>
                <c:pt idx="38">
                  <c:v>35153</c:v>
                </c:pt>
                <c:pt idx="39">
                  <c:v>35185</c:v>
                </c:pt>
                <c:pt idx="40">
                  <c:v>35216</c:v>
                </c:pt>
                <c:pt idx="41">
                  <c:v>35244</c:v>
                </c:pt>
                <c:pt idx="42">
                  <c:v>35277</c:v>
                </c:pt>
                <c:pt idx="43">
                  <c:v>35307</c:v>
                </c:pt>
                <c:pt idx="44">
                  <c:v>35338</c:v>
                </c:pt>
                <c:pt idx="45">
                  <c:v>35369</c:v>
                </c:pt>
                <c:pt idx="46">
                  <c:v>35398</c:v>
                </c:pt>
                <c:pt idx="47">
                  <c:v>35430</c:v>
                </c:pt>
                <c:pt idx="48">
                  <c:v>35461</c:v>
                </c:pt>
                <c:pt idx="49">
                  <c:v>35489</c:v>
                </c:pt>
                <c:pt idx="50">
                  <c:v>35520</c:v>
                </c:pt>
                <c:pt idx="51">
                  <c:v>35550</c:v>
                </c:pt>
                <c:pt idx="52">
                  <c:v>35580</c:v>
                </c:pt>
                <c:pt idx="53">
                  <c:v>35611</c:v>
                </c:pt>
                <c:pt idx="54">
                  <c:v>35642</c:v>
                </c:pt>
                <c:pt idx="55">
                  <c:v>35671</c:v>
                </c:pt>
                <c:pt idx="56">
                  <c:v>35703</c:v>
                </c:pt>
                <c:pt idx="57">
                  <c:v>35734</c:v>
                </c:pt>
                <c:pt idx="58">
                  <c:v>35762</c:v>
                </c:pt>
                <c:pt idx="59">
                  <c:v>35795</c:v>
                </c:pt>
                <c:pt idx="60">
                  <c:v>35825</c:v>
                </c:pt>
                <c:pt idx="61">
                  <c:v>35853</c:v>
                </c:pt>
                <c:pt idx="62">
                  <c:v>35885</c:v>
                </c:pt>
                <c:pt idx="63">
                  <c:v>35915</c:v>
                </c:pt>
                <c:pt idx="64">
                  <c:v>35944</c:v>
                </c:pt>
                <c:pt idx="65">
                  <c:v>35976</c:v>
                </c:pt>
                <c:pt idx="66">
                  <c:v>36007</c:v>
                </c:pt>
                <c:pt idx="67">
                  <c:v>36038</c:v>
                </c:pt>
                <c:pt idx="68">
                  <c:v>36068</c:v>
                </c:pt>
                <c:pt idx="69">
                  <c:v>36098</c:v>
                </c:pt>
                <c:pt idx="70">
                  <c:v>36129</c:v>
                </c:pt>
                <c:pt idx="71">
                  <c:v>36160</c:v>
                </c:pt>
                <c:pt idx="72">
                  <c:v>36189</c:v>
                </c:pt>
                <c:pt idx="73">
                  <c:v>36217</c:v>
                </c:pt>
                <c:pt idx="74">
                  <c:v>36250</c:v>
                </c:pt>
                <c:pt idx="75">
                  <c:v>36280</c:v>
                </c:pt>
                <c:pt idx="76">
                  <c:v>36308</c:v>
                </c:pt>
                <c:pt idx="77">
                  <c:v>36341</c:v>
                </c:pt>
                <c:pt idx="78">
                  <c:v>36371</c:v>
                </c:pt>
                <c:pt idx="79">
                  <c:v>36403</c:v>
                </c:pt>
                <c:pt idx="80">
                  <c:v>36433</c:v>
                </c:pt>
                <c:pt idx="81">
                  <c:v>36462</c:v>
                </c:pt>
                <c:pt idx="82">
                  <c:v>36494</c:v>
                </c:pt>
                <c:pt idx="83">
                  <c:v>36525</c:v>
                </c:pt>
                <c:pt idx="84">
                  <c:v>36556</c:v>
                </c:pt>
                <c:pt idx="85">
                  <c:v>36585</c:v>
                </c:pt>
                <c:pt idx="86">
                  <c:v>36616</c:v>
                </c:pt>
                <c:pt idx="87">
                  <c:v>36644</c:v>
                </c:pt>
                <c:pt idx="88">
                  <c:v>36677</c:v>
                </c:pt>
                <c:pt idx="89">
                  <c:v>36707</c:v>
                </c:pt>
                <c:pt idx="90">
                  <c:v>36738</c:v>
                </c:pt>
                <c:pt idx="91">
                  <c:v>36769</c:v>
                </c:pt>
                <c:pt idx="92">
                  <c:v>36798</c:v>
                </c:pt>
                <c:pt idx="93">
                  <c:v>36830</c:v>
                </c:pt>
                <c:pt idx="94">
                  <c:v>36860</c:v>
                </c:pt>
                <c:pt idx="95">
                  <c:v>36889</c:v>
                </c:pt>
                <c:pt idx="96">
                  <c:v>36922</c:v>
                </c:pt>
                <c:pt idx="97">
                  <c:v>36950</c:v>
                </c:pt>
                <c:pt idx="98">
                  <c:v>36980</c:v>
                </c:pt>
                <c:pt idx="99">
                  <c:v>37011</c:v>
                </c:pt>
                <c:pt idx="100">
                  <c:v>37042</c:v>
                </c:pt>
                <c:pt idx="101">
                  <c:v>37071</c:v>
                </c:pt>
                <c:pt idx="102">
                  <c:v>37103</c:v>
                </c:pt>
                <c:pt idx="103">
                  <c:v>37134</c:v>
                </c:pt>
                <c:pt idx="104">
                  <c:v>37162</c:v>
                </c:pt>
                <c:pt idx="105">
                  <c:v>37195</c:v>
                </c:pt>
                <c:pt idx="106">
                  <c:v>37225</c:v>
                </c:pt>
                <c:pt idx="107">
                  <c:v>37256</c:v>
                </c:pt>
                <c:pt idx="108">
                  <c:v>37287</c:v>
                </c:pt>
                <c:pt idx="109">
                  <c:v>37315</c:v>
                </c:pt>
                <c:pt idx="110">
                  <c:v>37344</c:v>
                </c:pt>
                <c:pt idx="111">
                  <c:v>37376</c:v>
                </c:pt>
                <c:pt idx="112">
                  <c:v>37407</c:v>
                </c:pt>
                <c:pt idx="113">
                  <c:v>37435</c:v>
                </c:pt>
                <c:pt idx="114">
                  <c:v>37468</c:v>
                </c:pt>
                <c:pt idx="115">
                  <c:v>37498</c:v>
                </c:pt>
                <c:pt idx="116">
                  <c:v>37529</c:v>
                </c:pt>
                <c:pt idx="117">
                  <c:v>37560</c:v>
                </c:pt>
                <c:pt idx="118">
                  <c:v>37589</c:v>
                </c:pt>
                <c:pt idx="119">
                  <c:v>37621</c:v>
                </c:pt>
                <c:pt idx="120">
                  <c:v>37652</c:v>
                </c:pt>
                <c:pt idx="121">
                  <c:v>37680</c:v>
                </c:pt>
                <c:pt idx="122">
                  <c:v>37711</c:v>
                </c:pt>
                <c:pt idx="123">
                  <c:v>37741</c:v>
                </c:pt>
                <c:pt idx="124">
                  <c:v>37771</c:v>
                </c:pt>
                <c:pt idx="125">
                  <c:v>37802</c:v>
                </c:pt>
                <c:pt idx="126">
                  <c:v>37833</c:v>
                </c:pt>
                <c:pt idx="127">
                  <c:v>37862</c:v>
                </c:pt>
                <c:pt idx="128">
                  <c:v>37894</c:v>
                </c:pt>
                <c:pt idx="129">
                  <c:v>37925</c:v>
                </c:pt>
                <c:pt idx="130">
                  <c:v>37953</c:v>
                </c:pt>
                <c:pt idx="131">
                  <c:v>37986</c:v>
                </c:pt>
                <c:pt idx="132">
                  <c:v>38016</c:v>
                </c:pt>
                <c:pt idx="133">
                  <c:v>38044</c:v>
                </c:pt>
                <c:pt idx="134">
                  <c:v>38077</c:v>
                </c:pt>
                <c:pt idx="135">
                  <c:v>38107</c:v>
                </c:pt>
                <c:pt idx="136">
                  <c:v>38138</c:v>
                </c:pt>
                <c:pt idx="137">
                  <c:v>38168</c:v>
                </c:pt>
                <c:pt idx="138">
                  <c:v>38198</c:v>
                </c:pt>
                <c:pt idx="139">
                  <c:v>38230</c:v>
                </c:pt>
                <c:pt idx="140">
                  <c:v>38260</c:v>
                </c:pt>
                <c:pt idx="141">
                  <c:v>38289</c:v>
                </c:pt>
                <c:pt idx="142">
                  <c:v>38321</c:v>
                </c:pt>
                <c:pt idx="143">
                  <c:v>38352</c:v>
                </c:pt>
                <c:pt idx="144">
                  <c:v>38383</c:v>
                </c:pt>
                <c:pt idx="145">
                  <c:v>38411</c:v>
                </c:pt>
                <c:pt idx="146">
                  <c:v>38442</c:v>
                </c:pt>
                <c:pt idx="147">
                  <c:v>38471</c:v>
                </c:pt>
                <c:pt idx="148">
                  <c:v>38503</c:v>
                </c:pt>
                <c:pt idx="149">
                  <c:v>38533</c:v>
                </c:pt>
                <c:pt idx="150">
                  <c:v>38562</c:v>
                </c:pt>
                <c:pt idx="151">
                  <c:v>38595</c:v>
                </c:pt>
                <c:pt idx="152">
                  <c:v>38625</c:v>
                </c:pt>
                <c:pt idx="153">
                  <c:v>38656</c:v>
                </c:pt>
                <c:pt idx="154">
                  <c:v>38686</c:v>
                </c:pt>
                <c:pt idx="155">
                  <c:v>38716</c:v>
                </c:pt>
                <c:pt idx="156">
                  <c:v>38748</c:v>
                </c:pt>
                <c:pt idx="157">
                  <c:v>38776</c:v>
                </c:pt>
                <c:pt idx="158">
                  <c:v>38807</c:v>
                </c:pt>
                <c:pt idx="159">
                  <c:v>38835</c:v>
                </c:pt>
                <c:pt idx="160">
                  <c:v>38868</c:v>
                </c:pt>
                <c:pt idx="161">
                  <c:v>38898</c:v>
                </c:pt>
                <c:pt idx="162">
                  <c:v>38929</c:v>
                </c:pt>
                <c:pt idx="163">
                  <c:v>38960</c:v>
                </c:pt>
                <c:pt idx="164">
                  <c:v>38989</c:v>
                </c:pt>
                <c:pt idx="165">
                  <c:v>39021</c:v>
                </c:pt>
                <c:pt idx="166">
                  <c:v>39051</c:v>
                </c:pt>
                <c:pt idx="167">
                  <c:v>39080</c:v>
                </c:pt>
                <c:pt idx="168">
                  <c:v>39113</c:v>
                </c:pt>
                <c:pt idx="169">
                  <c:v>39141</c:v>
                </c:pt>
                <c:pt idx="170">
                  <c:v>39171</c:v>
                </c:pt>
                <c:pt idx="171">
                  <c:v>39202</c:v>
                </c:pt>
                <c:pt idx="172">
                  <c:v>39233</c:v>
                </c:pt>
                <c:pt idx="173">
                  <c:v>39262</c:v>
                </c:pt>
                <c:pt idx="174">
                  <c:v>39294</c:v>
                </c:pt>
                <c:pt idx="175">
                  <c:v>39325</c:v>
                </c:pt>
                <c:pt idx="176">
                  <c:v>39353</c:v>
                </c:pt>
                <c:pt idx="177">
                  <c:v>39386</c:v>
                </c:pt>
                <c:pt idx="178">
                  <c:v>39416</c:v>
                </c:pt>
                <c:pt idx="179">
                  <c:v>39447</c:v>
                </c:pt>
                <c:pt idx="180">
                  <c:v>39478</c:v>
                </c:pt>
                <c:pt idx="181">
                  <c:v>39507</c:v>
                </c:pt>
                <c:pt idx="182">
                  <c:v>39538</c:v>
                </c:pt>
                <c:pt idx="183">
                  <c:v>39568</c:v>
                </c:pt>
                <c:pt idx="184">
                  <c:v>39598</c:v>
                </c:pt>
                <c:pt idx="185">
                  <c:v>39629</c:v>
                </c:pt>
                <c:pt idx="186">
                  <c:v>39660</c:v>
                </c:pt>
                <c:pt idx="187">
                  <c:v>39689</c:v>
                </c:pt>
                <c:pt idx="188">
                  <c:v>39721</c:v>
                </c:pt>
                <c:pt idx="189">
                  <c:v>39752</c:v>
                </c:pt>
                <c:pt idx="190">
                  <c:v>39780</c:v>
                </c:pt>
                <c:pt idx="191">
                  <c:v>39813</c:v>
                </c:pt>
                <c:pt idx="192">
                  <c:v>39843</c:v>
                </c:pt>
                <c:pt idx="193">
                  <c:v>39871</c:v>
                </c:pt>
                <c:pt idx="194">
                  <c:v>39903</c:v>
                </c:pt>
                <c:pt idx="195">
                  <c:v>39933</c:v>
                </c:pt>
                <c:pt idx="196">
                  <c:v>39962</c:v>
                </c:pt>
                <c:pt idx="197">
                  <c:v>39994</c:v>
                </c:pt>
                <c:pt idx="198">
                  <c:v>40025</c:v>
                </c:pt>
                <c:pt idx="199">
                  <c:v>40056</c:v>
                </c:pt>
                <c:pt idx="200">
                  <c:v>40086</c:v>
                </c:pt>
                <c:pt idx="201">
                  <c:v>40116</c:v>
                </c:pt>
                <c:pt idx="202">
                  <c:v>40147</c:v>
                </c:pt>
                <c:pt idx="203">
                  <c:v>40178</c:v>
                </c:pt>
                <c:pt idx="204">
                  <c:v>40207</c:v>
                </c:pt>
                <c:pt idx="205">
                  <c:v>40235</c:v>
                </c:pt>
                <c:pt idx="206">
                  <c:v>40268</c:v>
                </c:pt>
                <c:pt idx="207">
                  <c:v>40298</c:v>
                </c:pt>
                <c:pt idx="208">
                  <c:v>40329</c:v>
                </c:pt>
                <c:pt idx="209">
                  <c:v>40359</c:v>
                </c:pt>
                <c:pt idx="210">
                  <c:v>40389</c:v>
                </c:pt>
                <c:pt idx="211">
                  <c:v>40421</c:v>
                </c:pt>
                <c:pt idx="212">
                  <c:v>40451</c:v>
                </c:pt>
                <c:pt idx="213">
                  <c:v>40480</c:v>
                </c:pt>
                <c:pt idx="214">
                  <c:v>40512</c:v>
                </c:pt>
                <c:pt idx="215">
                  <c:v>40543</c:v>
                </c:pt>
                <c:pt idx="216">
                  <c:v>40574</c:v>
                </c:pt>
                <c:pt idx="217">
                  <c:v>40602</c:v>
                </c:pt>
                <c:pt idx="218">
                  <c:v>40633</c:v>
                </c:pt>
                <c:pt idx="219">
                  <c:v>40662</c:v>
                </c:pt>
                <c:pt idx="220">
                  <c:v>40694</c:v>
                </c:pt>
                <c:pt idx="221">
                  <c:v>40724</c:v>
                </c:pt>
                <c:pt idx="222">
                  <c:v>40753</c:v>
                </c:pt>
                <c:pt idx="223">
                  <c:v>40786</c:v>
                </c:pt>
                <c:pt idx="224">
                  <c:v>40816</c:v>
                </c:pt>
                <c:pt idx="225">
                  <c:v>40847</c:v>
                </c:pt>
                <c:pt idx="226">
                  <c:v>40877</c:v>
                </c:pt>
                <c:pt idx="227">
                  <c:v>40907</c:v>
                </c:pt>
                <c:pt idx="228">
                  <c:v>40939</c:v>
                </c:pt>
                <c:pt idx="229">
                  <c:v>40968</c:v>
                </c:pt>
                <c:pt idx="230">
                  <c:v>40998</c:v>
                </c:pt>
                <c:pt idx="231">
                  <c:v>41029</c:v>
                </c:pt>
                <c:pt idx="232">
                  <c:v>41060</c:v>
                </c:pt>
                <c:pt idx="233">
                  <c:v>41089</c:v>
                </c:pt>
                <c:pt idx="234">
                  <c:v>41121</c:v>
                </c:pt>
                <c:pt idx="235">
                  <c:v>41152</c:v>
                </c:pt>
                <c:pt idx="236">
                  <c:v>41180</c:v>
                </c:pt>
                <c:pt idx="237">
                  <c:v>41213</c:v>
                </c:pt>
                <c:pt idx="238">
                  <c:v>41243</c:v>
                </c:pt>
                <c:pt idx="239">
                  <c:v>41274</c:v>
                </c:pt>
                <c:pt idx="240">
                  <c:v>41305</c:v>
                </c:pt>
                <c:pt idx="241">
                  <c:v>41333</c:v>
                </c:pt>
                <c:pt idx="242">
                  <c:v>41362</c:v>
                </c:pt>
                <c:pt idx="243">
                  <c:v>41394</c:v>
                </c:pt>
                <c:pt idx="244">
                  <c:v>41425</c:v>
                </c:pt>
                <c:pt idx="245">
                  <c:v>41453</c:v>
                </c:pt>
                <c:pt idx="246">
                  <c:v>41486</c:v>
                </c:pt>
                <c:pt idx="247">
                  <c:v>41516</c:v>
                </c:pt>
                <c:pt idx="248">
                  <c:v>41547</c:v>
                </c:pt>
                <c:pt idx="249">
                  <c:v>41578</c:v>
                </c:pt>
                <c:pt idx="250">
                  <c:v>41607</c:v>
                </c:pt>
                <c:pt idx="251">
                  <c:v>41639</c:v>
                </c:pt>
                <c:pt idx="252">
                  <c:v>41670</c:v>
                </c:pt>
                <c:pt idx="253">
                  <c:v>41698</c:v>
                </c:pt>
                <c:pt idx="254">
                  <c:v>41729</c:v>
                </c:pt>
                <c:pt idx="255">
                  <c:v>41759</c:v>
                </c:pt>
                <c:pt idx="256">
                  <c:v>41789</c:v>
                </c:pt>
                <c:pt idx="257">
                  <c:v>41820</c:v>
                </c:pt>
                <c:pt idx="258">
                  <c:v>41851</c:v>
                </c:pt>
                <c:pt idx="259">
                  <c:v>41880</c:v>
                </c:pt>
                <c:pt idx="260">
                  <c:v>41912</c:v>
                </c:pt>
                <c:pt idx="261">
                  <c:v>41943</c:v>
                </c:pt>
                <c:pt idx="262">
                  <c:v>41971</c:v>
                </c:pt>
                <c:pt idx="263">
                  <c:v>42004</c:v>
                </c:pt>
                <c:pt idx="264">
                  <c:v>42034</c:v>
                </c:pt>
                <c:pt idx="265">
                  <c:v>42062</c:v>
                </c:pt>
                <c:pt idx="266">
                  <c:v>42094</c:v>
                </c:pt>
                <c:pt idx="267">
                  <c:v>42124</c:v>
                </c:pt>
                <c:pt idx="268">
                  <c:v>42153</c:v>
                </c:pt>
                <c:pt idx="269">
                  <c:v>42185</c:v>
                </c:pt>
                <c:pt idx="270">
                  <c:v>42216</c:v>
                </c:pt>
                <c:pt idx="271">
                  <c:v>42247</c:v>
                </c:pt>
                <c:pt idx="272">
                  <c:v>42277</c:v>
                </c:pt>
                <c:pt idx="273">
                  <c:v>42307</c:v>
                </c:pt>
                <c:pt idx="274">
                  <c:v>42338</c:v>
                </c:pt>
                <c:pt idx="275">
                  <c:v>42369</c:v>
                </c:pt>
                <c:pt idx="276">
                  <c:v>42398</c:v>
                </c:pt>
                <c:pt idx="277">
                  <c:v>42429</c:v>
                </c:pt>
                <c:pt idx="278">
                  <c:v>42460</c:v>
                </c:pt>
                <c:pt idx="279">
                  <c:v>42489</c:v>
                </c:pt>
                <c:pt idx="280">
                  <c:v>42521</c:v>
                </c:pt>
                <c:pt idx="281">
                  <c:v>42551</c:v>
                </c:pt>
                <c:pt idx="282">
                  <c:v>42580</c:v>
                </c:pt>
                <c:pt idx="283">
                  <c:v>42613</c:v>
                </c:pt>
                <c:pt idx="284">
                  <c:v>42643</c:v>
                </c:pt>
                <c:pt idx="285">
                  <c:v>42674</c:v>
                </c:pt>
                <c:pt idx="286">
                  <c:v>42704</c:v>
                </c:pt>
                <c:pt idx="287">
                  <c:v>42734</c:v>
                </c:pt>
                <c:pt idx="288">
                  <c:v>42766</c:v>
                </c:pt>
                <c:pt idx="289">
                  <c:v>42794</c:v>
                </c:pt>
              </c:numCache>
            </c:numRef>
          </c:cat>
          <c:val>
            <c:numRef>
              <c:f>Model!$AM$9:$AM$1289</c:f>
              <c:numCache>
                <c:formatCode>0.00</c:formatCode>
                <c:ptCount val="1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C2-4E67-A862-1433F9CC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99520"/>
        <c:axId val="977699912"/>
      </c:areaChart>
      <c:dateAx>
        <c:axId val="97769952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77699912"/>
        <c:crosses val="autoZero"/>
        <c:auto val="1"/>
        <c:lblOffset val="100"/>
        <c:baseTimeUnit val="months"/>
      </c:dateAx>
      <c:valAx>
        <c:axId val="977699912"/>
        <c:scaling>
          <c:orientation val="minMax"/>
          <c:max val="1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977699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Model!$E$8</c:f>
              <c:strCache>
                <c:ptCount val="1"/>
                <c:pt idx="0">
                  <c:v>Treas 1-3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Model!$E$9:$E$298</c:f>
              <c:numCache>
                <c:formatCode>0.00</c:formatCode>
                <c:ptCount val="290"/>
                <c:pt idx="0">
                  <c:v>4.0449999999999999</c:v>
                </c:pt>
                <c:pt idx="1">
                  <c:v>3.8340000000000001</c:v>
                </c:pt>
                <c:pt idx="2">
                  <c:v>3.8719999999999999</c:v>
                </c:pt>
                <c:pt idx="3">
                  <c:v>3.738</c:v>
                </c:pt>
                <c:pt idx="4">
                  <c:v>4.173</c:v>
                </c:pt>
                <c:pt idx="5">
                  <c:v>3.97</c:v>
                </c:pt>
                <c:pt idx="6">
                  <c:v>4.0599999999999996</c:v>
                </c:pt>
                <c:pt idx="7">
                  <c:v>3.8170000000000002</c:v>
                </c:pt>
                <c:pt idx="8">
                  <c:v>3.8210000000000002</c:v>
                </c:pt>
                <c:pt idx="9">
                  <c:v>3.9239999999999999</c:v>
                </c:pt>
                <c:pt idx="10">
                  <c:v>4.1539999999999999</c:v>
                </c:pt>
                <c:pt idx="11">
                  <c:v>4.1639999999999997</c:v>
                </c:pt>
                <c:pt idx="12">
                  <c:v>4.0270000000000001</c:v>
                </c:pt>
                <c:pt idx="13">
                  <c:v>4.6310000000000002</c:v>
                </c:pt>
                <c:pt idx="14">
                  <c:v>5.1479999999999997</c:v>
                </c:pt>
                <c:pt idx="15">
                  <c:v>5.6420000000000003</c:v>
                </c:pt>
                <c:pt idx="16">
                  <c:v>5.9260000000000002</c:v>
                </c:pt>
                <c:pt idx="17">
                  <c:v>6.0529999999999999</c:v>
                </c:pt>
                <c:pt idx="18">
                  <c:v>5.8810000000000002</c:v>
                </c:pt>
                <c:pt idx="19">
                  <c:v>6.0389999999999997</c:v>
                </c:pt>
                <c:pt idx="20">
                  <c:v>6.4740000000000002</c:v>
                </c:pt>
                <c:pt idx="21">
                  <c:v>6.694</c:v>
                </c:pt>
                <c:pt idx="22">
                  <c:v>7.3650000000000002</c:v>
                </c:pt>
                <c:pt idx="23">
                  <c:v>7.6219999999999999</c:v>
                </c:pt>
                <c:pt idx="24">
                  <c:v>7.1790000000000003</c:v>
                </c:pt>
                <c:pt idx="25">
                  <c:v>6.7279999999999998</c:v>
                </c:pt>
                <c:pt idx="26">
                  <c:v>6.7430000000000003</c:v>
                </c:pt>
                <c:pt idx="27">
                  <c:v>6.5519999999999996</c:v>
                </c:pt>
                <c:pt idx="28">
                  <c:v>5.8810000000000002</c:v>
                </c:pt>
                <c:pt idx="29">
                  <c:v>5.8440000000000003</c:v>
                </c:pt>
                <c:pt idx="30">
                  <c:v>5.8760000000000003</c:v>
                </c:pt>
                <c:pt idx="31">
                  <c:v>5.8419999999999996</c:v>
                </c:pt>
                <c:pt idx="32">
                  <c:v>5.8470000000000004</c:v>
                </c:pt>
                <c:pt idx="33">
                  <c:v>5.6420000000000003</c:v>
                </c:pt>
                <c:pt idx="34">
                  <c:v>5.4039999999999999</c:v>
                </c:pt>
                <c:pt idx="35">
                  <c:v>5.2190000000000003</c:v>
                </c:pt>
                <c:pt idx="36">
                  <c:v>4.9710000000000001</c:v>
                </c:pt>
                <c:pt idx="37">
                  <c:v>5.4379999999999997</c:v>
                </c:pt>
                <c:pt idx="38">
                  <c:v>5.75</c:v>
                </c:pt>
                <c:pt idx="39">
                  <c:v>5.99</c:v>
                </c:pt>
                <c:pt idx="40">
                  <c:v>6.1859999999999999</c:v>
                </c:pt>
                <c:pt idx="41">
                  <c:v>6.0789999999999997</c:v>
                </c:pt>
                <c:pt idx="42">
                  <c:v>6.1710000000000003</c:v>
                </c:pt>
                <c:pt idx="43">
                  <c:v>6.2850000000000001</c:v>
                </c:pt>
                <c:pt idx="44">
                  <c:v>6.0679999999999996</c:v>
                </c:pt>
                <c:pt idx="45">
                  <c:v>5.7229999999999999</c:v>
                </c:pt>
                <c:pt idx="46">
                  <c:v>5.5739999999999998</c:v>
                </c:pt>
                <c:pt idx="47">
                  <c:v>5.8630000000000004</c:v>
                </c:pt>
                <c:pt idx="48">
                  <c:v>5.8760000000000003</c:v>
                </c:pt>
                <c:pt idx="49">
                  <c:v>6.032</c:v>
                </c:pt>
                <c:pt idx="50">
                  <c:v>6.3769999999999998</c:v>
                </c:pt>
                <c:pt idx="51">
                  <c:v>6.2140000000000004</c:v>
                </c:pt>
                <c:pt idx="52">
                  <c:v>6.1379999999999999</c:v>
                </c:pt>
                <c:pt idx="53">
                  <c:v>6.04</c:v>
                </c:pt>
                <c:pt idx="54">
                  <c:v>5.6970000000000001</c:v>
                </c:pt>
                <c:pt idx="55">
                  <c:v>5.9480000000000004</c:v>
                </c:pt>
                <c:pt idx="56">
                  <c:v>5.7910000000000004</c:v>
                </c:pt>
                <c:pt idx="57">
                  <c:v>5.6420000000000003</c:v>
                </c:pt>
                <c:pt idx="58">
                  <c:v>5.7850000000000001</c:v>
                </c:pt>
                <c:pt idx="59">
                  <c:v>5.6639999999999997</c:v>
                </c:pt>
                <c:pt idx="60">
                  <c:v>5.3609999999999998</c:v>
                </c:pt>
                <c:pt idx="61">
                  <c:v>5.5620000000000003</c:v>
                </c:pt>
                <c:pt idx="62">
                  <c:v>5.601</c:v>
                </c:pt>
                <c:pt idx="63">
                  <c:v>5.5960000000000001</c:v>
                </c:pt>
                <c:pt idx="64">
                  <c:v>5.5620000000000003</c:v>
                </c:pt>
                <c:pt idx="65">
                  <c:v>5.52</c:v>
                </c:pt>
                <c:pt idx="66">
                  <c:v>5.5170000000000003</c:v>
                </c:pt>
                <c:pt idx="67">
                  <c:v>5.0190000000000001</c:v>
                </c:pt>
                <c:pt idx="68">
                  <c:v>4.4530000000000003</c:v>
                </c:pt>
                <c:pt idx="69">
                  <c:v>4.3630000000000004</c:v>
                </c:pt>
                <c:pt idx="70">
                  <c:v>4.6340000000000003</c:v>
                </c:pt>
                <c:pt idx="71">
                  <c:v>4.6509999999999998</c:v>
                </c:pt>
                <c:pt idx="72">
                  <c:v>4.6470000000000002</c:v>
                </c:pt>
                <c:pt idx="73">
                  <c:v>5.1719999999999997</c:v>
                </c:pt>
                <c:pt idx="74">
                  <c:v>5.0129999999999999</c:v>
                </c:pt>
                <c:pt idx="75">
                  <c:v>5.0759999999999996</c:v>
                </c:pt>
                <c:pt idx="76">
                  <c:v>5.4009999999999998</c:v>
                </c:pt>
                <c:pt idx="77">
                  <c:v>5.492</c:v>
                </c:pt>
                <c:pt idx="78">
                  <c:v>5.5880000000000001</c:v>
                </c:pt>
                <c:pt idx="79">
                  <c:v>5.7290000000000001</c:v>
                </c:pt>
                <c:pt idx="80">
                  <c:v>5.6239999999999997</c:v>
                </c:pt>
                <c:pt idx="81">
                  <c:v>5.782</c:v>
                </c:pt>
                <c:pt idx="82">
                  <c:v>5.9859999999999998</c:v>
                </c:pt>
                <c:pt idx="83">
                  <c:v>6.2220000000000004</c:v>
                </c:pt>
                <c:pt idx="84">
                  <c:v>6.5860000000000003</c:v>
                </c:pt>
                <c:pt idx="85">
                  <c:v>6.52</c:v>
                </c:pt>
                <c:pt idx="86">
                  <c:v>6.49</c:v>
                </c:pt>
                <c:pt idx="87">
                  <c:v>6.6619999999999999</c:v>
                </c:pt>
                <c:pt idx="88">
                  <c:v>6.766</c:v>
                </c:pt>
                <c:pt idx="89">
                  <c:v>6.4530000000000003</c:v>
                </c:pt>
                <c:pt idx="90">
                  <c:v>6.3890000000000002</c:v>
                </c:pt>
                <c:pt idx="91">
                  <c:v>6.2430000000000003</c:v>
                </c:pt>
                <c:pt idx="92">
                  <c:v>6.1079999999999997</c:v>
                </c:pt>
                <c:pt idx="93">
                  <c:v>6.0839999999999996</c:v>
                </c:pt>
                <c:pt idx="94">
                  <c:v>5.7610000000000001</c:v>
                </c:pt>
                <c:pt idx="95">
                  <c:v>5.2930000000000001</c:v>
                </c:pt>
                <c:pt idx="96">
                  <c:v>4.7370000000000001</c:v>
                </c:pt>
                <c:pt idx="97">
                  <c:v>4.5490000000000004</c:v>
                </c:pt>
                <c:pt idx="98">
                  <c:v>4.25</c:v>
                </c:pt>
                <c:pt idx="99">
                  <c:v>4.29</c:v>
                </c:pt>
                <c:pt idx="100">
                  <c:v>4.1929999999999996</c:v>
                </c:pt>
                <c:pt idx="101">
                  <c:v>4.218</c:v>
                </c:pt>
                <c:pt idx="102">
                  <c:v>3.74</c:v>
                </c:pt>
                <c:pt idx="103">
                  <c:v>3.6230000000000002</c:v>
                </c:pt>
                <c:pt idx="104">
                  <c:v>2.7890000000000001</c:v>
                </c:pt>
                <c:pt idx="105">
                  <c:v>2.3479999999999999</c:v>
                </c:pt>
                <c:pt idx="106">
                  <c:v>2.6960000000000002</c:v>
                </c:pt>
                <c:pt idx="107">
                  <c:v>2.8210000000000002</c:v>
                </c:pt>
                <c:pt idx="108">
                  <c:v>2.915</c:v>
                </c:pt>
                <c:pt idx="109">
                  <c:v>2.8340000000000001</c:v>
                </c:pt>
                <c:pt idx="110">
                  <c:v>3.444</c:v>
                </c:pt>
                <c:pt idx="111">
                  <c:v>2.9729999999999999</c:v>
                </c:pt>
                <c:pt idx="112">
                  <c:v>2.976</c:v>
                </c:pt>
                <c:pt idx="113">
                  <c:v>2.6440000000000001</c:v>
                </c:pt>
                <c:pt idx="114">
                  <c:v>2.0680000000000001</c:v>
                </c:pt>
                <c:pt idx="115">
                  <c:v>2.0310000000000001</c:v>
                </c:pt>
                <c:pt idx="116">
                  <c:v>1.649</c:v>
                </c:pt>
                <c:pt idx="117">
                  <c:v>1.5940000000000001</c:v>
                </c:pt>
                <c:pt idx="118">
                  <c:v>1.9279999999999999</c:v>
                </c:pt>
                <c:pt idx="119">
                  <c:v>1.4770000000000001</c:v>
                </c:pt>
                <c:pt idx="120">
                  <c:v>1.575</c:v>
                </c:pt>
                <c:pt idx="121">
                  <c:v>1.4350000000000001</c:v>
                </c:pt>
                <c:pt idx="122">
                  <c:v>1.4079999999999999</c:v>
                </c:pt>
                <c:pt idx="123">
                  <c:v>1.379</c:v>
                </c:pt>
                <c:pt idx="124">
                  <c:v>1.2729999999999999</c:v>
                </c:pt>
                <c:pt idx="125">
                  <c:v>1.2410000000000001</c:v>
                </c:pt>
                <c:pt idx="126">
                  <c:v>1.663</c:v>
                </c:pt>
                <c:pt idx="127">
                  <c:v>1.764</c:v>
                </c:pt>
                <c:pt idx="128">
                  <c:v>1.349</c:v>
                </c:pt>
                <c:pt idx="129">
                  <c:v>1.681</c:v>
                </c:pt>
                <c:pt idx="130">
                  <c:v>1.91</c:v>
                </c:pt>
                <c:pt idx="131">
                  <c:v>1.694</c:v>
                </c:pt>
                <c:pt idx="132">
                  <c:v>1.6819999999999999</c:v>
                </c:pt>
                <c:pt idx="133">
                  <c:v>1.5569999999999999</c:v>
                </c:pt>
                <c:pt idx="134">
                  <c:v>1.4710000000000001</c:v>
                </c:pt>
                <c:pt idx="135">
                  <c:v>2.1309999999999998</c:v>
                </c:pt>
                <c:pt idx="136">
                  <c:v>2.4279999999999999</c:v>
                </c:pt>
                <c:pt idx="137">
                  <c:v>2.59</c:v>
                </c:pt>
                <c:pt idx="138">
                  <c:v>2.5310000000000001</c:v>
                </c:pt>
                <c:pt idx="139">
                  <c:v>2.323</c:v>
                </c:pt>
                <c:pt idx="140">
                  <c:v>2.504</c:v>
                </c:pt>
                <c:pt idx="141">
                  <c:v>2.468</c:v>
                </c:pt>
                <c:pt idx="142">
                  <c:v>2.9359999999999999</c:v>
                </c:pt>
                <c:pt idx="143">
                  <c:v>2.9940000000000002</c:v>
                </c:pt>
                <c:pt idx="144">
                  <c:v>3.1880000000000002</c:v>
                </c:pt>
                <c:pt idx="145">
                  <c:v>3.5179999999999998</c:v>
                </c:pt>
                <c:pt idx="146">
                  <c:v>3.7090000000000001</c:v>
                </c:pt>
                <c:pt idx="147">
                  <c:v>3.569</c:v>
                </c:pt>
                <c:pt idx="148">
                  <c:v>3.5569999999999999</c:v>
                </c:pt>
                <c:pt idx="149">
                  <c:v>3.625</c:v>
                </c:pt>
                <c:pt idx="150">
                  <c:v>3.9870000000000001</c:v>
                </c:pt>
                <c:pt idx="151">
                  <c:v>3.8210000000000002</c:v>
                </c:pt>
                <c:pt idx="152">
                  <c:v>4.165</c:v>
                </c:pt>
                <c:pt idx="153">
                  <c:v>4.3860000000000001</c:v>
                </c:pt>
                <c:pt idx="154">
                  <c:v>4.4180000000000001</c:v>
                </c:pt>
                <c:pt idx="155">
                  <c:v>4.4139999999999997</c:v>
                </c:pt>
                <c:pt idx="156">
                  <c:v>4.5380000000000003</c:v>
                </c:pt>
                <c:pt idx="157">
                  <c:v>4.694</c:v>
                </c:pt>
                <c:pt idx="158">
                  <c:v>4.8460000000000001</c:v>
                </c:pt>
                <c:pt idx="159">
                  <c:v>4.8940000000000001</c:v>
                </c:pt>
                <c:pt idx="160">
                  <c:v>5.0490000000000004</c:v>
                </c:pt>
                <c:pt idx="161">
                  <c:v>5.1870000000000003</c:v>
                </c:pt>
                <c:pt idx="162">
                  <c:v>5.008</c:v>
                </c:pt>
                <c:pt idx="163">
                  <c:v>4.8170000000000002</c:v>
                </c:pt>
                <c:pt idx="164">
                  <c:v>4.734</c:v>
                </c:pt>
                <c:pt idx="165">
                  <c:v>4.7350000000000003</c:v>
                </c:pt>
                <c:pt idx="166">
                  <c:v>4.6429999999999998</c:v>
                </c:pt>
                <c:pt idx="167">
                  <c:v>4.8520000000000003</c:v>
                </c:pt>
                <c:pt idx="168">
                  <c:v>4.9569999999999999</c:v>
                </c:pt>
                <c:pt idx="169">
                  <c:v>4.6820000000000004</c:v>
                </c:pt>
                <c:pt idx="170">
                  <c:v>4.6859999999999999</c:v>
                </c:pt>
                <c:pt idx="171">
                  <c:v>4.6989999999999998</c:v>
                </c:pt>
                <c:pt idx="172">
                  <c:v>4.9539999999999997</c:v>
                </c:pt>
                <c:pt idx="173">
                  <c:v>4.9349999999999996</c:v>
                </c:pt>
                <c:pt idx="174">
                  <c:v>4.6360000000000001</c:v>
                </c:pt>
                <c:pt idx="175">
                  <c:v>4.2169999999999996</c:v>
                </c:pt>
                <c:pt idx="176">
                  <c:v>3.9809999999999999</c:v>
                </c:pt>
                <c:pt idx="177">
                  <c:v>3.9630000000000001</c:v>
                </c:pt>
                <c:pt idx="178">
                  <c:v>3.0830000000000002</c:v>
                </c:pt>
                <c:pt idx="179">
                  <c:v>3.0830000000000002</c:v>
                </c:pt>
                <c:pt idx="180">
                  <c:v>2.1560000000000001</c:v>
                </c:pt>
                <c:pt idx="181">
                  <c:v>1.6359999999999999</c:v>
                </c:pt>
                <c:pt idx="182">
                  <c:v>1.5980000000000001</c:v>
                </c:pt>
                <c:pt idx="183">
                  <c:v>2.1720000000000002</c:v>
                </c:pt>
                <c:pt idx="184">
                  <c:v>2.54</c:v>
                </c:pt>
                <c:pt idx="185">
                  <c:v>2.5129999999999999</c:v>
                </c:pt>
                <c:pt idx="186">
                  <c:v>2.4140000000000001</c:v>
                </c:pt>
                <c:pt idx="187">
                  <c:v>2.2730000000000001</c:v>
                </c:pt>
                <c:pt idx="188">
                  <c:v>1.9279999999999999</c:v>
                </c:pt>
                <c:pt idx="189">
                  <c:v>1.4910000000000001</c:v>
                </c:pt>
                <c:pt idx="190">
                  <c:v>0.84399999999999997</c:v>
                </c:pt>
                <c:pt idx="191">
                  <c:v>0.57399999999999995</c:v>
                </c:pt>
                <c:pt idx="192">
                  <c:v>0.82799999999999996</c:v>
                </c:pt>
                <c:pt idx="193">
                  <c:v>0.98899999999999999</c:v>
                </c:pt>
                <c:pt idx="194">
                  <c:v>0.77800000000000002</c:v>
                </c:pt>
                <c:pt idx="195">
                  <c:v>0.89600000000000002</c:v>
                </c:pt>
                <c:pt idx="196">
                  <c:v>0.88800000000000001</c:v>
                </c:pt>
                <c:pt idx="197">
                  <c:v>1.0469999999999999</c:v>
                </c:pt>
                <c:pt idx="198">
                  <c:v>1.071</c:v>
                </c:pt>
                <c:pt idx="199">
                  <c:v>0.95499999999999996</c:v>
                </c:pt>
                <c:pt idx="200">
                  <c:v>0.91500000000000004</c:v>
                </c:pt>
                <c:pt idx="201">
                  <c:v>0.877</c:v>
                </c:pt>
                <c:pt idx="202">
                  <c:v>0.64400000000000002</c:v>
                </c:pt>
                <c:pt idx="203">
                  <c:v>1.1240000000000001</c:v>
                </c:pt>
                <c:pt idx="204">
                  <c:v>0.80100000000000005</c:v>
                </c:pt>
                <c:pt idx="205">
                  <c:v>0.78300000000000003</c:v>
                </c:pt>
                <c:pt idx="206">
                  <c:v>0.98599999999999999</c:v>
                </c:pt>
                <c:pt idx="207">
                  <c:v>0.93100000000000005</c:v>
                </c:pt>
                <c:pt idx="208">
                  <c:v>0.78400000000000003</c:v>
                </c:pt>
                <c:pt idx="209">
                  <c:v>0.61599999999999999</c:v>
                </c:pt>
                <c:pt idx="210">
                  <c:v>0.52700000000000002</c:v>
                </c:pt>
                <c:pt idx="211">
                  <c:v>0.47099999999999997</c:v>
                </c:pt>
                <c:pt idx="212">
                  <c:v>0.41599999999999998</c:v>
                </c:pt>
                <c:pt idx="213">
                  <c:v>0.33100000000000002</c:v>
                </c:pt>
                <c:pt idx="214">
                  <c:v>0.45500000000000002</c:v>
                </c:pt>
                <c:pt idx="215">
                  <c:v>0.58299999999999996</c:v>
                </c:pt>
                <c:pt idx="216">
                  <c:v>0.54300000000000004</c:v>
                </c:pt>
                <c:pt idx="217">
                  <c:v>0.64300000000000002</c:v>
                </c:pt>
                <c:pt idx="218">
                  <c:v>0.73199999999999998</c:v>
                </c:pt>
                <c:pt idx="219">
                  <c:v>0.56699999999999995</c:v>
                </c:pt>
                <c:pt idx="220">
                  <c:v>0.441</c:v>
                </c:pt>
                <c:pt idx="221">
                  <c:v>0.46300000000000002</c:v>
                </c:pt>
                <c:pt idx="222">
                  <c:v>0.371</c:v>
                </c:pt>
                <c:pt idx="223">
                  <c:v>0.20599999999999999</c:v>
                </c:pt>
                <c:pt idx="224">
                  <c:v>0.29599999999999999</c:v>
                </c:pt>
                <c:pt idx="225">
                  <c:v>0.26900000000000002</c:v>
                </c:pt>
                <c:pt idx="226">
                  <c:v>0.26600000000000001</c:v>
                </c:pt>
                <c:pt idx="227">
                  <c:v>0.26100000000000001</c:v>
                </c:pt>
                <c:pt idx="228">
                  <c:v>0.222</c:v>
                </c:pt>
                <c:pt idx="229">
                  <c:v>0.314</c:v>
                </c:pt>
                <c:pt idx="230">
                  <c:v>0.36499999999999999</c:v>
                </c:pt>
                <c:pt idx="231">
                  <c:v>0.28399999999999997</c:v>
                </c:pt>
                <c:pt idx="232">
                  <c:v>0.28499999999999998</c:v>
                </c:pt>
                <c:pt idx="233">
                  <c:v>0.33500000000000002</c:v>
                </c:pt>
                <c:pt idx="234">
                  <c:v>0.22900000000000001</c:v>
                </c:pt>
                <c:pt idx="235">
                  <c:v>0.24</c:v>
                </c:pt>
                <c:pt idx="236">
                  <c:v>0.249</c:v>
                </c:pt>
                <c:pt idx="237">
                  <c:v>0.29199999999999998</c:v>
                </c:pt>
                <c:pt idx="238">
                  <c:v>0.26600000000000001</c:v>
                </c:pt>
                <c:pt idx="239">
                  <c:v>0.26</c:v>
                </c:pt>
                <c:pt idx="240">
                  <c:v>0.27</c:v>
                </c:pt>
                <c:pt idx="241">
                  <c:v>0.248</c:v>
                </c:pt>
                <c:pt idx="242">
                  <c:v>0.253</c:v>
                </c:pt>
                <c:pt idx="243">
                  <c:v>0.217</c:v>
                </c:pt>
                <c:pt idx="244">
                  <c:v>0.312</c:v>
                </c:pt>
                <c:pt idx="245">
                  <c:v>0.373</c:v>
                </c:pt>
                <c:pt idx="246">
                  <c:v>0.32400000000000001</c:v>
                </c:pt>
                <c:pt idx="247">
                  <c:v>0.40799999999999997</c:v>
                </c:pt>
                <c:pt idx="248">
                  <c:v>0.33300000000000002</c:v>
                </c:pt>
                <c:pt idx="249">
                  <c:v>0.317</c:v>
                </c:pt>
                <c:pt idx="250">
                  <c:v>0.308</c:v>
                </c:pt>
                <c:pt idx="251">
                  <c:v>0.40100000000000002</c:v>
                </c:pt>
                <c:pt idx="252">
                  <c:v>0.36199999999999999</c:v>
                </c:pt>
                <c:pt idx="253">
                  <c:v>0.35499999999999998</c:v>
                </c:pt>
                <c:pt idx="254">
                  <c:v>0.442</c:v>
                </c:pt>
                <c:pt idx="255">
                  <c:v>0.42099999999999999</c:v>
                </c:pt>
                <c:pt idx="256">
                  <c:v>0.38600000000000001</c:v>
                </c:pt>
                <c:pt idx="257">
                  <c:v>0.44800000000000001</c:v>
                </c:pt>
                <c:pt idx="258">
                  <c:v>0.53100000000000003</c:v>
                </c:pt>
                <c:pt idx="259">
                  <c:v>0.51300000000000001</c:v>
                </c:pt>
                <c:pt idx="260">
                  <c:v>0.58699999999999997</c:v>
                </c:pt>
                <c:pt idx="261">
                  <c:v>0.50700000000000001</c:v>
                </c:pt>
                <c:pt idx="262">
                  <c:v>0.48499999999999999</c:v>
                </c:pt>
                <c:pt idx="263">
                  <c:v>0.66800000000000004</c:v>
                </c:pt>
                <c:pt idx="264">
                  <c:v>0.45700000000000002</c:v>
                </c:pt>
                <c:pt idx="265">
                  <c:v>0.61699999999999999</c:v>
                </c:pt>
                <c:pt idx="266">
                  <c:v>0.55400000000000005</c:v>
                </c:pt>
                <c:pt idx="267">
                  <c:v>0.57199999999999995</c:v>
                </c:pt>
                <c:pt idx="268">
                  <c:v>0.59199999999999997</c:v>
                </c:pt>
                <c:pt idx="269">
                  <c:v>0.626</c:v>
                </c:pt>
                <c:pt idx="270">
                  <c:v>0.65600000000000003</c:v>
                </c:pt>
                <c:pt idx="271">
                  <c:v>0.73799999999999999</c:v>
                </c:pt>
                <c:pt idx="272">
                  <c:v>0.63200000000000001</c:v>
                </c:pt>
                <c:pt idx="273">
                  <c:v>0.73399999999999999</c:v>
                </c:pt>
                <c:pt idx="274">
                  <c:v>0.94499999999999995</c:v>
                </c:pt>
                <c:pt idx="275">
                  <c:v>1.0620000000000001</c:v>
                </c:pt>
                <c:pt idx="276">
                  <c:v>0.80200000000000005</c:v>
                </c:pt>
                <c:pt idx="277">
                  <c:v>0.79800000000000004</c:v>
                </c:pt>
                <c:pt idx="278">
                  <c:v>0.745</c:v>
                </c:pt>
                <c:pt idx="279">
                  <c:v>0.76300000000000001</c:v>
                </c:pt>
                <c:pt idx="280">
                  <c:v>0.876</c:v>
                </c:pt>
                <c:pt idx="281">
                  <c:v>0.60299999999999998</c:v>
                </c:pt>
                <c:pt idx="282">
                  <c:v>0.67200000000000004</c:v>
                </c:pt>
                <c:pt idx="283">
                  <c:v>0.80200000000000005</c:v>
                </c:pt>
                <c:pt idx="284">
                  <c:v>0.78400000000000003</c:v>
                </c:pt>
                <c:pt idx="285">
                  <c:v>0.85899999999999999</c:v>
                </c:pt>
                <c:pt idx="286">
                  <c:v>1.1279999999999999</c:v>
                </c:pt>
                <c:pt idx="287">
                  <c:v>1.179</c:v>
                </c:pt>
                <c:pt idx="288">
                  <c:v>1.177</c:v>
                </c:pt>
                <c:pt idx="289">
                  <c:v>1.206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B-4D25-AF1C-7DBF94884E17}"/>
            </c:ext>
          </c:extLst>
        </c:ser>
        <c:ser>
          <c:idx val="1"/>
          <c:order val="1"/>
          <c:tx>
            <c:strRef>
              <c:f>Model!$F$8</c:f>
              <c:strCache>
                <c:ptCount val="1"/>
                <c:pt idx="0">
                  <c:v>Treas 3-5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Model!$F$9:$F$298</c:f>
              <c:numCache>
                <c:formatCode>0.00</c:formatCode>
                <c:ptCount val="290"/>
                <c:pt idx="0">
                  <c:v>5.2080000000000002</c:v>
                </c:pt>
                <c:pt idx="1">
                  <c:v>4.8860000000000001</c:v>
                </c:pt>
                <c:pt idx="2">
                  <c:v>4.9089999999999998</c:v>
                </c:pt>
                <c:pt idx="3">
                  <c:v>4.7750000000000004</c:v>
                </c:pt>
                <c:pt idx="4">
                  <c:v>5.0679999999999996</c:v>
                </c:pt>
                <c:pt idx="5">
                  <c:v>4.7699999999999996</c:v>
                </c:pt>
                <c:pt idx="6">
                  <c:v>4.8760000000000003</c:v>
                </c:pt>
                <c:pt idx="7">
                  <c:v>4.5170000000000003</c:v>
                </c:pt>
                <c:pt idx="8">
                  <c:v>4.5350000000000001</c:v>
                </c:pt>
                <c:pt idx="9">
                  <c:v>4.6139999999999999</c:v>
                </c:pt>
                <c:pt idx="10">
                  <c:v>4.9119999999999999</c:v>
                </c:pt>
                <c:pt idx="11">
                  <c:v>4.9340000000000002</c:v>
                </c:pt>
                <c:pt idx="12">
                  <c:v>4.7670000000000003</c:v>
                </c:pt>
                <c:pt idx="13">
                  <c:v>5.3659999999999997</c:v>
                </c:pt>
                <c:pt idx="14">
                  <c:v>6</c:v>
                </c:pt>
                <c:pt idx="15">
                  <c:v>6.4459999999999997</c:v>
                </c:pt>
                <c:pt idx="16">
                  <c:v>6.6020000000000003</c:v>
                </c:pt>
                <c:pt idx="17">
                  <c:v>6.7590000000000003</c:v>
                </c:pt>
                <c:pt idx="18">
                  <c:v>6.548</c:v>
                </c:pt>
                <c:pt idx="19">
                  <c:v>6.6449999999999996</c:v>
                </c:pt>
                <c:pt idx="20">
                  <c:v>7.1260000000000003</c:v>
                </c:pt>
                <c:pt idx="21">
                  <c:v>7.3410000000000002</c:v>
                </c:pt>
                <c:pt idx="22">
                  <c:v>7.7530000000000001</c:v>
                </c:pt>
                <c:pt idx="23">
                  <c:v>7.8460000000000001</c:v>
                </c:pt>
                <c:pt idx="24">
                  <c:v>7.4980000000000002</c:v>
                </c:pt>
                <c:pt idx="25">
                  <c:v>7.0060000000000002</c:v>
                </c:pt>
                <c:pt idx="26">
                  <c:v>7.0259999999999998</c:v>
                </c:pt>
                <c:pt idx="27">
                  <c:v>6.827</c:v>
                </c:pt>
                <c:pt idx="28">
                  <c:v>6.0250000000000004</c:v>
                </c:pt>
                <c:pt idx="29">
                  <c:v>5.9770000000000003</c:v>
                </c:pt>
                <c:pt idx="30">
                  <c:v>6.1340000000000003</c:v>
                </c:pt>
                <c:pt idx="31">
                  <c:v>6.0449999999999999</c:v>
                </c:pt>
                <c:pt idx="32">
                  <c:v>5.9909999999999997</c:v>
                </c:pt>
                <c:pt idx="33">
                  <c:v>5.782</c:v>
                </c:pt>
                <c:pt idx="34">
                  <c:v>5.5140000000000002</c:v>
                </c:pt>
                <c:pt idx="35">
                  <c:v>5.335</c:v>
                </c:pt>
                <c:pt idx="36">
                  <c:v>5.1760000000000002</c:v>
                </c:pt>
                <c:pt idx="37">
                  <c:v>5.6890000000000001</c:v>
                </c:pt>
                <c:pt idx="38">
                  <c:v>6.0439999999999996</c:v>
                </c:pt>
                <c:pt idx="39">
                  <c:v>6.3410000000000002</c:v>
                </c:pt>
                <c:pt idx="40">
                  <c:v>6.569</c:v>
                </c:pt>
                <c:pt idx="41">
                  <c:v>6.415</c:v>
                </c:pt>
                <c:pt idx="42">
                  <c:v>6.5</c:v>
                </c:pt>
                <c:pt idx="43">
                  <c:v>6.6529999999999996</c:v>
                </c:pt>
                <c:pt idx="44">
                  <c:v>6.399</c:v>
                </c:pt>
                <c:pt idx="45">
                  <c:v>6.0220000000000002</c:v>
                </c:pt>
                <c:pt idx="46">
                  <c:v>5.7830000000000004</c:v>
                </c:pt>
                <c:pt idx="47">
                  <c:v>6.1559999999999997</c:v>
                </c:pt>
                <c:pt idx="48">
                  <c:v>6.2009999999999996</c:v>
                </c:pt>
                <c:pt idx="49">
                  <c:v>6.3440000000000003</c:v>
                </c:pt>
                <c:pt idx="50">
                  <c:v>6.7149999999999999</c:v>
                </c:pt>
                <c:pt idx="51">
                  <c:v>6.5190000000000001</c:v>
                </c:pt>
                <c:pt idx="52">
                  <c:v>6.4560000000000004</c:v>
                </c:pt>
                <c:pt idx="53">
                  <c:v>6.34</c:v>
                </c:pt>
                <c:pt idx="54">
                  <c:v>5.8559999999999999</c:v>
                </c:pt>
                <c:pt idx="55">
                  <c:v>6.1929999999999996</c:v>
                </c:pt>
                <c:pt idx="56">
                  <c:v>5.9809999999999999</c:v>
                </c:pt>
                <c:pt idx="57">
                  <c:v>5.7549999999999999</c:v>
                </c:pt>
                <c:pt idx="58">
                  <c:v>5.8579999999999997</c:v>
                </c:pt>
                <c:pt idx="59">
                  <c:v>5.7359999999999998</c:v>
                </c:pt>
                <c:pt idx="60">
                  <c:v>5.4109999999999996</c:v>
                </c:pt>
                <c:pt idx="61">
                  <c:v>5.6109999999999998</c:v>
                </c:pt>
                <c:pt idx="62">
                  <c:v>5.6660000000000004</c:v>
                </c:pt>
                <c:pt idx="63">
                  <c:v>5.6689999999999996</c:v>
                </c:pt>
                <c:pt idx="64">
                  <c:v>5.6109999999999998</c:v>
                </c:pt>
                <c:pt idx="65">
                  <c:v>5.5389999999999997</c:v>
                </c:pt>
                <c:pt idx="66">
                  <c:v>5.5640000000000001</c:v>
                </c:pt>
                <c:pt idx="67">
                  <c:v>5.024</c:v>
                </c:pt>
                <c:pt idx="68">
                  <c:v>4.3570000000000002</c:v>
                </c:pt>
                <c:pt idx="69">
                  <c:v>4.3810000000000002</c:v>
                </c:pt>
                <c:pt idx="70">
                  <c:v>4.6580000000000004</c:v>
                </c:pt>
                <c:pt idx="71">
                  <c:v>4.6909999999999998</c:v>
                </c:pt>
                <c:pt idx="72">
                  <c:v>4.6319999999999997</c:v>
                </c:pt>
                <c:pt idx="73">
                  <c:v>5.3019999999999996</c:v>
                </c:pt>
                <c:pt idx="74">
                  <c:v>5.1890000000000001</c:v>
                </c:pt>
                <c:pt idx="75">
                  <c:v>5.2380000000000004</c:v>
                </c:pt>
                <c:pt idx="76">
                  <c:v>5.66</c:v>
                </c:pt>
                <c:pt idx="77">
                  <c:v>5.7009999999999996</c:v>
                </c:pt>
                <c:pt idx="78">
                  <c:v>5.8520000000000003</c:v>
                </c:pt>
                <c:pt idx="79">
                  <c:v>5.9420000000000002</c:v>
                </c:pt>
                <c:pt idx="80">
                  <c:v>5.8250000000000002</c:v>
                </c:pt>
                <c:pt idx="81">
                  <c:v>5.968</c:v>
                </c:pt>
                <c:pt idx="82">
                  <c:v>6.1319999999999997</c:v>
                </c:pt>
                <c:pt idx="83">
                  <c:v>6.39</c:v>
                </c:pt>
                <c:pt idx="84">
                  <c:v>6.7190000000000003</c:v>
                </c:pt>
                <c:pt idx="85">
                  <c:v>6.633</c:v>
                </c:pt>
                <c:pt idx="86">
                  <c:v>6.4059999999999997</c:v>
                </c:pt>
                <c:pt idx="87">
                  <c:v>6.601</c:v>
                </c:pt>
                <c:pt idx="88">
                  <c:v>6.6369999999999996</c:v>
                </c:pt>
                <c:pt idx="89">
                  <c:v>6.3010000000000002</c:v>
                </c:pt>
                <c:pt idx="90">
                  <c:v>6.2619999999999996</c:v>
                </c:pt>
                <c:pt idx="91">
                  <c:v>6.0540000000000003</c:v>
                </c:pt>
                <c:pt idx="92">
                  <c:v>5.92</c:v>
                </c:pt>
                <c:pt idx="93">
                  <c:v>5.8710000000000004</c:v>
                </c:pt>
                <c:pt idx="94">
                  <c:v>5.5309999999999997</c:v>
                </c:pt>
                <c:pt idx="95">
                  <c:v>5.1189999999999998</c:v>
                </c:pt>
                <c:pt idx="96">
                  <c:v>4.8719999999999999</c:v>
                </c:pt>
                <c:pt idx="97">
                  <c:v>4.6909999999999998</c:v>
                </c:pt>
                <c:pt idx="98">
                  <c:v>4.5460000000000003</c:v>
                </c:pt>
                <c:pt idx="99">
                  <c:v>4.8099999999999996</c:v>
                </c:pt>
                <c:pt idx="100">
                  <c:v>4.8520000000000003</c:v>
                </c:pt>
                <c:pt idx="101">
                  <c:v>4.8730000000000002</c:v>
                </c:pt>
                <c:pt idx="102">
                  <c:v>4.4119999999999999</c:v>
                </c:pt>
                <c:pt idx="103">
                  <c:v>4.2939999999999996</c:v>
                </c:pt>
                <c:pt idx="104">
                  <c:v>3.6720000000000002</c:v>
                </c:pt>
                <c:pt idx="105">
                  <c:v>3.323</c:v>
                </c:pt>
                <c:pt idx="106">
                  <c:v>3.8839999999999999</c:v>
                </c:pt>
                <c:pt idx="107">
                  <c:v>4.1820000000000004</c:v>
                </c:pt>
                <c:pt idx="108">
                  <c:v>4.1550000000000002</c:v>
                </c:pt>
                <c:pt idx="109">
                  <c:v>3.9929999999999999</c:v>
                </c:pt>
                <c:pt idx="110">
                  <c:v>4.6420000000000003</c:v>
                </c:pt>
                <c:pt idx="111">
                  <c:v>4.1740000000000004</c:v>
                </c:pt>
                <c:pt idx="112">
                  <c:v>4.093</c:v>
                </c:pt>
                <c:pt idx="113">
                  <c:v>3.8069999999999999</c:v>
                </c:pt>
                <c:pt idx="114">
                  <c:v>3.17</c:v>
                </c:pt>
                <c:pt idx="115">
                  <c:v>2.9369999999999998</c:v>
                </c:pt>
                <c:pt idx="116">
                  <c:v>2.3610000000000002</c:v>
                </c:pt>
                <c:pt idx="117">
                  <c:v>2.4649999999999999</c:v>
                </c:pt>
                <c:pt idx="118">
                  <c:v>2.992</c:v>
                </c:pt>
                <c:pt idx="119">
                  <c:v>2.4329999999999998</c:v>
                </c:pt>
                <c:pt idx="120">
                  <c:v>2.6230000000000002</c:v>
                </c:pt>
                <c:pt idx="121">
                  <c:v>2.35</c:v>
                </c:pt>
                <c:pt idx="122">
                  <c:v>2.4089999999999998</c:v>
                </c:pt>
                <c:pt idx="123">
                  <c:v>2.3879999999999999</c:v>
                </c:pt>
                <c:pt idx="124">
                  <c:v>1.9850000000000001</c:v>
                </c:pt>
                <c:pt idx="125">
                  <c:v>2.113</c:v>
                </c:pt>
                <c:pt idx="126">
                  <c:v>2.944</c:v>
                </c:pt>
                <c:pt idx="127">
                  <c:v>3.0350000000000001</c:v>
                </c:pt>
                <c:pt idx="128">
                  <c:v>2.411</c:v>
                </c:pt>
                <c:pt idx="129">
                  <c:v>2.8650000000000002</c:v>
                </c:pt>
                <c:pt idx="130">
                  <c:v>3.0619999999999998</c:v>
                </c:pt>
                <c:pt idx="131">
                  <c:v>2.8879999999999999</c:v>
                </c:pt>
                <c:pt idx="132">
                  <c:v>2.8250000000000002</c:v>
                </c:pt>
                <c:pt idx="133">
                  <c:v>2.6110000000000002</c:v>
                </c:pt>
                <c:pt idx="134">
                  <c:v>2.4409999999999998</c:v>
                </c:pt>
                <c:pt idx="135">
                  <c:v>3.2930000000000001</c:v>
                </c:pt>
                <c:pt idx="136">
                  <c:v>3.5329999999999999</c:v>
                </c:pt>
                <c:pt idx="137">
                  <c:v>3.5529999999999999</c:v>
                </c:pt>
                <c:pt idx="138">
                  <c:v>3.4390000000000001</c:v>
                </c:pt>
                <c:pt idx="139">
                  <c:v>3.1110000000000002</c:v>
                </c:pt>
                <c:pt idx="140">
                  <c:v>3.1829999999999998</c:v>
                </c:pt>
                <c:pt idx="141">
                  <c:v>3.0950000000000002</c:v>
                </c:pt>
                <c:pt idx="142">
                  <c:v>3.5270000000000001</c:v>
                </c:pt>
                <c:pt idx="143">
                  <c:v>3.46</c:v>
                </c:pt>
                <c:pt idx="144">
                  <c:v>3.5710000000000002</c:v>
                </c:pt>
                <c:pt idx="145">
                  <c:v>3.903</c:v>
                </c:pt>
                <c:pt idx="146">
                  <c:v>4.085</c:v>
                </c:pt>
                <c:pt idx="147">
                  <c:v>3.8239999999999998</c:v>
                </c:pt>
                <c:pt idx="148">
                  <c:v>3.7130000000000001</c:v>
                </c:pt>
                <c:pt idx="149">
                  <c:v>3.7120000000000002</c:v>
                </c:pt>
                <c:pt idx="150">
                  <c:v>4.1210000000000004</c:v>
                </c:pt>
                <c:pt idx="151">
                  <c:v>3.8540000000000001</c:v>
                </c:pt>
                <c:pt idx="152">
                  <c:v>4.21</c:v>
                </c:pt>
                <c:pt idx="153">
                  <c:v>4.4550000000000001</c:v>
                </c:pt>
                <c:pt idx="154">
                  <c:v>4.4260000000000002</c:v>
                </c:pt>
                <c:pt idx="155">
                  <c:v>4.3719999999999999</c:v>
                </c:pt>
                <c:pt idx="156">
                  <c:v>4.5019999999999998</c:v>
                </c:pt>
                <c:pt idx="157">
                  <c:v>4.6390000000000002</c:v>
                </c:pt>
                <c:pt idx="158">
                  <c:v>4.8259999999999996</c:v>
                </c:pt>
                <c:pt idx="159">
                  <c:v>4.9029999999999996</c:v>
                </c:pt>
                <c:pt idx="160">
                  <c:v>5.0250000000000004</c:v>
                </c:pt>
                <c:pt idx="161">
                  <c:v>5.1059999999999999</c:v>
                </c:pt>
                <c:pt idx="162">
                  <c:v>4.9139999999999997</c:v>
                </c:pt>
                <c:pt idx="163">
                  <c:v>4.6950000000000003</c:v>
                </c:pt>
                <c:pt idx="164">
                  <c:v>4.593</c:v>
                </c:pt>
                <c:pt idx="165">
                  <c:v>4.577</c:v>
                </c:pt>
                <c:pt idx="166">
                  <c:v>4.4509999999999996</c:v>
                </c:pt>
                <c:pt idx="167">
                  <c:v>4.702</c:v>
                </c:pt>
                <c:pt idx="168">
                  <c:v>4.8230000000000004</c:v>
                </c:pt>
                <c:pt idx="169">
                  <c:v>4.51</c:v>
                </c:pt>
                <c:pt idx="170">
                  <c:v>4.532</c:v>
                </c:pt>
                <c:pt idx="171">
                  <c:v>4.5039999999999996</c:v>
                </c:pt>
                <c:pt idx="172">
                  <c:v>4.8460000000000001</c:v>
                </c:pt>
                <c:pt idx="173">
                  <c:v>4.9089999999999998</c:v>
                </c:pt>
                <c:pt idx="174">
                  <c:v>4.5750000000000002</c:v>
                </c:pt>
                <c:pt idx="175">
                  <c:v>4.2169999999999996</c:v>
                </c:pt>
                <c:pt idx="176">
                  <c:v>4.125</c:v>
                </c:pt>
                <c:pt idx="177">
                  <c:v>4.056</c:v>
                </c:pt>
                <c:pt idx="178">
                  <c:v>3.2839999999999998</c:v>
                </c:pt>
                <c:pt idx="179">
                  <c:v>3.2919999999999998</c:v>
                </c:pt>
                <c:pt idx="180">
                  <c:v>2.5739999999999998</c:v>
                </c:pt>
                <c:pt idx="181">
                  <c:v>2.2240000000000002</c:v>
                </c:pt>
                <c:pt idx="182">
                  <c:v>2.1709999999999998</c:v>
                </c:pt>
                <c:pt idx="183">
                  <c:v>2.79</c:v>
                </c:pt>
                <c:pt idx="184">
                  <c:v>3.218</c:v>
                </c:pt>
                <c:pt idx="185">
                  <c:v>3.1589999999999998</c:v>
                </c:pt>
                <c:pt idx="186">
                  <c:v>3.0539999999999998</c:v>
                </c:pt>
                <c:pt idx="187">
                  <c:v>2.8839999999999999</c:v>
                </c:pt>
                <c:pt idx="188">
                  <c:v>2.706</c:v>
                </c:pt>
                <c:pt idx="189">
                  <c:v>2.2890000000000001</c:v>
                </c:pt>
                <c:pt idx="190">
                  <c:v>1.468</c:v>
                </c:pt>
                <c:pt idx="191">
                  <c:v>1.18</c:v>
                </c:pt>
                <c:pt idx="192">
                  <c:v>1.5449999999999999</c:v>
                </c:pt>
                <c:pt idx="193">
                  <c:v>1.726</c:v>
                </c:pt>
                <c:pt idx="194">
                  <c:v>1.4039999999999999</c:v>
                </c:pt>
                <c:pt idx="195">
                  <c:v>1.728</c:v>
                </c:pt>
                <c:pt idx="196">
                  <c:v>1.9259999999999999</c:v>
                </c:pt>
                <c:pt idx="197">
                  <c:v>2.1640000000000001</c:v>
                </c:pt>
                <c:pt idx="198">
                  <c:v>2.1280000000000001</c:v>
                </c:pt>
                <c:pt idx="199">
                  <c:v>2.0019999999999998</c:v>
                </c:pt>
                <c:pt idx="200">
                  <c:v>1.9239999999999999</c:v>
                </c:pt>
                <c:pt idx="201">
                  <c:v>1.9239999999999999</c:v>
                </c:pt>
                <c:pt idx="202">
                  <c:v>1.593</c:v>
                </c:pt>
                <c:pt idx="203">
                  <c:v>2.2229999999999999</c:v>
                </c:pt>
                <c:pt idx="204">
                  <c:v>1.89</c:v>
                </c:pt>
                <c:pt idx="205">
                  <c:v>1.8540000000000001</c:v>
                </c:pt>
                <c:pt idx="206">
                  <c:v>2.137</c:v>
                </c:pt>
                <c:pt idx="207">
                  <c:v>2.0059999999999998</c:v>
                </c:pt>
                <c:pt idx="208">
                  <c:v>1.7629999999999999</c:v>
                </c:pt>
                <c:pt idx="209">
                  <c:v>1.4510000000000001</c:v>
                </c:pt>
                <c:pt idx="210">
                  <c:v>1.2110000000000001</c:v>
                </c:pt>
                <c:pt idx="211">
                  <c:v>1.04</c:v>
                </c:pt>
                <c:pt idx="212">
                  <c:v>0.96499999999999997</c:v>
                </c:pt>
                <c:pt idx="213">
                  <c:v>0.84199999999999997</c:v>
                </c:pt>
                <c:pt idx="214">
                  <c:v>1.097</c:v>
                </c:pt>
                <c:pt idx="215">
                  <c:v>1.5209999999999999</c:v>
                </c:pt>
                <c:pt idx="216">
                  <c:v>1.425</c:v>
                </c:pt>
                <c:pt idx="217">
                  <c:v>1.637</c:v>
                </c:pt>
                <c:pt idx="218">
                  <c:v>1.7390000000000001</c:v>
                </c:pt>
                <c:pt idx="219">
                  <c:v>1.486</c:v>
                </c:pt>
                <c:pt idx="220">
                  <c:v>1.2290000000000001</c:v>
                </c:pt>
                <c:pt idx="221">
                  <c:v>1.2789999999999999</c:v>
                </c:pt>
                <c:pt idx="222">
                  <c:v>0.94099999999999995</c:v>
                </c:pt>
                <c:pt idx="223">
                  <c:v>0.63200000000000001</c:v>
                </c:pt>
                <c:pt idx="224">
                  <c:v>0.70599999999999996</c:v>
                </c:pt>
                <c:pt idx="225">
                  <c:v>0.70499999999999996</c:v>
                </c:pt>
                <c:pt idx="226">
                  <c:v>0.68100000000000005</c:v>
                </c:pt>
                <c:pt idx="227">
                  <c:v>0.627</c:v>
                </c:pt>
                <c:pt idx="228">
                  <c:v>0.497</c:v>
                </c:pt>
                <c:pt idx="229">
                  <c:v>0.67300000000000004</c:v>
                </c:pt>
                <c:pt idx="230">
                  <c:v>0.81499999999999995</c:v>
                </c:pt>
                <c:pt idx="231">
                  <c:v>0.61799999999999999</c:v>
                </c:pt>
                <c:pt idx="232">
                  <c:v>0.54600000000000004</c:v>
                </c:pt>
                <c:pt idx="233">
                  <c:v>0.60299999999999998</c:v>
                </c:pt>
                <c:pt idx="234">
                  <c:v>0.45500000000000002</c:v>
                </c:pt>
                <c:pt idx="235">
                  <c:v>0.45400000000000001</c:v>
                </c:pt>
                <c:pt idx="236">
                  <c:v>0.47099999999999997</c:v>
                </c:pt>
                <c:pt idx="237">
                  <c:v>0.55000000000000004</c:v>
                </c:pt>
                <c:pt idx="238">
                  <c:v>0.47199999999999998</c:v>
                </c:pt>
                <c:pt idx="239">
                  <c:v>0.53100000000000003</c:v>
                </c:pt>
                <c:pt idx="240">
                  <c:v>0.63300000000000001</c:v>
                </c:pt>
                <c:pt idx="241">
                  <c:v>0.54800000000000004</c:v>
                </c:pt>
                <c:pt idx="242">
                  <c:v>0.55600000000000005</c:v>
                </c:pt>
                <c:pt idx="243">
                  <c:v>0.47599999999999998</c:v>
                </c:pt>
                <c:pt idx="244">
                  <c:v>0.78100000000000003</c:v>
                </c:pt>
                <c:pt idx="245">
                  <c:v>1.04</c:v>
                </c:pt>
                <c:pt idx="246">
                  <c:v>0.999</c:v>
                </c:pt>
                <c:pt idx="247">
                  <c:v>1.206</c:v>
                </c:pt>
                <c:pt idx="248">
                  <c:v>1.02</c:v>
                </c:pt>
                <c:pt idx="249">
                  <c:v>0.94799999999999995</c:v>
                </c:pt>
                <c:pt idx="250">
                  <c:v>0.97399999999999998</c:v>
                </c:pt>
                <c:pt idx="251">
                  <c:v>1.276</c:v>
                </c:pt>
                <c:pt idx="252">
                  <c:v>1.1200000000000001</c:v>
                </c:pt>
                <c:pt idx="253">
                  <c:v>1.1319999999999999</c:v>
                </c:pt>
                <c:pt idx="254">
                  <c:v>1.3460000000000001</c:v>
                </c:pt>
                <c:pt idx="255">
                  <c:v>1.296</c:v>
                </c:pt>
                <c:pt idx="256">
                  <c:v>1.1839999999999999</c:v>
                </c:pt>
                <c:pt idx="257">
                  <c:v>1.2809999999999999</c:v>
                </c:pt>
                <c:pt idx="258">
                  <c:v>1.452</c:v>
                </c:pt>
                <c:pt idx="259">
                  <c:v>1.365</c:v>
                </c:pt>
                <c:pt idx="260">
                  <c:v>1.5089999999999999</c:v>
                </c:pt>
                <c:pt idx="261">
                  <c:v>1.3440000000000001</c:v>
                </c:pt>
                <c:pt idx="262">
                  <c:v>1.258</c:v>
                </c:pt>
                <c:pt idx="263">
                  <c:v>1.4279999999999999</c:v>
                </c:pt>
                <c:pt idx="264">
                  <c:v>1.018</c:v>
                </c:pt>
                <c:pt idx="265">
                  <c:v>1.31</c:v>
                </c:pt>
                <c:pt idx="266">
                  <c:v>1.1739999999999999</c:v>
                </c:pt>
                <c:pt idx="267">
                  <c:v>1.2130000000000001</c:v>
                </c:pt>
                <c:pt idx="268">
                  <c:v>1.242</c:v>
                </c:pt>
                <c:pt idx="269">
                  <c:v>1.3540000000000001</c:v>
                </c:pt>
                <c:pt idx="270">
                  <c:v>1.3069999999999999</c:v>
                </c:pt>
                <c:pt idx="271">
                  <c:v>1.3640000000000001</c:v>
                </c:pt>
                <c:pt idx="272">
                  <c:v>1.1839999999999999</c:v>
                </c:pt>
                <c:pt idx="273">
                  <c:v>1.329</c:v>
                </c:pt>
                <c:pt idx="274">
                  <c:v>1.488</c:v>
                </c:pt>
                <c:pt idx="275">
                  <c:v>1.5920000000000001</c:v>
                </c:pt>
                <c:pt idx="276">
                  <c:v>1.1839999999999999</c:v>
                </c:pt>
                <c:pt idx="277">
                  <c:v>1.121</c:v>
                </c:pt>
                <c:pt idx="278">
                  <c:v>1.073</c:v>
                </c:pt>
                <c:pt idx="279">
                  <c:v>1.1240000000000001</c:v>
                </c:pt>
                <c:pt idx="280">
                  <c:v>1.226</c:v>
                </c:pt>
                <c:pt idx="281">
                  <c:v>0.88100000000000001</c:v>
                </c:pt>
                <c:pt idx="282">
                  <c:v>0.91700000000000004</c:v>
                </c:pt>
                <c:pt idx="283">
                  <c:v>1.091</c:v>
                </c:pt>
                <c:pt idx="284">
                  <c:v>1.06</c:v>
                </c:pt>
                <c:pt idx="285">
                  <c:v>1.1910000000000001</c:v>
                </c:pt>
                <c:pt idx="286">
                  <c:v>1.6830000000000001</c:v>
                </c:pt>
                <c:pt idx="287">
                  <c:v>1.73</c:v>
                </c:pt>
                <c:pt idx="288">
                  <c:v>1.7230000000000001</c:v>
                </c:pt>
                <c:pt idx="289">
                  <c:v>1.7290000000000001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B-4D25-AF1C-7DBF94884E17}"/>
            </c:ext>
          </c:extLst>
        </c:ser>
        <c:ser>
          <c:idx val="2"/>
          <c:order val="2"/>
          <c:tx>
            <c:strRef>
              <c:f>Model!$G$8</c:f>
              <c:strCache>
                <c:ptCount val="1"/>
                <c:pt idx="0">
                  <c:v>Treas 5-10 yr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Model!$G$9:$G$298</c:f>
              <c:numCache>
                <c:formatCode>0.00</c:formatCode>
                <c:ptCount val="290"/>
                <c:pt idx="0">
                  <c:v>6.0990000000000002</c:v>
                </c:pt>
                <c:pt idx="1">
                  <c:v>5.7779999999999996</c:v>
                </c:pt>
                <c:pt idx="2">
                  <c:v>5.7809999999999997</c:v>
                </c:pt>
                <c:pt idx="3">
                  <c:v>5.7130000000000001</c:v>
                </c:pt>
                <c:pt idx="4">
                  <c:v>5.86</c:v>
                </c:pt>
                <c:pt idx="5">
                  <c:v>5.4880000000000004</c:v>
                </c:pt>
                <c:pt idx="6">
                  <c:v>5.5439999999999996</c:v>
                </c:pt>
                <c:pt idx="7">
                  <c:v>5.2210000000000001</c:v>
                </c:pt>
                <c:pt idx="8">
                  <c:v>5.1719999999999997</c:v>
                </c:pt>
                <c:pt idx="9">
                  <c:v>5.24</c:v>
                </c:pt>
                <c:pt idx="10">
                  <c:v>5.585</c:v>
                </c:pt>
                <c:pt idx="11">
                  <c:v>5.59</c:v>
                </c:pt>
                <c:pt idx="12">
                  <c:v>5.4089999999999998</c:v>
                </c:pt>
                <c:pt idx="13">
                  <c:v>5.9930000000000003</c:v>
                </c:pt>
                <c:pt idx="14">
                  <c:v>6.6050000000000004</c:v>
                </c:pt>
                <c:pt idx="15">
                  <c:v>6.9050000000000002</c:v>
                </c:pt>
                <c:pt idx="16">
                  <c:v>7.0270000000000001</c:v>
                </c:pt>
                <c:pt idx="17">
                  <c:v>7.1959999999999997</c:v>
                </c:pt>
                <c:pt idx="18">
                  <c:v>6.9630000000000001</c:v>
                </c:pt>
                <c:pt idx="19">
                  <c:v>7.048</c:v>
                </c:pt>
                <c:pt idx="20">
                  <c:v>7.4859999999999998</c:v>
                </c:pt>
                <c:pt idx="21">
                  <c:v>7.7469999999999999</c:v>
                </c:pt>
                <c:pt idx="22">
                  <c:v>7.9459999999999997</c:v>
                </c:pt>
                <c:pt idx="23">
                  <c:v>7.8259999999999996</c:v>
                </c:pt>
                <c:pt idx="24">
                  <c:v>7.5250000000000004</c:v>
                </c:pt>
                <c:pt idx="25">
                  <c:v>7.1669999999999998</c:v>
                </c:pt>
                <c:pt idx="26">
                  <c:v>7.18</c:v>
                </c:pt>
                <c:pt idx="27">
                  <c:v>6.9850000000000003</c:v>
                </c:pt>
                <c:pt idx="28">
                  <c:v>6.2389999999999999</c:v>
                </c:pt>
                <c:pt idx="29">
                  <c:v>6.1669999999999998</c:v>
                </c:pt>
                <c:pt idx="30">
                  <c:v>6.3490000000000002</c:v>
                </c:pt>
                <c:pt idx="31">
                  <c:v>6.2640000000000002</c:v>
                </c:pt>
                <c:pt idx="32">
                  <c:v>6.1660000000000004</c:v>
                </c:pt>
                <c:pt idx="33">
                  <c:v>5.96</c:v>
                </c:pt>
                <c:pt idx="34">
                  <c:v>5.7190000000000003</c:v>
                </c:pt>
                <c:pt idx="35">
                  <c:v>5.5380000000000003</c:v>
                </c:pt>
                <c:pt idx="36">
                  <c:v>5.4880000000000004</c:v>
                </c:pt>
                <c:pt idx="37">
                  <c:v>6.0229999999999997</c:v>
                </c:pt>
                <c:pt idx="38">
                  <c:v>6.3159999999999998</c:v>
                </c:pt>
                <c:pt idx="39">
                  <c:v>6.5949999999999998</c:v>
                </c:pt>
                <c:pt idx="40">
                  <c:v>6.798</c:v>
                </c:pt>
                <c:pt idx="41">
                  <c:v>6.625</c:v>
                </c:pt>
                <c:pt idx="42">
                  <c:v>6.7080000000000002</c:v>
                </c:pt>
                <c:pt idx="43">
                  <c:v>6.8789999999999996</c:v>
                </c:pt>
                <c:pt idx="44">
                  <c:v>6.6269999999999998</c:v>
                </c:pt>
                <c:pt idx="45">
                  <c:v>6.2709999999999999</c:v>
                </c:pt>
                <c:pt idx="46">
                  <c:v>5.9930000000000003</c:v>
                </c:pt>
                <c:pt idx="47">
                  <c:v>6.3540000000000001</c:v>
                </c:pt>
                <c:pt idx="48">
                  <c:v>6.4290000000000003</c:v>
                </c:pt>
                <c:pt idx="49">
                  <c:v>6.5289999999999999</c:v>
                </c:pt>
                <c:pt idx="50">
                  <c:v>6.8920000000000003</c:v>
                </c:pt>
                <c:pt idx="51">
                  <c:v>6.6829999999999998</c:v>
                </c:pt>
                <c:pt idx="52">
                  <c:v>6.6210000000000004</c:v>
                </c:pt>
                <c:pt idx="53">
                  <c:v>6.4980000000000002</c:v>
                </c:pt>
                <c:pt idx="54">
                  <c:v>5.992</c:v>
                </c:pt>
                <c:pt idx="55">
                  <c:v>6.3550000000000004</c:v>
                </c:pt>
                <c:pt idx="56">
                  <c:v>6.1280000000000001</c:v>
                </c:pt>
                <c:pt idx="57">
                  <c:v>5.8620000000000001</c:v>
                </c:pt>
                <c:pt idx="58">
                  <c:v>5.8949999999999996</c:v>
                </c:pt>
                <c:pt idx="59">
                  <c:v>5.7750000000000004</c:v>
                </c:pt>
                <c:pt idx="60">
                  <c:v>5.5170000000000003</c:v>
                </c:pt>
                <c:pt idx="61">
                  <c:v>5.6820000000000004</c:v>
                </c:pt>
                <c:pt idx="62">
                  <c:v>5.726</c:v>
                </c:pt>
                <c:pt idx="63">
                  <c:v>5.7389999999999999</c:v>
                </c:pt>
                <c:pt idx="64">
                  <c:v>5.649</c:v>
                </c:pt>
                <c:pt idx="65">
                  <c:v>5.5419999999999998</c:v>
                </c:pt>
                <c:pt idx="66">
                  <c:v>5.5789999999999997</c:v>
                </c:pt>
                <c:pt idx="67">
                  <c:v>5.0830000000000002</c:v>
                </c:pt>
                <c:pt idx="68">
                  <c:v>4.4400000000000004</c:v>
                </c:pt>
                <c:pt idx="69">
                  <c:v>4.5659999999999998</c:v>
                </c:pt>
                <c:pt idx="70">
                  <c:v>4.766</c:v>
                </c:pt>
                <c:pt idx="71">
                  <c:v>4.75</c:v>
                </c:pt>
                <c:pt idx="72">
                  <c:v>4.7270000000000003</c:v>
                </c:pt>
                <c:pt idx="73">
                  <c:v>5.4089999999999998</c:v>
                </c:pt>
                <c:pt idx="74">
                  <c:v>5.3620000000000001</c:v>
                </c:pt>
                <c:pt idx="75">
                  <c:v>5.3819999999999997</c:v>
                </c:pt>
                <c:pt idx="76">
                  <c:v>5.7770000000000001</c:v>
                </c:pt>
                <c:pt idx="77">
                  <c:v>5.9080000000000004</c:v>
                </c:pt>
                <c:pt idx="78">
                  <c:v>6.0359999999999996</c:v>
                </c:pt>
                <c:pt idx="79">
                  <c:v>6.1390000000000002</c:v>
                </c:pt>
                <c:pt idx="80">
                  <c:v>6.0410000000000004</c:v>
                </c:pt>
                <c:pt idx="81">
                  <c:v>6.1390000000000002</c:v>
                </c:pt>
                <c:pt idx="82">
                  <c:v>6.2649999999999997</c:v>
                </c:pt>
                <c:pt idx="83">
                  <c:v>6.5279999999999996</c:v>
                </c:pt>
                <c:pt idx="84">
                  <c:v>6.7370000000000001</c:v>
                </c:pt>
                <c:pt idx="85">
                  <c:v>6.65</c:v>
                </c:pt>
                <c:pt idx="86">
                  <c:v>6.3090000000000002</c:v>
                </c:pt>
                <c:pt idx="87">
                  <c:v>6.4989999999999997</c:v>
                </c:pt>
                <c:pt idx="88">
                  <c:v>6.524</c:v>
                </c:pt>
                <c:pt idx="89">
                  <c:v>6.2389999999999999</c:v>
                </c:pt>
                <c:pt idx="90">
                  <c:v>6.1970000000000001</c:v>
                </c:pt>
                <c:pt idx="91">
                  <c:v>5.9939999999999998</c:v>
                </c:pt>
                <c:pt idx="92">
                  <c:v>5.9459999999999997</c:v>
                </c:pt>
                <c:pt idx="93">
                  <c:v>5.8769999999999998</c:v>
                </c:pt>
                <c:pt idx="94">
                  <c:v>5.5359999999999996</c:v>
                </c:pt>
                <c:pt idx="95">
                  <c:v>5.1929999999999996</c:v>
                </c:pt>
                <c:pt idx="96">
                  <c:v>5.0780000000000003</c:v>
                </c:pt>
                <c:pt idx="97">
                  <c:v>4.9130000000000003</c:v>
                </c:pt>
                <c:pt idx="98">
                  <c:v>4.8410000000000002</c:v>
                </c:pt>
                <c:pt idx="99">
                  <c:v>5.1619999999999999</c:v>
                </c:pt>
                <c:pt idx="100">
                  <c:v>5.2130000000000001</c:v>
                </c:pt>
                <c:pt idx="101">
                  <c:v>5.21</c:v>
                </c:pt>
                <c:pt idx="102">
                  <c:v>4.7969999999999997</c:v>
                </c:pt>
                <c:pt idx="103">
                  <c:v>4.6719999999999997</c:v>
                </c:pt>
                <c:pt idx="104">
                  <c:v>4.24</c:v>
                </c:pt>
                <c:pt idx="105">
                  <c:v>3.911</c:v>
                </c:pt>
                <c:pt idx="106">
                  <c:v>4.399</c:v>
                </c:pt>
                <c:pt idx="107">
                  <c:v>4.6870000000000003</c:v>
                </c:pt>
                <c:pt idx="108">
                  <c:v>4.665</c:v>
                </c:pt>
                <c:pt idx="109">
                  <c:v>4.5620000000000003</c:v>
                </c:pt>
                <c:pt idx="110">
                  <c:v>5.1360000000000001</c:v>
                </c:pt>
                <c:pt idx="111">
                  <c:v>4.734</c:v>
                </c:pt>
                <c:pt idx="112">
                  <c:v>4.6319999999999997</c:v>
                </c:pt>
                <c:pt idx="113">
                  <c:v>4.3760000000000003</c:v>
                </c:pt>
                <c:pt idx="114">
                  <c:v>3.895</c:v>
                </c:pt>
                <c:pt idx="115">
                  <c:v>3.6429999999999998</c:v>
                </c:pt>
                <c:pt idx="116">
                  <c:v>3.1059999999999999</c:v>
                </c:pt>
                <c:pt idx="117">
                  <c:v>3.3029999999999999</c:v>
                </c:pt>
                <c:pt idx="118">
                  <c:v>3.7</c:v>
                </c:pt>
                <c:pt idx="119">
                  <c:v>3.2090000000000001</c:v>
                </c:pt>
                <c:pt idx="120">
                  <c:v>3.375</c:v>
                </c:pt>
                <c:pt idx="121">
                  <c:v>3.105</c:v>
                </c:pt>
                <c:pt idx="122">
                  <c:v>3.202</c:v>
                </c:pt>
                <c:pt idx="123">
                  <c:v>3.206</c:v>
                </c:pt>
                <c:pt idx="124">
                  <c:v>2.7709999999999999</c:v>
                </c:pt>
                <c:pt idx="125">
                  <c:v>2.91</c:v>
                </c:pt>
                <c:pt idx="126">
                  <c:v>3.827</c:v>
                </c:pt>
                <c:pt idx="127">
                  <c:v>3.8290000000000002</c:v>
                </c:pt>
                <c:pt idx="128">
                  <c:v>3.2749999999999999</c:v>
                </c:pt>
                <c:pt idx="129">
                  <c:v>3.6429999999999998</c:v>
                </c:pt>
                <c:pt idx="130">
                  <c:v>3.7440000000000002</c:v>
                </c:pt>
                <c:pt idx="131">
                  <c:v>3.6520000000000001</c:v>
                </c:pt>
                <c:pt idx="132">
                  <c:v>3.5790000000000002</c:v>
                </c:pt>
                <c:pt idx="133">
                  <c:v>3.3919999999999999</c:v>
                </c:pt>
                <c:pt idx="134">
                  <c:v>3.2610000000000001</c:v>
                </c:pt>
                <c:pt idx="135">
                  <c:v>3.9940000000000002</c:v>
                </c:pt>
                <c:pt idx="136">
                  <c:v>4.1719999999999997</c:v>
                </c:pt>
                <c:pt idx="137">
                  <c:v>4.1660000000000004</c:v>
                </c:pt>
                <c:pt idx="138">
                  <c:v>4.0579999999999998</c:v>
                </c:pt>
                <c:pt idx="139">
                  <c:v>3.73</c:v>
                </c:pt>
                <c:pt idx="140">
                  <c:v>3.7559999999999998</c:v>
                </c:pt>
                <c:pt idx="141">
                  <c:v>3.6749999999999998</c:v>
                </c:pt>
                <c:pt idx="142">
                  <c:v>4.0369999999999999</c:v>
                </c:pt>
                <c:pt idx="143">
                  <c:v>3.927</c:v>
                </c:pt>
                <c:pt idx="144">
                  <c:v>3.9159999999999999</c:v>
                </c:pt>
                <c:pt idx="145">
                  <c:v>4.1970000000000001</c:v>
                </c:pt>
                <c:pt idx="146">
                  <c:v>4.3479999999999999</c:v>
                </c:pt>
                <c:pt idx="147">
                  <c:v>4.0460000000000003</c:v>
                </c:pt>
                <c:pt idx="148">
                  <c:v>3.875</c:v>
                </c:pt>
                <c:pt idx="149">
                  <c:v>3.8479999999999999</c:v>
                </c:pt>
                <c:pt idx="150">
                  <c:v>4.2080000000000002</c:v>
                </c:pt>
                <c:pt idx="151">
                  <c:v>3.9620000000000002</c:v>
                </c:pt>
                <c:pt idx="152">
                  <c:v>4.2910000000000004</c:v>
                </c:pt>
                <c:pt idx="153">
                  <c:v>4.5309999999999997</c:v>
                </c:pt>
                <c:pt idx="154">
                  <c:v>4.5010000000000003</c:v>
                </c:pt>
                <c:pt idx="155">
                  <c:v>4.3949999999999996</c:v>
                </c:pt>
                <c:pt idx="156">
                  <c:v>4.5339999999999998</c:v>
                </c:pt>
                <c:pt idx="157">
                  <c:v>4.6120000000000001</c:v>
                </c:pt>
                <c:pt idx="158">
                  <c:v>4.8680000000000003</c:v>
                </c:pt>
                <c:pt idx="159">
                  <c:v>5.01</c:v>
                </c:pt>
                <c:pt idx="160">
                  <c:v>5.0960000000000001</c:v>
                </c:pt>
                <c:pt idx="161">
                  <c:v>5.133</c:v>
                </c:pt>
                <c:pt idx="162">
                  <c:v>4.9539999999999997</c:v>
                </c:pt>
                <c:pt idx="163">
                  <c:v>4.7359999999999998</c:v>
                </c:pt>
                <c:pt idx="164">
                  <c:v>4.6280000000000001</c:v>
                </c:pt>
                <c:pt idx="165">
                  <c:v>4.601</c:v>
                </c:pt>
                <c:pt idx="166">
                  <c:v>4.4640000000000004</c:v>
                </c:pt>
                <c:pt idx="167">
                  <c:v>4.718</c:v>
                </c:pt>
                <c:pt idx="168">
                  <c:v>4.8319999999999999</c:v>
                </c:pt>
                <c:pt idx="169">
                  <c:v>4.5570000000000004</c:v>
                </c:pt>
                <c:pt idx="170">
                  <c:v>4.6289999999999996</c:v>
                </c:pt>
                <c:pt idx="171">
                  <c:v>4.5979999999999999</c:v>
                </c:pt>
                <c:pt idx="172">
                  <c:v>4.8899999999999997</c:v>
                </c:pt>
                <c:pt idx="173">
                  <c:v>4.9950000000000001</c:v>
                </c:pt>
                <c:pt idx="174">
                  <c:v>4.7249999999999996</c:v>
                </c:pt>
                <c:pt idx="175">
                  <c:v>4.4480000000000004</c:v>
                </c:pt>
                <c:pt idx="176">
                  <c:v>4.4340000000000002</c:v>
                </c:pt>
                <c:pt idx="177">
                  <c:v>4.3330000000000002</c:v>
                </c:pt>
                <c:pt idx="178">
                  <c:v>3.778</c:v>
                </c:pt>
                <c:pt idx="179">
                  <c:v>3.8079999999999998</c:v>
                </c:pt>
                <c:pt idx="180">
                  <c:v>3.3079999999999998</c:v>
                </c:pt>
                <c:pt idx="181">
                  <c:v>3.1219999999999999</c:v>
                </c:pt>
                <c:pt idx="182">
                  <c:v>2.956</c:v>
                </c:pt>
                <c:pt idx="183">
                  <c:v>3.4279999999999999</c:v>
                </c:pt>
                <c:pt idx="184">
                  <c:v>3.7970000000000002</c:v>
                </c:pt>
                <c:pt idx="185">
                  <c:v>3.698</c:v>
                </c:pt>
                <c:pt idx="186">
                  <c:v>3.6339999999999999</c:v>
                </c:pt>
                <c:pt idx="187">
                  <c:v>3.476</c:v>
                </c:pt>
                <c:pt idx="188">
                  <c:v>3.4449999999999998</c:v>
                </c:pt>
                <c:pt idx="189">
                  <c:v>3.5960000000000001</c:v>
                </c:pt>
                <c:pt idx="190">
                  <c:v>2.5910000000000002</c:v>
                </c:pt>
                <c:pt idx="191">
                  <c:v>1.962</c:v>
                </c:pt>
                <c:pt idx="192">
                  <c:v>2.5209999999999999</c:v>
                </c:pt>
                <c:pt idx="193">
                  <c:v>2.7509999999999999</c:v>
                </c:pt>
                <c:pt idx="194">
                  <c:v>2.2669999999999999</c:v>
                </c:pt>
                <c:pt idx="195">
                  <c:v>2.718</c:v>
                </c:pt>
                <c:pt idx="196">
                  <c:v>3.0840000000000001</c:v>
                </c:pt>
                <c:pt idx="197">
                  <c:v>3.1949999999999998</c:v>
                </c:pt>
                <c:pt idx="198">
                  <c:v>3.1829999999999998</c:v>
                </c:pt>
                <c:pt idx="199">
                  <c:v>3.07</c:v>
                </c:pt>
                <c:pt idx="200">
                  <c:v>2.9620000000000002</c:v>
                </c:pt>
                <c:pt idx="201">
                  <c:v>3.01</c:v>
                </c:pt>
                <c:pt idx="202">
                  <c:v>2.7210000000000001</c:v>
                </c:pt>
                <c:pt idx="203">
                  <c:v>3.39</c:v>
                </c:pt>
                <c:pt idx="204">
                  <c:v>3.1030000000000002</c:v>
                </c:pt>
                <c:pt idx="205">
                  <c:v>3.0859999999999999</c:v>
                </c:pt>
                <c:pt idx="206">
                  <c:v>3.29</c:v>
                </c:pt>
                <c:pt idx="207">
                  <c:v>3.141</c:v>
                </c:pt>
                <c:pt idx="208">
                  <c:v>2.8330000000000002</c:v>
                </c:pt>
                <c:pt idx="209">
                  <c:v>2.4550000000000001</c:v>
                </c:pt>
                <c:pt idx="210">
                  <c:v>2.3239999999999998</c:v>
                </c:pt>
                <c:pt idx="211">
                  <c:v>1.954</c:v>
                </c:pt>
                <c:pt idx="212">
                  <c:v>1.9470000000000001</c:v>
                </c:pt>
                <c:pt idx="213">
                  <c:v>1.9259999999999999</c:v>
                </c:pt>
                <c:pt idx="214">
                  <c:v>2.1219999999999999</c:v>
                </c:pt>
                <c:pt idx="215">
                  <c:v>2.66</c:v>
                </c:pt>
                <c:pt idx="216">
                  <c:v>2.641</c:v>
                </c:pt>
                <c:pt idx="217">
                  <c:v>2.762</c:v>
                </c:pt>
                <c:pt idx="218">
                  <c:v>2.84</c:v>
                </c:pt>
                <c:pt idx="219">
                  <c:v>2.629</c:v>
                </c:pt>
                <c:pt idx="220">
                  <c:v>2.3279999999999998</c:v>
                </c:pt>
                <c:pt idx="221">
                  <c:v>2.4260000000000002</c:v>
                </c:pt>
                <c:pt idx="222">
                  <c:v>2.048</c:v>
                </c:pt>
                <c:pt idx="223">
                  <c:v>1.5189999999999999</c:v>
                </c:pt>
                <c:pt idx="224">
                  <c:v>1.4119999999999999</c:v>
                </c:pt>
                <c:pt idx="225">
                  <c:v>1.5509999999999999</c:v>
                </c:pt>
                <c:pt idx="226">
                  <c:v>1.484</c:v>
                </c:pt>
                <c:pt idx="227">
                  <c:v>1.329</c:v>
                </c:pt>
                <c:pt idx="228">
                  <c:v>1.2030000000000001</c:v>
                </c:pt>
                <c:pt idx="229">
                  <c:v>1.3620000000000001</c:v>
                </c:pt>
                <c:pt idx="230">
                  <c:v>1.5920000000000001</c:v>
                </c:pt>
                <c:pt idx="231">
                  <c:v>1.3</c:v>
                </c:pt>
                <c:pt idx="232">
                  <c:v>1.0389999999999999</c:v>
                </c:pt>
                <c:pt idx="233">
                  <c:v>1.1279999999999999</c:v>
                </c:pt>
                <c:pt idx="234">
                  <c:v>0.97699999999999998</c:v>
                </c:pt>
                <c:pt idx="235">
                  <c:v>1.014</c:v>
                </c:pt>
                <c:pt idx="236">
                  <c:v>1.0509999999999999</c:v>
                </c:pt>
                <c:pt idx="237">
                  <c:v>1.121</c:v>
                </c:pt>
                <c:pt idx="238">
                  <c:v>1.032</c:v>
                </c:pt>
                <c:pt idx="239">
                  <c:v>1.135</c:v>
                </c:pt>
                <c:pt idx="240">
                  <c:v>1.3460000000000001</c:v>
                </c:pt>
                <c:pt idx="241">
                  <c:v>1.2410000000000001</c:v>
                </c:pt>
                <c:pt idx="242">
                  <c:v>1.2210000000000001</c:v>
                </c:pt>
                <c:pt idx="243">
                  <c:v>1.0760000000000001</c:v>
                </c:pt>
                <c:pt idx="244">
                  <c:v>1.5209999999999999</c:v>
                </c:pt>
                <c:pt idx="245">
                  <c:v>1.8779999999999999</c:v>
                </c:pt>
                <c:pt idx="246">
                  <c:v>1.9279999999999999</c:v>
                </c:pt>
                <c:pt idx="247">
                  <c:v>2.15</c:v>
                </c:pt>
                <c:pt idx="248">
                  <c:v>1.9450000000000001</c:v>
                </c:pt>
                <c:pt idx="249">
                  <c:v>1.873</c:v>
                </c:pt>
                <c:pt idx="250">
                  <c:v>2.0089999999999999</c:v>
                </c:pt>
                <c:pt idx="251">
                  <c:v>2.3279999999999998</c:v>
                </c:pt>
                <c:pt idx="252">
                  <c:v>2.06</c:v>
                </c:pt>
                <c:pt idx="253">
                  <c:v>2.0609999999999999</c:v>
                </c:pt>
                <c:pt idx="254">
                  <c:v>2.2170000000000001</c:v>
                </c:pt>
                <c:pt idx="255">
                  <c:v>2.1480000000000001</c:v>
                </c:pt>
                <c:pt idx="256">
                  <c:v>1.97</c:v>
                </c:pt>
                <c:pt idx="257">
                  <c:v>2.0390000000000001</c:v>
                </c:pt>
                <c:pt idx="258">
                  <c:v>2.1509999999999998</c:v>
                </c:pt>
                <c:pt idx="259">
                  <c:v>1.99</c:v>
                </c:pt>
                <c:pt idx="260">
                  <c:v>2.1509999999999998</c:v>
                </c:pt>
                <c:pt idx="261">
                  <c:v>1.984</c:v>
                </c:pt>
                <c:pt idx="262">
                  <c:v>1.863</c:v>
                </c:pt>
                <c:pt idx="263">
                  <c:v>1.919</c:v>
                </c:pt>
                <c:pt idx="264">
                  <c:v>1.444</c:v>
                </c:pt>
                <c:pt idx="265">
                  <c:v>1.774</c:v>
                </c:pt>
                <c:pt idx="266">
                  <c:v>1.66</c:v>
                </c:pt>
                <c:pt idx="267">
                  <c:v>1.7509999999999999</c:v>
                </c:pt>
                <c:pt idx="268">
                  <c:v>1.8</c:v>
                </c:pt>
                <c:pt idx="269">
                  <c:v>2.0009999999999999</c:v>
                </c:pt>
                <c:pt idx="270">
                  <c:v>1.895</c:v>
                </c:pt>
                <c:pt idx="271">
                  <c:v>1.903</c:v>
                </c:pt>
                <c:pt idx="272">
                  <c:v>1.7250000000000001</c:v>
                </c:pt>
                <c:pt idx="273">
                  <c:v>1.857</c:v>
                </c:pt>
                <c:pt idx="274">
                  <c:v>1.962</c:v>
                </c:pt>
                <c:pt idx="275">
                  <c:v>2.0499999999999998</c:v>
                </c:pt>
                <c:pt idx="276">
                  <c:v>1.6339999999999999</c:v>
                </c:pt>
                <c:pt idx="277">
                  <c:v>1.5009999999999999</c:v>
                </c:pt>
                <c:pt idx="278">
                  <c:v>1.5129999999999999</c:v>
                </c:pt>
                <c:pt idx="279">
                  <c:v>1.5529999999999999</c:v>
                </c:pt>
                <c:pt idx="280">
                  <c:v>1.6120000000000001</c:v>
                </c:pt>
                <c:pt idx="281">
                  <c:v>1.2529999999999999</c:v>
                </c:pt>
                <c:pt idx="282">
                  <c:v>1.2490000000000001</c:v>
                </c:pt>
                <c:pt idx="283">
                  <c:v>1.401</c:v>
                </c:pt>
                <c:pt idx="284">
                  <c:v>1.3919999999999999</c:v>
                </c:pt>
                <c:pt idx="285">
                  <c:v>1.583</c:v>
                </c:pt>
                <c:pt idx="286">
                  <c:v>2.1549999999999998</c:v>
                </c:pt>
                <c:pt idx="287">
                  <c:v>2.2130000000000001</c:v>
                </c:pt>
                <c:pt idx="288">
                  <c:v>2.206</c:v>
                </c:pt>
                <c:pt idx="289">
                  <c:v>2.1549999999999998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B-4D25-AF1C-7DBF94884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700696"/>
        <c:axId val="977701088"/>
      </c:lineChart>
      <c:catAx>
        <c:axId val="977700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01088"/>
        <c:crosses val="autoZero"/>
        <c:auto val="1"/>
        <c:lblAlgn val="ctr"/>
        <c:lblOffset val="100"/>
        <c:noMultiLvlLbl val="0"/>
      </c:catAx>
      <c:valAx>
        <c:axId val="9777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S</c:v>
          </c:tx>
          <c:spPr>
            <a:ln w="28575">
              <a:noFill/>
            </a:ln>
          </c:spPr>
          <c:xVal>
            <c:numRef>
              <c:f>'Static Models'!$E$4:$Y$4</c:f>
              <c:numCache>
                <c:formatCode>0.00%</c:formatCode>
                <c:ptCount val="21"/>
                <c:pt idx="0">
                  <c:v>2.6128582531340289E-2</c:v>
                </c:pt>
                <c:pt idx="1">
                  <c:v>2.5428633882174218E-2</c:v>
                </c:pt>
                <c:pt idx="2">
                  <c:v>2.4917143671070098E-2</c:v>
                </c:pt>
                <c:pt idx="3">
                  <c:v>2.4644094869583452E-2</c:v>
                </c:pt>
                <c:pt idx="4">
                  <c:v>2.4545105649582358E-2</c:v>
                </c:pt>
                <c:pt idx="5">
                  <c:v>2.4693782289279549E-2</c:v>
                </c:pt>
                <c:pt idx="6">
                  <c:v>2.5013186258273933E-2</c:v>
                </c:pt>
                <c:pt idx="7">
                  <c:v>2.5446087306113994E-2</c:v>
                </c:pt>
                <c:pt idx="8">
                  <c:v>2.6024820773480537E-2</c:v>
                </c:pt>
                <c:pt idx="9">
                  <c:v>2.692195515362495E-2</c:v>
                </c:pt>
                <c:pt idx="10">
                  <c:v>2.7933324773391735E-2</c:v>
                </c:pt>
                <c:pt idx="11">
                  <c:v>2.9011262211708952E-2</c:v>
                </c:pt>
                <c:pt idx="12">
                  <c:v>3.0158138313787386E-2</c:v>
                </c:pt>
                <c:pt idx="13">
                  <c:v>3.1381219545482779E-2</c:v>
                </c:pt>
                <c:pt idx="14">
                  <c:v>3.2707716573441195E-2</c:v>
                </c:pt>
                <c:pt idx="15">
                  <c:v>3.4061783507442385E-2</c:v>
                </c:pt>
                <c:pt idx="16">
                  <c:v>3.5490293743203699E-2</c:v>
                </c:pt>
                <c:pt idx="17">
                  <c:v>3.7001373483573595E-2</c:v>
                </c:pt>
                <c:pt idx="18">
                  <c:v>3.8548069218295476E-2</c:v>
                </c:pt>
                <c:pt idx="19">
                  <c:v>4.0134433427080903E-2</c:v>
                </c:pt>
                <c:pt idx="20">
                  <c:v>4.1756690032949025E-2</c:v>
                </c:pt>
              </c:numCache>
            </c:numRef>
          </c:xVal>
          <c:yVal>
            <c:numRef>
              <c:f>'Static Models'!$E$5:$Y$5</c:f>
              <c:numCache>
                <c:formatCode>0.00%</c:formatCode>
                <c:ptCount val="21"/>
                <c:pt idx="0">
                  <c:v>5.1173392040662222E-2</c:v>
                </c:pt>
                <c:pt idx="1">
                  <c:v>5.1860903489720417E-2</c:v>
                </c:pt>
                <c:pt idx="2">
                  <c:v>5.25394159159355E-2</c:v>
                </c:pt>
                <c:pt idx="3">
                  <c:v>5.3056935057104418E-2</c:v>
                </c:pt>
                <c:pt idx="4">
                  <c:v>5.358627180474522E-2</c:v>
                </c:pt>
                <c:pt idx="5">
                  <c:v>5.3978136731820364E-2</c:v>
                </c:pt>
                <c:pt idx="6">
                  <c:v>5.4256302864723438E-2</c:v>
                </c:pt>
                <c:pt idx="7">
                  <c:v>5.4610541870197156E-2</c:v>
                </c:pt>
                <c:pt idx="8">
                  <c:v>5.4993036717144353E-2</c:v>
                </c:pt>
                <c:pt idx="9">
                  <c:v>5.5348260463346823E-2</c:v>
                </c:pt>
                <c:pt idx="10">
                  <c:v>5.5650850516808861E-2</c:v>
                </c:pt>
                <c:pt idx="11">
                  <c:v>5.5916922630420432E-2</c:v>
                </c:pt>
                <c:pt idx="12">
                  <c:v>5.6192529013129926E-2</c:v>
                </c:pt>
                <c:pt idx="13">
                  <c:v>5.6471687907451697E-2</c:v>
                </c:pt>
                <c:pt idx="14">
                  <c:v>5.6806402506780165E-2</c:v>
                </c:pt>
                <c:pt idx="15">
                  <c:v>5.7188606392550669E-2</c:v>
                </c:pt>
                <c:pt idx="16">
                  <c:v>5.7666388975290334E-2</c:v>
                </c:pt>
                <c:pt idx="17">
                  <c:v>5.8179486621240534E-2</c:v>
                </c:pt>
                <c:pt idx="18">
                  <c:v>5.8567294761732509E-2</c:v>
                </c:pt>
                <c:pt idx="19">
                  <c:v>5.8927459143482623E-2</c:v>
                </c:pt>
                <c:pt idx="20">
                  <c:v>5.9493093376086548E-2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5-412F-A12B-5CEE3A80F7DE}"/>
            </c:ext>
          </c:extLst>
        </c:ser>
        <c:ser>
          <c:idx val="1"/>
          <c:order val="1"/>
          <c:tx>
            <c:v>Model T</c:v>
          </c:tx>
          <c:spPr>
            <a:ln w="28575">
              <a:noFill/>
            </a:ln>
          </c:spPr>
          <c:xVal>
            <c:numRef>
              <c:f>'Static Models'!$AA$4:$AU$4</c:f>
              <c:numCache>
                <c:formatCode>0.00%</c:formatCode>
                <c:ptCount val="21"/>
                <c:pt idx="0">
                  <c:v>2.6171627921848871E-2</c:v>
                </c:pt>
                <c:pt idx="1">
                  <c:v>2.5486034256162658E-2</c:v>
                </c:pt>
                <c:pt idx="2">
                  <c:v>2.5137571666248019E-2</c:v>
                </c:pt>
                <c:pt idx="3">
                  <c:v>2.5102587748483351E-2</c:v>
                </c:pt>
                <c:pt idx="4">
                  <c:v>2.5219788816832973E-2</c:v>
                </c:pt>
                <c:pt idx="5">
                  <c:v>2.555958887567954E-2</c:v>
                </c:pt>
                <c:pt idx="6">
                  <c:v>2.6085890073477506E-2</c:v>
                </c:pt>
                <c:pt idx="7">
                  <c:v>2.6830923233797786E-2</c:v>
                </c:pt>
                <c:pt idx="8">
                  <c:v>2.7818785651739692E-2</c:v>
                </c:pt>
                <c:pt idx="9">
                  <c:v>2.899908823997421E-2</c:v>
                </c:pt>
                <c:pt idx="10">
                  <c:v>3.0346487693186142E-2</c:v>
                </c:pt>
                <c:pt idx="11">
                  <c:v>3.1836608355895947E-2</c:v>
                </c:pt>
                <c:pt idx="12">
                  <c:v>3.3440592512483255E-2</c:v>
                </c:pt>
                <c:pt idx="13">
                  <c:v>3.5095419955140747E-2</c:v>
                </c:pt>
                <c:pt idx="14">
                  <c:v>3.6782152491323897E-2</c:v>
                </c:pt>
                <c:pt idx="15">
                  <c:v>3.8549808878940196E-2</c:v>
                </c:pt>
                <c:pt idx="16">
                  <c:v>4.0315694544393384E-2</c:v>
                </c:pt>
                <c:pt idx="17">
                  <c:v>4.2123205205678027E-2</c:v>
                </c:pt>
                <c:pt idx="18">
                  <c:v>4.3931092422183057E-2</c:v>
                </c:pt>
                <c:pt idx="19">
                  <c:v>4.5777508730427997E-2</c:v>
                </c:pt>
                <c:pt idx="20">
                  <c:v>4.7657661089724759E-2</c:v>
                </c:pt>
              </c:numCache>
            </c:numRef>
          </c:xVal>
          <c:yVal>
            <c:numRef>
              <c:f>'Static Models'!$AA$5:$AU$5</c:f>
              <c:numCache>
                <c:formatCode>0.00%</c:formatCode>
                <c:ptCount val="21"/>
                <c:pt idx="0">
                  <c:v>5.1077771663230402E-2</c:v>
                </c:pt>
                <c:pt idx="1">
                  <c:v>5.2045241653460181E-2</c:v>
                </c:pt>
                <c:pt idx="2">
                  <c:v>5.2713428190361636E-2</c:v>
                </c:pt>
                <c:pt idx="3">
                  <c:v>5.3126022622017641E-2</c:v>
                </c:pt>
                <c:pt idx="4">
                  <c:v>5.3711754457854227E-2</c:v>
                </c:pt>
                <c:pt idx="5">
                  <c:v>5.4294115677313778E-2</c:v>
                </c:pt>
                <c:pt idx="6">
                  <c:v>5.496420947186817E-2</c:v>
                </c:pt>
                <c:pt idx="7">
                  <c:v>5.5595045821318675E-2</c:v>
                </c:pt>
                <c:pt idx="8">
                  <c:v>5.6030355515539865E-2</c:v>
                </c:pt>
                <c:pt idx="9">
                  <c:v>5.6577263287292359E-2</c:v>
                </c:pt>
                <c:pt idx="10">
                  <c:v>5.7160071724742342E-2</c:v>
                </c:pt>
                <c:pt idx="11">
                  <c:v>5.7733978700517205E-2</c:v>
                </c:pt>
                <c:pt idx="12">
                  <c:v>5.8283542684352957E-2</c:v>
                </c:pt>
                <c:pt idx="13">
                  <c:v>5.8818632509773081E-2</c:v>
                </c:pt>
                <c:pt idx="14">
                  <c:v>5.9336337173460589E-2</c:v>
                </c:pt>
                <c:pt idx="15">
                  <c:v>5.9967619451163988E-2</c:v>
                </c:pt>
                <c:pt idx="16">
                  <c:v>6.0771598877621999E-2</c:v>
                </c:pt>
                <c:pt idx="17">
                  <c:v>6.157370053592115E-2</c:v>
                </c:pt>
                <c:pt idx="18">
                  <c:v>6.2341239440898998E-2</c:v>
                </c:pt>
                <c:pt idx="19">
                  <c:v>6.3100012179106782E-2</c:v>
                </c:pt>
                <c:pt idx="20">
                  <c:v>6.3850350928084748E-2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65-412F-A12B-5CEE3A80F7DE}"/>
            </c:ext>
          </c:extLst>
        </c:ser>
        <c:ser>
          <c:idx val="2"/>
          <c:order val="2"/>
          <c:tx>
            <c:v>Model U</c:v>
          </c:tx>
          <c:spPr>
            <a:ln w="28575">
              <a:noFill/>
            </a:ln>
          </c:spPr>
          <c:xVal>
            <c:numRef>
              <c:f>'Static Models'!$AW$4:$BQ$4</c:f>
              <c:numCache>
                <c:formatCode>0.00%</c:formatCode>
                <c:ptCount val="21"/>
                <c:pt idx="0">
                  <c:v>2.6013494967813799E-2</c:v>
                </c:pt>
                <c:pt idx="1">
                  <c:v>2.5915642933621866E-2</c:v>
                </c:pt>
                <c:pt idx="2">
                  <c:v>2.6068002611961735E-2</c:v>
                </c:pt>
                <c:pt idx="3">
                  <c:v>2.6418253598475584E-2</c:v>
                </c:pt>
                <c:pt idx="4">
                  <c:v>2.6839895955550034E-2</c:v>
                </c:pt>
                <c:pt idx="5">
                  <c:v>2.7355129244018447E-2</c:v>
                </c:pt>
                <c:pt idx="6">
                  <c:v>2.7939315699736296E-2</c:v>
                </c:pt>
                <c:pt idx="7">
                  <c:v>2.8662794755437704E-2</c:v>
                </c:pt>
                <c:pt idx="8">
                  <c:v>2.9569926992211271E-2</c:v>
                </c:pt>
                <c:pt idx="9">
                  <c:v>3.0629070513449527E-2</c:v>
                </c:pt>
                <c:pt idx="10">
                  <c:v>3.1683403538458783E-2</c:v>
                </c:pt>
                <c:pt idx="11">
                  <c:v>3.2834774234158405E-2</c:v>
                </c:pt>
                <c:pt idx="12">
                  <c:v>3.4098531678875964E-2</c:v>
                </c:pt>
                <c:pt idx="13">
                  <c:v>3.5306459478259215E-2</c:v>
                </c:pt>
                <c:pt idx="14">
                  <c:v>3.6819090587918588E-2</c:v>
                </c:pt>
                <c:pt idx="15">
                  <c:v>3.84838534605128E-2</c:v>
                </c:pt>
                <c:pt idx="16">
                  <c:v>4.0247201714484329E-2</c:v>
                </c:pt>
                <c:pt idx="17">
                  <c:v>4.2052122792953311E-2</c:v>
                </c:pt>
                <c:pt idx="18">
                  <c:v>4.2052122792953311E-2</c:v>
                </c:pt>
                <c:pt idx="19">
                  <c:v>4.3857433894866633E-2</c:v>
                </c:pt>
                <c:pt idx="20">
                  <c:v>4.7578685117775431E-2</c:v>
                </c:pt>
              </c:numCache>
            </c:numRef>
          </c:xVal>
          <c:yVal>
            <c:numRef>
              <c:f>'Static Models'!$AW$5:$BQ$5</c:f>
              <c:numCache>
                <c:formatCode>0.00%</c:formatCode>
                <c:ptCount val="21"/>
                <c:pt idx="0">
                  <c:v>5.0441368974476736E-2</c:v>
                </c:pt>
                <c:pt idx="1">
                  <c:v>5.1466140450512121E-2</c:v>
                </c:pt>
                <c:pt idx="2">
                  <c:v>5.2158754697768733E-2</c:v>
                </c:pt>
                <c:pt idx="3">
                  <c:v>5.232758857828114E-2</c:v>
                </c:pt>
                <c:pt idx="4">
                  <c:v>5.2684528557151854E-2</c:v>
                </c:pt>
                <c:pt idx="5">
                  <c:v>5.3084220296902393E-2</c:v>
                </c:pt>
                <c:pt idx="6">
                  <c:v>5.3566024135511842E-2</c:v>
                </c:pt>
                <c:pt idx="7">
                  <c:v>5.416880933168728E-2</c:v>
                </c:pt>
                <c:pt idx="8">
                  <c:v>5.4702186925729132E-2</c:v>
                </c:pt>
                <c:pt idx="9">
                  <c:v>5.5256503559663855E-2</c:v>
                </c:pt>
                <c:pt idx="10">
                  <c:v>5.5954998726223712E-2</c:v>
                </c:pt>
                <c:pt idx="11">
                  <c:v>5.6757822343972614E-2</c:v>
                </c:pt>
                <c:pt idx="12">
                  <c:v>5.7481035852853843E-2</c:v>
                </c:pt>
                <c:pt idx="13">
                  <c:v>5.8122900345304554E-2</c:v>
                </c:pt>
                <c:pt idx="14">
                  <c:v>5.8970381216338859E-2</c:v>
                </c:pt>
                <c:pt idx="15">
                  <c:v>5.9860888554825201E-2</c:v>
                </c:pt>
                <c:pt idx="16">
                  <c:v>6.0652711421293325E-2</c:v>
                </c:pt>
                <c:pt idx="17">
                  <c:v>6.144266324995442E-2</c:v>
                </c:pt>
                <c:pt idx="18">
                  <c:v>6.144266324995442E-2</c:v>
                </c:pt>
                <c:pt idx="19">
                  <c:v>6.2198176206130482E-2</c:v>
                </c:pt>
                <c:pt idx="20">
                  <c:v>6.3683328864969885E-2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65-412F-A12B-5CEE3A80F7DE}"/>
            </c:ext>
          </c:extLst>
        </c:ser>
        <c:ser>
          <c:idx val="3"/>
          <c:order val="3"/>
          <c:tx>
            <c:v>Model Z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'Static Models'!$C$4</c:f>
              <c:numCache>
                <c:formatCode>0.00%</c:formatCode>
                <c:ptCount val="1"/>
                <c:pt idx="0">
                  <c:v>2.5666269647099497E-2</c:v>
                </c:pt>
              </c:numCache>
            </c:numRef>
          </c:xVal>
          <c:yVal>
            <c:numRef>
              <c:f>'Static Models'!$C$5</c:f>
              <c:numCache>
                <c:formatCode>0.00%</c:formatCode>
                <c:ptCount val="1"/>
                <c:pt idx="0">
                  <c:v>5.6141062309297302E-2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65-412F-A12B-5CEE3A80F7DE}"/>
            </c:ext>
          </c:extLst>
        </c:ser>
        <c:ser>
          <c:idx val="4"/>
          <c:order val="4"/>
          <c:tx>
            <c:v>Agg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C000"/>
              </a:solidFill>
            </c:spPr>
          </c:marker>
          <c:xVal>
            <c:numRef>
              <c:f>'Static Models'!$B$4</c:f>
              <c:numCache>
                <c:formatCode>0.00%</c:formatCode>
                <c:ptCount val="1"/>
                <c:pt idx="0">
                  <c:v>3.5642031161906139E-2</c:v>
                </c:pt>
              </c:numCache>
            </c:numRef>
          </c:xVal>
          <c:yVal>
            <c:numRef>
              <c:f>'Static Models'!$B$5</c:f>
              <c:numCache>
                <c:formatCode>0.00%</c:formatCode>
                <c:ptCount val="1"/>
                <c:pt idx="0">
                  <c:v>5.6134545380194953E-2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65-412F-A12B-5CEE3A80F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01872"/>
        <c:axId val="977702264"/>
      </c:scatterChart>
      <c:valAx>
        <c:axId val="977701872"/>
        <c:scaling>
          <c:orientation val="minMax"/>
          <c:min val="2.0000000000000004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2264"/>
        <c:crosses val="autoZero"/>
        <c:crossBetween val="midCat"/>
      </c:valAx>
      <c:valAx>
        <c:axId val="977702264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Return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1872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8227849716189881"/>
          <c:y val="8.6958920552108035E-2"/>
          <c:w val="0.11704008922024778"/>
          <c:h val="0.45577610522028988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S</c:v>
          </c:tx>
          <c:spPr>
            <a:ln w="28575">
              <a:noFill/>
            </a:ln>
          </c:spPr>
          <c:xVal>
            <c:numRef>
              <c:f>'Static Models'!$E$6:$Y$6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-7.6693931837255147E-2</c:v>
                </c:pt>
                <c:pt idx="2">
                  <c:v>-7.288591357392582E-2</c:v>
                </c:pt>
                <c:pt idx="3">
                  <c:v>-6.9071115841979225E-2</c:v>
                </c:pt>
                <c:pt idx="4">
                  <c:v>-6.5249538641415361E-2</c:v>
                </c:pt>
                <c:pt idx="5">
                  <c:v>-6.1421181972234229E-2</c:v>
                </c:pt>
                <c:pt idx="6">
                  <c:v>-5.758604583443605E-2</c:v>
                </c:pt>
                <c:pt idx="7">
                  <c:v>-5.3886990631252907E-2</c:v>
                </c:pt>
                <c:pt idx="8">
                  <c:v>-5.1352522124614497E-2</c:v>
                </c:pt>
                <c:pt idx="9">
                  <c:v>-5.0404567917383347E-2</c:v>
                </c:pt>
                <c:pt idx="10">
                  <c:v>-5.01381359461327E-2</c:v>
                </c:pt>
                <c:pt idx="11">
                  <c:v>-4.9918439709874862E-2</c:v>
                </c:pt>
                <c:pt idx="12">
                  <c:v>-5.0386291518345172E-2</c:v>
                </c:pt>
                <c:pt idx="13">
                  <c:v>-5.0689500371758567E-2</c:v>
                </c:pt>
                <c:pt idx="14">
                  <c:v>-5.0962740461804157E-2</c:v>
                </c:pt>
                <c:pt idx="15">
                  <c:v>-5.1236324674396205E-2</c:v>
                </c:pt>
                <c:pt idx="16">
                  <c:v>-5.1604750202894234E-2</c:v>
                </c:pt>
                <c:pt idx="17">
                  <c:v>-5.2011385156492174E-2</c:v>
                </c:pt>
                <c:pt idx="18">
                  <c:v>-5.2418383381377387E-2</c:v>
                </c:pt>
                <c:pt idx="19">
                  <c:v>-5.4384894788591431E-2</c:v>
                </c:pt>
                <c:pt idx="20">
                  <c:v>-5.7869541547310499E-2</c:v>
                </c:pt>
              </c:numCache>
            </c:numRef>
          </c:xVal>
          <c:yVal>
            <c:numRef>
              <c:f>'Static Models'!$E$5:$Y$5</c:f>
              <c:numCache>
                <c:formatCode>0.00%</c:formatCode>
                <c:ptCount val="21"/>
                <c:pt idx="0">
                  <c:v>5.1173392040662222E-2</c:v>
                </c:pt>
                <c:pt idx="1">
                  <c:v>5.1860903489720417E-2</c:v>
                </c:pt>
                <c:pt idx="2">
                  <c:v>5.25394159159355E-2</c:v>
                </c:pt>
                <c:pt idx="3">
                  <c:v>5.3056935057104418E-2</c:v>
                </c:pt>
                <c:pt idx="4">
                  <c:v>5.358627180474522E-2</c:v>
                </c:pt>
                <c:pt idx="5">
                  <c:v>5.3978136731820364E-2</c:v>
                </c:pt>
                <c:pt idx="6">
                  <c:v>5.4256302864723438E-2</c:v>
                </c:pt>
                <c:pt idx="7">
                  <c:v>5.4610541870197156E-2</c:v>
                </c:pt>
                <c:pt idx="8">
                  <c:v>5.4993036717144353E-2</c:v>
                </c:pt>
                <c:pt idx="9">
                  <c:v>5.5348260463346823E-2</c:v>
                </c:pt>
                <c:pt idx="10">
                  <c:v>5.5650850516808861E-2</c:v>
                </c:pt>
                <c:pt idx="11">
                  <c:v>5.5916922630420432E-2</c:v>
                </c:pt>
                <c:pt idx="12">
                  <c:v>5.6192529013129926E-2</c:v>
                </c:pt>
                <c:pt idx="13">
                  <c:v>5.6471687907451697E-2</c:v>
                </c:pt>
                <c:pt idx="14">
                  <c:v>5.6806402506780165E-2</c:v>
                </c:pt>
                <c:pt idx="15">
                  <c:v>5.7188606392550669E-2</c:v>
                </c:pt>
                <c:pt idx="16">
                  <c:v>5.7666388975290334E-2</c:v>
                </c:pt>
                <c:pt idx="17">
                  <c:v>5.8179486621240534E-2</c:v>
                </c:pt>
                <c:pt idx="18">
                  <c:v>5.8567294761732509E-2</c:v>
                </c:pt>
                <c:pt idx="19">
                  <c:v>5.8927459143482623E-2</c:v>
                </c:pt>
                <c:pt idx="20">
                  <c:v>5.9493093376086548E-2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E8-4160-BBA0-35EB82D331D8}"/>
            </c:ext>
          </c:extLst>
        </c:ser>
        <c:ser>
          <c:idx val="1"/>
          <c:order val="1"/>
          <c:tx>
            <c:v>Model T</c:v>
          </c:tx>
          <c:spPr>
            <a:ln w="28575">
              <a:noFill/>
            </a:ln>
          </c:spPr>
          <c:xVal>
            <c:numRef>
              <c:f>'Static Models'!$AA$6:$AU$6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-7.6693931837254925E-2</c:v>
                </c:pt>
                <c:pt idx="2">
                  <c:v>-7.2885913573925709E-2</c:v>
                </c:pt>
                <c:pt idx="3">
                  <c:v>-6.9071115841979225E-2</c:v>
                </c:pt>
                <c:pt idx="4">
                  <c:v>-6.5249538641415472E-2</c:v>
                </c:pt>
                <c:pt idx="5">
                  <c:v>-6.1421181972234451E-2</c:v>
                </c:pt>
                <c:pt idx="6">
                  <c:v>-5.7586045834436161E-2</c:v>
                </c:pt>
                <c:pt idx="7">
                  <c:v>-5.386352318216836E-2</c:v>
                </c:pt>
                <c:pt idx="8">
                  <c:v>-5.1113168787057073E-2</c:v>
                </c:pt>
                <c:pt idx="9">
                  <c:v>-4.8362103023920411E-2</c:v>
                </c:pt>
                <c:pt idx="10">
                  <c:v>-4.6334844219910631E-2</c:v>
                </c:pt>
                <c:pt idx="11">
                  <c:v>-4.4723952078936868E-2</c:v>
                </c:pt>
                <c:pt idx="12">
                  <c:v>-4.3145315043405463E-2</c:v>
                </c:pt>
                <c:pt idx="13">
                  <c:v>-4.2232714947996297E-2</c:v>
                </c:pt>
                <c:pt idx="14">
                  <c:v>-4.5297636239044814E-2</c:v>
                </c:pt>
                <c:pt idx="15">
                  <c:v>-4.8398249025089601E-2</c:v>
                </c:pt>
                <c:pt idx="16">
                  <c:v>-5.1465335559163328E-2</c:v>
                </c:pt>
                <c:pt idx="17">
                  <c:v>-5.4488380892149468E-2</c:v>
                </c:pt>
                <c:pt idx="18">
                  <c:v>-5.7504756504602739E-2</c:v>
                </c:pt>
                <c:pt idx="19">
                  <c:v>-6.1178835573735157E-2</c:v>
                </c:pt>
                <c:pt idx="20">
                  <c:v>-6.4946262705992353E-2</c:v>
                </c:pt>
              </c:numCache>
            </c:numRef>
          </c:xVal>
          <c:yVal>
            <c:numRef>
              <c:f>'Static Models'!$AA$5:$AU$5</c:f>
              <c:numCache>
                <c:formatCode>0.00%</c:formatCode>
                <c:ptCount val="21"/>
                <c:pt idx="0">
                  <c:v>5.1077771663230402E-2</c:v>
                </c:pt>
                <c:pt idx="1">
                  <c:v>5.2045241653460181E-2</c:v>
                </c:pt>
                <c:pt idx="2">
                  <c:v>5.2713428190361636E-2</c:v>
                </c:pt>
                <c:pt idx="3">
                  <c:v>5.3126022622017641E-2</c:v>
                </c:pt>
                <c:pt idx="4">
                  <c:v>5.3711754457854227E-2</c:v>
                </c:pt>
                <c:pt idx="5">
                  <c:v>5.4294115677313778E-2</c:v>
                </c:pt>
                <c:pt idx="6">
                  <c:v>5.496420947186817E-2</c:v>
                </c:pt>
                <c:pt idx="7">
                  <c:v>5.5595045821318675E-2</c:v>
                </c:pt>
                <c:pt idx="8">
                  <c:v>5.6030355515539865E-2</c:v>
                </c:pt>
                <c:pt idx="9">
                  <c:v>5.6577263287292359E-2</c:v>
                </c:pt>
                <c:pt idx="10">
                  <c:v>5.7160071724742342E-2</c:v>
                </c:pt>
                <c:pt idx="11">
                  <c:v>5.7733978700517205E-2</c:v>
                </c:pt>
                <c:pt idx="12">
                  <c:v>5.8283542684352957E-2</c:v>
                </c:pt>
                <c:pt idx="13">
                  <c:v>5.8818632509773081E-2</c:v>
                </c:pt>
                <c:pt idx="14">
                  <c:v>5.9336337173460589E-2</c:v>
                </c:pt>
                <c:pt idx="15">
                  <c:v>5.9967619451163988E-2</c:v>
                </c:pt>
                <c:pt idx="16">
                  <c:v>6.0771598877621999E-2</c:v>
                </c:pt>
                <c:pt idx="17">
                  <c:v>6.157370053592115E-2</c:v>
                </c:pt>
                <c:pt idx="18">
                  <c:v>6.2341239440898998E-2</c:v>
                </c:pt>
                <c:pt idx="19">
                  <c:v>6.3100012179106782E-2</c:v>
                </c:pt>
                <c:pt idx="20">
                  <c:v>6.3850350928084748E-2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E8-4160-BBA0-35EB82D331D8}"/>
            </c:ext>
          </c:extLst>
        </c:ser>
        <c:ser>
          <c:idx val="2"/>
          <c:order val="2"/>
          <c:tx>
            <c:v>Model U</c:v>
          </c:tx>
          <c:spPr>
            <a:ln w="28575">
              <a:noFill/>
            </a:ln>
          </c:spPr>
          <c:xVal>
            <c:numRef>
              <c:f>'Static Models'!$AW$6:$BQ$6</c:f>
              <c:numCache>
                <c:formatCode>0.00%</c:formatCode>
                <c:ptCount val="21"/>
                <c:pt idx="0">
                  <c:v>-4.9047819110806801E-2</c:v>
                </c:pt>
                <c:pt idx="1">
                  <c:v>-4.9047819110807023E-2</c:v>
                </c:pt>
                <c:pt idx="2">
                  <c:v>-4.9047819110807134E-2</c:v>
                </c:pt>
                <c:pt idx="3">
                  <c:v>-4.9047819110807245E-2</c:v>
                </c:pt>
                <c:pt idx="4">
                  <c:v>-4.9047819110807134E-2</c:v>
                </c:pt>
                <c:pt idx="5">
                  <c:v>-4.8953644914871641E-2</c:v>
                </c:pt>
                <c:pt idx="6">
                  <c:v>-4.8302746006231634E-2</c:v>
                </c:pt>
                <c:pt idx="7">
                  <c:v>-4.8040738713970077E-2</c:v>
                </c:pt>
                <c:pt idx="8">
                  <c:v>-4.7911583878851305E-2</c:v>
                </c:pt>
                <c:pt idx="9">
                  <c:v>-4.7782429043732644E-2</c:v>
                </c:pt>
                <c:pt idx="10">
                  <c:v>-4.6334844219910631E-2</c:v>
                </c:pt>
                <c:pt idx="11">
                  <c:v>-4.4723952078936868E-2</c:v>
                </c:pt>
                <c:pt idx="12">
                  <c:v>-4.3145315043405685E-2</c:v>
                </c:pt>
                <c:pt idx="13">
                  <c:v>-4.2232714947996297E-2</c:v>
                </c:pt>
                <c:pt idx="14">
                  <c:v>-4.5297636239044814E-2</c:v>
                </c:pt>
                <c:pt idx="15">
                  <c:v>-4.8398249025089601E-2</c:v>
                </c:pt>
                <c:pt idx="16">
                  <c:v>-5.1465335559163328E-2</c:v>
                </c:pt>
                <c:pt idx="17">
                  <c:v>-5.4488380892149468E-2</c:v>
                </c:pt>
                <c:pt idx="18">
                  <c:v>-5.4488380892149468E-2</c:v>
                </c:pt>
                <c:pt idx="19">
                  <c:v>-5.7504756504602739E-2</c:v>
                </c:pt>
                <c:pt idx="20">
                  <c:v>-6.4946262705992353E-2</c:v>
                </c:pt>
              </c:numCache>
            </c:numRef>
          </c:xVal>
          <c:yVal>
            <c:numRef>
              <c:f>'Static Models'!$AW$5:$BQ$5</c:f>
              <c:numCache>
                <c:formatCode>0.00%</c:formatCode>
                <c:ptCount val="21"/>
                <c:pt idx="0">
                  <c:v>5.0441368974476736E-2</c:v>
                </c:pt>
                <c:pt idx="1">
                  <c:v>5.1466140450512121E-2</c:v>
                </c:pt>
                <c:pt idx="2">
                  <c:v>5.2158754697768733E-2</c:v>
                </c:pt>
                <c:pt idx="3">
                  <c:v>5.232758857828114E-2</c:v>
                </c:pt>
                <c:pt idx="4">
                  <c:v>5.2684528557151854E-2</c:v>
                </c:pt>
                <c:pt idx="5">
                  <c:v>5.3084220296902393E-2</c:v>
                </c:pt>
                <c:pt idx="6">
                  <c:v>5.3566024135511842E-2</c:v>
                </c:pt>
                <c:pt idx="7">
                  <c:v>5.416880933168728E-2</c:v>
                </c:pt>
                <c:pt idx="8">
                  <c:v>5.4702186925729132E-2</c:v>
                </c:pt>
                <c:pt idx="9">
                  <c:v>5.5256503559663855E-2</c:v>
                </c:pt>
                <c:pt idx="10">
                  <c:v>5.5954998726223712E-2</c:v>
                </c:pt>
                <c:pt idx="11">
                  <c:v>5.6757822343972614E-2</c:v>
                </c:pt>
                <c:pt idx="12">
                  <c:v>5.7481035852853843E-2</c:v>
                </c:pt>
                <c:pt idx="13">
                  <c:v>5.8122900345304554E-2</c:v>
                </c:pt>
                <c:pt idx="14">
                  <c:v>5.8970381216338859E-2</c:v>
                </c:pt>
                <c:pt idx="15">
                  <c:v>5.9860888554825201E-2</c:v>
                </c:pt>
                <c:pt idx="16">
                  <c:v>6.0652711421293325E-2</c:v>
                </c:pt>
                <c:pt idx="17">
                  <c:v>6.144266324995442E-2</c:v>
                </c:pt>
                <c:pt idx="18">
                  <c:v>6.144266324995442E-2</c:v>
                </c:pt>
                <c:pt idx="19">
                  <c:v>6.2198176206130482E-2</c:v>
                </c:pt>
                <c:pt idx="20">
                  <c:v>6.3683328864969885E-2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E8-4160-BBA0-35EB82D331D8}"/>
            </c:ext>
          </c:extLst>
        </c:ser>
        <c:ser>
          <c:idx val="3"/>
          <c:order val="3"/>
          <c:tx>
            <c:v>Model Z</c:v>
          </c:tx>
          <c:spPr>
            <a:ln w="28575">
              <a:noFill/>
            </a:ln>
          </c:spPr>
          <c:marker>
            <c:symbol val="diamond"/>
            <c:size val="12"/>
          </c:marker>
          <c:xVal>
            <c:numRef>
              <c:f>'Static Models'!$C$6</c:f>
              <c:numCache>
                <c:formatCode>0.00%</c:formatCode>
                <c:ptCount val="1"/>
                <c:pt idx="0">
                  <c:v>-5.1541775670989054E-2</c:v>
                </c:pt>
              </c:numCache>
            </c:numRef>
          </c:xVal>
          <c:yVal>
            <c:numRef>
              <c:f>'Static Models'!$C$5</c:f>
              <c:numCache>
                <c:formatCode>0.00%</c:formatCode>
                <c:ptCount val="1"/>
                <c:pt idx="0">
                  <c:v>5.6141062309297302E-2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E8-4160-BBA0-35EB82D331D8}"/>
            </c:ext>
          </c:extLst>
        </c:ser>
        <c:ser>
          <c:idx val="4"/>
          <c:order val="4"/>
          <c:tx>
            <c:v>Agg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</c:spPr>
          </c:marker>
          <c:xVal>
            <c:numRef>
              <c:f>'Static Models'!$B$6</c:f>
              <c:numCache>
                <c:formatCode>0.00%</c:formatCode>
                <c:ptCount val="1"/>
                <c:pt idx="0">
                  <c:v>-5.1489718214685842E-2</c:v>
                </c:pt>
              </c:numCache>
            </c:numRef>
          </c:xVal>
          <c:yVal>
            <c:numRef>
              <c:f>'Static Models'!$B$5</c:f>
              <c:numCache>
                <c:formatCode>0.00%</c:formatCode>
                <c:ptCount val="1"/>
                <c:pt idx="0">
                  <c:v>5.6134545380194953E-2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E8-4160-BBA0-35EB82D3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03048"/>
        <c:axId val="977703440"/>
      </c:scatterChart>
      <c:valAx>
        <c:axId val="977703048"/>
        <c:scaling>
          <c:orientation val="minMax"/>
          <c:max val="-4.0000000000000008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Drawdown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3440"/>
        <c:crosses val="autoZero"/>
        <c:crossBetween val="midCat"/>
      </c:valAx>
      <c:valAx>
        <c:axId val="977703440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Return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high"/>
        <c:crossAx val="977703048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4402251627606821"/>
          <c:y val="0.15355727638285141"/>
          <c:w val="0.11704008922024778"/>
          <c:h val="0.45405943405142263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S</c:v>
          </c:tx>
          <c:spPr>
            <a:ln w="28575">
              <a:noFill/>
            </a:ln>
          </c:spPr>
          <c:xVal>
            <c:numRef>
              <c:f>'Static Models'!$E$4:$Y$4</c:f>
              <c:numCache>
                <c:formatCode>0.00%</c:formatCode>
                <c:ptCount val="21"/>
                <c:pt idx="0">
                  <c:v>2.6128582531340289E-2</c:v>
                </c:pt>
                <c:pt idx="1">
                  <c:v>2.5428633882174218E-2</c:v>
                </c:pt>
                <c:pt idx="2">
                  <c:v>2.4917143671070098E-2</c:v>
                </c:pt>
                <c:pt idx="3">
                  <c:v>2.4644094869583452E-2</c:v>
                </c:pt>
                <c:pt idx="4">
                  <c:v>2.4545105649582358E-2</c:v>
                </c:pt>
                <c:pt idx="5">
                  <c:v>2.4693782289279549E-2</c:v>
                </c:pt>
                <c:pt idx="6">
                  <c:v>2.5013186258273933E-2</c:v>
                </c:pt>
                <c:pt idx="7">
                  <c:v>2.5446087306113994E-2</c:v>
                </c:pt>
                <c:pt idx="8">
                  <c:v>2.6024820773480537E-2</c:v>
                </c:pt>
                <c:pt idx="9">
                  <c:v>2.692195515362495E-2</c:v>
                </c:pt>
                <c:pt idx="10">
                  <c:v>2.7933324773391735E-2</c:v>
                </c:pt>
                <c:pt idx="11">
                  <c:v>2.9011262211708952E-2</c:v>
                </c:pt>
                <c:pt idx="12">
                  <c:v>3.0158138313787386E-2</c:v>
                </c:pt>
                <c:pt idx="13">
                  <c:v>3.1381219545482779E-2</c:v>
                </c:pt>
                <c:pt idx="14">
                  <c:v>3.2707716573441195E-2</c:v>
                </c:pt>
                <c:pt idx="15">
                  <c:v>3.4061783507442385E-2</c:v>
                </c:pt>
                <c:pt idx="16">
                  <c:v>3.5490293743203699E-2</c:v>
                </c:pt>
                <c:pt idx="17">
                  <c:v>3.7001373483573595E-2</c:v>
                </c:pt>
                <c:pt idx="18">
                  <c:v>3.8548069218295476E-2</c:v>
                </c:pt>
                <c:pt idx="19">
                  <c:v>4.0134433427080903E-2</c:v>
                </c:pt>
                <c:pt idx="20">
                  <c:v>4.1756690032949025E-2</c:v>
                </c:pt>
              </c:numCache>
            </c:numRef>
          </c:xVal>
          <c:yVal>
            <c:numRef>
              <c:f>'Static Models'!$E$6:$Y$6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-7.6693931837255147E-2</c:v>
                </c:pt>
                <c:pt idx="2">
                  <c:v>-7.288591357392582E-2</c:v>
                </c:pt>
                <c:pt idx="3">
                  <c:v>-6.9071115841979225E-2</c:v>
                </c:pt>
                <c:pt idx="4">
                  <c:v>-6.5249538641415361E-2</c:v>
                </c:pt>
                <c:pt idx="5">
                  <c:v>-6.1421181972234229E-2</c:v>
                </c:pt>
                <c:pt idx="6">
                  <c:v>-5.758604583443605E-2</c:v>
                </c:pt>
                <c:pt idx="7">
                  <c:v>-5.3886990631252907E-2</c:v>
                </c:pt>
                <c:pt idx="8">
                  <c:v>-5.1352522124614497E-2</c:v>
                </c:pt>
                <c:pt idx="9">
                  <c:v>-5.0404567917383347E-2</c:v>
                </c:pt>
                <c:pt idx="10">
                  <c:v>-5.01381359461327E-2</c:v>
                </c:pt>
                <c:pt idx="11">
                  <c:v>-4.9918439709874862E-2</c:v>
                </c:pt>
                <c:pt idx="12">
                  <c:v>-5.0386291518345172E-2</c:v>
                </c:pt>
                <c:pt idx="13">
                  <c:v>-5.0689500371758567E-2</c:v>
                </c:pt>
                <c:pt idx="14">
                  <c:v>-5.0962740461804157E-2</c:v>
                </c:pt>
                <c:pt idx="15">
                  <c:v>-5.1236324674396205E-2</c:v>
                </c:pt>
                <c:pt idx="16">
                  <c:v>-5.1604750202894234E-2</c:v>
                </c:pt>
                <c:pt idx="17">
                  <c:v>-5.2011385156492174E-2</c:v>
                </c:pt>
                <c:pt idx="18">
                  <c:v>-5.2418383381377387E-2</c:v>
                </c:pt>
                <c:pt idx="19">
                  <c:v>-5.4384894788591431E-2</c:v>
                </c:pt>
                <c:pt idx="20">
                  <c:v>-5.7869541547310499E-2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9-4E9A-9FBF-42954E7E29E0}"/>
            </c:ext>
          </c:extLst>
        </c:ser>
        <c:ser>
          <c:idx val="1"/>
          <c:order val="1"/>
          <c:tx>
            <c:v>Model T</c:v>
          </c:tx>
          <c:spPr>
            <a:ln w="28575">
              <a:noFill/>
            </a:ln>
          </c:spPr>
          <c:xVal>
            <c:numRef>
              <c:f>'Static Models'!$AA$4:$AU$4</c:f>
              <c:numCache>
                <c:formatCode>0.00%</c:formatCode>
                <c:ptCount val="21"/>
                <c:pt idx="0">
                  <c:v>2.6171627921848871E-2</c:v>
                </c:pt>
                <c:pt idx="1">
                  <c:v>2.5486034256162658E-2</c:v>
                </c:pt>
                <c:pt idx="2">
                  <c:v>2.5137571666248019E-2</c:v>
                </c:pt>
                <c:pt idx="3">
                  <c:v>2.5102587748483351E-2</c:v>
                </c:pt>
                <c:pt idx="4">
                  <c:v>2.5219788816832973E-2</c:v>
                </c:pt>
                <c:pt idx="5">
                  <c:v>2.555958887567954E-2</c:v>
                </c:pt>
                <c:pt idx="6">
                  <c:v>2.6085890073477506E-2</c:v>
                </c:pt>
                <c:pt idx="7">
                  <c:v>2.6830923233797786E-2</c:v>
                </c:pt>
                <c:pt idx="8">
                  <c:v>2.7818785651739692E-2</c:v>
                </c:pt>
                <c:pt idx="9">
                  <c:v>2.899908823997421E-2</c:v>
                </c:pt>
                <c:pt idx="10">
                  <c:v>3.0346487693186142E-2</c:v>
                </c:pt>
                <c:pt idx="11">
                  <c:v>3.1836608355895947E-2</c:v>
                </c:pt>
                <c:pt idx="12">
                  <c:v>3.3440592512483255E-2</c:v>
                </c:pt>
                <c:pt idx="13">
                  <c:v>3.5095419955140747E-2</c:v>
                </c:pt>
                <c:pt idx="14">
                  <c:v>3.6782152491323897E-2</c:v>
                </c:pt>
                <c:pt idx="15">
                  <c:v>3.8549808878940196E-2</c:v>
                </c:pt>
                <c:pt idx="16">
                  <c:v>4.0315694544393384E-2</c:v>
                </c:pt>
                <c:pt idx="17">
                  <c:v>4.2123205205678027E-2</c:v>
                </c:pt>
                <c:pt idx="18">
                  <c:v>4.3931092422183057E-2</c:v>
                </c:pt>
                <c:pt idx="19">
                  <c:v>4.5777508730427997E-2</c:v>
                </c:pt>
                <c:pt idx="20">
                  <c:v>4.7657661089724759E-2</c:v>
                </c:pt>
              </c:numCache>
            </c:numRef>
          </c:xVal>
          <c:yVal>
            <c:numRef>
              <c:f>'Static Models'!$AA$6:$AU$6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-7.6693931837254925E-2</c:v>
                </c:pt>
                <c:pt idx="2">
                  <c:v>-7.2885913573925709E-2</c:v>
                </c:pt>
                <c:pt idx="3">
                  <c:v>-6.9071115841979225E-2</c:v>
                </c:pt>
                <c:pt idx="4">
                  <c:v>-6.5249538641415472E-2</c:v>
                </c:pt>
                <c:pt idx="5">
                  <c:v>-6.1421181972234451E-2</c:v>
                </c:pt>
                <c:pt idx="6">
                  <c:v>-5.7586045834436161E-2</c:v>
                </c:pt>
                <c:pt idx="7">
                  <c:v>-5.386352318216836E-2</c:v>
                </c:pt>
                <c:pt idx="8">
                  <c:v>-5.1113168787057073E-2</c:v>
                </c:pt>
                <c:pt idx="9">
                  <c:v>-4.8362103023920411E-2</c:v>
                </c:pt>
                <c:pt idx="10">
                  <c:v>-4.6334844219910631E-2</c:v>
                </c:pt>
                <c:pt idx="11">
                  <c:v>-4.4723952078936868E-2</c:v>
                </c:pt>
                <c:pt idx="12">
                  <c:v>-4.3145315043405463E-2</c:v>
                </c:pt>
                <c:pt idx="13">
                  <c:v>-4.2232714947996297E-2</c:v>
                </c:pt>
                <c:pt idx="14">
                  <c:v>-4.5297636239044814E-2</c:v>
                </c:pt>
                <c:pt idx="15">
                  <c:v>-4.8398249025089601E-2</c:v>
                </c:pt>
                <c:pt idx="16">
                  <c:v>-5.1465335559163328E-2</c:v>
                </c:pt>
                <c:pt idx="17">
                  <c:v>-5.4488380892149468E-2</c:v>
                </c:pt>
                <c:pt idx="18">
                  <c:v>-5.7504756504602739E-2</c:v>
                </c:pt>
                <c:pt idx="19">
                  <c:v>-6.1178835573735157E-2</c:v>
                </c:pt>
                <c:pt idx="20">
                  <c:v>-6.4946262705992353E-2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9-4E9A-9FBF-42954E7E29E0}"/>
            </c:ext>
          </c:extLst>
        </c:ser>
        <c:ser>
          <c:idx val="2"/>
          <c:order val="2"/>
          <c:tx>
            <c:v>Model U</c:v>
          </c:tx>
          <c:spPr>
            <a:ln w="28575">
              <a:noFill/>
            </a:ln>
          </c:spPr>
          <c:xVal>
            <c:numRef>
              <c:f>'Static Models'!$AW$4:$BQ$4</c:f>
              <c:numCache>
                <c:formatCode>0.00%</c:formatCode>
                <c:ptCount val="21"/>
                <c:pt idx="0">
                  <c:v>2.6013494967813799E-2</c:v>
                </c:pt>
                <c:pt idx="1">
                  <c:v>2.5915642933621866E-2</c:v>
                </c:pt>
                <c:pt idx="2">
                  <c:v>2.6068002611961735E-2</c:v>
                </c:pt>
                <c:pt idx="3">
                  <c:v>2.6418253598475584E-2</c:v>
                </c:pt>
                <c:pt idx="4">
                  <c:v>2.6839895955550034E-2</c:v>
                </c:pt>
                <c:pt idx="5">
                  <c:v>2.7355129244018447E-2</c:v>
                </c:pt>
                <c:pt idx="6">
                  <c:v>2.7939315699736296E-2</c:v>
                </c:pt>
                <c:pt idx="7">
                  <c:v>2.8662794755437704E-2</c:v>
                </c:pt>
                <c:pt idx="8">
                  <c:v>2.9569926992211271E-2</c:v>
                </c:pt>
                <c:pt idx="9">
                  <c:v>3.0629070513449527E-2</c:v>
                </c:pt>
                <c:pt idx="10">
                  <c:v>3.1683403538458783E-2</c:v>
                </c:pt>
                <c:pt idx="11">
                  <c:v>3.2834774234158405E-2</c:v>
                </c:pt>
                <c:pt idx="12">
                  <c:v>3.4098531678875964E-2</c:v>
                </c:pt>
                <c:pt idx="13">
                  <c:v>3.5306459478259215E-2</c:v>
                </c:pt>
                <c:pt idx="14">
                  <c:v>3.6819090587918588E-2</c:v>
                </c:pt>
                <c:pt idx="15">
                  <c:v>3.84838534605128E-2</c:v>
                </c:pt>
                <c:pt idx="16">
                  <c:v>4.0247201714484329E-2</c:v>
                </c:pt>
                <c:pt idx="17">
                  <c:v>4.2052122792953311E-2</c:v>
                </c:pt>
                <c:pt idx="18">
                  <c:v>4.2052122792953311E-2</c:v>
                </c:pt>
                <c:pt idx="19">
                  <c:v>4.3857433894866633E-2</c:v>
                </c:pt>
                <c:pt idx="20">
                  <c:v>4.7578685117775431E-2</c:v>
                </c:pt>
              </c:numCache>
            </c:numRef>
          </c:xVal>
          <c:yVal>
            <c:numRef>
              <c:f>'Static Models'!$AW$6:$BQ$6</c:f>
              <c:numCache>
                <c:formatCode>0.00%</c:formatCode>
                <c:ptCount val="21"/>
                <c:pt idx="0">
                  <c:v>-4.9047819110806801E-2</c:v>
                </c:pt>
                <c:pt idx="1">
                  <c:v>-4.9047819110807023E-2</c:v>
                </c:pt>
                <c:pt idx="2">
                  <c:v>-4.9047819110807134E-2</c:v>
                </c:pt>
                <c:pt idx="3">
                  <c:v>-4.9047819110807245E-2</c:v>
                </c:pt>
                <c:pt idx="4">
                  <c:v>-4.9047819110807134E-2</c:v>
                </c:pt>
                <c:pt idx="5">
                  <c:v>-4.8953644914871641E-2</c:v>
                </c:pt>
                <c:pt idx="6">
                  <c:v>-4.8302746006231634E-2</c:v>
                </c:pt>
                <c:pt idx="7">
                  <c:v>-4.8040738713970077E-2</c:v>
                </c:pt>
                <c:pt idx="8">
                  <c:v>-4.7911583878851305E-2</c:v>
                </c:pt>
                <c:pt idx="9">
                  <c:v>-4.7782429043732644E-2</c:v>
                </c:pt>
                <c:pt idx="10">
                  <c:v>-4.6334844219910631E-2</c:v>
                </c:pt>
                <c:pt idx="11">
                  <c:v>-4.4723952078936868E-2</c:v>
                </c:pt>
                <c:pt idx="12">
                  <c:v>-4.3145315043405685E-2</c:v>
                </c:pt>
                <c:pt idx="13">
                  <c:v>-4.2232714947996297E-2</c:v>
                </c:pt>
                <c:pt idx="14">
                  <c:v>-4.5297636239044814E-2</c:v>
                </c:pt>
                <c:pt idx="15">
                  <c:v>-4.8398249025089601E-2</c:v>
                </c:pt>
                <c:pt idx="16">
                  <c:v>-5.1465335559163328E-2</c:v>
                </c:pt>
                <c:pt idx="17">
                  <c:v>-5.4488380892149468E-2</c:v>
                </c:pt>
                <c:pt idx="18">
                  <c:v>-5.4488380892149468E-2</c:v>
                </c:pt>
                <c:pt idx="19">
                  <c:v>-5.7504756504602739E-2</c:v>
                </c:pt>
                <c:pt idx="20">
                  <c:v>-6.4946262705992353E-2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9-4E9A-9FBF-42954E7E29E0}"/>
            </c:ext>
          </c:extLst>
        </c:ser>
        <c:ser>
          <c:idx val="3"/>
          <c:order val="3"/>
          <c:tx>
            <c:v>Mode Z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'Static Models'!$C$5</c:f>
              <c:numCache>
                <c:formatCode>0.00%</c:formatCode>
                <c:ptCount val="1"/>
                <c:pt idx="0">
                  <c:v>5.6141062309297302E-2</c:v>
                </c:pt>
              </c:numCache>
            </c:numRef>
          </c:xVal>
          <c:yVal>
            <c:numRef>
              <c:f>'Static Models'!$C$6</c:f>
              <c:numCache>
                <c:formatCode>0.00%</c:formatCode>
                <c:ptCount val="1"/>
                <c:pt idx="0">
                  <c:v>-5.1541775670989054E-2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9-4E9A-9FBF-42954E7E29E0}"/>
            </c:ext>
          </c:extLst>
        </c:ser>
        <c:ser>
          <c:idx val="4"/>
          <c:order val="4"/>
          <c:tx>
            <c:v>Agg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C000"/>
              </a:solidFill>
            </c:spPr>
          </c:marker>
          <c:xVal>
            <c:numRef>
              <c:f>'Static Models'!$B$5</c:f>
              <c:numCache>
                <c:formatCode>0.00%</c:formatCode>
                <c:ptCount val="1"/>
                <c:pt idx="0">
                  <c:v>5.6134545380194953E-2</c:v>
                </c:pt>
              </c:numCache>
            </c:numRef>
          </c:xVal>
          <c:yVal>
            <c:numRef>
              <c:f>'Static Models'!$B$6</c:f>
              <c:numCache>
                <c:formatCode>0.00%</c:formatCode>
                <c:ptCount val="1"/>
                <c:pt idx="0">
                  <c:v>-5.1489718214685842E-2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9-4E9A-9FBF-42954E7E2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04224"/>
        <c:axId val="977704616"/>
      </c:scatterChart>
      <c:valAx>
        <c:axId val="977704224"/>
        <c:scaling>
          <c:orientation val="minMax"/>
          <c:min val="2.0000000000000004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4616"/>
        <c:crosses val="autoZero"/>
        <c:crossBetween val="midCat"/>
      </c:valAx>
      <c:valAx>
        <c:axId val="977704616"/>
        <c:scaling>
          <c:orientation val="minMax"/>
          <c:max val="-4.0000000000000008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 Drawdown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4224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79741245795667703"/>
          <c:y val="0.31868029075292981"/>
          <c:w val="0.11704008922024778"/>
          <c:h val="0.45577610522028988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Model</c:v>
          </c:tx>
          <c:spPr>
            <a:ln w="28575">
              <a:noFill/>
            </a:ln>
          </c:spPr>
          <c:xVal>
            <c:numRef>
              <c:f>'Static Models'!$BS$4:$CM$4</c:f>
              <c:numCache>
                <c:formatCode>0.00%</c:formatCode>
                <c:ptCount val="21"/>
                <c:pt idx="0">
                  <c:v>2.6128582531340289E-2</c:v>
                </c:pt>
                <c:pt idx="1">
                  <c:v>2.5427165277397867E-2</c:v>
                </c:pt>
                <c:pt idx="2">
                  <c:v>2.4999346916397672E-2</c:v>
                </c:pt>
                <c:pt idx="3">
                  <c:v>2.4838290609626591E-2</c:v>
                </c:pt>
                <c:pt idx="4">
                  <c:v>2.495502368472086E-2</c:v>
                </c:pt>
                <c:pt idx="5">
                  <c:v>2.5232612911551308E-2</c:v>
                </c:pt>
                <c:pt idx="6">
                  <c:v>2.5690812787370981E-2</c:v>
                </c:pt>
                <c:pt idx="7">
                  <c:v>2.6336580449399592E-2</c:v>
                </c:pt>
                <c:pt idx="8">
                  <c:v>2.7120870981907602E-2</c:v>
                </c:pt>
                <c:pt idx="9">
                  <c:v>2.8073204782907726E-2</c:v>
                </c:pt>
                <c:pt idx="10">
                  <c:v>2.924917096164906E-2</c:v>
                </c:pt>
                <c:pt idx="11">
                  <c:v>3.0527783238829129E-2</c:v>
                </c:pt>
                <c:pt idx="12">
                  <c:v>3.1770202360449556E-2</c:v>
                </c:pt>
                <c:pt idx="13">
                  <c:v>3.3141955721567327E-2</c:v>
                </c:pt>
                <c:pt idx="14">
                  <c:v>3.4696413171581578E-2</c:v>
                </c:pt>
                <c:pt idx="15">
                  <c:v>3.6325526361250651E-2</c:v>
                </c:pt>
                <c:pt idx="16">
                  <c:v>3.7954733117534938E-2</c:v>
                </c:pt>
                <c:pt idx="17">
                  <c:v>3.9642694605313965E-2</c:v>
                </c:pt>
                <c:pt idx="18">
                  <c:v>4.1385320402835039E-2</c:v>
                </c:pt>
                <c:pt idx="19">
                  <c:v>4.3097575510716662E-2</c:v>
                </c:pt>
                <c:pt idx="20">
                  <c:v>4.4913094819754015E-2</c:v>
                </c:pt>
              </c:numCache>
            </c:numRef>
          </c:xVal>
          <c:yVal>
            <c:numRef>
              <c:f>'Static Models'!$BS$6:$CM$6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-7.6693931837254925E-2</c:v>
                </c:pt>
                <c:pt idx="2">
                  <c:v>-7.2885913573925709E-2</c:v>
                </c:pt>
                <c:pt idx="3">
                  <c:v>-6.9071115841979003E-2</c:v>
                </c:pt>
                <c:pt idx="4">
                  <c:v>-6.524953864141525E-2</c:v>
                </c:pt>
                <c:pt idx="5">
                  <c:v>-6.142118197223434E-2</c:v>
                </c:pt>
                <c:pt idx="6">
                  <c:v>-5.7586045834436272E-2</c:v>
                </c:pt>
                <c:pt idx="7">
                  <c:v>-5.3871913699234053E-2</c:v>
                </c:pt>
                <c:pt idx="8">
                  <c:v>-5.1198746825652175E-2</c:v>
                </c:pt>
                <c:pt idx="9">
                  <c:v>-4.8548236798663602E-2</c:v>
                </c:pt>
                <c:pt idx="10">
                  <c:v>-4.7028745367902136E-2</c:v>
                </c:pt>
                <c:pt idx="11">
                  <c:v>-4.6084375827486479E-2</c:v>
                </c:pt>
                <c:pt idx="12">
                  <c:v>-4.5142942114614004E-2</c:v>
                </c:pt>
                <c:pt idx="13">
                  <c:v>-4.4204443566777218E-2</c:v>
                </c:pt>
                <c:pt idx="14">
                  <c:v>-4.3629397918668378E-2</c:v>
                </c:pt>
                <c:pt idx="15">
                  <c:v>-4.6752843449058279E-2</c:v>
                </c:pt>
                <c:pt idx="16">
                  <c:v>-4.9869255285911351E-2</c:v>
                </c:pt>
                <c:pt idx="17">
                  <c:v>-5.2978642996335146E-2</c:v>
                </c:pt>
                <c:pt idx="18">
                  <c:v>-5.6081016140972939E-2</c:v>
                </c:pt>
                <c:pt idx="19">
                  <c:v>-5.9386771588015197E-2</c:v>
                </c:pt>
                <c:pt idx="20">
                  <c:v>-6.3241814541667996E-2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A-4E59-A518-0F0FA058ABA1}"/>
            </c:ext>
          </c:extLst>
        </c:ser>
        <c:ser>
          <c:idx val="4"/>
          <c:order val="1"/>
          <c:tx>
            <c:v>Agg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C000"/>
              </a:solidFill>
            </c:spPr>
          </c:marker>
          <c:xVal>
            <c:numRef>
              <c:f>'Static Models'!$B$5</c:f>
              <c:numCache>
                <c:formatCode>0.00%</c:formatCode>
                <c:ptCount val="1"/>
                <c:pt idx="0">
                  <c:v>5.6134545380194953E-2</c:v>
                </c:pt>
              </c:numCache>
            </c:numRef>
          </c:xVal>
          <c:yVal>
            <c:numRef>
              <c:f>'Static Models'!$B$6</c:f>
              <c:numCache>
                <c:formatCode>0.00%</c:formatCode>
                <c:ptCount val="1"/>
                <c:pt idx="0">
                  <c:v>-5.1489718214685842E-2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A-4E59-A518-0F0FA058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05400"/>
        <c:axId val="977705792"/>
      </c:scatterChart>
      <c:valAx>
        <c:axId val="977705400"/>
        <c:scaling>
          <c:orientation val="minMax"/>
          <c:min val="2.0000000000000004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5792"/>
        <c:crosses val="autoZero"/>
        <c:crossBetween val="midCat"/>
      </c:valAx>
      <c:valAx>
        <c:axId val="977705792"/>
        <c:scaling>
          <c:orientation val="minMax"/>
          <c:max val="-4.0000000000000008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 Drawdown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5400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80333399801713889"/>
          <c:y val="0.36174893748461584"/>
          <c:w val="0.11704008922024778"/>
          <c:h val="0.1650628494205373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Model</c:v>
          </c:tx>
          <c:spPr>
            <a:ln w="28575">
              <a:noFill/>
            </a:ln>
          </c:spPr>
          <c:xVal>
            <c:numRef>
              <c:f>'Static Models'!$BS$4:$CM$4</c:f>
              <c:numCache>
                <c:formatCode>0.00%</c:formatCode>
                <c:ptCount val="21"/>
                <c:pt idx="0">
                  <c:v>2.6128582531340289E-2</c:v>
                </c:pt>
                <c:pt idx="1">
                  <c:v>2.5427165277397867E-2</c:v>
                </c:pt>
                <c:pt idx="2">
                  <c:v>2.4999346916397672E-2</c:v>
                </c:pt>
                <c:pt idx="3">
                  <c:v>2.4838290609626591E-2</c:v>
                </c:pt>
                <c:pt idx="4">
                  <c:v>2.495502368472086E-2</c:v>
                </c:pt>
                <c:pt idx="5">
                  <c:v>2.5232612911551308E-2</c:v>
                </c:pt>
                <c:pt idx="6">
                  <c:v>2.5690812787370981E-2</c:v>
                </c:pt>
                <c:pt idx="7">
                  <c:v>2.6336580449399592E-2</c:v>
                </c:pt>
                <c:pt idx="8">
                  <c:v>2.7120870981907602E-2</c:v>
                </c:pt>
                <c:pt idx="9">
                  <c:v>2.8073204782907726E-2</c:v>
                </c:pt>
                <c:pt idx="10">
                  <c:v>2.924917096164906E-2</c:v>
                </c:pt>
                <c:pt idx="11">
                  <c:v>3.0527783238829129E-2</c:v>
                </c:pt>
                <c:pt idx="12">
                  <c:v>3.1770202360449556E-2</c:v>
                </c:pt>
                <c:pt idx="13">
                  <c:v>3.3141955721567327E-2</c:v>
                </c:pt>
                <c:pt idx="14">
                  <c:v>3.4696413171581578E-2</c:v>
                </c:pt>
                <c:pt idx="15">
                  <c:v>3.6325526361250651E-2</c:v>
                </c:pt>
                <c:pt idx="16">
                  <c:v>3.7954733117534938E-2</c:v>
                </c:pt>
                <c:pt idx="17">
                  <c:v>3.9642694605313965E-2</c:v>
                </c:pt>
                <c:pt idx="18">
                  <c:v>4.1385320402835039E-2</c:v>
                </c:pt>
                <c:pt idx="19">
                  <c:v>4.3097575510716662E-2</c:v>
                </c:pt>
                <c:pt idx="20">
                  <c:v>4.4913094819754015E-2</c:v>
                </c:pt>
              </c:numCache>
            </c:numRef>
          </c:xVal>
          <c:yVal>
            <c:numRef>
              <c:f>'Static Models'!$BS$5:$CM$5</c:f>
              <c:numCache>
                <c:formatCode>0.00%</c:formatCode>
                <c:ptCount val="21"/>
                <c:pt idx="0">
                  <c:v>5.1173392040662222E-2</c:v>
                </c:pt>
                <c:pt idx="1">
                  <c:v>5.1980775829393394E-2</c:v>
                </c:pt>
                <c:pt idx="2">
                  <c:v>5.2736026653392637E-2</c:v>
                </c:pt>
                <c:pt idx="3">
                  <c:v>5.3171608309550963E-2</c:v>
                </c:pt>
                <c:pt idx="4">
                  <c:v>5.3540585038963785E-2</c:v>
                </c:pt>
                <c:pt idx="5">
                  <c:v>5.3916277984907446E-2</c:v>
                </c:pt>
                <c:pt idx="6">
                  <c:v>5.4417149750335458E-2</c:v>
                </c:pt>
                <c:pt idx="7">
                  <c:v>5.491965663578853E-2</c:v>
                </c:pt>
                <c:pt idx="8">
                  <c:v>5.543286759485741E-2</c:v>
                </c:pt>
                <c:pt idx="9">
                  <c:v>5.5923819372408215E-2</c:v>
                </c:pt>
                <c:pt idx="10">
                  <c:v>5.6328359507638731E-2</c:v>
                </c:pt>
                <c:pt idx="11">
                  <c:v>5.6838697021788155E-2</c:v>
                </c:pt>
                <c:pt idx="12">
                  <c:v>5.7225954249535527E-2</c:v>
                </c:pt>
                <c:pt idx="13">
                  <c:v>5.7575900192724933E-2</c:v>
                </c:pt>
                <c:pt idx="14">
                  <c:v>5.7989550530676254E-2</c:v>
                </c:pt>
                <c:pt idx="15">
                  <c:v>5.8480374569011354E-2</c:v>
                </c:pt>
                <c:pt idx="16">
                  <c:v>5.919722379158103E-2</c:v>
                </c:pt>
                <c:pt idx="17">
                  <c:v>5.9880203645018781E-2</c:v>
                </c:pt>
                <c:pt idx="18">
                  <c:v>6.0597867683122655E-2</c:v>
                </c:pt>
                <c:pt idx="19">
                  <c:v>6.1213379749953015E-2</c:v>
                </c:pt>
                <c:pt idx="20">
                  <c:v>6.1889716599134073E-2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4-4D3A-9F11-B7221BB3F82A}"/>
            </c:ext>
          </c:extLst>
        </c:ser>
        <c:ser>
          <c:idx val="4"/>
          <c:order val="1"/>
          <c:tx>
            <c:v>Barclays Agg</c:v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FFC000"/>
              </a:solidFill>
            </c:spPr>
          </c:marker>
          <c:xVal>
            <c:numRef>
              <c:f>'Static Models'!$B$4</c:f>
              <c:numCache>
                <c:formatCode>0.00%</c:formatCode>
                <c:ptCount val="1"/>
                <c:pt idx="0">
                  <c:v>3.5642031161906139E-2</c:v>
                </c:pt>
              </c:numCache>
            </c:numRef>
          </c:xVal>
          <c:yVal>
            <c:numRef>
              <c:f>'Static Models'!$B$5</c:f>
              <c:numCache>
                <c:formatCode>0.00%</c:formatCode>
                <c:ptCount val="1"/>
                <c:pt idx="0">
                  <c:v>5.6134545380194953E-2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4-4D3A-9F11-B7221BB3F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06576"/>
        <c:axId val="986661072"/>
      </c:scatterChart>
      <c:valAx>
        <c:axId val="977706576"/>
        <c:scaling>
          <c:orientation val="minMax"/>
          <c:min val="2.0000000000000004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86661072"/>
        <c:crosses val="autoZero"/>
        <c:crossBetween val="midCat"/>
      </c:valAx>
      <c:valAx>
        <c:axId val="986661072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Return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7706576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0.18002814534508524"/>
          <c:y val="6.6795085422420436E-2"/>
          <c:w val="0.15304571828926486"/>
          <c:h val="0.15835953705739783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'Static Models'!$BS$8:$CM$8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0.45</c:v>
                </c:pt>
                <c:pt idx="12">
                  <c:v>0.39999999999999902</c:v>
                </c:pt>
                <c:pt idx="13">
                  <c:v>0.34999999999999898</c:v>
                </c:pt>
                <c:pt idx="14">
                  <c:v>0.29999999999999899</c:v>
                </c:pt>
                <c:pt idx="15">
                  <c:v>0.249999999999999</c:v>
                </c:pt>
                <c:pt idx="16">
                  <c:v>0.19999999999999901</c:v>
                </c:pt>
                <c:pt idx="17">
                  <c:v>0.149999999999999</c:v>
                </c:pt>
                <c:pt idx="18">
                  <c:v>9.9999999999999006E-2</c:v>
                </c:pt>
                <c:pt idx="19">
                  <c:v>4.9999999999998997E-2</c:v>
                </c:pt>
                <c:pt idx="20">
                  <c:v>0</c:v>
                </c:pt>
              </c:numCache>
            </c:numRef>
          </c:xVal>
          <c:yVal>
            <c:numRef>
              <c:f>'Static Models'!$BS$5:$CM$5</c:f>
              <c:numCache>
                <c:formatCode>0.00%</c:formatCode>
                <c:ptCount val="21"/>
                <c:pt idx="0">
                  <c:v>5.1173392040662222E-2</c:v>
                </c:pt>
                <c:pt idx="1">
                  <c:v>5.1980775829393394E-2</c:v>
                </c:pt>
                <c:pt idx="2">
                  <c:v>5.2736026653392637E-2</c:v>
                </c:pt>
                <c:pt idx="3">
                  <c:v>5.3171608309550963E-2</c:v>
                </c:pt>
                <c:pt idx="4">
                  <c:v>5.3540585038963785E-2</c:v>
                </c:pt>
                <c:pt idx="5">
                  <c:v>5.3916277984907446E-2</c:v>
                </c:pt>
                <c:pt idx="6">
                  <c:v>5.4417149750335458E-2</c:v>
                </c:pt>
                <c:pt idx="7">
                  <c:v>5.491965663578853E-2</c:v>
                </c:pt>
                <c:pt idx="8">
                  <c:v>5.543286759485741E-2</c:v>
                </c:pt>
                <c:pt idx="9">
                  <c:v>5.5923819372408215E-2</c:v>
                </c:pt>
                <c:pt idx="10">
                  <c:v>5.6328359507638731E-2</c:v>
                </c:pt>
                <c:pt idx="11">
                  <c:v>5.6838697021788155E-2</c:v>
                </c:pt>
                <c:pt idx="12">
                  <c:v>5.7225954249535527E-2</c:v>
                </c:pt>
                <c:pt idx="13">
                  <c:v>5.7575900192724933E-2</c:v>
                </c:pt>
                <c:pt idx="14">
                  <c:v>5.7989550530676254E-2</c:v>
                </c:pt>
                <c:pt idx="15">
                  <c:v>5.8480374569011354E-2</c:v>
                </c:pt>
                <c:pt idx="16">
                  <c:v>5.919722379158103E-2</c:v>
                </c:pt>
                <c:pt idx="17">
                  <c:v>5.9880203645018781E-2</c:v>
                </c:pt>
                <c:pt idx="18">
                  <c:v>6.0597867683122655E-2</c:v>
                </c:pt>
                <c:pt idx="19">
                  <c:v>6.1213379749953015E-2</c:v>
                </c:pt>
                <c:pt idx="20">
                  <c:v>6.1889716599134073E-2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9-40C9-80DA-731B3BF0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662248"/>
        <c:axId val="986661856"/>
      </c:scatterChart>
      <c:valAx>
        <c:axId val="98666224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BBB</a:t>
                </a:r>
                <a:r>
                  <a:rPr lang="en-US" baseline="0"/>
                  <a:t> allocation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6661856"/>
        <c:crosses val="autoZero"/>
        <c:crossBetween val="midCat"/>
      </c:valAx>
      <c:valAx>
        <c:axId val="986661856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Return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86662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'Static Models'!$BS$8:$CM$8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0.45</c:v>
                </c:pt>
                <c:pt idx="12">
                  <c:v>0.39999999999999902</c:v>
                </c:pt>
                <c:pt idx="13">
                  <c:v>0.34999999999999898</c:v>
                </c:pt>
                <c:pt idx="14">
                  <c:v>0.29999999999999899</c:v>
                </c:pt>
                <c:pt idx="15">
                  <c:v>0.249999999999999</c:v>
                </c:pt>
                <c:pt idx="16">
                  <c:v>0.19999999999999901</c:v>
                </c:pt>
                <c:pt idx="17">
                  <c:v>0.149999999999999</c:v>
                </c:pt>
                <c:pt idx="18">
                  <c:v>9.9999999999999006E-2</c:v>
                </c:pt>
                <c:pt idx="19">
                  <c:v>4.9999999999998997E-2</c:v>
                </c:pt>
                <c:pt idx="20">
                  <c:v>0</c:v>
                </c:pt>
              </c:numCache>
            </c:numRef>
          </c:xVal>
          <c:yVal>
            <c:numRef>
              <c:f>'Static Models'!$BS$7:$CM$7</c:f>
              <c:numCache>
                <c:formatCode>0.00</c:formatCode>
                <c:ptCount val="21"/>
                <c:pt idx="0">
                  <c:v>0.30640487871818933</c:v>
                </c:pt>
                <c:pt idx="1">
                  <c:v>0.36163974364564938</c:v>
                </c:pt>
                <c:pt idx="2">
                  <c:v>0.42310835142035952</c:v>
                </c:pt>
                <c:pt idx="3">
                  <c:v>0.48579325023919545</c:v>
                </c:pt>
                <c:pt idx="4">
                  <c:v>0.55084214467561654</c:v>
                </c:pt>
                <c:pt idx="5">
                  <c:v>0.61420292744187088</c:v>
                </c:pt>
                <c:pt idx="6">
                  <c:v>0.67640563898856243</c:v>
                </c:pt>
                <c:pt idx="7">
                  <c:v>0.72965702316206804</c:v>
                </c:pt>
                <c:pt idx="8">
                  <c:v>0.77955731345111168</c:v>
                </c:pt>
                <c:pt idx="9">
                  <c:v>0.8200772913033223</c:v>
                </c:pt>
                <c:pt idx="10">
                  <c:v>0.85252499612352195</c:v>
                </c:pt>
                <c:pt idx="11">
                  <c:v>0.88027095784202269</c:v>
                </c:pt>
                <c:pt idx="12">
                  <c:v>0.8993464768560917</c:v>
                </c:pt>
                <c:pt idx="13">
                  <c:v>0.91585327235314107</c:v>
                </c:pt>
                <c:pt idx="14">
                  <c:v>0.93206225399172982</c:v>
                </c:pt>
                <c:pt idx="15">
                  <c:v>0.94485771858794054</c:v>
                </c:pt>
                <c:pt idx="16">
                  <c:v>0.95519855086034855</c:v>
                </c:pt>
                <c:pt idx="17">
                  <c:v>0.9631081792680477</c:v>
                </c:pt>
                <c:pt idx="18" formatCode="0.00%">
                  <c:v>0.96894824929350731</c:v>
                </c:pt>
                <c:pt idx="19">
                  <c:v>0.97235462479811141</c:v>
                </c:pt>
                <c:pt idx="20">
                  <c:v>0.9752061105160984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0-495F-854C-B477B09E9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12280"/>
        <c:axId val="2021612672"/>
      </c:scatterChart>
      <c:valAx>
        <c:axId val="202161228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BBB</a:t>
                </a:r>
                <a:r>
                  <a:rPr lang="en-US" baseline="0"/>
                  <a:t> allocation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1612672"/>
        <c:crosses val="autoZero"/>
        <c:crossBetween val="midCat"/>
      </c:valAx>
      <c:valAx>
        <c:axId val="2021612672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Treasury 5-10yr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021612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'Static Models'!$BS$8:$CM$8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0.45</c:v>
                </c:pt>
                <c:pt idx="12">
                  <c:v>0.39999999999999902</c:v>
                </c:pt>
                <c:pt idx="13">
                  <c:v>0.34999999999999898</c:v>
                </c:pt>
                <c:pt idx="14">
                  <c:v>0.29999999999999899</c:v>
                </c:pt>
                <c:pt idx="15">
                  <c:v>0.249999999999999</c:v>
                </c:pt>
                <c:pt idx="16">
                  <c:v>0.19999999999999901</c:v>
                </c:pt>
                <c:pt idx="17">
                  <c:v>0.149999999999999</c:v>
                </c:pt>
                <c:pt idx="18">
                  <c:v>9.9999999999999006E-2</c:v>
                </c:pt>
                <c:pt idx="19">
                  <c:v>4.9999999999998997E-2</c:v>
                </c:pt>
                <c:pt idx="20">
                  <c:v>0</c:v>
                </c:pt>
              </c:numCache>
            </c:numRef>
          </c:xVal>
          <c:yVal>
            <c:numRef>
              <c:f>'Static Models'!$BS$4:$CM$4</c:f>
              <c:numCache>
                <c:formatCode>0.00%</c:formatCode>
                <c:ptCount val="21"/>
                <c:pt idx="0">
                  <c:v>2.6128582531340289E-2</c:v>
                </c:pt>
                <c:pt idx="1">
                  <c:v>2.5427165277397867E-2</c:v>
                </c:pt>
                <c:pt idx="2">
                  <c:v>2.4999346916397672E-2</c:v>
                </c:pt>
                <c:pt idx="3">
                  <c:v>2.4838290609626591E-2</c:v>
                </c:pt>
                <c:pt idx="4">
                  <c:v>2.495502368472086E-2</c:v>
                </c:pt>
                <c:pt idx="5">
                  <c:v>2.5232612911551308E-2</c:v>
                </c:pt>
                <c:pt idx="6">
                  <c:v>2.5690812787370981E-2</c:v>
                </c:pt>
                <c:pt idx="7">
                  <c:v>2.6336580449399592E-2</c:v>
                </c:pt>
                <c:pt idx="8">
                  <c:v>2.7120870981907602E-2</c:v>
                </c:pt>
                <c:pt idx="9">
                  <c:v>2.8073204782907726E-2</c:v>
                </c:pt>
                <c:pt idx="10">
                  <c:v>2.924917096164906E-2</c:v>
                </c:pt>
                <c:pt idx="11">
                  <c:v>3.0527783238829129E-2</c:v>
                </c:pt>
                <c:pt idx="12">
                  <c:v>3.1770202360449556E-2</c:v>
                </c:pt>
                <c:pt idx="13">
                  <c:v>3.3141955721567327E-2</c:v>
                </c:pt>
                <c:pt idx="14">
                  <c:v>3.4696413171581578E-2</c:v>
                </c:pt>
                <c:pt idx="15">
                  <c:v>3.6325526361250651E-2</c:v>
                </c:pt>
                <c:pt idx="16">
                  <c:v>3.7954733117534938E-2</c:v>
                </c:pt>
                <c:pt idx="17">
                  <c:v>3.9642694605313965E-2</c:v>
                </c:pt>
                <c:pt idx="18">
                  <c:v>4.1385320402835039E-2</c:v>
                </c:pt>
                <c:pt idx="19">
                  <c:v>4.3097575510716662E-2</c:v>
                </c:pt>
                <c:pt idx="20">
                  <c:v>4.4913094819754015E-2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F6-4446-8484-C13EB1F09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13456"/>
        <c:axId val="2021613848"/>
      </c:scatterChart>
      <c:valAx>
        <c:axId val="202161345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BBB</a:t>
                </a:r>
                <a:r>
                  <a:rPr lang="en-US" baseline="0"/>
                  <a:t> allocation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13848"/>
        <c:crosses val="autoZero"/>
        <c:crossBetween val="midCat"/>
      </c:valAx>
      <c:valAx>
        <c:axId val="2021613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021613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'Static Models'!$BS$8:$CM$8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0.45</c:v>
                </c:pt>
                <c:pt idx="12">
                  <c:v>0.39999999999999902</c:v>
                </c:pt>
                <c:pt idx="13">
                  <c:v>0.34999999999999898</c:v>
                </c:pt>
                <c:pt idx="14">
                  <c:v>0.29999999999999899</c:v>
                </c:pt>
                <c:pt idx="15">
                  <c:v>0.249999999999999</c:v>
                </c:pt>
                <c:pt idx="16">
                  <c:v>0.19999999999999901</c:v>
                </c:pt>
                <c:pt idx="17">
                  <c:v>0.149999999999999</c:v>
                </c:pt>
                <c:pt idx="18">
                  <c:v>9.9999999999999006E-2</c:v>
                </c:pt>
                <c:pt idx="19">
                  <c:v>4.9999999999998997E-2</c:v>
                </c:pt>
                <c:pt idx="20">
                  <c:v>0</c:v>
                </c:pt>
              </c:numCache>
            </c:numRef>
          </c:xVal>
          <c:yVal>
            <c:numRef>
              <c:f>'Static Models'!$BS$2:$CM$2</c:f>
              <c:numCache>
                <c:formatCode>0.00</c:formatCode>
                <c:ptCount val="21"/>
                <c:pt idx="0">
                  <c:v>0.95651222911756273</c:v>
                </c:pt>
                <c:pt idx="1">
                  <c:v>1.014650757487267</c:v>
                </c:pt>
                <c:pt idx="2">
                  <c:v>1.0622254822203734</c:v>
                </c:pt>
                <c:pt idx="3">
                  <c:v>1.0866498590350866</c:v>
                </c:pt>
                <c:pt idx="4">
                  <c:v>1.0963524645255054</c:v>
                </c:pt>
                <c:pt idx="5">
                  <c:v>1.0991804440626425</c:v>
                </c:pt>
                <c:pt idx="6">
                  <c:v>1.0990725230884073</c:v>
                </c:pt>
                <c:pt idx="7">
                  <c:v>1.0912036728183512</c:v>
                </c:pt>
                <c:pt idx="8">
                  <c:v>1.0785709756314106</c:v>
                </c:pt>
                <c:pt idx="9">
                  <c:v>1.059470633384517</c:v>
                </c:pt>
                <c:pt idx="10">
                  <c:v>1.0307053224598925</c:v>
                </c:pt>
                <c:pt idx="11">
                  <c:v>1.004252862450431</c:v>
                </c:pt>
                <c:pt idx="12">
                  <c:v>0.97716944252943438</c:v>
                </c:pt>
                <c:pt idx="13">
                  <c:v>0.94728316990559636</c:v>
                </c:pt>
                <c:pt idx="14">
                  <c:v>0.91676528791170719</c:v>
                </c:pt>
                <c:pt idx="15">
                  <c:v>0.88916237380494223</c:v>
                </c:pt>
                <c:pt idx="16">
                  <c:v>0.86988203472309455</c:v>
                </c:pt>
                <c:pt idx="17">
                  <c:v>0.85007138542428484</c:v>
                </c:pt>
                <c:pt idx="18">
                  <c:v>0.83161816866922866</c:v>
                </c:pt>
                <c:pt idx="19">
                  <c:v>0.81286002785270717</c:v>
                </c:pt>
                <c:pt idx="20">
                  <c:v>0.79506062591573445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E-42F5-B5E0-35A6267E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14632"/>
        <c:axId val="2021615024"/>
      </c:scatterChart>
      <c:valAx>
        <c:axId val="202161463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BBB</a:t>
                </a:r>
                <a:r>
                  <a:rPr lang="en-US" baseline="0"/>
                  <a:t> allocation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1615024"/>
        <c:crosses val="autoZero"/>
        <c:crossBetween val="midCat"/>
      </c:valAx>
      <c:valAx>
        <c:axId val="2021615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Sharpe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021614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'Static Models'!$BS$8:$CM$8</c:f>
              <c:numCache>
                <c:formatCode>General</c:formatCode>
                <c:ptCount val="21"/>
                <c:pt idx="0">
                  <c:v>1</c:v>
                </c:pt>
                <c:pt idx="1">
                  <c:v>0.95</c:v>
                </c:pt>
                <c:pt idx="2">
                  <c:v>0.9</c:v>
                </c:pt>
                <c:pt idx="3">
                  <c:v>0.85</c:v>
                </c:pt>
                <c:pt idx="4">
                  <c:v>0.8</c:v>
                </c:pt>
                <c:pt idx="5">
                  <c:v>0.75</c:v>
                </c:pt>
                <c:pt idx="6">
                  <c:v>0.7</c:v>
                </c:pt>
                <c:pt idx="7">
                  <c:v>0.65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</c:v>
                </c:pt>
                <c:pt idx="11">
                  <c:v>0.45</c:v>
                </c:pt>
                <c:pt idx="12">
                  <c:v>0.39999999999999902</c:v>
                </c:pt>
                <c:pt idx="13">
                  <c:v>0.34999999999999898</c:v>
                </c:pt>
                <c:pt idx="14">
                  <c:v>0.29999999999999899</c:v>
                </c:pt>
                <c:pt idx="15">
                  <c:v>0.249999999999999</c:v>
                </c:pt>
                <c:pt idx="16">
                  <c:v>0.19999999999999901</c:v>
                </c:pt>
                <c:pt idx="17">
                  <c:v>0.149999999999999</c:v>
                </c:pt>
                <c:pt idx="18">
                  <c:v>9.9999999999999006E-2</c:v>
                </c:pt>
                <c:pt idx="19">
                  <c:v>4.9999999999998997E-2</c:v>
                </c:pt>
                <c:pt idx="20">
                  <c:v>0</c:v>
                </c:pt>
              </c:numCache>
            </c:numRef>
          </c:xVal>
          <c:yVal>
            <c:numRef>
              <c:f>'Static Models'!$BS$6:$CM$6</c:f>
              <c:numCache>
                <c:formatCode>0.00%</c:formatCode>
                <c:ptCount val="21"/>
                <c:pt idx="0">
                  <c:v>-8.0495170631967206E-2</c:v>
                </c:pt>
                <c:pt idx="1">
                  <c:v>-7.6693931837254925E-2</c:v>
                </c:pt>
                <c:pt idx="2">
                  <c:v>-7.2885913573925709E-2</c:v>
                </c:pt>
                <c:pt idx="3">
                  <c:v>-6.9071115841979003E-2</c:v>
                </c:pt>
                <c:pt idx="4">
                  <c:v>-6.524953864141525E-2</c:v>
                </c:pt>
                <c:pt idx="5">
                  <c:v>-6.142118197223434E-2</c:v>
                </c:pt>
                <c:pt idx="6">
                  <c:v>-5.7586045834436272E-2</c:v>
                </c:pt>
                <c:pt idx="7">
                  <c:v>-5.3871913699234053E-2</c:v>
                </c:pt>
                <c:pt idx="8">
                  <c:v>-5.1198746825652175E-2</c:v>
                </c:pt>
                <c:pt idx="9">
                  <c:v>-4.8548236798663602E-2</c:v>
                </c:pt>
                <c:pt idx="10">
                  <c:v>-4.7028745367902136E-2</c:v>
                </c:pt>
                <c:pt idx="11">
                  <c:v>-4.6084375827486479E-2</c:v>
                </c:pt>
                <c:pt idx="12">
                  <c:v>-4.5142942114614004E-2</c:v>
                </c:pt>
                <c:pt idx="13">
                  <c:v>-4.4204443566777218E-2</c:v>
                </c:pt>
                <c:pt idx="14">
                  <c:v>-4.3629397918668378E-2</c:v>
                </c:pt>
                <c:pt idx="15">
                  <c:v>-4.6752843449058279E-2</c:v>
                </c:pt>
                <c:pt idx="16">
                  <c:v>-4.9869255285911351E-2</c:v>
                </c:pt>
                <c:pt idx="17">
                  <c:v>-5.2978642996335146E-2</c:v>
                </c:pt>
                <c:pt idx="18">
                  <c:v>-5.6081016140972939E-2</c:v>
                </c:pt>
                <c:pt idx="19">
                  <c:v>-5.9386771588015197E-2</c:v>
                </c:pt>
                <c:pt idx="20">
                  <c:v>-6.3241814541667996E-2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16-46F6-BA9B-F856ADC82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535784"/>
        <c:axId val="1230536176"/>
      </c:scatterChart>
      <c:valAx>
        <c:axId val="1230535784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BBB</a:t>
                </a:r>
                <a:r>
                  <a:rPr lang="en-US" baseline="0"/>
                  <a:t> allocation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0536176"/>
        <c:crosses val="autoZero"/>
        <c:crossBetween val="midCat"/>
      </c:valAx>
      <c:valAx>
        <c:axId val="123053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 Drawdown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1230535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314326</xdr:colOff>
      <xdr:row>35</xdr:row>
      <xdr:rowOff>81643</xdr:rowOff>
    </xdr:from>
    <xdr:to>
      <xdr:col>89</xdr:col>
      <xdr:colOff>439512</xdr:colOff>
      <xdr:row>56</xdr:row>
      <xdr:rowOff>167368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104</xdr:col>
      <xdr:colOff>45299</xdr:colOff>
      <xdr:row>59</xdr:row>
      <xdr:rowOff>64401</xdr:rowOff>
    </xdr:from>
    <xdr:to>
      <xdr:col>117</xdr:col>
      <xdr:colOff>119393</xdr:colOff>
      <xdr:row>73</xdr:row>
      <xdr:rowOff>142938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544286</xdr:colOff>
      <xdr:row>12</xdr:row>
      <xdr:rowOff>13607</xdr:rowOff>
    </xdr:from>
    <xdr:to>
      <xdr:col>96</xdr:col>
      <xdr:colOff>211590</xdr:colOff>
      <xdr:row>32</xdr:row>
      <xdr:rowOff>108857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114</xdr:col>
      <xdr:colOff>281669</xdr:colOff>
      <xdr:row>12</xdr:row>
      <xdr:rowOff>149677</xdr:rowOff>
    </xdr:from>
    <xdr:to>
      <xdr:col>129</xdr:col>
      <xdr:colOff>244928</xdr:colOff>
      <xdr:row>34</xdr:row>
      <xdr:rowOff>68035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103</xdr:col>
      <xdr:colOff>663346</xdr:colOff>
      <xdr:row>41</xdr:row>
      <xdr:rowOff>60551</xdr:rowOff>
    </xdr:from>
    <xdr:to>
      <xdr:col>119</xdr:col>
      <xdr:colOff>438148</xdr:colOff>
      <xdr:row>57</xdr:row>
      <xdr:rowOff>65314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666750</xdr:colOff>
      <xdr:row>16</xdr:row>
      <xdr:rowOff>104775</xdr:rowOff>
    </xdr:from>
    <xdr:to>
      <xdr:col>27</xdr:col>
      <xdr:colOff>27214</xdr:colOff>
      <xdr:row>32</xdr:row>
      <xdr:rowOff>176893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517072</xdr:colOff>
      <xdr:row>8</xdr:row>
      <xdr:rowOff>176892</xdr:rowOff>
    </xdr:from>
    <xdr:to>
      <xdr:col>113</xdr:col>
      <xdr:colOff>308884</xdr:colOff>
      <xdr:row>29</xdr:row>
      <xdr:rowOff>187777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37419</xdr:colOff>
      <xdr:row>13</xdr:row>
      <xdr:rowOff>44904</xdr:rowOff>
    </xdr:from>
    <xdr:to>
      <xdr:col>75</xdr:col>
      <xdr:colOff>163286</xdr:colOff>
      <xdr:row>27</xdr:row>
      <xdr:rowOff>6804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300383</xdr:colOff>
      <xdr:row>54</xdr:row>
      <xdr:rowOff>31579</xdr:rowOff>
    </xdr:from>
    <xdr:to>
      <xdr:col>74</xdr:col>
      <xdr:colOff>1082409</xdr:colOff>
      <xdr:row>74</xdr:row>
      <xdr:rowOff>20102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13606</xdr:colOff>
      <xdr:row>57</xdr:row>
      <xdr:rowOff>136073</xdr:rowOff>
    </xdr:from>
    <xdr:to>
      <xdr:col>26</xdr:col>
      <xdr:colOff>742949</xdr:colOff>
      <xdr:row>80</xdr:row>
      <xdr:rowOff>27215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88</xdr:col>
      <xdr:colOff>176891</xdr:colOff>
      <xdr:row>31</xdr:row>
      <xdr:rowOff>176892</xdr:rowOff>
    </xdr:from>
    <xdr:to>
      <xdr:col>102</xdr:col>
      <xdr:colOff>299357</xdr:colOff>
      <xdr:row>51</xdr:row>
      <xdr:rowOff>54428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2</xdr:colOff>
      <xdr:row>34</xdr:row>
      <xdr:rowOff>108857</xdr:rowOff>
    </xdr:from>
    <xdr:to>
      <xdr:col>27</xdr:col>
      <xdr:colOff>13607</xdr:colOff>
      <xdr:row>56</xdr:row>
      <xdr:rowOff>176893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761999</xdr:colOff>
      <xdr:row>80</xdr:row>
      <xdr:rowOff>122463</xdr:rowOff>
    </xdr:from>
    <xdr:to>
      <xdr:col>26</xdr:col>
      <xdr:colOff>715734</xdr:colOff>
      <xdr:row>103</xdr:row>
      <xdr:rowOff>13605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20409</xdr:colOff>
      <xdr:row>255</xdr:row>
      <xdr:rowOff>95250</xdr:rowOff>
    </xdr:from>
    <xdr:to>
      <xdr:col>21</xdr:col>
      <xdr:colOff>40821</xdr:colOff>
      <xdr:row>281</xdr:row>
      <xdr:rowOff>31295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13</xdr:row>
      <xdr:rowOff>180975</xdr:rowOff>
    </xdr:from>
    <xdr:to>
      <xdr:col>23</xdr:col>
      <xdr:colOff>190500</xdr:colOff>
      <xdr:row>27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14</xdr:row>
      <xdr:rowOff>0</xdr:rowOff>
    </xdr:from>
    <xdr:to>
      <xdr:col>14</xdr:col>
      <xdr:colOff>4762</xdr:colOff>
      <xdr:row>27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371475</xdr:colOff>
      <xdr:row>27</xdr:row>
      <xdr:rowOff>180975</xdr:rowOff>
    </xdr:from>
    <xdr:to>
      <xdr:col>19</xdr:col>
      <xdr:colOff>100012</xdr:colOff>
      <xdr:row>46</xdr:row>
      <xdr:rowOff>100012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361950</xdr:colOff>
      <xdr:row>8</xdr:row>
      <xdr:rowOff>9525</xdr:rowOff>
    </xdr:from>
    <xdr:to>
      <xdr:col>78</xdr:col>
      <xdr:colOff>52387</xdr:colOff>
      <xdr:row>26</xdr:row>
      <xdr:rowOff>119062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78</xdr:col>
      <xdr:colOff>190500</xdr:colOff>
      <xdr:row>8</xdr:row>
      <xdr:rowOff>19049</xdr:rowOff>
    </xdr:from>
    <xdr:to>
      <xdr:col>88</xdr:col>
      <xdr:colOff>76200</xdr:colOff>
      <xdr:row>26</xdr:row>
      <xdr:rowOff>104774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200024</xdr:colOff>
      <xdr:row>27</xdr:row>
      <xdr:rowOff>28574</xdr:rowOff>
    </xdr:from>
    <xdr:to>
      <xdr:col>88</xdr:col>
      <xdr:colOff>57149</xdr:colOff>
      <xdr:row>42</xdr:row>
      <xdr:rowOff>57149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67</xdr:col>
      <xdr:colOff>381000</xdr:colOff>
      <xdr:row>27</xdr:row>
      <xdr:rowOff>28574</xdr:rowOff>
    </xdr:from>
    <xdr:to>
      <xdr:col>78</xdr:col>
      <xdr:colOff>19050</xdr:colOff>
      <xdr:row>42</xdr:row>
      <xdr:rowOff>95249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152400</xdr:colOff>
      <xdr:row>59</xdr:row>
      <xdr:rowOff>142875</xdr:rowOff>
    </xdr:from>
    <xdr:to>
      <xdr:col>83</xdr:col>
      <xdr:colOff>133350</xdr:colOff>
      <xdr:row>71</xdr:row>
      <xdr:rowOff>142875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390524</xdr:colOff>
      <xdr:row>43</xdr:row>
      <xdr:rowOff>123824</xdr:rowOff>
    </xdr:from>
    <xdr:to>
      <xdr:col>77</xdr:col>
      <xdr:colOff>609599</xdr:colOff>
      <xdr:row>59</xdr:row>
      <xdr:rowOff>38099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190500</xdr:colOff>
      <xdr:row>43</xdr:row>
      <xdr:rowOff>104775</xdr:rowOff>
    </xdr:from>
    <xdr:to>
      <xdr:col>88</xdr:col>
      <xdr:colOff>38100</xdr:colOff>
      <xdr:row>59</xdr:row>
      <xdr:rowOff>28575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ED344"/>
  <sheetViews>
    <sheetView tabSelected="1" workbookViewId="0"/>
  </sheetViews>
  <sheetFormatPr defaultRowHeight="15" x14ac:dyDescent="0.25"/>
  <cols>
    <col min="1" max="1" width="10.7109375" style="1" customWidth="1"/>
    <col min="10" max="10" width="11.140625" customWidth="1"/>
    <col min="11" max="11" width="12" customWidth="1"/>
    <col min="19" max="19" width="14.5703125" customWidth="1"/>
    <col min="23" max="23" width="10.5703125" bestFit="1" customWidth="1"/>
    <col min="24" max="24" width="12.5703125" customWidth="1"/>
    <col min="27" max="27" width="11.7109375" customWidth="1"/>
    <col min="35" max="35" width="13.7109375" customWidth="1"/>
    <col min="43" max="43" width="11.42578125" customWidth="1"/>
    <col min="50" max="50" width="13" customWidth="1"/>
    <col min="57" max="57" width="11.28515625" customWidth="1"/>
    <col min="65" max="65" width="12.140625" customWidth="1"/>
    <col min="73" max="73" width="12" customWidth="1"/>
    <col min="80" max="80" width="13.42578125" customWidth="1"/>
    <col min="87" max="87" width="11.7109375" customWidth="1"/>
    <col min="93" max="93" width="13" customWidth="1"/>
    <col min="100" max="100" width="10.5703125" customWidth="1"/>
    <col min="107" max="107" width="13" customWidth="1"/>
    <col min="115" max="115" width="12.42578125" customWidth="1"/>
    <col min="122" max="122" width="11.140625" customWidth="1"/>
    <col min="129" max="129" width="11.28515625" customWidth="1"/>
  </cols>
  <sheetData>
    <row r="3" spans="1:134" x14ac:dyDescent="0.25">
      <c r="F3" s="8">
        <f>AVERAGE(F6:F286)</f>
        <v>5.177223651430972</v>
      </c>
      <c r="G3" s="8">
        <f>AVERAGE(G6:G286)</f>
        <v>4.7522719288779074</v>
      </c>
      <c r="W3" s="8">
        <f>AVERAGE(W6:W286)</f>
        <v>1.8690320284697508</v>
      </c>
      <c r="X3" s="8"/>
      <c r="Y3" s="8">
        <f t="shared" ref="Y3" si="0">AVERAGE(Y6:Y286)</f>
        <v>4.8443807829181473</v>
      </c>
      <c r="BC3" s="8">
        <f>AVERAGE(BC6:BC286)</f>
        <v>7.2703202846975081</v>
      </c>
      <c r="BS3" s="8">
        <f>AVERAGE(BS6:BS286)</f>
        <v>9.7450604982206404</v>
      </c>
      <c r="BV3" t="s">
        <v>69</v>
      </c>
      <c r="BY3" s="8">
        <f>AVERAGE(BY6:BY286)</f>
        <v>5.993508896797155</v>
      </c>
      <c r="BZ3" s="8">
        <f>AVERAGE(BZ6:BZ286)</f>
        <v>4.1263060498220616</v>
      </c>
      <c r="CF3" s="8">
        <f>AVERAGE(CF6:CF286)</f>
        <v>1.8025676156583619</v>
      </c>
      <c r="CG3" s="8">
        <f>AVERAGE(CG6:CG286)</f>
        <v>8.0178540925266866</v>
      </c>
      <c r="CP3" t="s">
        <v>97</v>
      </c>
      <c r="CW3" t="s">
        <v>102</v>
      </c>
      <c r="DD3" t="s">
        <v>105</v>
      </c>
    </row>
    <row r="4" spans="1:134" x14ac:dyDescent="0.25">
      <c r="A4" s="1" t="s">
        <v>18</v>
      </c>
      <c r="J4" t="s">
        <v>28</v>
      </c>
      <c r="S4" t="s">
        <v>2</v>
      </c>
      <c r="T4" t="s">
        <v>3</v>
      </c>
      <c r="U4" t="s">
        <v>0</v>
      </c>
      <c r="AB4" t="s">
        <v>4</v>
      </c>
      <c r="AC4" t="s">
        <v>1</v>
      </c>
      <c r="AI4" t="s">
        <v>2</v>
      </c>
      <c r="AJ4" t="s">
        <v>5</v>
      </c>
      <c r="AK4" t="s">
        <v>6</v>
      </c>
      <c r="AQ4" t="s">
        <v>2</v>
      </c>
      <c r="AR4" t="s">
        <v>7</v>
      </c>
      <c r="AS4" t="s">
        <v>8</v>
      </c>
      <c r="AX4" t="s">
        <v>2</v>
      </c>
      <c r="AY4" t="s">
        <v>9</v>
      </c>
      <c r="AZ4" t="s">
        <v>59</v>
      </c>
      <c r="BA4" t="s">
        <v>10</v>
      </c>
      <c r="BE4" t="s">
        <v>2</v>
      </c>
      <c r="BF4" t="s">
        <v>53</v>
      </c>
      <c r="BG4" t="s">
        <v>57</v>
      </c>
      <c r="BM4" t="s">
        <v>2</v>
      </c>
      <c r="BN4" t="s">
        <v>63</v>
      </c>
      <c r="BO4" t="s">
        <v>83</v>
      </c>
      <c r="BU4" t="s">
        <v>2</v>
      </c>
      <c r="BV4" t="s">
        <v>108</v>
      </c>
      <c r="BW4" t="s">
        <v>54</v>
      </c>
      <c r="BX4" t="s">
        <v>10</v>
      </c>
      <c r="CB4" t="s">
        <v>2</v>
      </c>
      <c r="CC4" t="s">
        <v>84</v>
      </c>
      <c r="CD4" t="s">
        <v>54</v>
      </c>
      <c r="CE4" t="s">
        <v>55</v>
      </c>
      <c r="CI4" t="s">
        <v>2</v>
      </c>
      <c r="CJ4" t="s">
        <v>95</v>
      </c>
      <c r="CK4" t="s">
        <v>54</v>
      </c>
      <c r="CL4" t="s">
        <v>55</v>
      </c>
      <c r="CO4" t="s">
        <v>2</v>
      </c>
      <c r="CP4" t="s">
        <v>96</v>
      </c>
      <c r="CQ4" t="s">
        <v>54</v>
      </c>
      <c r="CR4" t="s">
        <v>55</v>
      </c>
      <c r="CV4" t="s">
        <v>2</v>
      </c>
      <c r="CW4" t="s">
        <v>101</v>
      </c>
      <c r="CX4" t="s">
        <v>54</v>
      </c>
      <c r="CY4" t="s">
        <v>55</v>
      </c>
      <c r="DC4" t="s">
        <v>2</v>
      </c>
      <c r="DD4" t="s">
        <v>104</v>
      </c>
      <c r="DE4" t="s">
        <v>54</v>
      </c>
      <c r="DF4" t="s">
        <v>55</v>
      </c>
      <c r="DK4" t="s">
        <v>2</v>
      </c>
      <c r="DL4" t="s">
        <v>106</v>
      </c>
      <c r="DM4" t="s">
        <v>54</v>
      </c>
      <c r="DN4" t="s">
        <v>55</v>
      </c>
      <c r="DR4" t="s">
        <v>2</v>
      </c>
      <c r="DS4" t="s">
        <v>107</v>
      </c>
      <c r="DT4" t="s">
        <v>54</v>
      </c>
      <c r="DU4" t="s">
        <v>55</v>
      </c>
      <c r="DY4" t="s">
        <v>2</v>
      </c>
      <c r="DZ4" t="s">
        <v>116</v>
      </c>
      <c r="EA4" t="s">
        <v>117</v>
      </c>
    </row>
    <row r="5" spans="1:134" x14ac:dyDescent="0.25">
      <c r="A5" s="1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25</v>
      </c>
      <c r="Q5" t="s">
        <v>26</v>
      </c>
      <c r="S5" t="s">
        <v>11</v>
      </c>
      <c r="T5" t="s">
        <v>12</v>
      </c>
      <c r="U5" t="s">
        <v>13</v>
      </c>
      <c r="V5" t="s">
        <v>14</v>
      </c>
      <c r="W5" t="s">
        <v>15</v>
      </c>
      <c r="X5" t="s">
        <v>16</v>
      </c>
      <c r="Y5" t="s">
        <v>17</v>
      </c>
      <c r="AA5" t="s">
        <v>11</v>
      </c>
      <c r="AB5" t="s">
        <v>12</v>
      </c>
      <c r="AC5" t="s">
        <v>13</v>
      </c>
      <c r="AD5" t="s">
        <v>14</v>
      </c>
      <c r="AE5" t="s">
        <v>15</v>
      </c>
      <c r="AF5" t="s">
        <v>16</v>
      </c>
      <c r="AG5" t="s">
        <v>17</v>
      </c>
      <c r="AI5" t="s">
        <v>11</v>
      </c>
      <c r="AJ5" t="s">
        <v>12</v>
      </c>
      <c r="AK5" t="s">
        <v>13</v>
      </c>
      <c r="AL5" t="s">
        <v>14</v>
      </c>
      <c r="AM5" t="s">
        <v>15</v>
      </c>
      <c r="AN5" t="s">
        <v>16</v>
      </c>
      <c r="AO5" t="s">
        <v>17</v>
      </c>
      <c r="AQ5" t="s">
        <v>11</v>
      </c>
      <c r="AR5" t="s">
        <v>12</v>
      </c>
      <c r="AS5" t="s">
        <v>13</v>
      </c>
      <c r="AT5" t="s">
        <v>14</v>
      </c>
      <c r="AU5" t="s">
        <v>15</v>
      </c>
      <c r="AV5" t="s">
        <v>17</v>
      </c>
      <c r="AX5" t="s">
        <v>11</v>
      </c>
      <c r="AY5" t="s">
        <v>12</v>
      </c>
      <c r="AZ5" t="s">
        <v>13</v>
      </c>
      <c r="BA5" t="s">
        <v>14</v>
      </c>
      <c r="BB5" t="s">
        <v>15</v>
      </c>
      <c r="BC5" t="s">
        <v>17</v>
      </c>
      <c r="BE5" t="s">
        <v>11</v>
      </c>
      <c r="BF5" t="s">
        <v>56</v>
      </c>
      <c r="BG5" t="s">
        <v>13</v>
      </c>
      <c r="BH5" t="s">
        <v>14</v>
      </c>
      <c r="BI5" t="s">
        <v>15</v>
      </c>
      <c r="BJ5" t="s">
        <v>16</v>
      </c>
      <c r="BK5" t="s">
        <v>17</v>
      </c>
      <c r="BM5" t="s">
        <v>11</v>
      </c>
      <c r="BN5" t="s">
        <v>12</v>
      </c>
      <c r="BO5" t="s">
        <v>13</v>
      </c>
      <c r="BP5" t="s">
        <v>14</v>
      </c>
      <c r="BQ5" t="s">
        <v>15</v>
      </c>
      <c r="BR5" t="s">
        <v>16</v>
      </c>
      <c r="BS5" t="s">
        <v>17</v>
      </c>
      <c r="BU5" t="s">
        <v>11</v>
      </c>
      <c r="BV5" t="s">
        <v>12</v>
      </c>
      <c r="BW5" t="s">
        <v>13</v>
      </c>
      <c r="BX5" t="s">
        <v>14</v>
      </c>
      <c r="BY5" t="s">
        <v>15</v>
      </c>
      <c r="BZ5" t="s">
        <v>17</v>
      </c>
      <c r="CB5" t="s">
        <v>11</v>
      </c>
      <c r="CC5" t="s">
        <v>56</v>
      </c>
      <c r="CD5" t="s">
        <v>13</v>
      </c>
      <c r="CE5" t="s">
        <v>14</v>
      </c>
      <c r="CF5" t="s">
        <v>15</v>
      </c>
      <c r="CG5" t="s">
        <v>17</v>
      </c>
      <c r="CI5" t="s">
        <v>11</v>
      </c>
      <c r="CJ5" t="s">
        <v>56</v>
      </c>
      <c r="CK5" t="s">
        <v>13</v>
      </c>
      <c r="CL5" t="s">
        <v>14</v>
      </c>
      <c r="CM5" t="s">
        <v>15</v>
      </c>
      <c r="CN5" t="s">
        <v>17</v>
      </c>
      <c r="CO5" t="s">
        <v>11</v>
      </c>
      <c r="CP5" t="s">
        <v>56</v>
      </c>
      <c r="CQ5" t="s">
        <v>13</v>
      </c>
      <c r="CR5" t="s">
        <v>14</v>
      </c>
      <c r="CS5" t="s">
        <v>15</v>
      </c>
      <c r="CT5" t="s">
        <v>17</v>
      </c>
      <c r="CV5" t="s">
        <v>11</v>
      </c>
      <c r="CW5" t="s">
        <v>56</v>
      </c>
      <c r="CX5" t="s">
        <v>13</v>
      </c>
      <c r="CY5" t="s">
        <v>14</v>
      </c>
      <c r="CZ5" t="s">
        <v>15</v>
      </c>
      <c r="DA5" t="s">
        <v>17</v>
      </c>
      <c r="DC5" t="s">
        <v>11</v>
      </c>
      <c r="DD5" t="s">
        <v>56</v>
      </c>
      <c r="DE5" t="s">
        <v>13</v>
      </c>
      <c r="DF5" t="s">
        <v>14</v>
      </c>
      <c r="DG5" t="s">
        <v>15</v>
      </c>
      <c r="DH5" t="s">
        <v>17</v>
      </c>
      <c r="DK5" t="s">
        <v>11</v>
      </c>
      <c r="DL5" t="s">
        <v>56</v>
      </c>
      <c r="DM5" t="s">
        <v>13</v>
      </c>
      <c r="DN5" t="s">
        <v>14</v>
      </c>
      <c r="DO5" t="s">
        <v>15</v>
      </c>
      <c r="DP5" t="s">
        <v>17</v>
      </c>
      <c r="DR5" t="s">
        <v>11</v>
      </c>
      <c r="DS5" t="s">
        <v>56</v>
      </c>
      <c r="DT5" t="s">
        <v>13</v>
      </c>
      <c r="DU5" t="s">
        <v>14</v>
      </c>
      <c r="DV5" t="s">
        <v>15</v>
      </c>
      <c r="DW5" t="s">
        <v>17</v>
      </c>
      <c r="DY5" t="s">
        <v>11</v>
      </c>
      <c r="DZ5" t="s">
        <v>56</v>
      </c>
      <c r="EA5" t="s">
        <v>13</v>
      </c>
      <c r="EB5" t="s">
        <v>14</v>
      </c>
      <c r="EC5" t="s">
        <v>15</v>
      </c>
      <c r="ED5" t="s">
        <v>17</v>
      </c>
    </row>
    <row r="6" spans="1:134" x14ac:dyDescent="0.25">
      <c r="A6" s="1">
        <v>33998</v>
      </c>
      <c r="B6" t="s">
        <v>27</v>
      </c>
      <c r="C6">
        <v>549.553223</v>
      </c>
      <c r="D6">
        <v>0.45816944402943</v>
      </c>
      <c r="E6" t="s">
        <v>27</v>
      </c>
      <c r="F6">
        <v>5.0633549999999996</v>
      </c>
      <c r="G6">
        <v>6.2960099999999999</v>
      </c>
      <c r="H6" s="2">
        <v>3982427</v>
      </c>
      <c r="J6" s="1">
        <v>33998</v>
      </c>
      <c r="K6">
        <v>895</v>
      </c>
      <c r="L6">
        <v>100</v>
      </c>
      <c r="M6">
        <v>0.21231798312548</v>
      </c>
      <c r="N6">
        <v>23.708682988639399</v>
      </c>
      <c r="O6">
        <v>1.7248079061713399</v>
      </c>
      <c r="P6">
        <v>4.3591313056912302</v>
      </c>
      <c r="Q6" s="2">
        <v>779245</v>
      </c>
      <c r="S6" s="1">
        <v>34000</v>
      </c>
      <c r="T6">
        <v>150.589</v>
      </c>
      <c r="W6">
        <v>1.736</v>
      </c>
      <c r="X6">
        <f>Y6</f>
        <v>5.7869999999999999</v>
      </c>
      <c r="Y6">
        <v>5.7869999999999999</v>
      </c>
      <c r="AA6" s="1">
        <v>34000</v>
      </c>
      <c r="AB6">
        <v>158.59299999999999</v>
      </c>
      <c r="AE6">
        <v>1.796</v>
      </c>
      <c r="AF6">
        <f>AG6</f>
        <v>9.3680000000000003</v>
      </c>
      <c r="AG6">
        <v>9.3680000000000003</v>
      </c>
      <c r="AI6" s="1">
        <v>34000</v>
      </c>
      <c r="AJ6">
        <v>487.73200000000003</v>
      </c>
      <c r="AM6">
        <v>1.6659999999999999</v>
      </c>
      <c r="AN6">
        <f t="shared" ref="AN6:AN51" si="1">AO6</f>
        <v>4.0449999999999999</v>
      </c>
      <c r="AO6">
        <v>4.0449999999999999</v>
      </c>
      <c r="AQ6" s="1">
        <v>34000</v>
      </c>
      <c r="AR6">
        <v>625.65200000000004</v>
      </c>
      <c r="AU6">
        <v>3.4790000000000001</v>
      </c>
      <c r="AV6">
        <v>5.2080000000000002</v>
      </c>
      <c r="AX6" s="1">
        <v>34000</v>
      </c>
      <c r="AY6">
        <v>168.221</v>
      </c>
      <c r="BB6">
        <v>3.278</v>
      </c>
      <c r="BC6">
        <v>9.24</v>
      </c>
      <c r="BE6" s="1">
        <v>34000</v>
      </c>
      <c r="BF6">
        <v>155.49600000000001</v>
      </c>
      <c r="BI6">
        <v>3.3410000000000002</v>
      </c>
      <c r="BJ6">
        <f>BK6</f>
        <v>7.2560000000000002</v>
      </c>
      <c r="BK6">
        <v>7.2560000000000002</v>
      </c>
      <c r="BM6" s="1">
        <v>34000</v>
      </c>
      <c r="BN6">
        <v>153.196</v>
      </c>
      <c r="BQ6">
        <v>1.9610000000000001</v>
      </c>
      <c r="BR6">
        <f>BS6</f>
        <v>11.554</v>
      </c>
      <c r="BS6">
        <v>11.554</v>
      </c>
      <c r="BU6" s="1">
        <v>34000</v>
      </c>
      <c r="BV6">
        <v>191.857</v>
      </c>
      <c r="BY6">
        <v>5.5389999999999997</v>
      </c>
      <c r="BZ6">
        <v>6.0990000000000002</v>
      </c>
      <c r="CB6" s="1">
        <v>34000</v>
      </c>
      <c r="CC6" s="20">
        <f t="shared" ref="CC6:CC51" si="2">CC7*(1-CA7)</f>
        <v>66.844571385833973</v>
      </c>
      <c r="CF6">
        <f t="shared" ref="CF6:CF52" si="3">(AE6+BQ6)/2</f>
        <v>1.8785000000000001</v>
      </c>
      <c r="CG6">
        <f t="shared" ref="CG6:CG52" si="4">(AG6+BS6)/2</f>
        <v>10.461</v>
      </c>
      <c r="CI6" s="1">
        <v>34000</v>
      </c>
      <c r="CJ6">
        <v>284.11900000000003</v>
      </c>
      <c r="CN6">
        <v>10.901</v>
      </c>
      <c r="CO6" s="1">
        <v>34000</v>
      </c>
      <c r="CP6">
        <v>488.52100000000002</v>
      </c>
      <c r="CS6">
        <v>5.1849999999999996</v>
      </c>
      <c r="CT6">
        <v>10.461</v>
      </c>
      <c r="CV6" s="1">
        <v>34000</v>
      </c>
      <c r="CW6">
        <v>634.08900000000006</v>
      </c>
      <c r="CZ6">
        <v>6.6550000000000002</v>
      </c>
      <c r="DA6">
        <v>7.4139999999999997</v>
      </c>
      <c r="DC6" s="1">
        <v>35430</v>
      </c>
      <c r="DD6">
        <v>100</v>
      </c>
      <c r="DE6">
        <v>738</v>
      </c>
      <c r="DF6">
        <v>992</v>
      </c>
      <c r="DG6">
        <v>4.4260000000000002</v>
      </c>
      <c r="DH6">
        <v>14.193</v>
      </c>
      <c r="DK6" s="1">
        <v>34000</v>
      </c>
      <c r="DL6">
        <v>201.595</v>
      </c>
      <c r="DO6">
        <v>5.0659999999999998</v>
      </c>
      <c r="DP6">
        <v>11.285</v>
      </c>
      <c r="DR6" s="1">
        <v>32508</v>
      </c>
      <c r="DS6">
        <v>100.277</v>
      </c>
      <c r="DV6">
        <v>6.58</v>
      </c>
      <c r="DW6">
        <v>10.589</v>
      </c>
      <c r="DY6" s="1">
        <v>34000</v>
      </c>
      <c r="DZ6">
        <v>170.13</v>
      </c>
      <c r="EC6">
        <v>5.52</v>
      </c>
      <c r="ED6">
        <v>9.3800000000000008</v>
      </c>
    </row>
    <row r="7" spans="1:134" x14ac:dyDescent="0.25">
      <c r="A7" s="1">
        <v>34026</v>
      </c>
      <c r="B7" t="s">
        <v>27</v>
      </c>
      <c r="C7">
        <v>559.16610700000001</v>
      </c>
      <c r="D7">
        <v>0.47750272440094998</v>
      </c>
      <c r="E7" t="s">
        <v>27</v>
      </c>
      <c r="F7">
        <v>5.0377780000000003</v>
      </c>
      <c r="G7">
        <v>6.0031080000000001</v>
      </c>
      <c r="H7" s="2">
        <v>4071580</v>
      </c>
      <c r="J7" s="1">
        <v>34026</v>
      </c>
      <c r="K7">
        <v>932</v>
      </c>
      <c r="L7">
        <v>100.82676469078601</v>
      </c>
      <c r="M7">
        <v>0.20262140893194999</v>
      </c>
      <c r="N7">
        <v>19.0919400816801</v>
      </c>
      <c r="O7">
        <v>1.77512703611448</v>
      </c>
      <c r="P7">
        <v>4.13957102579917</v>
      </c>
      <c r="Q7" s="2">
        <v>815459</v>
      </c>
      <c r="S7" s="1">
        <v>34028</v>
      </c>
      <c r="T7">
        <v>152.22200000000001</v>
      </c>
      <c r="W7">
        <v>1.71</v>
      </c>
      <c r="X7">
        <f t="shared" ref="X7:X52" si="5">Y7</f>
        <v>5.4320000000000004</v>
      </c>
      <c r="Y7">
        <v>5.4320000000000004</v>
      </c>
      <c r="AA7" s="1">
        <v>34028</v>
      </c>
      <c r="AB7">
        <v>160.54900000000001</v>
      </c>
      <c r="AE7">
        <v>1.8160000000000001</v>
      </c>
      <c r="AF7">
        <f t="shared" ref="AF7:AF52" si="6">AG7</f>
        <v>9.0079999999999991</v>
      </c>
      <c r="AG7">
        <v>9.0079999999999991</v>
      </c>
      <c r="AI7" s="1">
        <v>34028</v>
      </c>
      <c r="AJ7">
        <v>491.904</v>
      </c>
      <c r="AM7">
        <v>1.744</v>
      </c>
      <c r="AN7">
        <f t="shared" si="1"/>
        <v>3.8340000000000001</v>
      </c>
      <c r="AO7">
        <v>3.8340000000000001</v>
      </c>
      <c r="AQ7" s="1">
        <v>34028</v>
      </c>
      <c r="AR7">
        <v>636.14400000000001</v>
      </c>
      <c r="AU7">
        <v>3.5209999999999999</v>
      </c>
      <c r="AV7">
        <v>4.8860000000000001</v>
      </c>
      <c r="AX7" s="1">
        <v>34028</v>
      </c>
      <c r="AY7">
        <v>170.483</v>
      </c>
      <c r="BB7">
        <v>3.3149999999999999</v>
      </c>
      <c r="BC7">
        <v>8.9730000000000008</v>
      </c>
      <c r="BE7" s="1">
        <v>34028</v>
      </c>
      <c r="BF7">
        <v>157.74799999999999</v>
      </c>
      <c r="BI7">
        <v>3.3679999999999999</v>
      </c>
      <c r="BJ7">
        <f t="shared" ref="BJ7:BJ52" si="7">BK7</f>
        <v>6.8780000000000001</v>
      </c>
      <c r="BK7">
        <v>6.8780000000000001</v>
      </c>
      <c r="BM7" s="1">
        <v>34028</v>
      </c>
      <c r="BN7">
        <v>154.761</v>
      </c>
      <c r="BQ7">
        <v>1.831</v>
      </c>
      <c r="BR7">
        <f t="shared" ref="BR7:BR52" si="8">BS7</f>
        <v>11.566000000000001</v>
      </c>
      <c r="BS7">
        <v>11.566000000000001</v>
      </c>
      <c r="BU7" s="1">
        <v>34028</v>
      </c>
      <c r="BV7">
        <v>196.405</v>
      </c>
      <c r="BY7">
        <v>5.6710000000000003</v>
      </c>
      <c r="BZ7">
        <v>5.7779999999999996</v>
      </c>
      <c r="CA7">
        <f t="shared" ref="CA7:CA53" si="9">((BN7/BN6-1)+(AB7/AB6-1))/2</f>
        <v>1.1274564383970231E-2</v>
      </c>
      <c r="CB7" s="1">
        <v>34028</v>
      </c>
      <c r="CC7" s="20">
        <f t="shared" si="2"/>
        <v>67.606808703354702</v>
      </c>
      <c r="CF7">
        <f t="shared" si="3"/>
        <v>1.8235000000000001</v>
      </c>
      <c r="CG7">
        <f t="shared" si="4"/>
        <v>10.286999999999999</v>
      </c>
      <c r="CI7" s="1">
        <v>34028</v>
      </c>
      <c r="CJ7">
        <v>289.49700000000001</v>
      </c>
      <c r="CN7">
        <v>10.555</v>
      </c>
      <c r="CO7" s="1">
        <v>34028</v>
      </c>
      <c r="CP7">
        <v>497.62400000000002</v>
      </c>
      <c r="CS7">
        <v>5.3570000000000002</v>
      </c>
      <c r="CT7">
        <v>10.177</v>
      </c>
      <c r="CV7" s="1">
        <v>34028</v>
      </c>
      <c r="CW7">
        <v>647.80899999999997</v>
      </c>
      <c r="CZ7">
        <v>6.7510000000000003</v>
      </c>
      <c r="DA7">
        <v>7.13</v>
      </c>
      <c r="DC7" s="1">
        <v>35461</v>
      </c>
      <c r="DD7">
        <v>99.15</v>
      </c>
      <c r="DE7">
        <v>730</v>
      </c>
      <c r="DF7">
        <v>748</v>
      </c>
      <c r="DG7">
        <v>4.3570000000000002</v>
      </c>
      <c r="DH7">
        <v>0</v>
      </c>
      <c r="DI7">
        <f>DD7/DD6-1</f>
        <v>-8.499999999999952E-3</v>
      </c>
      <c r="DK7" s="1">
        <v>34028</v>
      </c>
      <c r="DL7">
        <v>205.2</v>
      </c>
      <c r="DO7">
        <v>5.2370000000000001</v>
      </c>
      <c r="DP7">
        <v>10.959</v>
      </c>
      <c r="DR7" s="1">
        <v>32539</v>
      </c>
      <c r="DS7">
        <v>101.822</v>
      </c>
      <c r="DV7">
        <v>6.5949999999999998</v>
      </c>
      <c r="DW7">
        <v>10.532</v>
      </c>
      <c r="DY7" s="1">
        <v>34028</v>
      </c>
      <c r="DZ7">
        <v>173.31399999999999</v>
      </c>
      <c r="EC7">
        <v>5.7460000000000004</v>
      </c>
      <c r="ED7">
        <v>9.1270000000000007</v>
      </c>
    </row>
    <row r="8" spans="1:134" x14ac:dyDescent="0.25">
      <c r="A8" s="1">
        <v>34059</v>
      </c>
      <c r="B8" t="s">
        <v>27</v>
      </c>
      <c r="C8">
        <v>561.50494400000002</v>
      </c>
      <c r="D8">
        <v>0.45808867351568999</v>
      </c>
      <c r="E8" t="s">
        <v>27</v>
      </c>
      <c r="F8">
        <v>4.9625680000000001</v>
      </c>
      <c r="G8">
        <v>6.0021789999999999</v>
      </c>
      <c r="H8" s="2">
        <v>4114514</v>
      </c>
      <c r="J8" s="1">
        <v>34059</v>
      </c>
      <c r="K8">
        <v>960</v>
      </c>
      <c r="L8">
        <v>101.181764410516</v>
      </c>
      <c r="M8">
        <v>0.18713352214842999</v>
      </c>
      <c r="N8">
        <v>19.489619567295598</v>
      </c>
      <c r="O8">
        <v>1.75600325376401</v>
      </c>
      <c r="P8">
        <v>4.1659387993281296</v>
      </c>
      <c r="Q8" s="2">
        <v>837371</v>
      </c>
      <c r="S8" s="1">
        <v>34059</v>
      </c>
      <c r="T8">
        <v>153.30099999999999</v>
      </c>
      <c r="W8">
        <v>1.804</v>
      </c>
      <c r="X8">
        <f t="shared" si="5"/>
        <v>5.4939999999999998</v>
      </c>
      <c r="Y8">
        <v>5.4939999999999998</v>
      </c>
      <c r="AA8" s="1">
        <v>34059</v>
      </c>
      <c r="AB8">
        <v>161.92400000000001</v>
      </c>
      <c r="AE8">
        <v>1.716</v>
      </c>
      <c r="AF8">
        <f t="shared" si="6"/>
        <v>8.9109999999999996</v>
      </c>
      <c r="AG8">
        <v>8.9109999999999996</v>
      </c>
      <c r="AI8" s="1">
        <v>34059</v>
      </c>
      <c r="AJ8">
        <v>493.38099999999997</v>
      </c>
      <c r="AM8">
        <v>1.7030000000000001</v>
      </c>
      <c r="AN8">
        <f t="shared" si="1"/>
        <v>3.8719999999999999</v>
      </c>
      <c r="AO8">
        <v>3.8719999999999999</v>
      </c>
      <c r="AQ8" s="1">
        <v>34059</v>
      </c>
      <c r="AR8">
        <v>638.66999999999996</v>
      </c>
      <c r="AU8">
        <v>3.49</v>
      </c>
      <c r="AV8">
        <v>4.9089999999999998</v>
      </c>
      <c r="AX8" s="1">
        <v>34059</v>
      </c>
      <c r="AY8">
        <v>172.983</v>
      </c>
      <c r="BB8">
        <v>3.214</v>
      </c>
      <c r="BC8">
        <v>8.7309999999999999</v>
      </c>
      <c r="BE8" s="1">
        <v>34059</v>
      </c>
      <c r="BF8">
        <v>159.245</v>
      </c>
      <c r="BI8">
        <v>3.4319999999999999</v>
      </c>
      <c r="BJ8">
        <f t="shared" si="7"/>
        <v>6.6120000000000001</v>
      </c>
      <c r="BK8">
        <v>6.6120000000000001</v>
      </c>
      <c r="BM8" s="1">
        <v>34059</v>
      </c>
      <c r="BN8">
        <v>157.03800000000001</v>
      </c>
      <c r="BQ8">
        <v>1.786</v>
      </c>
      <c r="BR8">
        <f t="shared" si="8"/>
        <v>10.978999999999999</v>
      </c>
      <c r="BS8">
        <v>10.978999999999999</v>
      </c>
      <c r="BU8" s="1">
        <v>34059</v>
      </c>
      <c r="BV8">
        <v>197.33199999999999</v>
      </c>
      <c r="BY8">
        <v>5.585</v>
      </c>
      <c r="BZ8">
        <v>5.7809999999999997</v>
      </c>
      <c r="CA8">
        <f t="shared" si="9"/>
        <v>1.163868630954179E-2</v>
      </c>
      <c r="CB8" s="1">
        <v>34059</v>
      </c>
      <c r="CC8" s="20">
        <f t="shared" si="2"/>
        <v>68.402928935893442</v>
      </c>
      <c r="CF8">
        <f t="shared" si="3"/>
        <v>1.7509999999999999</v>
      </c>
      <c r="CG8">
        <f t="shared" si="4"/>
        <v>9.9450000000000003</v>
      </c>
      <c r="CI8" s="1">
        <v>34059</v>
      </c>
      <c r="CJ8">
        <v>294.51600000000002</v>
      </c>
      <c r="CN8">
        <v>10.481999999999999</v>
      </c>
      <c r="CO8" s="1">
        <v>34059</v>
      </c>
      <c r="CP8">
        <v>506.17</v>
      </c>
      <c r="CS8">
        <v>5.2430000000000003</v>
      </c>
      <c r="CT8">
        <v>10.161</v>
      </c>
      <c r="CV8" s="1">
        <v>34059</v>
      </c>
      <c r="CW8">
        <v>652.30700000000002</v>
      </c>
      <c r="CZ8">
        <v>6.77</v>
      </c>
      <c r="DA8">
        <v>7.0720000000000001</v>
      </c>
      <c r="DC8" s="1">
        <v>35489</v>
      </c>
      <c r="DD8">
        <v>103.039</v>
      </c>
      <c r="DE8">
        <v>646</v>
      </c>
      <c r="DF8">
        <v>679</v>
      </c>
      <c r="DG8">
        <v>4.1470000000000002</v>
      </c>
      <c r="DH8">
        <v>0</v>
      </c>
      <c r="DI8">
        <f t="shared" ref="DI8:DI71" si="10">DD8/DD7-1</f>
        <v>3.9223398890569694E-2</v>
      </c>
      <c r="DK8" s="1">
        <v>34059</v>
      </c>
      <c r="DL8">
        <v>208.68799999999999</v>
      </c>
      <c r="DO8">
        <v>5.133</v>
      </c>
      <c r="DP8">
        <v>10.965999999999999</v>
      </c>
      <c r="DR8" s="1">
        <v>32567</v>
      </c>
      <c r="DS8">
        <v>101.21899999999999</v>
      </c>
      <c r="DV8">
        <v>6.4669999999999996</v>
      </c>
      <c r="DW8">
        <v>10.763</v>
      </c>
      <c r="DY8" s="1">
        <v>34059</v>
      </c>
      <c r="DZ8">
        <v>175.83699999999999</v>
      </c>
      <c r="EC8">
        <v>5.57</v>
      </c>
      <c r="ED8">
        <v>9.1679999999999993</v>
      </c>
    </row>
    <row r="9" spans="1:134" x14ac:dyDescent="0.25">
      <c r="A9" s="1">
        <v>34089</v>
      </c>
      <c r="B9" t="s">
        <v>27</v>
      </c>
      <c r="C9">
        <v>565.41018699999995</v>
      </c>
      <c r="D9">
        <v>0.46715128189538002</v>
      </c>
      <c r="E9" t="s">
        <v>27</v>
      </c>
      <c r="F9">
        <v>4.9643769999999998</v>
      </c>
      <c r="G9">
        <v>5.9319959999999998</v>
      </c>
      <c r="H9" s="2">
        <v>4133552</v>
      </c>
      <c r="J9" s="1">
        <v>34089</v>
      </c>
      <c r="K9">
        <v>997</v>
      </c>
      <c r="L9">
        <v>101.82214334434499</v>
      </c>
      <c r="M9">
        <v>0.17375658419840001</v>
      </c>
      <c r="N9">
        <v>14.828265328300899</v>
      </c>
      <c r="O9">
        <v>1.7481937802872101</v>
      </c>
      <c r="P9">
        <v>4.0245710359585303</v>
      </c>
      <c r="Q9" s="2">
        <v>851309</v>
      </c>
      <c r="S9" s="1">
        <v>34089</v>
      </c>
      <c r="T9">
        <v>154.43600000000001</v>
      </c>
      <c r="W9">
        <v>1.8540000000000001</v>
      </c>
      <c r="X9">
        <f t="shared" si="5"/>
        <v>5.3179999999999996</v>
      </c>
      <c r="Y9">
        <v>5.3179999999999996</v>
      </c>
      <c r="AA9" s="1">
        <v>34089</v>
      </c>
      <c r="AB9">
        <v>163.81200000000001</v>
      </c>
      <c r="AE9">
        <v>1.708</v>
      </c>
      <c r="AF9">
        <f t="shared" si="6"/>
        <v>8.2620000000000005</v>
      </c>
      <c r="AG9">
        <v>8.2620000000000005</v>
      </c>
      <c r="AI9" s="1">
        <v>34089</v>
      </c>
      <c r="AJ9">
        <v>496.43900000000002</v>
      </c>
      <c r="AM9">
        <v>1.7050000000000001</v>
      </c>
      <c r="AN9">
        <f t="shared" si="1"/>
        <v>3.738</v>
      </c>
      <c r="AO9">
        <v>3.738</v>
      </c>
      <c r="AQ9" s="1">
        <v>34089</v>
      </c>
      <c r="AR9">
        <v>644.83600000000001</v>
      </c>
      <c r="AU9">
        <v>3.5070000000000001</v>
      </c>
      <c r="AV9">
        <v>4.7750000000000004</v>
      </c>
      <c r="AX9" s="1">
        <v>34089</v>
      </c>
      <c r="AY9">
        <v>174.554</v>
      </c>
      <c r="BB9">
        <v>3.222</v>
      </c>
      <c r="BC9">
        <v>8.7629999999999999</v>
      </c>
      <c r="BE9" s="1">
        <v>34089</v>
      </c>
      <c r="BF9">
        <v>160.74</v>
      </c>
      <c r="BI9">
        <v>3.48</v>
      </c>
      <c r="BJ9">
        <f t="shared" si="7"/>
        <v>6.476</v>
      </c>
      <c r="BK9">
        <v>6.476</v>
      </c>
      <c r="BM9" s="1">
        <v>34089</v>
      </c>
      <c r="BN9">
        <v>157.435</v>
      </c>
      <c r="BQ9">
        <v>1.792</v>
      </c>
      <c r="BR9">
        <f t="shared" si="8"/>
        <v>10.747</v>
      </c>
      <c r="BS9">
        <v>10.747</v>
      </c>
      <c r="BU9" s="1">
        <v>34089</v>
      </c>
      <c r="BV9">
        <v>199.04599999999999</v>
      </c>
      <c r="BY9">
        <v>5.5670000000000002</v>
      </c>
      <c r="BZ9">
        <v>5.7130000000000001</v>
      </c>
      <c r="CA9">
        <f t="shared" si="9"/>
        <v>7.093920774303486E-3</v>
      </c>
      <c r="CB9" s="1">
        <v>34089</v>
      </c>
      <c r="CC9" s="20">
        <f t="shared" si="2"/>
        <v>68.891640777581387</v>
      </c>
      <c r="CF9">
        <f t="shared" si="3"/>
        <v>1.75</v>
      </c>
      <c r="CG9">
        <f t="shared" si="4"/>
        <v>9.5045000000000002</v>
      </c>
      <c r="CI9" s="1">
        <v>34089</v>
      </c>
      <c r="CJ9">
        <v>296.63</v>
      </c>
      <c r="CN9">
        <v>10.36</v>
      </c>
      <c r="CO9" s="1">
        <v>34089</v>
      </c>
      <c r="CP9">
        <v>509.79399999999998</v>
      </c>
      <c r="CS9">
        <v>5.3109999999999999</v>
      </c>
      <c r="CT9">
        <v>10.039999999999999</v>
      </c>
      <c r="CV9" s="1">
        <v>34089</v>
      </c>
      <c r="CW9">
        <v>656.95</v>
      </c>
      <c r="CZ9">
        <v>6.7839999999999998</v>
      </c>
      <c r="DA9">
        <v>6.992</v>
      </c>
      <c r="DC9" s="1">
        <v>35520</v>
      </c>
      <c r="DD9">
        <v>101.923</v>
      </c>
      <c r="DE9">
        <v>650</v>
      </c>
      <c r="DF9">
        <v>688</v>
      </c>
      <c r="DG9">
        <v>4.1289999999999996</v>
      </c>
      <c r="DH9">
        <v>0</v>
      </c>
      <c r="DI9">
        <f t="shared" si="10"/>
        <v>-1.0830850454682239E-2</v>
      </c>
      <c r="DK9" s="1">
        <v>34089</v>
      </c>
      <c r="DL9">
        <v>210.12100000000001</v>
      </c>
      <c r="DO9">
        <v>5.2149999999999999</v>
      </c>
      <c r="DP9">
        <v>10.715</v>
      </c>
      <c r="DR9" s="1">
        <v>32598</v>
      </c>
      <c r="DS9">
        <v>101.842</v>
      </c>
      <c r="DV9">
        <v>6.5339999999999998</v>
      </c>
      <c r="DW9">
        <v>10.792</v>
      </c>
      <c r="DY9" s="1">
        <v>34089</v>
      </c>
      <c r="DZ9">
        <v>177.846</v>
      </c>
      <c r="EC9">
        <v>5.6609999999999996</v>
      </c>
      <c r="ED9">
        <v>9.0310000000000006</v>
      </c>
    </row>
    <row r="10" spans="1:134" x14ac:dyDescent="0.25">
      <c r="A10" s="1">
        <v>34117</v>
      </c>
      <c r="B10" t="s">
        <v>27</v>
      </c>
      <c r="C10">
        <v>566.12698399999999</v>
      </c>
      <c r="D10">
        <v>0.40305630438533002</v>
      </c>
      <c r="E10" t="s">
        <v>27</v>
      </c>
      <c r="F10">
        <v>5.0806649999999998</v>
      </c>
      <c r="G10">
        <v>6.0868570000000002</v>
      </c>
      <c r="H10" s="2">
        <v>4071704</v>
      </c>
      <c r="J10" s="1">
        <v>34117</v>
      </c>
      <c r="K10" s="2">
        <v>1007</v>
      </c>
      <c r="L10">
        <v>101.661878126395</v>
      </c>
      <c r="M10">
        <v>0.13910839457686999</v>
      </c>
      <c r="N10">
        <v>16.9269771702402</v>
      </c>
      <c r="O10">
        <v>1.7999842301561699</v>
      </c>
      <c r="P10">
        <v>4.3828170096363204</v>
      </c>
      <c r="Q10" s="2">
        <v>835190</v>
      </c>
      <c r="S10" s="1">
        <v>34120</v>
      </c>
      <c r="T10">
        <v>154.571</v>
      </c>
      <c r="W10">
        <v>1.889</v>
      </c>
      <c r="X10">
        <f t="shared" si="5"/>
        <v>5.5229999999999997</v>
      </c>
      <c r="Y10">
        <v>5.5229999999999997</v>
      </c>
      <c r="AA10" s="1">
        <v>34120</v>
      </c>
      <c r="AB10">
        <v>164.93700000000001</v>
      </c>
      <c r="AE10">
        <v>1.6919999999999999</v>
      </c>
      <c r="AF10">
        <f t="shared" si="6"/>
        <v>8.0370000000000008</v>
      </c>
      <c r="AG10">
        <v>8.0370000000000008</v>
      </c>
      <c r="AI10" s="1">
        <v>34120</v>
      </c>
      <c r="AJ10">
        <v>495.05</v>
      </c>
      <c r="AM10">
        <v>1.782</v>
      </c>
      <c r="AN10">
        <f t="shared" si="1"/>
        <v>4.173</v>
      </c>
      <c r="AO10">
        <v>4.173</v>
      </c>
      <c r="AQ10" s="1">
        <v>34120</v>
      </c>
      <c r="AR10">
        <v>642.16300000000001</v>
      </c>
      <c r="AU10">
        <v>3.5470000000000002</v>
      </c>
      <c r="AV10">
        <v>5.0679999999999996</v>
      </c>
      <c r="AX10" s="1">
        <v>34120</v>
      </c>
      <c r="AY10">
        <v>175.91300000000001</v>
      </c>
      <c r="BB10">
        <v>3.1930000000000001</v>
      </c>
      <c r="BC10">
        <v>8.8829999999999991</v>
      </c>
      <c r="BE10" s="1">
        <v>34120</v>
      </c>
      <c r="BF10">
        <v>161.041</v>
      </c>
      <c r="BI10">
        <v>3.4769999999999999</v>
      </c>
      <c r="BJ10">
        <f t="shared" si="7"/>
        <v>6.6120000000000001</v>
      </c>
      <c r="BK10">
        <v>6.6120000000000001</v>
      </c>
      <c r="BM10" s="1">
        <v>34120</v>
      </c>
      <c r="BN10">
        <v>159.77199999999999</v>
      </c>
      <c r="BQ10">
        <v>1.8109999999999999</v>
      </c>
      <c r="BR10">
        <f t="shared" si="8"/>
        <v>10.058</v>
      </c>
      <c r="BS10">
        <v>10.058</v>
      </c>
      <c r="BU10" s="1">
        <v>34120</v>
      </c>
      <c r="BV10">
        <v>198.69</v>
      </c>
      <c r="BY10">
        <v>5.6619999999999999</v>
      </c>
      <c r="BZ10">
        <v>5.86</v>
      </c>
      <c r="CA10">
        <f t="shared" si="9"/>
        <v>1.0855925084930829E-2</v>
      </c>
      <c r="CB10" s="1">
        <v>34120</v>
      </c>
      <c r="CC10" s="20">
        <f t="shared" si="2"/>
        <v>69.647731331248806</v>
      </c>
      <c r="CF10">
        <f t="shared" si="3"/>
        <v>1.7515000000000001</v>
      </c>
      <c r="CG10">
        <f t="shared" si="4"/>
        <v>9.0474999999999994</v>
      </c>
      <c r="CI10" s="1">
        <v>34120</v>
      </c>
      <c r="CJ10">
        <v>300.62299999999999</v>
      </c>
      <c r="CN10">
        <v>10.250999999999999</v>
      </c>
      <c r="CO10" s="1">
        <v>34120</v>
      </c>
      <c r="CP10">
        <v>516.32799999999997</v>
      </c>
      <c r="CS10">
        <v>5.3230000000000004</v>
      </c>
      <c r="CT10">
        <v>9.9380000000000006</v>
      </c>
      <c r="CV10" s="1">
        <v>34120</v>
      </c>
      <c r="CW10">
        <v>657.779</v>
      </c>
      <c r="CZ10">
        <v>6.7439999999999998</v>
      </c>
      <c r="DA10">
        <v>7.0730000000000004</v>
      </c>
      <c r="DC10" s="1">
        <v>35550</v>
      </c>
      <c r="DD10">
        <v>103.40300000000001</v>
      </c>
      <c r="DE10">
        <v>679</v>
      </c>
      <c r="DF10">
        <v>721</v>
      </c>
      <c r="DG10">
        <v>4.1470000000000002</v>
      </c>
      <c r="DH10">
        <v>13.997999999999999</v>
      </c>
      <c r="DI10">
        <f t="shared" si="10"/>
        <v>1.4520765676049541E-2</v>
      </c>
      <c r="DK10" s="1">
        <v>34120</v>
      </c>
      <c r="DL10">
        <v>212.85</v>
      </c>
      <c r="DO10">
        <v>5.2220000000000004</v>
      </c>
      <c r="DP10">
        <v>10.53</v>
      </c>
      <c r="DR10" s="1">
        <v>32628</v>
      </c>
      <c r="DS10">
        <v>103.69799999999999</v>
      </c>
      <c r="DV10">
        <v>6.5229999999999997</v>
      </c>
      <c r="DW10">
        <v>10.622</v>
      </c>
      <c r="DY10" s="1">
        <v>34120</v>
      </c>
      <c r="DZ10">
        <v>179.691</v>
      </c>
      <c r="EC10">
        <v>5.7169999999999996</v>
      </c>
      <c r="ED10">
        <v>8.9619999999999997</v>
      </c>
    </row>
    <row r="11" spans="1:134" x14ac:dyDescent="0.25">
      <c r="A11" s="1">
        <v>34150</v>
      </c>
      <c r="B11" t="s">
        <v>27</v>
      </c>
      <c r="C11">
        <v>576.38586399999997</v>
      </c>
      <c r="D11">
        <v>0.43267115146759</v>
      </c>
      <c r="E11" t="s">
        <v>27</v>
      </c>
      <c r="F11">
        <v>5.0188839999999999</v>
      </c>
      <c r="G11">
        <v>5.7824489999999997</v>
      </c>
      <c r="H11" s="2">
        <v>4169875</v>
      </c>
      <c r="J11" s="1">
        <v>34150</v>
      </c>
      <c r="K11">
        <v>990</v>
      </c>
      <c r="L11">
        <v>102.38233216242</v>
      </c>
      <c r="M11">
        <v>0.14737705316204999</v>
      </c>
      <c r="N11">
        <v>13.824996223214301</v>
      </c>
      <c r="O11">
        <v>1.78884755612517</v>
      </c>
      <c r="P11">
        <v>4.2047398941484202</v>
      </c>
      <c r="Q11" s="2">
        <v>882340</v>
      </c>
      <c r="S11" s="1">
        <v>34150</v>
      </c>
      <c r="T11">
        <v>155.892</v>
      </c>
      <c r="W11">
        <v>1.913</v>
      </c>
      <c r="X11">
        <f t="shared" si="5"/>
        <v>5.3609999999999998</v>
      </c>
      <c r="Y11">
        <v>5.3609999999999998</v>
      </c>
      <c r="AA11" s="1">
        <v>34150</v>
      </c>
      <c r="AB11">
        <v>166.37899999999999</v>
      </c>
      <c r="AE11">
        <v>1.605</v>
      </c>
      <c r="AF11">
        <f t="shared" si="6"/>
        <v>7.6849999999999996</v>
      </c>
      <c r="AG11">
        <v>7.6849999999999996</v>
      </c>
      <c r="AI11" s="1">
        <v>34150</v>
      </c>
      <c r="AJ11">
        <v>498.697</v>
      </c>
      <c r="AM11">
        <v>1.744</v>
      </c>
      <c r="AN11">
        <f t="shared" si="1"/>
        <v>3.97</v>
      </c>
      <c r="AO11">
        <v>3.97</v>
      </c>
      <c r="AQ11" s="1">
        <v>34150</v>
      </c>
      <c r="AR11">
        <v>651.84900000000005</v>
      </c>
      <c r="AU11">
        <v>3.524</v>
      </c>
      <c r="AV11">
        <v>4.7699999999999996</v>
      </c>
      <c r="AX11" s="1">
        <v>34150</v>
      </c>
      <c r="AY11">
        <v>178.48</v>
      </c>
      <c r="BB11">
        <v>3.21</v>
      </c>
      <c r="BC11">
        <v>8.3520000000000003</v>
      </c>
      <c r="BE11" s="1">
        <v>34150</v>
      </c>
      <c r="BF11">
        <v>163.25299999999999</v>
      </c>
      <c r="BI11">
        <v>3.4630000000000001</v>
      </c>
      <c r="BJ11">
        <f t="shared" si="7"/>
        <v>6.3810000000000002</v>
      </c>
      <c r="BK11">
        <v>6.3810000000000002</v>
      </c>
      <c r="BM11" s="1">
        <v>34150</v>
      </c>
      <c r="BN11">
        <v>162.09299999999999</v>
      </c>
      <c r="BQ11">
        <v>1.857</v>
      </c>
      <c r="BR11">
        <f t="shared" si="8"/>
        <v>9.8330000000000002</v>
      </c>
      <c r="BS11">
        <v>9.8330000000000002</v>
      </c>
      <c r="BU11" s="1">
        <v>34150</v>
      </c>
      <c r="BV11">
        <v>203.774</v>
      </c>
      <c r="BY11">
        <v>5.6050000000000004</v>
      </c>
      <c r="BZ11">
        <v>5.4880000000000004</v>
      </c>
      <c r="CA11">
        <f t="shared" si="9"/>
        <v>1.1634841489248982E-2</v>
      </c>
      <c r="CB11" s="1">
        <v>34150</v>
      </c>
      <c r="CC11" s="20">
        <f t="shared" si="2"/>
        <v>70.467610813186312</v>
      </c>
      <c r="CF11">
        <f t="shared" si="3"/>
        <v>1.7309999999999999</v>
      </c>
      <c r="CG11">
        <f t="shared" si="4"/>
        <v>8.7590000000000003</v>
      </c>
      <c r="CI11" s="1">
        <v>34150</v>
      </c>
      <c r="CJ11">
        <v>306.27100000000002</v>
      </c>
      <c r="CN11">
        <v>9.8670000000000009</v>
      </c>
      <c r="CO11" s="1">
        <v>34150</v>
      </c>
      <c r="CP11">
        <v>525.96100000000001</v>
      </c>
      <c r="CS11">
        <v>5.4420000000000002</v>
      </c>
      <c r="CT11">
        <v>9.5299999999999994</v>
      </c>
      <c r="CV11" s="1">
        <v>34150</v>
      </c>
      <c r="CW11">
        <v>672.49900000000002</v>
      </c>
      <c r="CZ11">
        <v>6.8410000000000002</v>
      </c>
      <c r="DA11">
        <v>6.7969999999999997</v>
      </c>
      <c r="DC11" s="1">
        <v>35581</v>
      </c>
      <c r="DD11">
        <v>105.749</v>
      </c>
      <c r="DE11">
        <v>645</v>
      </c>
      <c r="DF11">
        <v>683</v>
      </c>
      <c r="DG11">
        <v>4.0979999999999999</v>
      </c>
      <c r="DH11">
        <v>13.371</v>
      </c>
      <c r="DI11">
        <f t="shared" si="10"/>
        <v>2.268792975058731E-2</v>
      </c>
      <c r="DK11" s="1">
        <v>34150</v>
      </c>
      <c r="DL11">
        <v>216.822</v>
      </c>
      <c r="DO11">
        <v>5.3280000000000003</v>
      </c>
      <c r="DP11">
        <v>10.179</v>
      </c>
      <c r="DR11" s="1">
        <v>32659</v>
      </c>
      <c r="DS11">
        <v>106.61</v>
      </c>
      <c r="DV11">
        <v>6.6479999999999997</v>
      </c>
      <c r="DW11">
        <v>10.305999999999999</v>
      </c>
      <c r="DY11" s="1">
        <v>34150</v>
      </c>
      <c r="DZ11">
        <v>183.27099999999999</v>
      </c>
      <c r="EC11">
        <v>5.8869999999999996</v>
      </c>
      <c r="ED11">
        <v>8.6959999999999997</v>
      </c>
    </row>
    <row r="12" spans="1:134" x14ac:dyDescent="0.25">
      <c r="A12" s="1">
        <v>34180</v>
      </c>
      <c r="B12" t="s">
        <v>27</v>
      </c>
      <c r="C12">
        <v>579.645172</v>
      </c>
      <c r="D12">
        <v>0.41678351304442002</v>
      </c>
      <c r="E12" t="s">
        <v>27</v>
      </c>
      <c r="F12">
        <v>5.061547</v>
      </c>
      <c r="G12">
        <v>5.8025419999999999</v>
      </c>
      <c r="H12" s="2">
        <v>4150532</v>
      </c>
      <c r="J12" s="1">
        <v>34180</v>
      </c>
      <c r="K12" s="2">
        <v>1002</v>
      </c>
      <c r="L12">
        <v>102.60324620572</v>
      </c>
      <c r="M12">
        <v>0.14823408191222001</v>
      </c>
      <c r="N12">
        <v>15.9087752876839</v>
      </c>
      <c r="O12">
        <v>1.7779950312691</v>
      </c>
      <c r="P12">
        <v>4.2944034185961604</v>
      </c>
      <c r="Q12" s="2">
        <v>871936</v>
      </c>
      <c r="S12" s="1">
        <v>34181</v>
      </c>
      <c r="T12">
        <v>156.571</v>
      </c>
      <c r="W12">
        <v>1.8959999999999999</v>
      </c>
      <c r="X12">
        <f t="shared" si="5"/>
        <v>5.3739999999999997</v>
      </c>
      <c r="Y12">
        <v>5.3739999999999997</v>
      </c>
      <c r="AA12" s="1">
        <v>34181</v>
      </c>
      <c r="AB12">
        <v>167.64500000000001</v>
      </c>
      <c r="AE12">
        <v>1.667</v>
      </c>
      <c r="AF12">
        <f t="shared" si="6"/>
        <v>8.0679999999999996</v>
      </c>
      <c r="AG12">
        <v>8.0679999999999996</v>
      </c>
      <c r="AI12" s="1">
        <v>34181</v>
      </c>
      <c r="AJ12">
        <v>499.85599999999999</v>
      </c>
      <c r="AM12">
        <v>1.7410000000000001</v>
      </c>
      <c r="AN12">
        <f t="shared" si="1"/>
        <v>4.0599999999999996</v>
      </c>
      <c r="AO12">
        <v>4.0599999999999996</v>
      </c>
      <c r="AQ12" s="1">
        <v>34181</v>
      </c>
      <c r="AR12">
        <v>652.71600000000001</v>
      </c>
      <c r="AU12">
        <v>3.5379999999999998</v>
      </c>
      <c r="AV12">
        <v>4.8760000000000003</v>
      </c>
      <c r="AX12" s="1">
        <v>34181</v>
      </c>
      <c r="AY12">
        <v>179.96199999999999</v>
      </c>
      <c r="BB12">
        <v>3.1890000000000001</v>
      </c>
      <c r="BC12">
        <v>8.5129999999999999</v>
      </c>
      <c r="BE12" s="1">
        <v>34181</v>
      </c>
      <c r="BF12">
        <v>163.874</v>
      </c>
      <c r="BI12">
        <v>3.4449999999999998</v>
      </c>
      <c r="BJ12">
        <f t="shared" si="7"/>
        <v>6.4349999999999996</v>
      </c>
      <c r="BK12">
        <v>6.4349999999999996</v>
      </c>
      <c r="BM12" s="1">
        <v>34181</v>
      </c>
      <c r="BN12">
        <v>163.86099999999999</v>
      </c>
      <c r="BQ12">
        <v>1.885</v>
      </c>
      <c r="BR12">
        <f t="shared" si="8"/>
        <v>9.8309999999999995</v>
      </c>
      <c r="BS12">
        <v>9.8309999999999995</v>
      </c>
      <c r="BU12" s="1">
        <v>34181</v>
      </c>
      <c r="BV12">
        <v>204.25399999999999</v>
      </c>
      <c r="BY12">
        <v>5.577</v>
      </c>
      <c r="BZ12">
        <v>5.5439999999999996</v>
      </c>
      <c r="CA12">
        <f t="shared" si="9"/>
        <v>9.2582260011262463E-3</v>
      </c>
      <c r="CB12" s="1">
        <v>34181</v>
      </c>
      <c r="CC12" s="20">
        <f t="shared" si="2"/>
        <v>71.126112436706862</v>
      </c>
      <c r="CF12">
        <f t="shared" si="3"/>
        <v>1.776</v>
      </c>
      <c r="CG12">
        <f t="shared" si="4"/>
        <v>8.9495000000000005</v>
      </c>
      <c r="CI12" s="1">
        <v>34181</v>
      </c>
      <c r="CJ12">
        <v>309.56400000000002</v>
      </c>
      <c r="CN12">
        <v>9.843</v>
      </c>
      <c r="CO12" s="1">
        <v>34181</v>
      </c>
      <c r="CP12">
        <v>531.03099999999995</v>
      </c>
      <c r="CS12">
        <v>5.7990000000000004</v>
      </c>
      <c r="CT12">
        <v>9.5150000000000006</v>
      </c>
      <c r="CV12" s="1">
        <v>34181</v>
      </c>
      <c r="CW12">
        <v>677.23400000000004</v>
      </c>
      <c r="CZ12">
        <v>6.8769999999999998</v>
      </c>
      <c r="DA12">
        <v>6.7949999999999999</v>
      </c>
      <c r="DC12" s="1">
        <v>35611</v>
      </c>
      <c r="DD12">
        <v>107.286</v>
      </c>
      <c r="DE12">
        <v>664</v>
      </c>
      <c r="DF12">
        <v>668</v>
      </c>
      <c r="DG12">
        <v>3.948</v>
      </c>
      <c r="DH12">
        <v>13.058999999999999</v>
      </c>
      <c r="DI12">
        <f t="shared" si="10"/>
        <v>1.4534416401100758E-2</v>
      </c>
      <c r="DK12" s="1">
        <v>34181</v>
      </c>
      <c r="DL12">
        <v>218.99600000000001</v>
      </c>
      <c r="DO12">
        <v>5.66</v>
      </c>
      <c r="DP12">
        <v>10.119</v>
      </c>
      <c r="DR12" s="1">
        <v>32689</v>
      </c>
      <c r="DS12">
        <v>109.839</v>
      </c>
      <c r="DV12">
        <v>6.6840000000000002</v>
      </c>
      <c r="DW12">
        <v>9.9369999999999994</v>
      </c>
      <c r="DY12" s="1">
        <v>34181</v>
      </c>
      <c r="DZ12">
        <v>185.39400000000001</v>
      </c>
      <c r="EC12">
        <v>6.6269999999999998</v>
      </c>
      <c r="ED12">
        <v>8.5570000000000004</v>
      </c>
    </row>
    <row r="13" spans="1:134" x14ac:dyDescent="0.25">
      <c r="A13" s="1">
        <v>34212</v>
      </c>
      <c r="B13" t="s">
        <v>27</v>
      </c>
      <c r="C13">
        <v>589.81146200000001</v>
      </c>
      <c r="D13">
        <v>0.48277749150795002</v>
      </c>
      <c r="E13" t="s">
        <v>27</v>
      </c>
      <c r="F13">
        <v>5.0718889999999996</v>
      </c>
      <c r="G13">
        <v>5.5219950000000004</v>
      </c>
      <c r="H13" s="2">
        <v>4246053</v>
      </c>
      <c r="J13" s="1">
        <v>34212</v>
      </c>
      <c r="K13" s="2">
        <v>1006</v>
      </c>
      <c r="L13">
        <v>103.415980445567</v>
      </c>
      <c r="M13">
        <v>0.18365010457358999</v>
      </c>
      <c r="N13">
        <v>13.8451219127165</v>
      </c>
      <c r="O13">
        <v>1.8173386495902</v>
      </c>
      <c r="P13">
        <v>4.1150808745244101</v>
      </c>
      <c r="Q13" s="2">
        <v>921143</v>
      </c>
      <c r="S13" s="1">
        <v>34212</v>
      </c>
      <c r="T13">
        <v>158.16999999999999</v>
      </c>
      <c r="W13">
        <v>1.91</v>
      </c>
      <c r="X13">
        <f t="shared" si="5"/>
        <v>5.0979999999999999</v>
      </c>
      <c r="Y13">
        <v>5.0979999999999999</v>
      </c>
      <c r="AA13" s="1">
        <v>34212</v>
      </c>
      <c r="AB13">
        <v>169.03100000000001</v>
      </c>
      <c r="AE13">
        <v>1.6919999999999999</v>
      </c>
      <c r="AF13">
        <f t="shared" si="6"/>
        <v>7.7329999999999997</v>
      </c>
      <c r="AG13">
        <v>7.7329999999999997</v>
      </c>
      <c r="AI13" s="1">
        <v>34212</v>
      </c>
      <c r="AJ13">
        <v>504.21699999999998</v>
      </c>
      <c r="AM13">
        <v>1.786</v>
      </c>
      <c r="AN13">
        <f t="shared" si="1"/>
        <v>3.8170000000000002</v>
      </c>
      <c r="AO13">
        <v>3.8170000000000002</v>
      </c>
      <c r="AQ13" s="1">
        <v>34212</v>
      </c>
      <c r="AR13">
        <v>664.10199999999998</v>
      </c>
      <c r="AU13">
        <v>3.54</v>
      </c>
      <c r="AV13">
        <v>4.5170000000000003</v>
      </c>
      <c r="AX13" s="1">
        <v>34212</v>
      </c>
      <c r="AY13">
        <v>182.10599999999999</v>
      </c>
      <c r="BB13">
        <v>3.2010000000000001</v>
      </c>
      <c r="BC13">
        <v>7.8890000000000002</v>
      </c>
      <c r="BE13" s="1">
        <v>34212</v>
      </c>
      <c r="BF13">
        <v>166.26599999999999</v>
      </c>
      <c r="BI13">
        <v>3.4329999999999998</v>
      </c>
      <c r="BJ13">
        <f t="shared" si="7"/>
        <v>6.1020000000000003</v>
      </c>
      <c r="BK13">
        <v>6.1020000000000003</v>
      </c>
      <c r="BM13" s="1">
        <v>34212</v>
      </c>
      <c r="BN13">
        <v>165.76900000000001</v>
      </c>
      <c r="BQ13">
        <v>1.8080000000000001</v>
      </c>
      <c r="BR13">
        <f t="shared" si="8"/>
        <v>9.6790000000000003</v>
      </c>
      <c r="BS13">
        <v>9.6790000000000003</v>
      </c>
      <c r="BU13" s="1">
        <v>34212</v>
      </c>
      <c r="BV13">
        <v>209.167</v>
      </c>
      <c r="BY13">
        <v>5.7320000000000002</v>
      </c>
      <c r="BZ13">
        <v>5.2210000000000001</v>
      </c>
      <c r="CA13">
        <f t="shared" si="9"/>
        <v>9.9557426529314208E-3</v>
      </c>
      <c r="CB13" s="1">
        <v>34212</v>
      </c>
      <c r="CC13" s="20">
        <f t="shared" si="2"/>
        <v>71.841346393238041</v>
      </c>
      <c r="CF13">
        <f t="shared" si="3"/>
        <v>1.75</v>
      </c>
      <c r="CG13">
        <f t="shared" si="4"/>
        <v>8.7059999999999995</v>
      </c>
      <c r="CI13" s="1">
        <v>34212</v>
      </c>
      <c r="CJ13">
        <v>312.51400000000001</v>
      </c>
      <c r="CN13">
        <v>9.7850000000000001</v>
      </c>
      <c r="CO13" s="1">
        <v>34212</v>
      </c>
      <c r="CP13">
        <v>535.89300000000003</v>
      </c>
      <c r="CS13">
        <v>5.8579999999999997</v>
      </c>
      <c r="CT13">
        <v>9.4380000000000006</v>
      </c>
      <c r="CV13" s="1">
        <v>34212</v>
      </c>
      <c r="CW13">
        <v>694.60699999999997</v>
      </c>
      <c r="CZ13">
        <v>6.9850000000000003</v>
      </c>
      <c r="DA13">
        <v>6.4889999999999999</v>
      </c>
      <c r="DC13" s="1">
        <v>35642</v>
      </c>
      <c r="DD13">
        <v>108.15300000000001</v>
      </c>
      <c r="DE13">
        <v>653</v>
      </c>
      <c r="DF13">
        <v>636</v>
      </c>
      <c r="DG13">
        <v>3.7850000000000001</v>
      </c>
      <c r="DH13">
        <v>12.254</v>
      </c>
      <c r="DI13">
        <f t="shared" si="10"/>
        <v>8.0812035121078374E-3</v>
      </c>
      <c r="DK13" s="1">
        <v>34212</v>
      </c>
      <c r="DL13">
        <v>221.001</v>
      </c>
      <c r="DO13">
        <v>5.71</v>
      </c>
      <c r="DP13">
        <v>10.037000000000001</v>
      </c>
      <c r="DR13" s="1">
        <v>32720</v>
      </c>
      <c r="DS13">
        <v>111.45</v>
      </c>
      <c r="DV13">
        <v>6.5940000000000003</v>
      </c>
      <c r="DW13">
        <v>9.68</v>
      </c>
      <c r="DY13" s="1">
        <v>34212</v>
      </c>
      <c r="DZ13">
        <v>188.27199999999999</v>
      </c>
      <c r="EC13">
        <v>6.7320000000000002</v>
      </c>
      <c r="ED13">
        <v>8.3640000000000008</v>
      </c>
    </row>
    <row r="14" spans="1:134" x14ac:dyDescent="0.25">
      <c r="A14" s="1">
        <v>34242</v>
      </c>
      <c r="B14" t="s">
        <v>27</v>
      </c>
      <c r="C14">
        <v>591.43093899999997</v>
      </c>
      <c r="D14">
        <v>0.52473648878665002</v>
      </c>
      <c r="E14" t="s">
        <v>27</v>
      </c>
      <c r="F14">
        <v>5.0587970000000002</v>
      </c>
      <c r="G14">
        <v>5.5599819999999998</v>
      </c>
      <c r="H14" s="2">
        <v>4266445</v>
      </c>
      <c r="J14" s="1">
        <v>34242</v>
      </c>
      <c r="K14" s="2">
        <v>1003</v>
      </c>
      <c r="L14">
        <v>103.727343255311</v>
      </c>
      <c r="M14">
        <v>0.19844037111191001</v>
      </c>
      <c r="N14">
        <v>13.532885799923299</v>
      </c>
      <c r="O14">
        <v>1.7885380871818699</v>
      </c>
      <c r="P14">
        <v>4.1358891686297099</v>
      </c>
      <c r="Q14" s="2">
        <v>924051</v>
      </c>
      <c r="S14" s="1">
        <v>34242</v>
      </c>
      <c r="T14">
        <v>158.80099999999999</v>
      </c>
      <c r="W14">
        <v>1.8779999999999999</v>
      </c>
      <c r="X14">
        <f t="shared" si="5"/>
        <v>5.0359999999999996</v>
      </c>
      <c r="Y14">
        <v>5.0359999999999996</v>
      </c>
      <c r="AA14" s="1">
        <v>34242</v>
      </c>
      <c r="AB14">
        <v>170.035</v>
      </c>
      <c r="AE14">
        <v>1.7509999999999999</v>
      </c>
      <c r="AF14">
        <f t="shared" si="6"/>
        <v>8.2129999999999992</v>
      </c>
      <c r="AG14">
        <v>8.2129999999999992</v>
      </c>
      <c r="AI14" s="1">
        <v>34242</v>
      </c>
      <c r="AJ14">
        <v>505.85300000000001</v>
      </c>
      <c r="AM14">
        <v>1.7490000000000001</v>
      </c>
      <c r="AN14">
        <f t="shared" si="1"/>
        <v>3.8210000000000002</v>
      </c>
      <c r="AO14">
        <v>3.8210000000000002</v>
      </c>
      <c r="AQ14" s="1">
        <v>34242</v>
      </c>
      <c r="AR14">
        <v>666.495</v>
      </c>
      <c r="AU14">
        <v>3.5110000000000001</v>
      </c>
      <c r="AV14">
        <v>4.5350000000000001</v>
      </c>
      <c r="AX14" s="1">
        <v>34242</v>
      </c>
      <c r="AY14">
        <v>183.608</v>
      </c>
      <c r="BB14">
        <v>3.2730000000000001</v>
      </c>
      <c r="BC14">
        <v>7.819</v>
      </c>
      <c r="BE14" s="1">
        <v>34242</v>
      </c>
      <c r="BF14">
        <v>166.66</v>
      </c>
      <c r="BI14">
        <v>3.4089999999999998</v>
      </c>
      <c r="BJ14">
        <f t="shared" si="7"/>
        <v>6.1820000000000004</v>
      </c>
      <c r="BK14">
        <v>6.1820000000000004</v>
      </c>
      <c r="BM14" s="1">
        <v>34242</v>
      </c>
      <c r="BN14">
        <v>166.68100000000001</v>
      </c>
      <c r="BQ14">
        <v>1.7430000000000001</v>
      </c>
      <c r="BR14">
        <f t="shared" si="8"/>
        <v>10.004</v>
      </c>
      <c r="BS14">
        <v>10.004</v>
      </c>
      <c r="BU14" s="1">
        <v>34242</v>
      </c>
      <c r="BV14">
        <v>210.63800000000001</v>
      </c>
      <c r="BY14">
        <v>5.6539999999999999</v>
      </c>
      <c r="BZ14">
        <v>5.1719999999999997</v>
      </c>
      <c r="CA14">
        <f t="shared" si="9"/>
        <v>5.7206853266416058E-3</v>
      </c>
      <c r="CB14" s="1">
        <v>34242</v>
      </c>
      <c r="CC14" s="20">
        <f t="shared" si="2"/>
        <v>72.25469275385602</v>
      </c>
      <c r="CF14">
        <f t="shared" si="3"/>
        <v>1.7469999999999999</v>
      </c>
      <c r="CG14">
        <f t="shared" si="4"/>
        <v>9.1084999999999994</v>
      </c>
      <c r="CI14" s="1">
        <v>34242</v>
      </c>
      <c r="CJ14">
        <v>314.05599999999998</v>
      </c>
      <c r="CN14">
        <v>9.8219999999999992</v>
      </c>
      <c r="CO14" s="1">
        <v>34242</v>
      </c>
      <c r="CP14">
        <v>538.49099999999999</v>
      </c>
      <c r="CS14">
        <v>5.8470000000000004</v>
      </c>
      <c r="CT14">
        <v>9.4749999999999996</v>
      </c>
      <c r="CV14" s="1">
        <v>34242</v>
      </c>
      <c r="CW14">
        <v>698.447</v>
      </c>
      <c r="CZ14">
        <v>6.9989999999999997</v>
      </c>
      <c r="DA14">
        <v>6.4770000000000003</v>
      </c>
      <c r="DC14" s="1">
        <v>35673</v>
      </c>
      <c r="DD14">
        <v>109.599</v>
      </c>
      <c r="DE14">
        <v>608</v>
      </c>
      <c r="DF14">
        <v>594</v>
      </c>
      <c r="DG14">
        <v>3.778</v>
      </c>
      <c r="DH14">
        <v>12.124000000000001</v>
      </c>
      <c r="DI14">
        <f t="shared" si="10"/>
        <v>1.3369948129039466E-2</v>
      </c>
      <c r="DK14" s="1">
        <v>34242</v>
      </c>
      <c r="DL14">
        <v>221.982</v>
      </c>
      <c r="DO14">
        <v>5.6959999999999997</v>
      </c>
      <c r="DP14">
        <v>10.083</v>
      </c>
      <c r="DR14" s="1">
        <v>32751</v>
      </c>
      <c r="DS14">
        <v>110.074</v>
      </c>
      <c r="DV14">
        <v>6.5330000000000004</v>
      </c>
      <c r="DW14">
        <v>10.077999999999999</v>
      </c>
      <c r="DY14" s="1">
        <v>34242</v>
      </c>
      <c r="DZ14">
        <v>189.39699999999999</v>
      </c>
      <c r="EC14">
        <v>6.7030000000000003</v>
      </c>
      <c r="ED14">
        <v>8.3970000000000002</v>
      </c>
    </row>
    <row r="15" spans="1:134" x14ac:dyDescent="0.25">
      <c r="A15" s="1">
        <v>34271</v>
      </c>
      <c r="B15" t="s">
        <v>27</v>
      </c>
      <c r="C15">
        <v>593.63797</v>
      </c>
      <c r="D15">
        <v>0.5216980648506</v>
      </c>
      <c r="E15" t="s">
        <v>27</v>
      </c>
      <c r="F15">
        <v>5.0645720000000001</v>
      </c>
      <c r="G15">
        <v>5.5862189999999998</v>
      </c>
      <c r="H15" s="2">
        <v>4249288</v>
      </c>
      <c r="J15" s="1">
        <v>34271</v>
      </c>
      <c r="K15" s="2">
        <v>1016</v>
      </c>
      <c r="L15">
        <v>103.972815690462</v>
      </c>
      <c r="M15">
        <v>0.21711655046754</v>
      </c>
      <c r="N15">
        <v>14.9193927699356</v>
      </c>
      <c r="O15">
        <v>1.80900092735921</v>
      </c>
      <c r="P15">
        <v>4.2391800455942601</v>
      </c>
      <c r="Q15" s="2">
        <v>910939</v>
      </c>
      <c r="S15" s="1">
        <v>34273</v>
      </c>
      <c r="T15">
        <v>159.52099999999999</v>
      </c>
      <c r="W15">
        <v>1.887</v>
      </c>
      <c r="X15">
        <f t="shared" si="5"/>
        <v>5.1429999999999998</v>
      </c>
      <c r="Y15">
        <v>5.1429999999999998</v>
      </c>
      <c r="AA15" s="1">
        <v>34273</v>
      </c>
      <c r="AB15">
        <v>171.857</v>
      </c>
      <c r="AE15">
        <v>1.849</v>
      </c>
      <c r="AF15">
        <f t="shared" si="6"/>
        <v>8.0969999999999995</v>
      </c>
      <c r="AG15">
        <v>8.0969999999999995</v>
      </c>
      <c r="AI15" s="1">
        <v>34273</v>
      </c>
      <c r="AJ15">
        <v>506.84399999999999</v>
      </c>
      <c r="AM15">
        <v>1.746</v>
      </c>
      <c r="AN15">
        <f t="shared" si="1"/>
        <v>3.9239999999999999</v>
      </c>
      <c r="AO15">
        <v>3.9239999999999999</v>
      </c>
      <c r="AQ15" s="1">
        <v>34273</v>
      </c>
      <c r="AR15">
        <v>667.70500000000004</v>
      </c>
      <c r="AU15">
        <v>3.5249999999999999</v>
      </c>
      <c r="AV15">
        <v>4.6139999999999999</v>
      </c>
      <c r="AX15" s="1">
        <v>34273</v>
      </c>
      <c r="AY15">
        <v>184.9</v>
      </c>
      <c r="BB15">
        <v>3.2589999999999999</v>
      </c>
      <c r="BC15">
        <v>7.7050000000000001</v>
      </c>
      <c r="BE15" s="1">
        <v>34273</v>
      </c>
      <c r="BF15">
        <v>167.446</v>
      </c>
      <c r="BI15">
        <v>3.3969999999999998</v>
      </c>
      <c r="BJ15">
        <f t="shared" si="7"/>
        <v>6.1929999999999996</v>
      </c>
      <c r="BK15">
        <v>6.1929999999999996</v>
      </c>
      <c r="BM15" s="1">
        <v>34273</v>
      </c>
      <c r="BN15">
        <v>168.06100000000001</v>
      </c>
      <c r="BQ15">
        <v>1.671</v>
      </c>
      <c r="BR15">
        <f t="shared" si="8"/>
        <v>10.102</v>
      </c>
      <c r="BS15">
        <v>10.102</v>
      </c>
      <c r="BU15" s="1">
        <v>34273</v>
      </c>
      <c r="BV15">
        <v>210.887</v>
      </c>
      <c r="BY15">
        <v>5.625</v>
      </c>
      <c r="BZ15">
        <v>5.24</v>
      </c>
      <c r="CA15">
        <f t="shared" si="9"/>
        <v>9.4973644599319895E-3</v>
      </c>
      <c r="CB15" s="1">
        <v>34273</v>
      </c>
      <c r="CC15" s="20">
        <f t="shared" si="2"/>
        <v>72.94750176455554</v>
      </c>
      <c r="CF15">
        <f t="shared" si="3"/>
        <v>1.76</v>
      </c>
      <c r="CG15">
        <f t="shared" si="4"/>
        <v>9.099499999999999</v>
      </c>
      <c r="CI15" s="1">
        <v>34273</v>
      </c>
      <c r="CJ15">
        <v>319.97199999999998</v>
      </c>
      <c r="CN15">
        <v>9.7449999999999992</v>
      </c>
      <c r="CO15" s="1">
        <v>34273</v>
      </c>
      <c r="CP15">
        <v>548.60900000000004</v>
      </c>
      <c r="CS15">
        <v>5.5449999999999999</v>
      </c>
      <c r="CT15">
        <v>9.3780000000000001</v>
      </c>
      <c r="CV15" s="1">
        <v>34273</v>
      </c>
      <c r="CW15">
        <v>702.322</v>
      </c>
      <c r="CZ15">
        <v>7.0739999999999998</v>
      </c>
      <c r="DA15">
        <v>6.4809999999999999</v>
      </c>
      <c r="DC15" s="1">
        <v>35703</v>
      </c>
      <c r="DD15">
        <v>113.294</v>
      </c>
      <c r="DE15">
        <v>570</v>
      </c>
      <c r="DF15">
        <v>557</v>
      </c>
      <c r="DG15">
        <v>3.649</v>
      </c>
      <c r="DH15">
        <v>11.494</v>
      </c>
      <c r="DI15">
        <f t="shared" si="10"/>
        <v>3.3713811257402027E-2</v>
      </c>
      <c r="DK15" s="1">
        <v>34273</v>
      </c>
      <c r="DL15">
        <v>226.20500000000001</v>
      </c>
      <c r="DO15">
        <v>5.4059999999999997</v>
      </c>
      <c r="DP15">
        <v>9.9659999999999993</v>
      </c>
      <c r="DR15" s="1">
        <v>32781</v>
      </c>
      <c r="DS15">
        <v>110.71</v>
      </c>
      <c r="DV15">
        <v>6.4710000000000001</v>
      </c>
      <c r="DW15">
        <v>10.119999999999999</v>
      </c>
      <c r="DY15" s="1">
        <v>34273</v>
      </c>
      <c r="DZ15">
        <v>192.36099999999999</v>
      </c>
      <c r="EC15">
        <v>6.0759999999999996</v>
      </c>
      <c r="ED15">
        <v>8.3550000000000004</v>
      </c>
    </row>
    <row r="16" spans="1:134" x14ac:dyDescent="0.25">
      <c r="A16" s="1">
        <v>34303</v>
      </c>
      <c r="B16" t="s">
        <v>27</v>
      </c>
      <c r="C16">
        <v>588.59106399999996</v>
      </c>
      <c r="D16">
        <v>0.48820451012436999</v>
      </c>
      <c r="E16" t="s">
        <v>27</v>
      </c>
      <c r="F16">
        <v>5.1739709999999999</v>
      </c>
      <c r="G16">
        <v>5.8646450000000003</v>
      </c>
      <c r="H16" s="2">
        <v>4211270</v>
      </c>
      <c r="J16" s="1">
        <v>34303</v>
      </c>
      <c r="K16" s="2">
        <v>1011</v>
      </c>
      <c r="L16">
        <v>104.020145067374</v>
      </c>
      <c r="M16">
        <v>0.15991804470491</v>
      </c>
      <c r="N16">
        <v>13.8551906820427</v>
      </c>
      <c r="O16">
        <v>1.8594139073401099</v>
      </c>
      <c r="P16">
        <v>4.37488325775871</v>
      </c>
      <c r="Q16" s="2">
        <v>891196</v>
      </c>
      <c r="S16" s="1">
        <v>34303</v>
      </c>
      <c r="T16">
        <v>159.483</v>
      </c>
      <c r="W16">
        <v>1.9770000000000001</v>
      </c>
      <c r="X16">
        <f t="shared" si="5"/>
        <v>5.4240000000000004</v>
      </c>
      <c r="Y16">
        <v>5.4240000000000004</v>
      </c>
      <c r="AA16" s="1">
        <v>34303</v>
      </c>
      <c r="AB16">
        <v>172.619</v>
      </c>
      <c r="AE16">
        <v>2.0459999999999998</v>
      </c>
      <c r="AF16">
        <f t="shared" si="6"/>
        <v>8.17</v>
      </c>
      <c r="AG16">
        <v>8.17</v>
      </c>
      <c r="AI16" s="1">
        <v>34303</v>
      </c>
      <c r="AJ16">
        <v>506.97199999999998</v>
      </c>
      <c r="AM16">
        <v>1.8220000000000001</v>
      </c>
      <c r="AN16">
        <f t="shared" si="1"/>
        <v>4.1539999999999999</v>
      </c>
      <c r="AO16">
        <v>4.1539999999999999</v>
      </c>
      <c r="AQ16" s="1">
        <v>34303</v>
      </c>
      <c r="AR16">
        <v>664.14400000000001</v>
      </c>
      <c r="AU16">
        <v>3.5630000000000002</v>
      </c>
      <c r="AV16">
        <v>4.9119999999999999</v>
      </c>
      <c r="AX16" s="1">
        <v>34303</v>
      </c>
      <c r="AY16">
        <v>184.999</v>
      </c>
      <c r="BB16">
        <v>3.2970000000000002</v>
      </c>
      <c r="BC16">
        <v>8.0139999999999993</v>
      </c>
      <c r="BE16" s="1">
        <v>34303</v>
      </c>
      <c r="BF16">
        <v>167.273</v>
      </c>
      <c r="BI16">
        <v>3.3879999999999999</v>
      </c>
      <c r="BJ16">
        <f t="shared" si="7"/>
        <v>6.3940000000000001</v>
      </c>
      <c r="BK16">
        <v>6.3940000000000001</v>
      </c>
      <c r="BM16" s="1">
        <v>34303</v>
      </c>
      <c r="BN16">
        <v>169.946</v>
      </c>
      <c r="BQ16">
        <v>1.6259999999999999</v>
      </c>
      <c r="BR16">
        <f t="shared" si="8"/>
        <v>9.2309999999999999</v>
      </c>
      <c r="BS16">
        <v>9.2309999999999999</v>
      </c>
      <c r="BU16" s="1">
        <v>34303</v>
      </c>
      <c r="BV16">
        <v>208.11799999999999</v>
      </c>
      <c r="BY16">
        <v>5.7359999999999998</v>
      </c>
      <c r="BZ16">
        <v>5.585</v>
      </c>
      <c r="CA16">
        <f t="shared" si="9"/>
        <v>7.825042228311152E-3</v>
      </c>
      <c r="CB16" s="1">
        <v>34303</v>
      </c>
      <c r="CC16" s="20">
        <f t="shared" si="2"/>
        <v>73.522820943180491</v>
      </c>
      <c r="CF16">
        <f t="shared" si="3"/>
        <v>1.8359999999999999</v>
      </c>
      <c r="CG16">
        <f t="shared" si="4"/>
        <v>8.7004999999999999</v>
      </c>
      <c r="CI16" s="1">
        <v>34303</v>
      </c>
      <c r="CJ16">
        <v>321.72199999999998</v>
      </c>
      <c r="CN16">
        <v>9.7539999999999996</v>
      </c>
      <c r="CO16" s="1">
        <v>34303</v>
      </c>
      <c r="CP16">
        <v>551.12199999999996</v>
      </c>
      <c r="CS16">
        <v>5.532</v>
      </c>
      <c r="CT16">
        <v>9.3940000000000001</v>
      </c>
      <c r="CV16" s="1">
        <v>34303</v>
      </c>
      <c r="CW16">
        <v>693.35900000000004</v>
      </c>
      <c r="CZ16">
        <v>6.9989999999999997</v>
      </c>
      <c r="DA16">
        <v>6.7370000000000001</v>
      </c>
      <c r="DC16" s="1">
        <v>35734</v>
      </c>
      <c r="DD16">
        <v>113.983</v>
      </c>
      <c r="DE16">
        <v>701</v>
      </c>
      <c r="DF16">
        <v>690</v>
      </c>
      <c r="DG16">
        <v>3.7</v>
      </c>
      <c r="DH16">
        <v>12.728999999999999</v>
      </c>
      <c r="DI16">
        <f t="shared" si="10"/>
        <v>6.0815224107191312E-3</v>
      </c>
      <c r="DK16" s="1">
        <v>34303</v>
      </c>
      <c r="DL16">
        <v>227.38499999999999</v>
      </c>
      <c r="DO16">
        <v>5.3929999999999998</v>
      </c>
      <c r="DP16">
        <v>9.9770000000000003</v>
      </c>
      <c r="DR16" s="1">
        <v>32812</v>
      </c>
      <c r="DS16">
        <v>112.86799999999999</v>
      </c>
      <c r="DV16">
        <v>6.5060000000000002</v>
      </c>
      <c r="DW16">
        <v>9.8859999999999992</v>
      </c>
      <c r="DY16" s="1">
        <v>34303</v>
      </c>
      <c r="DZ16">
        <v>192.126</v>
      </c>
      <c r="EC16">
        <v>6.01</v>
      </c>
      <c r="ED16">
        <v>8.5060000000000002</v>
      </c>
    </row>
    <row r="17" spans="1:134" x14ac:dyDescent="0.25">
      <c r="A17" s="1">
        <v>34334</v>
      </c>
      <c r="B17" t="s">
        <v>27</v>
      </c>
      <c r="C17">
        <v>591.78112799999997</v>
      </c>
      <c r="D17">
        <v>0.43294269939402003</v>
      </c>
      <c r="E17" t="s">
        <v>27</v>
      </c>
      <c r="F17">
        <v>5.1750629999999997</v>
      </c>
      <c r="G17">
        <v>5.8208229999999999</v>
      </c>
      <c r="H17" s="2">
        <v>4159495</v>
      </c>
      <c r="J17" s="1">
        <v>34334</v>
      </c>
      <c r="K17">
        <v>971</v>
      </c>
      <c r="L17">
        <v>104.437271075373</v>
      </c>
      <c r="M17">
        <v>0.14277349754658</v>
      </c>
      <c r="N17">
        <v>13.035944526990701</v>
      </c>
      <c r="O17">
        <v>1.837263506874</v>
      </c>
      <c r="P17">
        <v>4.3561554133976896</v>
      </c>
      <c r="Q17" s="2">
        <v>882061</v>
      </c>
      <c r="S17" s="1">
        <v>34334</v>
      </c>
      <c r="T17">
        <v>160.483</v>
      </c>
      <c r="W17">
        <v>1.9059999999999999</v>
      </c>
      <c r="X17">
        <f t="shared" si="5"/>
        <v>5.31</v>
      </c>
      <c r="Y17">
        <v>5.31</v>
      </c>
      <c r="AA17" s="1">
        <v>34334</v>
      </c>
      <c r="AB17">
        <v>174.03800000000001</v>
      </c>
      <c r="AE17">
        <v>1.919</v>
      </c>
      <c r="AF17">
        <f t="shared" si="6"/>
        <v>7.782</v>
      </c>
      <c r="AG17">
        <v>7.782</v>
      </c>
      <c r="AI17" s="1">
        <v>34334</v>
      </c>
      <c r="AJ17">
        <v>508.84</v>
      </c>
      <c r="AM17">
        <v>1.7789999999999999</v>
      </c>
      <c r="AN17">
        <f t="shared" si="1"/>
        <v>4.1639999999999997</v>
      </c>
      <c r="AO17">
        <v>4.1639999999999997</v>
      </c>
      <c r="AQ17" s="1">
        <v>34334</v>
      </c>
      <c r="AR17">
        <v>666.63800000000003</v>
      </c>
      <c r="AU17">
        <v>3.53</v>
      </c>
      <c r="AV17">
        <v>4.9340000000000002</v>
      </c>
      <c r="AX17" s="1">
        <v>34334</v>
      </c>
      <c r="AY17">
        <v>186.524</v>
      </c>
      <c r="BB17">
        <v>3.2469999999999999</v>
      </c>
      <c r="BC17">
        <v>7.9450000000000003</v>
      </c>
      <c r="BE17" s="1">
        <v>34334</v>
      </c>
      <c r="BF17">
        <v>168.46199999999999</v>
      </c>
      <c r="BI17">
        <v>3.3570000000000002</v>
      </c>
      <c r="BJ17">
        <f t="shared" si="7"/>
        <v>6.3719999999999999</v>
      </c>
      <c r="BK17">
        <v>6.3719999999999999</v>
      </c>
      <c r="BM17" s="1">
        <v>34334</v>
      </c>
      <c r="BN17">
        <v>172.31299999999999</v>
      </c>
      <c r="BQ17">
        <v>1.853</v>
      </c>
      <c r="BR17">
        <f t="shared" si="8"/>
        <v>9.1029999999999998</v>
      </c>
      <c r="BS17">
        <v>9.1029999999999998</v>
      </c>
      <c r="BU17" s="1">
        <v>34334</v>
      </c>
      <c r="BV17">
        <v>209.05099999999999</v>
      </c>
      <c r="BY17">
        <v>5.6520000000000001</v>
      </c>
      <c r="BZ17">
        <v>5.59</v>
      </c>
      <c r="CA17">
        <f t="shared" si="9"/>
        <v>1.1074184823030464E-2</v>
      </c>
      <c r="CB17" s="1">
        <v>34334</v>
      </c>
      <c r="CC17" s="20">
        <f t="shared" si="2"/>
        <v>74.346143881402767</v>
      </c>
      <c r="CF17">
        <f t="shared" si="3"/>
        <v>1.8860000000000001</v>
      </c>
      <c r="CG17">
        <f t="shared" si="4"/>
        <v>8.442499999999999</v>
      </c>
      <c r="CI17" s="1">
        <v>34334</v>
      </c>
      <c r="CJ17">
        <v>324.94</v>
      </c>
      <c r="CN17">
        <v>9.6210000000000004</v>
      </c>
      <c r="CO17" s="1">
        <v>34334</v>
      </c>
      <c r="CP17">
        <v>556.38599999999997</v>
      </c>
      <c r="CS17">
        <v>5.6079999999999997</v>
      </c>
      <c r="CT17">
        <v>9.3049999999999997</v>
      </c>
      <c r="CV17" s="1">
        <v>34334</v>
      </c>
      <c r="CW17">
        <v>697.72799999999995</v>
      </c>
      <c r="CZ17">
        <v>6.952</v>
      </c>
      <c r="DA17">
        <v>6.7110000000000003</v>
      </c>
      <c r="DC17" s="1">
        <v>35764</v>
      </c>
      <c r="DD17">
        <v>115.53700000000001</v>
      </c>
      <c r="DE17">
        <v>705</v>
      </c>
      <c r="DF17">
        <v>691</v>
      </c>
      <c r="DG17">
        <v>3.6230000000000002</v>
      </c>
      <c r="DH17">
        <v>12.746</v>
      </c>
      <c r="DI17">
        <f t="shared" si="10"/>
        <v>1.3633612029864128E-2</v>
      </c>
      <c r="DK17" s="1">
        <v>34334</v>
      </c>
      <c r="DL17">
        <v>229.77600000000001</v>
      </c>
      <c r="DO17">
        <v>5.51</v>
      </c>
      <c r="DP17">
        <v>9.8320000000000007</v>
      </c>
      <c r="DR17" s="1">
        <v>32842</v>
      </c>
      <c r="DS17">
        <v>113.93899999999999</v>
      </c>
      <c r="DV17">
        <v>6.4859999999999998</v>
      </c>
      <c r="DW17">
        <v>9.7910000000000004</v>
      </c>
      <c r="DY17" s="1">
        <v>34334</v>
      </c>
      <c r="DZ17">
        <v>193.39400000000001</v>
      </c>
      <c r="EC17">
        <v>6.0419999999999998</v>
      </c>
      <c r="ED17">
        <v>8.4489999999999998</v>
      </c>
    </row>
    <row r="18" spans="1:134" x14ac:dyDescent="0.25">
      <c r="A18" s="1">
        <v>34365</v>
      </c>
      <c r="B18" t="s">
        <v>27</v>
      </c>
      <c r="C18">
        <v>599.77117899999996</v>
      </c>
      <c r="D18">
        <v>0.40596432402559002</v>
      </c>
      <c r="E18" t="s">
        <v>27</v>
      </c>
      <c r="F18">
        <v>5.1740360000000001</v>
      </c>
      <c r="G18">
        <v>5.6247299999999996</v>
      </c>
      <c r="H18" s="2">
        <v>4211648</v>
      </c>
      <c r="J18" s="1">
        <v>34365</v>
      </c>
      <c r="K18">
        <v>781</v>
      </c>
      <c r="L18">
        <v>105.10490739865701</v>
      </c>
      <c r="M18">
        <v>0.13123006328959</v>
      </c>
      <c r="N18">
        <v>9.9800405800741103</v>
      </c>
      <c r="O18">
        <v>1.82673489896624</v>
      </c>
      <c r="P18">
        <v>4.2211726736983701</v>
      </c>
      <c r="Q18" s="2">
        <v>907317</v>
      </c>
      <c r="S18" s="1">
        <v>34365</v>
      </c>
      <c r="T18">
        <v>161.89400000000001</v>
      </c>
      <c r="W18">
        <v>1.986</v>
      </c>
      <c r="X18">
        <f t="shared" si="5"/>
        <v>5.1710000000000003</v>
      </c>
      <c r="Y18">
        <v>5.1710000000000003</v>
      </c>
      <c r="AA18" s="1">
        <v>34365</v>
      </c>
      <c r="AB18">
        <v>176.417</v>
      </c>
      <c r="AE18">
        <v>2.617</v>
      </c>
      <c r="AF18">
        <f t="shared" si="6"/>
        <v>6.4770000000000003</v>
      </c>
      <c r="AG18">
        <v>6.4770000000000003</v>
      </c>
      <c r="AI18" s="1">
        <v>34365</v>
      </c>
      <c r="AJ18">
        <v>512.10900000000004</v>
      </c>
      <c r="AM18">
        <v>1.7749999999999999</v>
      </c>
      <c r="AN18">
        <f t="shared" si="1"/>
        <v>4.0270000000000001</v>
      </c>
      <c r="AO18">
        <v>4.0270000000000001</v>
      </c>
      <c r="AQ18" s="1">
        <v>34365</v>
      </c>
      <c r="AR18">
        <v>674.04399999999998</v>
      </c>
      <c r="AU18">
        <v>3.5470000000000002</v>
      </c>
      <c r="AV18">
        <v>4.7670000000000003</v>
      </c>
      <c r="AX18" s="1">
        <v>34365</v>
      </c>
      <c r="AY18">
        <v>190.142</v>
      </c>
      <c r="BB18">
        <v>4.1070000000000002</v>
      </c>
      <c r="BC18">
        <v>7.3540000000000001</v>
      </c>
      <c r="BE18" s="1">
        <v>34365</v>
      </c>
      <c r="BF18">
        <v>170.46</v>
      </c>
      <c r="BI18">
        <v>3.375</v>
      </c>
      <c r="BJ18">
        <f t="shared" si="7"/>
        <v>6.1950000000000003</v>
      </c>
      <c r="BK18">
        <v>6.1950000000000003</v>
      </c>
      <c r="BM18" s="1">
        <v>34365</v>
      </c>
      <c r="BN18">
        <v>176.006</v>
      </c>
      <c r="BQ18">
        <v>2.488</v>
      </c>
      <c r="BR18">
        <f t="shared" si="8"/>
        <v>10.442</v>
      </c>
      <c r="BS18">
        <v>10.442</v>
      </c>
      <c r="BU18" s="1">
        <v>34365</v>
      </c>
      <c r="BV18">
        <v>212.214</v>
      </c>
      <c r="BY18">
        <v>5.63</v>
      </c>
      <c r="BZ18">
        <v>5.4089999999999998</v>
      </c>
      <c r="CA18">
        <f t="shared" si="9"/>
        <v>1.7550678810683285E-2</v>
      </c>
      <c r="CB18" s="1">
        <v>34365</v>
      </c>
      <c r="CC18" s="20">
        <f t="shared" si="2"/>
        <v>75.674278843617174</v>
      </c>
      <c r="CF18">
        <f t="shared" si="3"/>
        <v>2.5525000000000002</v>
      </c>
      <c r="CG18">
        <f t="shared" si="4"/>
        <v>8.4595000000000002</v>
      </c>
      <c r="CI18" s="1">
        <v>34365</v>
      </c>
      <c r="CJ18">
        <v>332.06</v>
      </c>
      <c r="CN18">
        <v>8.8770000000000007</v>
      </c>
      <c r="CO18" s="1">
        <v>34365</v>
      </c>
      <c r="CP18">
        <v>568.13199999999995</v>
      </c>
      <c r="CS18">
        <v>6.0979999999999999</v>
      </c>
      <c r="CT18">
        <v>8.7620000000000005</v>
      </c>
      <c r="CV18" s="1">
        <v>34365</v>
      </c>
      <c r="CW18">
        <v>709.45299999999997</v>
      </c>
      <c r="CZ18">
        <v>7.0439999999999996</v>
      </c>
      <c r="DA18">
        <v>6.5359999999999996</v>
      </c>
      <c r="DC18" s="1">
        <v>35795</v>
      </c>
      <c r="DD18">
        <v>115.331</v>
      </c>
      <c r="DE18">
        <v>731</v>
      </c>
      <c r="DF18">
        <v>694</v>
      </c>
      <c r="DG18">
        <v>3.6019999999999999</v>
      </c>
      <c r="DH18">
        <v>12.699</v>
      </c>
      <c r="DI18">
        <f t="shared" si="10"/>
        <v>-1.7829786129118785E-3</v>
      </c>
      <c r="DK18" s="1">
        <v>34365</v>
      </c>
      <c r="DL18">
        <v>234.74299999999999</v>
      </c>
      <c r="DO18">
        <v>6.0229999999999997</v>
      </c>
      <c r="DP18">
        <v>9.0449999999999999</v>
      </c>
      <c r="DR18" s="1">
        <v>32873</v>
      </c>
      <c r="DS18">
        <v>113.943</v>
      </c>
      <c r="DV18">
        <v>6.4850000000000003</v>
      </c>
      <c r="DW18">
        <v>9.952</v>
      </c>
      <c r="DY18" s="1">
        <v>34365</v>
      </c>
      <c r="DZ18">
        <v>197.756</v>
      </c>
      <c r="EC18">
        <v>6.5529999999999999</v>
      </c>
      <c r="ED18">
        <v>7.9710000000000001</v>
      </c>
    </row>
    <row r="19" spans="1:134" x14ac:dyDescent="0.25">
      <c r="A19" s="1">
        <v>34393</v>
      </c>
      <c r="B19" t="s">
        <v>27</v>
      </c>
      <c r="C19">
        <v>589.35101299999997</v>
      </c>
      <c r="D19">
        <v>0.33115154521903001</v>
      </c>
      <c r="E19" t="s">
        <v>27</v>
      </c>
      <c r="F19">
        <v>5.183605</v>
      </c>
      <c r="G19">
        <v>6.1025390000000002</v>
      </c>
      <c r="H19" s="2">
        <v>4145421</v>
      </c>
      <c r="J19" s="1">
        <v>34393</v>
      </c>
      <c r="K19">
        <v>799</v>
      </c>
      <c r="L19">
        <v>104.546008552971</v>
      </c>
      <c r="M19">
        <v>9.4675915544101999E-2</v>
      </c>
      <c r="N19">
        <v>10.7852612601564</v>
      </c>
      <c r="O19">
        <v>1.86047560835195</v>
      </c>
      <c r="P19">
        <v>4.7605166761318598</v>
      </c>
      <c r="Q19" s="2">
        <v>875725</v>
      </c>
      <c r="S19" s="1">
        <v>34393</v>
      </c>
      <c r="T19">
        <v>160.95099999999999</v>
      </c>
      <c r="W19">
        <v>1.9810000000000001</v>
      </c>
      <c r="X19">
        <f t="shared" si="5"/>
        <v>5.7489999999999997</v>
      </c>
      <c r="Y19">
        <v>5.7489999999999997</v>
      </c>
      <c r="AA19" s="1">
        <v>34393</v>
      </c>
      <c r="AB19">
        <v>175.74199999999999</v>
      </c>
      <c r="AE19">
        <v>2.54</v>
      </c>
      <c r="AF19">
        <f t="shared" si="6"/>
        <v>6.835</v>
      </c>
      <c r="AG19">
        <v>6.835</v>
      </c>
      <c r="AI19" s="1">
        <v>34393</v>
      </c>
      <c r="AJ19">
        <v>508.83499999999998</v>
      </c>
      <c r="AM19">
        <v>1.8160000000000001</v>
      </c>
      <c r="AN19">
        <f t="shared" si="1"/>
        <v>4.6310000000000002</v>
      </c>
      <c r="AO19">
        <v>4.6310000000000002</v>
      </c>
      <c r="AQ19" s="1">
        <v>34393</v>
      </c>
      <c r="AR19">
        <v>663.20100000000002</v>
      </c>
      <c r="AU19">
        <v>3.5409999999999999</v>
      </c>
      <c r="AV19">
        <v>5.3659999999999997</v>
      </c>
      <c r="AX19" s="1">
        <v>34393</v>
      </c>
      <c r="AY19">
        <v>188.571</v>
      </c>
      <c r="BB19">
        <v>4.0430000000000001</v>
      </c>
      <c r="BC19">
        <v>7.72</v>
      </c>
      <c r="BE19" s="1">
        <v>34393</v>
      </c>
      <c r="BF19">
        <v>168.52500000000001</v>
      </c>
      <c r="BI19">
        <v>3.4009999999999998</v>
      </c>
      <c r="BJ19">
        <f t="shared" si="7"/>
        <v>6.69</v>
      </c>
      <c r="BK19">
        <v>6.69</v>
      </c>
      <c r="BM19" s="1">
        <v>34393</v>
      </c>
      <c r="BN19">
        <v>178.517</v>
      </c>
      <c r="BQ19">
        <v>2.4609999999999999</v>
      </c>
      <c r="BR19">
        <f t="shared" si="8"/>
        <v>10.17</v>
      </c>
      <c r="BS19">
        <v>10.17</v>
      </c>
      <c r="BU19" s="1">
        <v>34393</v>
      </c>
      <c r="BV19">
        <v>206.60400000000001</v>
      </c>
      <c r="BY19">
        <v>5.7290000000000001</v>
      </c>
      <c r="BZ19">
        <v>5.9930000000000003</v>
      </c>
      <c r="CA19">
        <f t="shared" si="9"/>
        <v>5.2201986083763585E-3</v>
      </c>
      <c r="CB19" s="1">
        <v>34393</v>
      </c>
      <c r="CC19" s="20">
        <f t="shared" si="2"/>
        <v>76.071386590031722</v>
      </c>
      <c r="CF19">
        <f t="shared" si="3"/>
        <v>2.5004999999999997</v>
      </c>
      <c r="CG19">
        <f t="shared" si="4"/>
        <v>8.5024999999999995</v>
      </c>
      <c r="CI19" s="1">
        <v>34393</v>
      </c>
      <c r="CJ19">
        <v>329.67200000000003</v>
      </c>
      <c r="CN19">
        <v>9.1050000000000004</v>
      </c>
      <c r="CO19" s="1">
        <v>34393</v>
      </c>
      <c r="CP19">
        <v>563.82500000000005</v>
      </c>
      <c r="CS19">
        <v>6.016</v>
      </c>
      <c r="CT19">
        <v>8.9949999999999992</v>
      </c>
      <c r="CV19" s="1">
        <v>34393</v>
      </c>
      <c r="CW19">
        <v>693.37699999999995</v>
      </c>
      <c r="CZ19">
        <v>6.8339999999999996</v>
      </c>
      <c r="DA19">
        <v>6.9459999999999997</v>
      </c>
      <c r="DC19" s="1">
        <v>35826</v>
      </c>
      <c r="DD19">
        <v>118.851</v>
      </c>
      <c r="DE19">
        <v>706</v>
      </c>
      <c r="DF19">
        <v>642</v>
      </c>
      <c r="DG19">
        <v>3.6419999999999999</v>
      </c>
      <c r="DH19">
        <v>11.891</v>
      </c>
      <c r="DI19">
        <f t="shared" si="10"/>
        <v>3.0520848687690227E-2</v>
      </c>
      <c r="DK19" s="1">
        <v>34393</v>
      </c>
      <c r="DL19">
        <v>233.11199999999999</v>
      </c>
      <c r="DO19">
        <v>5.9470000000000001</v>
      </c>
      <c r="DP19">
        <v>9.2669999999999995</v>
      </c>
      <c r="DR19" s="1">
        <v>32904</v>
      </c>
      <c r="DS19">
        <v>112.572</v>
      </c>
      <c r="DV19">
        <v>6.3250000000000002</v>
      </c>
      <c r="DW19">
        <v>10.305</v>
      </c>
      <c r="DY19" s="1">
        <v>34393</v>
      </c>
      <c r="DZ19">
        <v>194.81</v>
      </c>
      <c r="EC19">
        <v>6.4560000000000004</v>
      </c>
      <c r="ED19">
        <v>8.2870000000000008</v>
      </c>
    </row>
    <row r="20" spans="1:134" x14ac:dyDescent="0.25">
      <c r="A20" s="1">
        <v>34424</v>
      </c>
      <c r="B20" t="s">
        <v>27</v>
      </c>
      <c r="C20">
        <v>574.81918299999995</v>
      </c>
      <c r="D20">
        <v>0.39735726825678003</v>
      </c>
      <c r="E20" t="s">
        <v>27</v>
      </c>
      <c r="F20">
        <v>5.1965490000000001</v>
      </c>
      <c r="G20">
        <v>6.7556269999999996</v>
      </c>
      <c r="H20" s="2">
        <v>4054338</v>
      </c>
      <c r="J20" s="1">
        <v>34424</v>
      </c>
      <c r="K20">
        <v>788</v>
      </c>
      <c r="L20">
        <v>104.001945266878</v>
      </c>
      <c r="M20">
        <v>0.10237631850502001</v>
      </c>
      <c r="N20">
        <v>15.280464446899099</v>
      </c>
      <c r="O20">
        <v>1.8300192134394999</v>
      </c>
      <c r="P20">
        <v>5.2791693471586099</v>
      </c>
      <c r="Q20" s="2">
        <v>868975</v>
      </c>
      <c r="S20" s="1">
        <v>34424</v>
      </c>
      <c r="T20">
        <v>160.21600000000001</v>
      </c>
      <c r="W20">
        <v>1.9419999999999999</v>
      </c>
      <c r="X20">
        <f t="shared" si="5"/>
        <v>6.335</v>
      </c>
      <c r="Y20">
        <v>6.335</v>
      </c>
      <c r="AA20" s="1">
        <v>34424</v>
      </c>
      <c r="AB20">
        <v>174.96199999999999</v>
      </c>
      <c r="AE20">
        <v>2.4660000000000002</v>
      </c>
      <c r="AF20">
        <f t="shared" si="6"/>
        <v>7.2990000000000004</v>
      </c>
      <c r="AG20">
        <v>7.2990000000000004</v>
      </c>
      <c r="AI20" s="1">
        <v>34424</v>
      </c>
      <c r="AJ20">
        <v>506.30099999999999</v>
      </c>
      <c r="AM20">
        <v>1.7689999999999999</v>
      </c>
      <c r="AN20">
        <f t="shared" si="1"/>
        <v>5.1479999999999997</v>
      </c>
      <c r="AO20">
        <v>5.1479999999999997</v>
      </c>
      <c r="AQ20" s="1">
        <v>34424</v>
      </c>
      <c r="AR20">
        <v>652.27</v>
      </c>
      <c r="AU20">
        <v>3.4980000000000002</v>
      </c>
      <c r="AV20">
        <v>6</v>
      </c>
      <c r="AX20" s="1">
        <v>34424</v>
      </c>
      <c r="AY20">
        <v>185.648</v>
      </c>
      <c r="BB20">
        <v>3.9729999999999999</v>
      </c>
      <c r="BC20">
        <v>8.32</v>
      </c>
      <c r="BE20" s="1">
        <v>34424</v>
      </c>
      <c r="BF20">
        <v>166.64500000000001</v>
      </c>
      <c r="BI20">
        <v>3.4159999999999999</v>
      </c>
      <c r="BJ20">
        <f t="shared" si="7"/>
        <v>7.1660000000000004</v>
      </c>
      <c r="BK20">
        <v>7.1660000000000004</v>
      </c>
      <c r="BM20" s="1">
        <v>34424</v>
      </c>
      <c r="BN20">
        <v>175.334</v>
      </c>
      <c r="BQ20">
        <v>2.3660000000000001</v>
      </c>
      <c r="BR20">
        <f t="shared" si="8"/>
        <v>11.319000000000001</v>
      </c>
      <c r="BS20">
        <v>11.319000000000001</v>
      </c>
      <c r="BU20" s="1">
        <v>34424</v>
      </c>
      <c r="BV20">
        <v>200.81299999999999</v>
      </c>
      <c r="BY20">
        <v>5.6029999999999998</v>
      </c>
      <c r="BZ20">
        <v>6.6050000000000004</v>
      </c>
      <c r="CA20">
        <f t="shared" si="9"/>
        <v>-1.1134279508685785E-2</v>
      </c>
      <c r="CB20" s="1">
        <v>34424</v>
      </c>
      <c r="CC20" s="20">
        <f t="shared" si="2"/>
        <v>75.233713396597651</v>
      </c>
      <c r="CF20">
        <f t="shared" si="3"/>
        <v>2.4160000000000004</v>
      </c>
      <c r="CG20">
        <f t="shared" si="4"/>
        <v>9.3090000000000011</v>
      </c>
      <c r="CI20" s="1">
        <v>34424</v>
      </c>
      <c r="CJ20">
        <v>318.92899999999997</v>
      </c>
      <c r="CN20">
        <v>9.8339999999999996</v>
      </c>
      <c r="CO20" s="1">
        <v>34424</v>
      </c>
      <c r="CP20">
        <v>545.60900000000004</v>
      </c>
      <c r="CS20">
        <v>5.86</v>
      </c>
      <c r="CT20">
        <v>9.7059999999999995</v>
      </c>
      <c r="CV20" s="1">
        <v>34424</v>
      </c>
      <c r="CW20">
        <v>676.19</v>
      </c>
      <c r="CZ20">
        <v>6.6920000000000002</v>
      </c>
      <c r="DA20">
        <v>7.452</v>
      </c>
      <c r="DC20" s="1">
        <v>35854</v>
      </c>
      <c r="DD20">
        <v>118.527</v>
      </c>
      <c r="DE20">
        <v>678</v>
      </c>
      <c r="DF20">
        <v>600</v>
      </c>
      <c r="DG20">
        <v>3.7050000000000001</v>
      </c>
      <c r="DH20">
        <v>11.673</v>
      </c>
      <c r="DI20">
        <f t="shared" si="10"/>
        <v>-2.7261024307746462E-3</v>
      </c>
      <c r="DK20" s="1">
        <v>34424</v>
      </c>
      <c r="DL20">
        <v>225.578</v>
      </c>
      <c r="DO20">
        <v>5.798</v>
      </c>
      <c r="DP20">
        <v>9.9789999999999992</v>
      </c>
      <c r="DR20" s="1">
        <v>32932</v>
      </c>
      <c r="DS20">
        <v>112.747</v>
      </c>
      <c r="DV20">
        <v>6.2859999999999996</v>
      </c>
      <c r="DW20">
        <v>10.416</v>
      </c>
      <c r="DY20" s="1">
        <v>34424</v>
      </c>
      <c r="DZ20">
        <v>188.739</v>
      </c>
      <c r="EC20">
        <v>6.2670000000000003</v>
      </c>
      <c r="ED20">
        <v>8.9030000000000005</v>
      </c>
    </row>
    <row r="21" spans="1:134" x14ac:dyDescent="0.25">
      <c r="A21" s="1">
        <v>34453</v>
      </c>
      <c r="B21" t="s">
        <v>27</v>
      </c>
      <c r="C21">
        <v>570.22952299999997</v>
      </c>
      <c r="D21">
        <v>0.40679866483824001</v>
      </c>
      <c r="E21" t="s">
        <v>27</v>
      </c>
      <c r="F21">
        <v>5.2648289999999998</v>
      </c>
      <c r="G21">
        <v>7.1115680000000001</v>
      </c>
      <c r="H21" s="2">
        <v>3982075</v>
      </c>
      <c r="J21" s="1">
        <v>34453</v>
      </c>
      <c r="K21">
        <v>780</v>
      </c>
      <c r="L21">
        <v>103.601647592882</v>
      </c>
      <c r="M21">
        <v>0.10744991444946</v>
      </c>
      <c r="N21">
        <v>11.1223373326934</v>
      </c>
      <c r="O21">
        <v>1.8117545811779401</v>
      </c>
      <c r="P21">
        <v>5.7849575310472803</v>
      </c>
      <c r="Q21" s="2">
        <v>852065</v>
      </c>
      <c r="S21" s="1">
        <v>34454</v>
      </c>
      <c r="T21">
        <v>159.73599999999999</v>
      </c>
      <c r="W21">
        <v>1.9790000000000001</v>
      </c>
      <c r="X21">
        <f t="shared" si="5"/>
        <v>6.806</v>
      </c>
      <c r="Y21">
        <v>6.806</v>
      </c>
      <c r="AA21" s="1">
        <v>34454</v>
      </c>
      <c r="AB21">
        <v>174.434</v>
      </c>
      <c r="AE21">
        <v>2.395</v>
      </c>
      <c r="AF21">
        <f t="shared" si="6"/>
        <v>7.649</v>
      </c>
      <c r="AG21">
        <v>7.649</v>
      </c>
      <c r="AI21" s="1">
        <v>34454</v>
      </c>
      <c r="AJ21">
        <v>504.50700000000001</v>
      </c>
      <c r="AM21">
        <v>1.7509999999999999</v>
      </c>
      <c r="AN21">
        <f t="shared" si="1"/>
        <v>5.6420000000000003</v>
      </c>
      <c r="AO21">
        <v>5.6420000000000003</v>
      </c>
      <c r="AQ21" s="1">
        <v>34454</v>
      </c>
      <c r="AR21">
        <v>646.31799999999998</v>
      </c>
      <c r="AU21">
        <v>3.5089999999999999</v>
      </c>
      <c r="AV21">
        <v>6.4459999999999997</v>
      </c>
      <c r="AX21" s="1">
        <v>34454</v>
      </c>
      <c r="AY21">
        <v>184.31200000000001</v>
      </c>
      <c r="BB21">
        <v>3.923</v>
      </c>
      <c r="BC21">
        <v>8.6929999999999996</v>
      </c>
      <c r="BE21" s="1">
        <v>34454</v>
      </c>
      <c r="BF21">
        <v>165.429</v>
      </c>
      <c r="BI21">
        <v>3.4489999999999998</v>
      </c>
      <c r="BJ21">
        <f t="shared" si="7"/>
        <v>7.625</v>
      </c>
      <c r="BK21">
        <v>7.625</v>
      </c>
      <c r="BM21" s="1">
        <v>34454</v>
      </c>
      <c r="BN21">
        <v>175.67400000000001</v>
      </c>
      <c r="BQ21">
        <v>2.306</v>
      </c>
      <c r="BR21">
        <f t="shared" si="8"/>
        <v>11.571</v>
      </c>
      <c r="BS21">
        <v>11.571</v>
      </c>
      <c r="BU21" s="1">
        <v>34454</v>
      </c>
      <c r="BV21">
        <v>198.84</v>
      </c>
      <c r="BY21">
        <v>5.5579999999999998</v>
      </c>
      <c r="BZ21">
        <v>6.9050000000000002</v>
      </c>
      <c r="CA21">
        <f t="shared" si="9"/>
        <v>-5.3932101278691968E-4</v>
      </c>
      <c r="CB21" s="1">
        <v>34454</v>
      </c>
      <c r="CC21" s="20">
        <f t="shared" si="2"/>
        <v>75.193160145313442</v>
      </c>
      <c r="CF21">
        <f t="shared" si="3"/>
        <v>2.3505000000000003</v>
      </c>
      <c r="CG21">
        <f t="shared" si="4"/>
        <v>9.61</v>
      </c>
      <c r="CI21" s="1">
        <v>34454</v>
      </c>
      <c r="CJ21">
        <v>315.202</v>
      </c>
      <c r="CN21">
        <v>10.199</v>
      </c>
      <c r="CO21" s="1">
        <v>34454</v>
      </c>
      <c r="CP21">
        <v>539.14</v>
      </c>
      <c r="CS21">
        <v>5.7629999999999999</v>
      </c>
      <c r="CT21">
        <v>10.07</v>
      </c>
      <c r="CV21" s="1">
        <v>34454</v>
      </c>
      <c r="CW21">
        <v>669.13699999999994</v>
      </c>
      <c r="CZ21">
        <v>6.5970000000000004</v>
      </c>
      <c r="DA21">
        <v>7.7519999999999998</v>
      </c>
      <c r="DC21" s="1">
        <v>35885</v>
      </c>
      <c r="DD21">
        <v>120.973</v>
      </c>
      <c r="DE21">
        <v>687</v>
      </c>
      <c r="DF21">
        <v>585</v>
      </c>
      <c r="DG21">
        <v>3.8039999999999998</v>
      </c>
      <c r="DH21">
        <v>11.548</v>
      </c>
      <c r="DI21">
        <f t="shared" si="10"/>
        <v>2.0636648189863882E-2</v>
      </c>
      <c r="DK21" s="1">
        <v>34454</v>
      </c>
      <c r="DL21">
        <v>222.77199999999999</v>
      </c>
      <c r="DO21">
        <v>5.702</v>
      </c>
      <c r="DP21">
        <v>10.353999999999999</v>
      </c>
      <c r="DR21" s="1">
        <v>32963</v>
      </c>
      <c r="DS21">
        <v>113.36799999999999</v>
      </c>
      <c r="DV21">
        <v>6.3620000000000001</v>
      </c>
      <c r="DW21">
        <v>10.481999999999999</v>
      </c>
      <c r="DY21" s="1">
        <v>34454</v>
      </c>
      <c r="DZ21">
        <v>186.779</v>
      </c>
      <c r="EC21">
        <v>6.1689999999999996</v>
      </c>
      <c r="ED21">
        <v>9.2059999999999995</v>
      </c>
    </row>
    <row r="22" spans="1:134" x14ac:dyDescent="0.25">
      <c r="A22" s="1">
        <v>34485</v>
      </c>
      <c r="B22" t="s">
        <v>27</v>
      </c>
      <c r="C22">
        <v>570.15072599999996</v>
      </c>
      <c r="D22">
        <v>0.39019798880529999</v>
      </c>
      <c r="E22" t="s">
        <v>27</v>
      </c>
      <c r="F22">
        <v>5.2638829999999999</v>
      </c>
      <c r="G22">
        <v>7.2539749999999996</v>
      </c>
      <c r="H22" s="2">
        <v>3991226</v>
      </c>
      <c r="J22" s="1">
        <v>34485</v>
      </c>
      <c r="K22">
        <v>761</v>
      </c>
      <c r="L22">
        <v>103.74217624764501</v>
      </c>
      <c r="M22">
        <v>0.10571462473576</v>
      </c>
      <c r="N22">
        <v>12.483521613449099</v>
      </c>
      <c r="O22">
        <v>1.8458797318776401</v>
      </c>
      <c r="P22">
        <v>6.0454619703385699</v>
      </c>
      <c r="Q22" s="2">
        <v>864614</v>
      </c>
      <c r="S22" s="1">
        <v>34485</v>
      </c>
      <c r="T22">
        <v>159.858</v>
      </c>
      <c r="W22">
        <v>2.0030000000000001</v>
      </c>
      <c r="X22">
        <f t="shared" si="5"/>
        <v>7.1239999999999997</v>
      </c>
      <c r="Y22">
        <v>7.1239999999999997</v>
      </c>
      <c r="AA22" s="1">
        <v>34485</v>
      </c>
      <c r="AB22">
        <v>174.24199999999999</v>
      </c>
      <c r="AE22">
        <v>2.33</v>
      </c>
      <c r="AF22">
        <f t="shared" si="6"/>
        <v>7.992</v>
      </c>
      <c r="AG22">
        <v>7.992</v>
      </c>
      <c r="AI22" s="1">
        <v>34485</v>
      </c>
      <c r="AJ22">
        <v>505.221</v>
      </c>
      <c r="AM22">
        <v>1.8069999999999999</v>
      </c>
      <c r="AN22">
        <f t="shared" si="1"/>
        <v>5.9260000000000002</v>
      </c>
      <c r="AO22">
        <v>5.9260000000000002</v>
      </c>
      <c r="AQ22" s="1">
        <v>34485</v>
      </c>
      <c r="AR22">
        <v>647.03899999999999</v>
      </c>
      <c r="AU22">
        <v>3.5249999999999999</v>
      </c>
      <c r="AV22">
        <v>6.6020000000000003</v>
      </c>
      <c r="AX22" s="1">
        <v>34485</v>
      </c>
      <c r="AY22">
        <v>184.07599999999999</v>
      </c>
      <c r="BB22">
        <v>3.8570000000000002</v>
      </c>
      <c r="BC22">
        <v>8.9350000000000005</v>
      </c>
      <c r="BE22" s="1">
        <v>34485</v>
      </c>
      <c r="BF22">
        <v>165.93700000000001</v>
      </c>
      <c r="BI22">
        <v>3.4239999999999999</v>
      </c>
      <c r="BJ22">
        <f t="shared" si="7"/>
        <v>7.7990000000000004</v>
      </c>
      <c r="BK22">
        <v>7.7990000000000004</v>
      </c>
      <c r="BM22" s="1">
        <v>34485</v>
      </c>
      <c r="BN22">
        <v>176.38</v>
      </c>
      <c r="BQ22">
        <v>2.2429999999999999</v>
      </c>
      <c r="BR22">
        <f t="shared" si="8"/>
        <v>11.827</v>
      </c>
      <c r="BS22">
        <v>11.827</v>
      </c>
      <c r="BU22" s="1">
        <v>34485</v>
      </c>
      <c r="BV22">
        <v>198.86500000000001</v>
      </c>
      <c r="BY22">
        <v>5.6769999999999996</v>
      </c>
      <c r="BZ22">
        <v>7.0270000000000001</v>
      </c>
      <c r="CA22">
        <f t="shared" si="9"/>
        <v>1.4590523596908489E-3</v>
      </c>
      <c r="CB22" s="1">
        <v>34485</v>
      </c>
      <c r="CC22" s="20">
        <f t="shared" si="2"/>
        <v>75.303031210693277</v>
      </c>
      <c r="CF22">
        <f t="shared" si="3"/>
        <v>2.2865000000000002</v>
      </c>
      <c r="CG22">
        <f t="shared" si="4"/>
        <v>9.9094999999999995</v>
      </c>
      <c r="CI22" s="1">
        <v>34485</v>
      </c>
      <c r="CJ22">
        <v>314.07900000000001</v>
      </c>
      <c r="CN22">
        <v>10.41</v>
      </c>
      <c r="CO22" s="1">
        <v>34485</v>
      </c>
      <c r="CP22">
        <v>537.01400000000001</v>
      </c>
      <c r="CS22">
        <v>5.6459999999999999</v>
      </c>
      <c r="CT22">
        <v>10.282999999999999</v>
      </c>
      <c r="CV22" s="1">
        <v>34485</v>
      </c>
      <c r="CW22">
        <v>667.76499999999999</v>
      </c>
      <c r="CZ22">
        <v>6.5430000000000001</v>
      </c>
      <c r="DA22">
        <v>7.9059999999999997</v>
      </c>
      <c r="DC22" s="1">
        <v>35915</v>
      </c>
      <c r="DD22">
        <v>121.762</v>
      </c>
      <c r="DE22">
        <v>712</v>
      </c>
      <c r="DF22">
        <v>611</v>
      </c>
      <c r="DG22">
        <v>3.8719999999999999</v>
      </c>
      <c r="DH22">
        <v>11.864000000000001</v>
      </c>
      <c r="DI22">
        <f t="shared" si="10"/>
        <v>6.522116505335962E-3</v>
      </c>
      <c r="DK22" s="1">
        <v>34485</v>
      </c>
      <c r="DL22">
        <v>222.285</v>
      </c>
      <c r="DO22">
        <v>5.5919999999999996</v>
      </c>
      <c r="DP22">
        <v>10.491</v>
      </c>
      <c r="DR22" s="1">
        <v>32993</v>
      </c>
      <c r="DS22">
        <v>111.61799999999999</v>
      </c>
      <c r="DV22">
        <v>6.2759999999999998</v>
      </c>
      <c r="DW22">
        <v>10.776999999999999</v>
      </c>
      <c r="DY22" s="1">
        <v>34485</v>
      </c>
      <c r="DZ22">
        <v>184.86199999999999</v>
      </c>
      <c r="EC22">
        <v>6.0119999999999996</v>
      </c>
      <c r="ED22">
        <v>9.4710000000000001</v>
      </c>
    </row>
    <row r="23" spans="1:134" x14ac:dyDescent="0.25">
      <c r="A23" s="1">
        <v>34515</v>
      </c>
      <c r="B23" t="s">
        <v>27</v>
      </c>
      <c r="C23">
        <v>568.88913000000002</v>
      </c>
      <c r="D23">
        <v>0.37289577812877001</v>
      </c>
      <c r="E23" t="s">
        <v>27</v>
      </c>
      <c r="F23">
        <v>5.1804389999999998</v>
      </c>
      <c r="G23">
        <v>7.4058830000000002</v>
      </c>
      <c r="H23" s="2">
        <v>3995264</v>
      </c>
      <c r="J23" s="1">
        <v>34515</v>
      </c>
      <c r="K23">
        <v>752</v>
      </c>
      <c r="L23">
        <v>104.023146987424</v>
      </c>
      <c r="M23">
        <v>9.6075773303199996E-2</v>
      </c>
      <c r="N23">
        <v>9.3176683534757796</v>
      </c>
      <c r="O23">
        <v>1.81754335904094</v>
      </c>
      <c r="P23">
        <v>6.1987664672715201</v>
      </c>
      <c r="Q23" s="2">
        <v>876504</v>
      </c>
      <c r="S23" s="1">
        <v>34515</v>
      </c>
      <c r="T23">
        <v>160.57499999999999</v>
      </c>
      <c r="W23">
        <v>2.0019999999999998</v>
      </c>
      <c r="X23">
        <f t="shared" si="5"/>
        <v>7.2229999999999999</v>
      </c>
      <c r="Y23">
        <v>7.2229999999999999</v>
      </c>
      <c r="AA23" s="1">
        <v>34515</v>
      </c>
      <c r="AB23">
        <v>174.98599999999999</v>
      </c>
      <c r="AE23">
        <v>1.83</v>
      </c>
      <c r="AF23">
        <f t="shared" si="6"/>
        <v>8.7210000000000001</v>
      </c>
      <c r="AG23">
        <v>8.7210000000000001</v>
      </c>
      <c r="AI23" s="1">
        <v>34515</v>
      </c>
      <c r="AJ23">
        <v>506.71699999999998</v>
      </c>
      <c r="AM23">
        <v>1.7649999999999999</v>
      </c>
      <c r="AN23">
        <f t="shared" si="1"/>
        <v>6.0529999999999999</v>
      </c>
      <c r="AO23">
        <v>6.0529999999999999</v>
      </c>
      <c r="AQ23" s="1">
        <v>34515</v>
      </c>
      <c r="AR23">
        <v>647.23199999999997</v>
      </c>
      <c r="AU23">
        <v>3.492</v>
      </c>
      <c r="AV23">
        <v>6.7590000000000003</v>
      </c>
      <c r="AX23" s="1">
        <v>34515</v>
      </c>
      <c r="AY23">
        <v>184.94800000000001</v>
      </c>
      <c r="BB23">
        <v>3.3039999999999998</v>
      </c>
      <c r="BC23">
        <v>8.8160000000000007</v>
      </c>
      <c r="BE23" s="1">
        <v>34515</v>
      </c>
      <c r="BF23">
        <v>166.285</v>
      </c>
      <c r="BI23">
        <v>3.468</v>
      </c>
      <c r="BJ23">
        <f t="shared" si="7"/>
        <v>7.9039999999999999</v>
      </c>
      <c r="BK23">
        <v>7.9039999999999999</v>
      </c>
      <c r="BM23" s="1">
        <v>34515</v>
      </c>
      <c r="BN23">
        <v>176.66499999999999</v>
      </c>
      <c r="BQ23">
        <v>1.9730000000000001</v>
      </c>
      <c r="BR23">
        <f t="shared" si="8"/>
        <v>11.31</v>
      </c>
      <c r="BS23">
        <v>11.31</v>
      </c>
      <c r="BU23" s="1">
        <v>34515</v>
      </c>
      <c r="BV23">
        <v>198.167</v>
      </c>
      <c r="BY23">
        <v>5.5839999999999996</v>
      </c>
      <c r="BZ23">
        <v>7.1959999999999997</v>
      </c>
      <c r="CA23">
        <f t="shared" si="9"/>
        <v>2.9428764494680015E-3</v>
      </c>
      <c r="CB23" s="1">
        <v>34515</v>
      </c>
      <c r="CC23" s="20">
        <f t="shared" si="2"/>
        <v>75.525292816261427</v>
      </c>
      <c r="CF23">
        <f t="shared" si="3"/>
        <v>1.9015</v>
      </c>
      <c r="CG23">
        <f t="shared" si="4"/>
        <v>10.015499999999999</v>
      </c>
      <c r="CI23" s="1">
        <v>34515</v>
      </c>
      <c r="CJ23">
        <v>315.23500000000001</v>
      </c>
      <c r="CN23">
        <v>10.627000000000001</v>
      </c>
      <c r="CO23" s="1">
        <v>34515</v>
      </c>
      <c r="CP23">
        <v>538.96199999999999</v>
      </c>
      <c r="CS23">
        <v>5.4880000000000004</v>
      </c>
      <c r="CT23">
        <v>10.45</v>
      </c>
      <c r="CV23" s="1">
        <v>34515</v>
      </c>
      <c r="CW23">
        <v>666.63300000000004</v>
      </c>
      <c r="CZ23">
        <v>6.4870000000000001</v>
      </c>
      <c r="DA23">
        <v>8.0269999999999992</v>
      </c>
      <c r="DC23" s="1">
        <v>35946</v>
      </c>
      <c r="DD23">
        <v>121.193</v>
      </c>
      <c r="DE23">
        <v>768</v>
      </c>
      <c r="DF23">
        <v>658</v>
      </c>
      <c r="DG23">
        <v>3.9790000000000001</v>
      </c>
      <c r="DH23">
        <v>12.241</v>
      </c>
      <c r="DI23">
        <f t="shared" si="10"/>
        <v>-4.6730507054746351E-3</v>
      </c>
      <c r="DK23" s="1">
        <v>34515</v>
      </c>
      <c r="DL23">
        <v>223.30199999999999</v>
      </c>
      <c r="DO23">
        <v>5.4690000000000003</v>
      </c>
      <c r="DP23">
        <v>10.68</v>
      </c>
      <c r="DR23" s="1">
        <v>33024</v>
      </c>
      <c r="DS23">
        <v>114.556</v>
      </c>
      <c r="DV23">
        <v>6.2770000000000001</v>
      </c>
      <c r="DW23">
        <v>10.368</v>
      </c>
      <c r="DY23" s="1">
        <v>34515</v>
      </c>
      <c r="DZ23">
        <v>185.09100000000001</v>
      </c>
      <c r="EC23">
        <v>5.8170000000000002</v>
      </c>
      <c r="ED23">
        <v>9.6159999999999997</v>
      </c>
    </row>
    <row r="24" spans="1:134" x14ac:dyDescent="0.25">
      <c r="A24" s="1">
        <v>34544</v>
      </c>
      <c r="B24" t="s">
        <v>27</v>
      </c>
      <c r="C24">
        <v>580.191956</v>
      </c>
      <c r="D24">
        <v>0.34859461477559001</v>
      </c>
      <c r="E24" t="s">
        <v>27</v>
      </c>
      <c r="F24">
        <v>5.2048579999999998</v>
      </c>
      <c r="G24">
        <v>7.1523519999999996</v>
      </c>
      <c r="H24" s="2">
        <v>4042359</v>
      </c>
      <c r="J24" s="1">
        <v>34544</v>
      </c>
      <c r="K24">
        <v>763</v>
      </c>
      <c r="L24">
        <v>104.97747784075899</v>
      </c>
      <c r="M24">
        <v>9.0405189959214996E-2</v>
      </c>
      <c r="N24">
        <v>10.260638850531601</v>
      </c>
      <c r="O24">
        <v>1.8051778559551901</v>
      </c>
      <c r="P24">
        <v>6.0011016839012798</v>
      </c>
      <c r="Q24" s="2">
        <v>886109</v>
      </c>
      <c r="S24" s="1">
        <v>34546</v>
      </c>
      <c r="T24">
        <v>162.209</v>
      </c>
      <c r="W24">
        <v>1.972</v>
      </c>
      <c r="X24">
        <f t="shared" si="5"/>
        <v>7.0030000000000001</v>
      </c>
      <c r="Y24">
        <v>7.0030000000000001</v>
      </c>
      <c r="AA24" s="1">
        <v>34546</v>
      </c>
      <c r="AB24">
        <v>176.69</v>
      </c>
      <c r="AE24">
        <v>1.9019999999999999</v>
      </c>
      <c r="AF24">
        <f t="shared" si="6"/>
        <v>8.7650000000000006</v>
      </c>
      <c r="AG24">
        <v>8.7650000000000006</v>
      </c>
      <c r="AI24" s="1">
        <v>34546</v>
      </c>
      <c r="AJ24">
        <v>511.07499999999999</v>
      </c>
      <c r="AM24">
        <v>1.746</v>
      </c>
      <c r="AN24">
        <f t="shared" si="1"/>
        <v>5.8810000000000002</v>
      </c>
      <c r="AO24">
        <v>5.8810000000000002</v>
      </c>
      <c r="AQ24" s="1">
        <v>34546</v>
      </c>
      <c r="AR24">
        <v>656.02200000000005</v>
      </c>
      <c r="AU24">
        <v>3.5070000000000001</v>
      </c>
      <c r="AV24">
        <v>6.548</v>
      </c>
      <c r="AX24" s="1">
        <v>34546</v>
      </c>
      <c r="AY24">
        <v>186.98500000000001</v>
      </c>
      <c r="BB24">
        <v>3.4449999999999998</v>
      </c>
      <c r="BC24">
        <v>8.6969999999999992</v>
      </c>
      <c r="BE24" s="1">
        <v>34546</v>
      </c>
      <c r="BF24">
        <v>168.65</v>
      </c>
      <c r="BI24">
        <v>3.47</v>
      </c>
      <c r="BJ24">
        <f t="shared" si="7"/>
        <v>7.69</v>
      </c>
      <c r="BK24">
        <v>7.69</v>
      </c>
      <c r="BM24" s="1">
        <v>34546</v>
      </c>
      <c r="BN24">
        <v>179.35300000000001</v>
      </c>
      <c r="BQ24">
        <v>1.909</v>
      </c>
      <c r="BR24">
        <f t="shared" si="8"/>
        <v>11.05</v>
      </c>
      <c r="BS24">
        <v>11.05</v>
      </c>
      <c r="BU24" s="1">
        <v>34546</v>
      </c>
      <c r="BV24">
        <v>201.95099999999999</v>
      </c>
      <c r="BY24">
        <v>5.5620000000000003</v>
      </c>
      <c r="BZ24">
        <v>6.9630000000000001</v>
      </c>
      <c r="CA24">
        <f t="shared" si="9"/>
        <v>1.2476579885248418E-2</v>
      </c>
      <c r="CB24" s="1">
        <v>34546</v>
      </c>
      <c r="CC24" s="20">
        <f t="shared" si="2"/>
        <v>76.479495349573867</v>
      </c>
      <c r="CF24">
        <f t="shared" si="3"/>
        <v>1.9055</v>
      </c>
      <c r="CG24">
        <f t="shared" si="4"/>
        <v>9.9075000000000006</v>
      </c>
      <c r="CI24" s="1">
        <v>34546</v>
      </c>
      <c r="CJ24">
        <v>317.45100000000002</v>
      </c>
      <c r="CN24">
        <v>10.667999999999999</v>
      </c>
      <c r="CO24" s="1">
        <v>34546</v>
      </c>
      <c r="CP24">
        <v>542.99699999999996</v>
      </c>
      <c r="CS24">
        <v>5.5039999999999996</v>
      </c>
      <c r="CT24">
        <v>10.478999999999999</v>
      </c>
      <c r="CV24" s="1">
        <v>34546</v>
      </c>
      <c r="CW24">
        <v>680.03899999999999</v>
      </c>
      <c r="CZ24">
        <v>6.5380000000000003</v>
      </c>
      <c r="DA24">
        <v>7.819</v>
      </c>
      <c r="DC24" s="1">
        <v>35976</v>
      </c>
      <c r="DD24">
        <v>121.19799999999999</v>
      </c>
      <c r="DE24">
        <v>802</v>
      </c>
      <c r="DF24">
        <v>679</v>
      </c>
      <c r="DG24">
        <v>3.9460000000000002</v>
      </c>
      <c r="DH24">
        <v>12.407</v>
      </c>
      <c r="DI24">
        <f t="shared" si="10"/>
        <v>4.1256508214182475E-5</v>
      </c>
      <c r="DK24" s="1">
        <v>34546</v>
      </c>
      <c r="DL24">
        <v>224.76900000000001</v>
      </c>
      <c r="DO24">
        <v>5.4720000000000004</v>
      </c>
      <c r="DP24">
        <v>10.741</v>
      </c>
      <c r="DR24" s="1">
        <v>33054</v>
      </c>
      <c r="DS24">
        <v>116.336</v>
      </c>
      <c r="DV24">
        <v>6.3289999999999997</v>
      </c>
      <c r="DW24">
        <v>10.186999999999999</v>
      </c>
      <c r="DY24" s="1">
        <v>34546</v>
      </c>
      <c r="DZ24">
        <v>187.512</v>
      </c>
      <c r="EC24">
        <v>5.8970000000000002</v>
      </c>
      <c r="ED24">
        <v>9.5869999999999997</v>
      </c>
    </row>
    <row r="25" spans="1:134" x14ac:dyDescent="0.25">
      <c r="A25" s="1">
        <v>34577</v>
      </c>
      <c r="B25" t="s">
        <v>27</v>
      </c>
      <c r="C25">
        <v>580.90820299999996</v>
      </c>
      <c r="D25">
        <v>0.27230300662327001</v>
      </c>
      <c r="E25" t="s">
        <v>27</v>
      </c>
      <c r="F25">
        <v>5.1882809999999999</v>
      </c>
      <c r="G25">
        <v>7.2459340000000001</v>
      </c>
      <c r="H25" s="2">
        <v>4072794</v>
      </c>
      <c r="J25" s="1">
        <v>34577</v>
      </c>
      <c r="K25">
        <v>790</v>
      </c>
      <c r="L25">
        <v>105.335726903661</v>
      </c>
      <c r="M25">
        <v>8.7638320738597994E-2</v>
      </c>
      <c r="N25">
        <v>8.7991805474136005</v>
      </c>
      <c r="O25">
        <v>1.8319291482564699</v>
      </c>
      <c r="P25">
        <v>6.1488485933774903</v>
      </c>
      <c r="Q25" s="2">
        <v>911333</v>
      </c>
      <c r="S25" s="1">
        <v>34577</v>
      </c>
      <c r="T25">
        <v>162.97999999999999</v>
      </c>
      <c r="W25">
        <v>1.964</v>
      </c>
      <c r="X25">
        <f t="shared" si="5"/>
        <v>7.09</v>
      </c>
      <c r="Y25">
        <v>7.09</v>
      </c>
      <c r="AA25" s="1">
        <v>34577</v>
      </c>
      <c r="AB25">
        <v>178.03800000000001</v>
      </c>
      <c r="AE25">
        <v>1.913</v>
      </c>
      <c r="AF25">
        <f t="shared" si="6"/>
        <v>8.2539999999999996</v>
      </c>
      <c r="AG25">
        <v>8.2539999999999996</v>
      </c>
      <c r="AI25" s="1">
        <v>34577</v>
      </c>
      <c r="AJ25">
        <v>512.87400000000002</v>
      </c>
      <c r="AM25">
        <v>1.7889999999999999</v>
      </c>
      <c r="AN25">
        <f t="shared" si="1"/>
        <v>6.0389999999999997</v>
      </c>
      <c r="AO25">
        <v>6.0389999999999997</v>
      </c>
      <c r="AQ25" s="1">
        <v>34577</v>
      </c>
      <c r="AR25">
        <v>657.97900000000004</v>
      </c>
      <c r="AU25">
        <v>3.5219999999999998</v>
      </c>
      <c r="AV25">
        <v>6.6449999999999996</v>
      </c>
      <c r="AX25" s="1">
        <v>34577</v>
      </c>
      <c r="AY25">
        <v>188.506</v>
      </c>
      <c r="BB25">
        <v>3.4209999999999998</v>
      </c>
      <c r="BC25">
        <v>8.68</v>
      </c>
      <c r="BE25" s="1">
        <v>34577</v>
      </c>
      <c r="BF25">
        <v>169.393</v>
      </c>
      <c r="BI25">
        <v>3.4670000000000001</v>
      </c>
      <c r="BJ25">
        <f t="shared" si="7"/>
        <v>7.7720000000000002</v>
      </c>
      <c r="BK25">
        <v>7.7720000000000002</v>
      </c>
      <c r="BM25" s="1">
        <v>34577</v>
      </c>
      <c r="BN25">
        <v>180.77500000000001</v>
      </c>
      <c r="BQ25">
        <v>1.825</v>
      </c>
      <c r="BR25">
        <f t="shared" si="8"/>
        <v>11.432</v>
      </c>
      <c r="BS25">
        <v>11.432</v>
      </c>
      <c r="BU25" s="1">
        <v>34577</v>
      </c>
      <c r="BV25">
        <v>202.452</v>
      </c>
      <c r="BY25">
        <v>5.702</v>
      </c>
      <c r="BZ25">
        <v>7.048</v>
      </c>
      <c r="CA25">
        <f t="shared" si="9"/>
        <v>7.7788397995581793E-3</v>
      </c>
      <c r="CB25" s="1">
        <v>34577</v>
      </c>
      <c r="CC25" s="20">
        <f t="shared" si="2"/>
        <v>77.079081173922958</v>
      </c>
      <c r="CF25">
        <f t="shared" si="3"/>
        <v>1.869</v>
      </c>
      <c r="CG25">
        <f t="shared" si="4"/>
        <v>9.843</v>
      </c>
      <c r="CI25" s="1">
        <v>34577</v>
      </c>
      <c r="CJ25">
        <v>319.65600000000001</v>
      </c>
      <c r="CN25">
        <v>10.656000000000001</v>
      </c>
      <c r="CO25" s="1">
        <v>34577</v>
      </c>
      <c r="CP25">
        <v>546.59699999999998</v>
      </c>
      <c r="CS25">
        <v>5.5030000000000001</v>
      </c>
      <c r="CT25">
        <v>10.504</v>
      </c>
      <c r="CV25" s="1">
        <v>34577</v>
      </c>
      <c r="CW25">
        <v>681.15800000000002</v>
      </c>
      <c r="CZ25">
        <v>6.4740000000000002</v>
      </c>
      <c r="DA25">
        <v>7.8890000000000002</v>
      </c>
      <c r="DC25" s="1">
        <v>36007</v>
      </c>
      <c r="DD25">
        <v>122.113</v>
      </c>
      <c r="DE25">
        <v>757</v>
      </c>
      <c r="DF25">
        <v>656</v>
      </c>
      <c r="DG25">
        <v>3.91</v>
      </c>
      <c r="DH25">
        <v>12.151999999999999</v>
      </c>
      <c r="DI25">
        <f t="shared" si="10"/>
        <v>7.5496295318404627E-3</v>
      </c>
      <c r="DK25" s="1">
        <v>34577</v>
      </c>
      <c r="DL25">
        <v>226.43100000000001</v>
      </c>
      <c r="DO25">
        <v>5.4809999999999999</v>
      </c>
      <c r="DP25">
        <v>10.71</v>
      </c>
      <c r="DR25" s="1">
        <v>33085</v>
      </c>
      <c r="DS25">
        <v>117.809</v>
      </c>
      <c r="DV25">
        <v>6.36</v>
      </c>
      <c r="DW25">
        <v>10.097</v>
      </c>
      <c r="DY25" s="1">
        <v>34577</v>
      </c>
      <c r="DZ25">
        <v>189.077</v>
      </c>
      <c r="EC25">
        <v>5.93</v>
      </c>
      <c r="ED25">
        <v>9.5399999999999991</v>
      </c>
    </row>
    <row r="26" spans="1:134" x14ac:dyDescent="0.25">
      <c r="A26" s="1">
        <v>34607</v>
      </c>
      <c r="B26" t="s">
        <v>27</v>
      </c>
      <c r="C26">
        <v>572.35922200000005</v>
      </c>
      <c r="D26">
        <v>0.29697912711913999</v>
      </c>
      <c r="E26" t="s">
        <v>27</v>
      </c>
      <c r="F26">
        <v>5.0914159999999997</v>
      </c>
      <c r="G26">
        <v>7.6821219999999997</v>
      </c>
      <c r="H26" s="2">
        <v>4015007</v>
      </c>
      <c r="J26" s="1">
        <v>34607</v>
      </c>
      <c r="K26">
        <v>812</v>
      </c>
      <c r="L26">
        <v>105.098893258784</v>
      </c>
      <c r="M26">
        <v>8.6628879306896001E-2</v>
      </c>
      <c r="N26">
        <v>10.807530505773601</v>
      </c>
      <c r="O26">
        <v>1.7995127678616401</v>
      </c>
      <c r="P26">
        <v>6.5952020944318202</v>
      </c>
      <c r="Q26" s="2">
        <v>919877</v>
      </c>
      <c r="S26" s="1">
        <v>34607</v>
      </c>
      <c r="T26">
        <v>162.85300000000001</v>
      </c>
      <c r="W26">
        <v>1.9</v>
      </c>
      <c r="X26">
        <f t="shared" si="5"/>
        <v>7.4370000000000003</v>
      </c>
      <c r="Y26">
        <v>7.4370000000000003</v>
      </c>
      <c r="AA26" s="1">
        <v>34607</v>
      </c>
      <c r="AB26">
        <v>178.64699999999999</v>
      </c>
      <c r="AE26">
        <v>1.9079999999999999</v>
      </c>
      <c r="AF26">
        <f t="shared" si="6"/>
        <v>8.3859999999999992</v>
      </c>
      <c r="AG26">
        <v>8.3859999999999992</v>
      </c>
      <c r="AI26" s="1">
        <v>34607</v>
      </c>
      <c r="AJ26">
        <v>511.71199999999999</v>
      </c>
      <c r="AM26">
        <v>1.744</v>
      </c>
      <c r="AN26">
        <f t="shared" si="1"/>
        <v>6.4740000000000002</v>
      </c>
      <c r="AO26">
        <v>6.4740000000000002</v>
      </c>
      <c r="AQ26" s="1">
        <v>34607</v>
      </c>
      <c r="AR26">
        <v>651.12800000000004</v>
      </c>
      <c r="AU26">
        <v>3.496</v>
      </c>
      <c r="AV26">
        <v>7.1260000000000003</v>
      </c>
      <c r="AX26" s="1">
        <v>34607</v>
      </c>
      <c r="AY26">
        <v>187.92699999999999</v>
      </c>
      <c r="BB26">
        <v>3.4</v>
      </c>
      <c r="BC26">
        <v>9.0210000000000008</v>
      </c>
      <c r="BE26" s="1">
        <v>34607</v>
      </c>
      <c r="BF26">
        <v>168.346</v>
      </c>
      <c r="BI26">
        <v>3.4249999999999998</v>
      </c>
      <c r="BJ26">
        <f t="shared" si="7"/>
        <v>8.1489999999999991</v>
      </c>
      <c r="BK26">
        <v>8.1489999999999991</v>
      </c>
      <c r="BM26" s="1">
        <v>34607</v>
      </c>
      <c r="BN26">
        <v>182.369</v>
      </c>
      <c r="BQ26">
        <v>1.7749999999999999</v>
      </c>
      <c r="BR26">
        <f t="shared" si="8"/>
        <v>11.46</v>
      </c>
      <c r="BS26">
        <v>11.46</v>
      </c>
      <c r="BU26" s="1">
        <v>34607</v>
      </c>
      <c r="BV26">
        <v>198.874</v>
      </c>
      <c r="BY26">
        <v>5.6310000000000002</v>
      </c>
      <c r="BZ26">
        <v>7.4859999999999998</v>
      </c>
      <c r="CA26">
        <f t="shared" si="9"/>
        <v>6.1191044991243393E-3</v>
      </c>
      <c r="CB26" s="1">
        <v>34607</v>
      </c>
      <c r="CC26" s="20">
        <f t="shared" si="2"/>
        <v>77.553640001378866</v>
      </c>
      <c r="CF26">
        <f t="shared" si="3"/>
        <v>1.8414999999999999</v>
      </c>
      <c r="CG26">
        <f t="shared" si="4"/>
        <v>9.923</v>
      </c>
      <c r="CI26" s="1">
        <v>34607</v>
      </c>
      <c r="CJ26">
        <v>319.53500000000003</v>
      </c>
      <c r="CN26">
        <v>10.821</v>
      </c>
      <c r="CO26" s="1">
        <v>34607</v>
      </c>
      <c r="CP26">
        <v>546.29700000000003</v>
      </c>
      <c r="CS26">
        <v>5.4089999999999998</v>
      </c>
      <c r="CT26">
        <v>10.654999999999999</v>
      </c>
      <c r="CV26" s="1">
        <v>34607</v>
      </c>
      <c r="CW26">
        <v>670.18799999999999</v>
      </c>
      <c r="CZ26">
        <v>6.3490000000000002</v>
      </c>
      <c r="DA26">
        <v>8.2690000000000001</v>
      </c>
      <c r="DC26" s="1">
        <v>36038</v>
      </c>
      <c r="DD26">
        <v>108.36799999999999</v>
      </c>
      <c r="DE26">
        <v>1078</v>
      </c>
      <c r="DF26">
        <v>958</v>
      </c>
      <c r="DG26">
        <v>4.3620000000000001</v>
      </c>
      <c r="DH26">
        <v>14.781000000000001</v>
      </c>
      <c r="DI26">
        <f t="shared" si="10"/>
        <v>-0.11255967833072644</v>
      </c>
      <c r="DK26" s="1">
        <v>34607</v>
      </c>
      <c r="DL26">
        <v>226.38499999999999</v>
      </c>
      <c r="DO26">
        <v>5.3949999999999996</v>
      </c>
      <c r="DP26">
        <v>10.879</v>
      </c>
      <c r="DR26" s="1">
        <v>33116</v>
      </c>
      <c r="DS26">
        <v>115.815</v>
      </c>
      <c r="DV26">
        <v>6.1589999999999998</v>
      </c>
      <c r="DW26">
        <v>10.656000000000001</v>
      </c>
      <c r="DY26" s="1">
        <v>34607</v>
      </c>
      <c r="DZ26">
        <v>187.62799999999999</v>
      </c>
      <c r="EC26">
        <v>5.8029999999999999</v>
      </c>
      <c r="ED26">
        <v>9.7680000000000007</v>
      </c>
    </row>
    <row r="27" spans="1:134" x14ac:dyDescent="0.25">
      <c r="A27" s="1">
        <v>34638</v>
      </c>
      <c r="B27" t="s">
        <v>27</v>
      </c>
      <c r="C27">
        <v>571.84643600000004</v>
      </c>
      <c r="D27">
        <v>0.25332752244381002</v>
      </c>
      <c r="E27" t="s">
        <v>27</v>
      </c>
      <c r="F27">
        <v>5.0640640000000001</v>
      </c>
      <c r="G27">
        <v>7.8192589999999997</v>
      </c>
      <c r="H27" s="2">
        <v>3996132</v>
      </c>
      <c r="J27" s="1">
        <v>34638</v>
      </c>
      <c r="K27">
        <v>808</v>
      </c>
      <c r="L27">
        <v>105.346692382176</v>
      </c>
      <c r="M27">
        <v>7.8957029619944996E-2</v>
      </c>
      <c r="N27">
        <v>11.701126367457899</v>
      </c>
      <c r="O27">
        <v>1.7890562689224501</v>
      </c>
      <c r="P27">
        <v>6.8077046139380304</v>
      </c>
      <c r="Q27" s="2">
        <v>932158</v>
      </c>
      <c r="S27" s="1">
        <v>34638</v>
      </c>
      <c r="T27">
        <v>163.28</v>
      </c>
      <c r="W27">
        <v>1.883</v>
      </c>
      <c r="X27">
        <f t="shared" si="5"/>
        <v>7.532</v>
      </c>
      <c r="Y27">
        <v>7.532</v>
      </c>
      <c r="AA27" s="1">
        <v>34638</v>
      </c>
      <c r="AB27">
        <v>178.904</v>
      </c>
      <c r="AE27">
        <v>1.8759999999999999</v>
      </c>
      <c r="AF27">
        <f t="shared" si="6"/>
        <v>8.7530000000000001</v>
      </c>
      <c r="AG27">
        <v>8.7530000000000001</v>
      </c>
      <c r="AI27" s="1">
        <v>34638</v>
      </c>
      <c r="AJ27">
        <v>512.86199999999997</v>
      </c>
      <c r="AM27">
        <v>1.728</v>
      </c>
      <c r="AN27">
        <f t="shared" si="1"/>
        <v>6.694</v>
      </c>
      <c r="AO27">
        <v>6.694</v>
      </c>
      <c r="AQ27" s="1">
        <v>34638</v>
      </c>
      <c r="AR27">
        <v>650.69299999999998</v>
      </c>
      <c r="AU27">
        <v>3.5059999999999998</v>
      </c>
      <c r="AV27">
        <v>7.3410000000000002</v>
      </c>
      <c r="AX27" s="1">
        <v>34638</v>
      </c>
      <c r="AY27">
        <v>188.72800000000001</v>
      </c>
      <c r="BB27">
        <v>3.4929999999999999</v>
      </c>
      <c r="BC27">
        <v>9.1460000000000008</v>
      </c>
      <c r="BE27" s="1">
        <v>34638</v>
      </c>
      <c r="BF27">
        <v>168.58799999999999</v>
      </c>
      <c r="BI27">
        <v>3.4380000000000002</v>
      </c>
      <c r="BJ27">
        <f t="shared" si="7"/>
        <v>8.1329999999999991</v>
      </c>
      <c r="BK27">
        <v>8.1329999999999991</v>
      </c>
      <c r="BM27" s="1">
        <v>34638</v>
      </c>
      <c r="BN27">
        <v>183.88900000000001</v>
      </c>
      <c r="BQ27">
        <v>1.794</v>
      </c>
      <c r="BR27">
        <f t="shared" si="8"/>
        <v>11.611000000000001</v>
      </c>
      <c r="BS27">
        <v>11.611000000000001</v>
      </c>
      <c r="BU27" s="1">
        <v>34638</v>
      </c>
      <c r="BV27">
        <v>198.202</v>
      </c>
      <c r="BY27">
        <v>5.5810000000000004</v>
      </c>
      <c r="BZ27">
        <v>7.7469999999999999</v>
      </c>
      <c r="CA27">
        <f t="shared" si="9"/>
        <v>4.8866705317310855E-3</v>
      </c>
      <c r="CB27" s="1">
        <v>34638</v>
      </c>
      <c r="CC27" s="20">
        <f t="shared" si="2"/>
        <v>77.934480128830202</v>
      </c>
      <c r="CF27">
        <f t="shared" si="3"/>
        <v>1.835</v>
      </c>
      <c r="CG27">
        <f t="shared" si="4"/>
        <v>10.182</v>
      </c>
      <c r="CI27" s="1">
        <v>34638</v>
      </c>
      <c r="CJ27">
        <v>320.34699999999998</v>
      </c>
      <c r="CN27">
        <v>10.763</v>
      </c>
      <c r="CO27" s="1">
        <v>34638</v>
      </c>
      <c r="CP27">
        <v>547.65800000000002</v>
      </c>
      <c r="CS27">
        <v>5.2169999999999996</v>
      </c>
      <c r="CT27">
        <v>11.239000000000001</v>
      </c>
      <c r="CV27" s="1">
        <v>34638</v>
      </c>
      <c r="CW27">
        <v>668.81100000000004</v>
      </c>
      <c r="CZ27">
        <v>6.3140000000000001</v>
      </c>
      <c r="DA27">
        <v>8.2620000000000005</v>
      </c>
      <c r="DC27" s="1">
        <v>36068</v>
      </c>
      <c r="DD27">
        <v>104.084</v>
      </c>
      <c r="DE27">
        <v>1233</v>
      </c>
      <c r="DF27">
        <v>1101</v>
      </c>
      <c r="DG27">
        <v>4.4290000000000003</v>
      </c>
      <c r="DH27">
        <v>15.534000000000001</v>
      </c>
      <c r="DI27">
        <f t="shared" si="10"/>
        <v>-3.9531965155765514E-2</v>
      </c>
      <c r="DK27" s="1">
        <v>34638</v>
      </c>
      <c r="DL27">
        <v>226.982</v>
      </c>
      <c r="DO27">
        <v>5.1669999999999998</v>
      </c>
      <c r="DP27">
        <v>10.763</v>
      </c>
      <c r="DR27" s="1">
        <v>33146</v>
      </c>
      <c r="DS27">
        <v>115.553</v>
      </c>
      <c r="DV27">
        <v>6.0919999999999996</v>
      </c>
      <c r="DW27">
        <v>10.840999999999999</v>
      </c>
      <c r="DY27" s="1">
        <v>34638</v>
      </c>
      <c r="DZ27">
        <v>188.029</v>
      </c>
      <c r="EC27">
        <v>5.617</v>
      </c>
      <c r="ED27">
        <v>9.89</v>
      </c>
    </row>
    <row r="28" spans="1:134" x14ac:dyDescent="0.25">
      <c r="A28" s="1">
        <v>34668</v>
      </c>
      <c r="B28" t="s">
        <v>27</v>
      </c>
      <c r="C28">
        <v>570.57864399999903</v>
      </c>
      <c r="D28">
        <v>0.32353025334912999</v>
      </c>
      <c r="E28" t="s">
        <v>27</v>
      </c>
      <c r="F28">
        <v>5.0893420000000003</v>
      </c>
      <c r="G28">
        <v>8.1412340000000007</v>
      </c>
      <c r="H28" s="2">
        <v>3957450</v>
      </c>
      <c r="J28" s="1">
        <v>34668</v>
      </c>
      <c r="K28">
        <v>820</v>
      </c>
      <c r="L28">
        <v>104.903189618293</v>
      </c>
      <c r="M28">
        <v>9.2627792509621998E-2</v>
      </c>
      <c r="N28">
        <v>16.123263654429799</v>
      </c>
      <c r="O28">
        <v>1.8256683126251401</v>
      </c>
      <c r="P28">
        <v>7.4619206851891704</v>
      </c>
      <c r="Q28" s="2">
        <v>930880</v>
      </c>
      <c r="S28" s="1">
        <v>34668</v>
      </c>
      <c r="T28">
        <v>162.68299999999999</v>
      </c>
      <c r="W28">
        <v>1.8640000000000001</v>
      </c>
      <c r="X28">
        <f t="shared" si="5"/>
        <v>8.1319999999999997</v>
      </c>
      <c r="Y28">
        <v>8.1319999999999997</v>
      </c>
      <c r="AA28" s="1">
        <v>34668</v>
      </c>
      <c r="AB28">
        <v>178.886</v>
      </c>
      <c r="AE28">
        <v>1.8420000000000001</v>
      </c>
      <c r="AF28">
        <f t="shared" si="6"/>
        <v>8.7910000000000004</v>
      </c>
      <c r="AG28">
        <v>8.7910000000000004</v>
      </c>
      <c r="AI28" s="1">
        <v>34668</v>
      </c>
      <c r="AJ28">
        <v>510.577</v>
      </c>
      <c r="AM28">
        <v>1.7629999999999999</v>
      </c>
      <c r="AN28">
        <f t="shared" si="1"/>
        <v>7.3650000000000002</v>
      </c>
      <c r="AO28">
        <v>7.3650000000000002</v>
      </c>
      <c r="AQ28" s="1">
        <v>34668</v>
      </c>
      <c r="AR28">
        <v>646.048</v>
      </c>
      <c r="AU28">
        <v>3.5179999999999998</v>
      </c>
      <c r="AV28">
        <v>7.7530000000000001</v>
      </c>
      <c r="AX28" s="1">
        <v>34668</v>
      </c>
      <c r="AY28">
        <v>187.869</v>
      </c>
      <c r="BB28">
        <v>3.4849999999999999</v>
      </c>
      <c r="BC28">
        <v>9.6959999999999997</v>
      </c>
      <c r="BE28" s="1">
        <v>34668</v>
      </c>
      <c r="BF28">
        <v>167.899</v>
      </c>
      <c r="BI28">
        <v>3.48</v>
      </c>
      <c r="BJ28">
        <f t="shared" si="7"/>
        <v>8.52</v>
      </c>
      <c r="BK28">
        <v>8.52</v>
      </c>
      <c r="BM28" s="1">
        <v>34668</v>
      </c>
      <c r="BN28">
        <v>183.054</v>
      </c>
      <c r="BQ28">
        <v>1.754</v>
      </c>
      <c r="BR28">
        <f t="shared" si="8"/>
        <v>11.913</v>
      </c>
      <c r="BS28">
        <v>11.913</v>
      </c>
      <c r="BU28" s="1">
        <v>34668</v>
      </c>
      <c r="BV28">
        <v>197.50200000000001</v>
      </c>
      <c r="BY28">
        <v>5.7110000000000003</v>
      </c>
      <c r="BZ28">
        <v>7.9459999999999997</v>
      </c>
      <c r="CA28">
        <f t="shared" si="9"/>
        <v>-2.3206976869361573E-3</v>
      </c>
      <c r="CB28" s="1">
        <v>34668</v>
      </c>
      <c r="CC28" s="20">
        <f t="shared" si="2"/>
        <v>77.754036516137262</v>
      </c>
      <c r="CF28">
        <f t="shared" si="3"/>
        <v>1.798</v>
      </c>
      <c r="CG28">
        <f t="shared" si="4"/>
        <v>10.352</v>
      </c>
      <c r="CI28" s="1">
        <v>34668</v>
      </c>
      <c r="CJ28">
        <v>317.62200000000001</v>
      </c>
      <c r="CN28">
        <v>11.12</v>
      </c>
      <c r="CO28" s="1">
        <v>34668</v>
      </c>
      <c r="CP28">
        <v>543.28399999999999</v>
      </c>
      <c r="CS28">
        <v>5.2469999999999999</v>
      </c>
      <c r="CT28">
        <v>11.510999999999999</v>
      </c>
      <c r="CV28" s="1">
        <v>34668</v>
      </c>
      <c r="CW28">
        <v>668.34199999999998</v>
      </c>
      <c r="CZ28">
        <v>6.2930000000000001</v>
      </c>
      <c r="DA28">
        <v>8.4949999999999992</v>
      </c>
      <c r="DC28" s="1">
        <v>36099</v>
      </c>
      <c r="DD28">
        <v>99.841999999999999</v>
      </c>
      <c r="DE28">
        <v>1388</v>
      </c>
      <c r="DF28">
        <v>1231</v>
      </c>
      <c r="DG28">
        <v>4.4320000000000004</v>
      </c>
      <c r="DH28">
        <v>17.068000000000001</v>
      </c>
      <c r="DI28">
        <f t="shared" si="10"/>
        <v>-4.0755543599400479E-2</v>
      </c>
      <c r="DK28" s="1">
        <v>34668</v>
      </c>
      <c r="DL28">
        <v>225.029</v>
      </c>
      <c r="DO28">
        <v>5.1890000000000001</v>
      </c>
      <c r="DP28">
        <v>11.12</v>
      </c>
      <c r="DR28" s="1">
        <v>33177</v>
      </c>
      <c r="DS28">
        <v>115.771</v>
      </c>
      <c r="DV28">
        <v>6.1159999999999997</v>
      </c>
      <c r="DW28">
        <v>10.855</v>
      </c>
      <c r="DY28" s="1">
        <v>34668</v>
      </c>
      <c r="DZ28">
        <v>187.07400000000001</v>
      </c>
      <c r="EC28">
        <v>5.585</v>
      </c>
      <c r="ED28">
        <v>10.135999999999999</v>
      </c>
    </row>
    <row r="29" spans="1:134" x14ac:dyDescent="0.25">
      <c r="A29" s="1">
        <v>34698</v>
      </c>
      <c r="B29" t="s">
        <v>27</v>
      </c>
      <c r="C29">
        <v>574.52389500000004</v>
      </c>
      <c r="D29">
        <v>0.33044726699617</v>
      </c>
      <c r="E29" t="s">
        <v>27</v>
      </c>
      <c r="F29">
        <v>5.076892</v>
      </c>
      <c r="G29">
        <v>8.2131930000000004</v>
      </c>
      <c r="H29" s="2">
        <v>3953941</v>
      </c>
      <c r="J29" s="1">
        <v>34698</v>
      </c>
      <c r="K29">
        <v>827</v>
      </c>
      <c r="L29">
        <v>105.088353718999</v>
      </c>
      <c r="M29">
        <v>0.10730019043453</v>
      </c>
      <c r="N29">
        <v>18.019945856643599</v>
      </c>
      <c r="O29">
        <v>1.7879733769419801</v>
      </c>
      <c r="P29">
        <v>7.7413914209610999</v>
      </c>
      <c r="Q29" s="2">
        <v>928402</v>
      </c>
      <c r="S29" s="1">
        <v>34699</v>
      </c>
      <c r="T29">
        <v>163.05500000000001</v>
      </c>
      <c r="W29">
        <v>1.8280000000000001</v>
      </c>
      <c r="X29">
        <f t="shared" si="5"/>
        <v>8.4090000000000007</v>
      </c>
      <c r="Y29">
        <v>8.4090000000000007</v>
      </c>
      <c r="AA29" s="1">
        <v>34699</v>
      </c>
      <c r="AB29">
        <v>179.81800000000001</v>
      </c>
      <c r="AE29">
        <v>1.8440000000000001</v>
      </c>
      <c r="AF29">
        <f t="shared" si="6"/>
        <v>8.9390000000000001</v>
      </c>
      <c r="AG29">
        <v>8.9390000000000001</v>
      </c>
      <c r="AI29" s="1">
        <v>34699</v>
      </c>
      <c r="AJ29">
        <v>511.733</v>
      </c>
      <c r="AM29">
        <v>1.722</v>
      </c>
      <c r="AN29">
        <f t="shared" si="1"/>
        <v>7.6219999999999999</v>
      </c>
      <c r="AO29">
        <v>7.6219999999999999</v>
      </c>
      <c r="AQ29" s="1">
        <v>34699</v>
      </c>
      <c r="AR29">
        <v>648.37400000000002</v>
      </c>
      <c r="AU29">
        <v>3.4809999999999999</v>
      </c>
      <c r="AV29">
        <v>7.8460000000000001</v>
      </c>
      <c r="AX29" s="1">
        <v>34699</v>
      </c>
      <c r="AY29">
        <v>189.01900000000001</v>
      </c>
      <c r="BB29">
        <v>3.4449999999999998</v>
      </c>
      <c r="BC29">
        <v>9.7710000000000008</v>
      </c>
      <c r="BE29" s="1">
        <v>34699</v>
      </c>
      <c r="BF29">
        <v>168.44900000000001</v>
      </c>
      <c r="BI29">
        <v>3.464</v>
      </c>
      <c r="BJ29">
        <f t="shared" si="7"/>
        <v>8.6579999999999995</v>
      </c>
      <c r="BK29">
        <v>8.6579999999999995</v>
      </c>
      <c r="BM29" s="1">
        <v>34699</v>
      </c>
      <c r="BN29">
        <v>184.60300000000001</v>
      </c>
      <c r="BQ29">
        <v>1.833</v>
      </c>
      <c r="BR29">
        <f t="shared" si="8"/>
        <v>13.084</v>
      </c>
      <c r="BS29">
        <v>13.084</v>
      </c>
      <c r="BU29" s="1">
        <v>34699</v>
      </c>
      <c r="BV29">
        <v>199.023</v>
      </c>
      <c r="BY29">
        <v>5.64</v>
      </c>
      <c r="BZ29">
        <v>7.8259999999999996</v>
      </c>
      <c r="CA29">
        <f t="shared" si="9"/>
        <v>6.8360029603314887E-3</v>
      </c>
      <c r="CB29" s="1">
        <v>34699</v>
      </c>
      <c r="CC29" s="20">
        <f t="shared" si="2"/>
        <v>78.289221868593017</v>
      </c>
      <c r="CF29">
        <f t="shared" si="3"/>
        <v>1.8385</v>
      </c>
      <c r="CG29">
        <f t="shared" si="4"/>
        <v>11.0115</v>
      </c>
      <c r="CI29" s="1">
        <v>34699</v>
      </c>
      <c r="CJ29">
        <v>321.15499999999997</v>
      </c>
      <c r="CN29">
        <v>11.026</v>
      </c>
      <c r="CO29" s="1">
        <v>34699</v>
      </c>
      <c r="CP29">
        <v>549.649</v>
      </c>
      <c r="CS29">
        <v>5.2039999999999997</v>
      </c>
      <c r="CT29">
        <v>10.827999999999999</v>
      </c>
      <c r="CV29" s="1">
        <v>34699</v>
      </c>
      <c r="CW29">
        <v>674.40899999999999</v>
      </c>
      <c r="CZ29">
        <v>6.3</v>
      </c>
      <c r="DA29">
        <v>8.5050000000000008</v>
      </c>
      <c r="DC29" s="1">
        <v>36129</v>
      </c>
      <c r="DD29">
        <v>109.551</v>
      </c>
      <c r="DE29">
        <v>1342</v>
      </c>
      <c r="DF29">
        <v>1205</v>
      </c>
      <c r="DG29">
        <v>4.2089999999999996</v>
      </c>
      <c r="DH29">
        <v>16.908000000000001</v>
      </c>
      <c r="DI29">
        <f t="shared" si="10"/>
        <v>9.7243644959035258E-2</v>
      </c>
      <c r="DK29" s="1">
        <v>34699</v>
      </c>
      <c r="DL29">
        <v>227.4</v>
      </c>
      <c r="DO29">
        <v>5.1440000000000001</v>
      </c>
      <c r="DP29">
        <v>11.026</v>
      </c>
      <c r="DR29" s="1">
        <v>33207</v>
      </c>
      <c r="DS29">
        <v>117.85599999999999</v>
      </c>
      <c r="DV29">
        <v>6.1449999999999996</v>
      </c>
      <c r="DW29">
        <v>10.701000000000001</v>
      </c>
      <c r="DY29" s="1">
        <v>34699</v>
      </c>
      <c r="DZ29">
        <v>189.215</v>
      </c>
      <c r="EC29">
        <v>5.5190000000000001</v>
      </c>
      <c r="ED29">
        <v>9.9060000000000006</v>
      </c>
    </row>
    <row r="30" spans="1:134" x14ac:dyDescent="0.25">
      <c r="A30" s="1">
        <v>34730</v>
      </c>
      <c r="B30" t="s">
        <v>27</v>
      </c>
      <c r="C30">
        <v>585.894409</v>
      </c>
      <c r="D30">
        <v>0.29685935685072001</v>
      </c>
      <c r="E30" t="s">
        <v>27</v>
      </c>
      <c r="F30">
        <v>5.0422570000000002</v>
      </c>
      <c r="G30">
        <v>7.8967530000000004</v>
      </c>
      <c r="H30" s="2">
        <v>4060998</v>
      </c>
      <c r="J30" s="1">
        <v>34730</v>
      </c>
      <c r="K30">
        <v>849</v>
      </c>
      <c r="L30">
        <v>106.53956850890199</v>
      </c>
      <c r="M30">
        <v>0.10430952099246001</v>
      </c>
      <c r="N30">
        <v>15.6751829713715</v>
      </c>
      <c r="O30">
        <v>1.7773312624928399</v>
      </c>
      <c r="P30">
        <v>7.3132224538463104</v>
      </c>
      <c r="Q30" s="2">
        <v>977302</v>
      </c>
      <c r="S30" s="1">
        <v>34730</v>
      </c>
      <c r="T30">
        <v>165.26400000000001</v>
      </c>
      <c r="W30">
        <v>1.7909999999999999</v>
      </c>
      <c r="X30">
        <f t="shared" si="5"/>
        <v>8.077</v>
      </c>
      <c r="Y30">
        <v>8.077</v>
      </c>
      <c r="AA30" s="1">
        <v>34730</v>
      </c>
      <c r="AB30">
        <v>182.33500000000001</v>
      </c>
      <c r="AE30">
        <v>1.877</v>
      </c>
      <c r="AF30">
        <f t="shared" si="6"/>
        <v>8.6590000000000007</v>
      </c>
      <c r="AG30">
        <v>8.6590000000000007</v>
      </c>
      <c r="AI30" s="1">
        <v>34730</v>
      </c>
      <c r="AJ30">
        <v>518.85500000000002</v>
      </c>
      <c r="AM30">
        <v>1.702</v>
      </c>
      <c r="AN30">
        <f t="shared" si="1"/>
        <v>7.1790000000000003</v>
      </c>
      <c r="AO30">
        <v>7.1790000000000003</v>
      </c>
      <c r="AQ30" s="1">
        <v>34730</v>
      </c>
      <c r="AR30">
        <v>660.22900000000004</v>
      </c>
      <c r="AU30">
        <v>3.492</v>
      </c>
      <c r="AV30">
        <v>7.4980000000000002</v>
      </c>
      <c r="AX30" s="1">
        <v>34730</v>
      </c>
      <c r="AY30">
        <v>191.61199999999999</v>
      </c>
      <c r="BB30">
        <v>3.4169999999999998</v>
      </c>
      <c r="BC30">
        <v>9.5939999999999994</v>
      </c>
      <c r="BE30" s="1">
        <v>34730</v>
      </c>
      <c r="BF30">
        <v>171.28899999999999</v>
      </c>
      <c r="BI30">
        <v>3.4279999999999999</v>
      </c>
      <c r="BJ30">
        <f t="shared" si="7"/>
        <v>8.3670000000000009</v>
      </c>
      <c r="BK30">
        <v>8.3670000000000009</v>
      </c>
      <c r="BM30" s="1">
        <v>34730</v>
      </c>
      <c r="BN30">
        <v>187.167</v>
      </c>
      <c r="BQ30">
        <v>1.8049999999999999</v>
      </c>
      <c r="BR30">
        <f t="shared" si="8"/>
        <v>11.739000000000001</v>
      </c>
      <c r="BS30">
        <v>11.739000000000001</v>
      </c>
      <c r="BU30" s="1">
        <v>34730</v>
      </c>
      <c r="BV30">
        <v>203.17699999999999</v>
      </c>
      <c r="BY30">
        <v>5.6159999999999997</v>
      </c>
      <c r="BZ30">
        <v>7.5250000000000004</v>
      </c>
      <c r="CA30">
        <f t="shared" si="9"/>
        <v>1.3943375709419281E-2</v>
      </c>
      <c r="CB30" s="1">
        <v>34730</v>
      </c>
      <c r="CC30" s="20">
        <f t="shared" si="2"/>
        <v>79.396273946152192</v>
      </c>
      <c r="CF30">
        <f t="shared" si="3"/>
        <v>1.841</v>
      </c>
      <c r="CG30">
        <f t="shared" si="4"/>
        <v>10.199000000000002</v>
      </c>
      <c r="CI30" s="1">
        <v>34730</v>
      </c>
      <c r="CJ30">
        <v>325.69299999999998</v>
      </c>
      <c r="CN30">
        <v>11.016999999999999</v>
      </c>
      <c r="CO30" s="1">
        <v>34730</v>
      </c>
      <c r="CP30">
        <v>558.08299999999997</v>
      </c>
      <c r="CS30">
        <v>5.2380000000000004</v>
      </c>
      <c r="CT30">
        <v>10.746</v>
      </c>
      <c r="CV30" s="1">
        <v>34730</v>
      </c>
      <c r="CW30">
        <v>687.28399999999999</v>
      </c>
      <c r="CZ30">
        <v>6.3159999999999998</v>
      </c>
      <c r="DA30">
        <v>8.2309999999999999</v>
      </c>
      <c r="DC30" s="1">
        <v>36160</v>
      </c>
      <c r="DD30">
        <v>108.06399999999999</v>
      </c>
      <c r="DE30">
        <v>1328</v>
      </c>
      <c r="DF30">
        <v>1196</v>
      </c>
      <c r="DG30">
        <v>4.2149999999999999</v>
      </c>
      <c r="DH30">
        <v>16.902000000000001</v>
      </c>
      <c r="DI30">
        <f t="shared" si="10"/>
        <v>-1.3573586731294163E-2</v>
      </c>
      <c r="DK30" s="1">
        <v>34730</v>
      </c>
      <c r="DL30">
        <v>230.59299999999999</v>
      </c>
      <c r="DO30">
        <v>5.1769999999999996</v>
      </c>
      <c r="DP30">
        <v>11.016999999999999</v>
      </c>
      <c r="DR30" s="1">
        <v>33238</v>
      </c>
      <c r="DS30">
        <v>120.123</v>
      </c>
      <c r="DV30">
        <v>6.2489999999999997</v>
      </c>
      <c r="DW30">
        <v>10.537000000000001</v>
      </c>
      <c r="DY30" s="1">
        <v>34730</v>
      </c>
      <c r="DZ30">
        <v>192.417</v>
      </c>
      <c r="EC30">
        <v>5.5620000000000003</v>
      </c>
      <c r="ED30">
        <v>9.7420000000000009</v>
      </c>
    </row>
    <row r="31" spans="1:134" x14ac:dyDescent="0.25">
      <c r="A31" s="1">
        <v>34758</v>
      </c>
      <c r="B31" t="s">
        <v>27</v>
      </c>
      <c r="C31">
        <v>599.82275400000003</v>
      </c>
      <c r="D31">
        <v>0.25872040930787998</v>
      </c>
      <c r="E31" t="s">
        <v>27</v>
      </c>
      <c r="F31">
        <v>5.1440250000000001</v>
      </c>
      <c r="G31">
        <v>7.5009350000000001</v>
      </c>
      <c r="H31" s="2">
        <v>4143792</v>
      </c>
      <c r="J31" s="1">
        <v>34758</v>
      </c>
      <c r="K31">
        <v>890</v>
      </c>
      <c r="L31">
        <v>108.025947088812</v>
      </c>
      <c r="M31">
        <v>9.9866272540272999E-2</v>
      </c>
      <c r="N31">
        <v>14.165457768220801</v>
      </c>
      <c r="O31">
        <v>1.8050898894701</v>
      </c>
      <c r="P31">
        <v>6.8458613426925696</v>
      </c>
      <c r="Q31" s="2">
        <v>985657</v>
      </c>
      <c r="S31" s="1">
        <v>34758</v>
      </c>
      <c r="T31">
        <v>167.63900000000001</v>
      </c>
      <c r="W31">
        <v>1.8360000000000001</v>
      </c>
      <c r="X31">
        <f t="shared" si="5"/>
        <v>7.6310000000000002</v>
      </c>
      <c r="Y31">
        <v>7.6310000000000002</v>
      </c>
      <c r="AA31" s="1">
        <v>34758</v>
      </c>
      <c r="AB31">
        <v>185.32900000000001</v>
      </c>
      <c r="AE31">
        <v>1.9610000000000001</v>
      </c>
      <c r="AF31">
        <f t="shared" si="6"/>
        <v>8.2420000000000009</v>
      </c>
      <c r="AG31">
        <v>8.2420000000000009</v>
      </c>
      <c r="AI31" s="1">
        <v>34758</v>
      </c>
      <c r="AJ31">
        <v>525.98400000000004</v>
      </c>
      <c r="AM31">
        <v>1.752</v>
      </c>
      <c r="AN31">
        <f t="shared" si="1"/>
        <v>6.7279999999999998</v>
      </c>
      <c r="AO31">
        <v>6.7279999999999998</v>
      </c>
      <c r="AQ31" s="1">
        <v>34758</v>
      </c>
      <c r="AR31">
        <v>675.12400000000002</v>
      </c>
      <c r="AU31">
        <v>3.5179999999999998</v>
      </c>
      <c r="AV31">
        <v>7.0060000000000002</v>
      </c>
      <c r="AX31" s="1">
        <v>34758</v>
      </c>
      <c r="AY31">
        <v>196.08099999999999</v>
      </c>
      <c r="BB31">
        <v>3.48</v>
      </c>
      <c r="BC31">
        <v>9.1950000000000003</v>
      </c>
      <c r="BE31" s="1">
        <v>34758</v>
      </c>
      <c r="BF31">
        <v>174.755</v>
      </c>
      <c r="BI31">
        <v>3.4729999999999999</v>
      </c>
      <c r="BJ31">
        <f t="shared" si="7"/>
        <v>7.976</v>
      </c>
      <c r="BK31">
        <v>7.976</v>
      </c>
      <c r="BM31" s="1">
        <v>34758</v>
      </c>
      <c r="BN31">
        <v>189.65199999999999</v>
      </c>
      <c r="BQ31">
        <v>1.772</v>
      </c>
      <c r="BR31">
        <f t="shared" si="8"/>
        <v>12.856</v>
      </c>
      <c r="BS31">
        <v>12.856</v>
      </c>
      <c r="BU31" s="1">
        <v>34758</v>
      </c>
      <c r="BV31">
        <v>208.822</v>
      </c>
      <c r="BY31">
        <v>5.8010000000000002</v>
      </c>
      <c r="BZ31">
        <v>7.1669999999999998</v>
      </c>
      <c r="CA31">
        <f t="shared" si="9"/>
        <v>1.484861917830016E-2</v>
      </c>
      <c r="CB31" s="1">
        <v>34758</v>
      </c>
      <c r="CC31" s="20">
        <f t="shared" si="2"/>
        <v>80.59296823999675</v>
      </c>
      <c r="CF31">
        <f t="shared" si="3"/>
        <v>1.8665</v>
      </c>
      <c r="CG31">
        <f t="shared" si="4"/>
        <v>10.548999999999999</v>
      </c>
      <c r="CI31" s="1">
        <v>34758</v>
      </c>
      <c r="CJ31">
        <v>335.85500000000002</v>
      </c>
      <c r="CN31">
        <v>10.577999999999999</v>
      </c>
      <c r="CO31" s="1">
        <v>34758</v>
      </c>
      <c r="CP31">
        <v>575.38900000000001</v>
      </c>
      <c r="CS31">
        <v>5.2670000000000003</v>
      </c>
      <c r="CT31">
        <v>10.308</v>
      </c>
      <c r="CV31" s="1">
        <v>34758</v>
      </c>
      <c r="CW31">
        <v>703.76099999999997</v>
      </c>
      <c r="CZ31">
        <v>6.3639999999999999</v>
      </c>
      <c r="DA31">
        <v>7.9020000000000001</v>
      </c>
      <c r="DC31" s="1">
        <v>36191</v>
      </c>
      <c r="DD31">
        <v>111.81399999999999</v>
      </c>
      <c r="DE31">
        <v>1353</v>
      </c>
      <c r="DF31">
        <v>1242</v>
      </c>
      <c r="DG31">
        <v>4.242</v>
      </c>
      <c r="DH31">
        <v>17.077000000000002</v>
      </c>
      <c r="DI31">
        <f t="shared" si="10"/>
        <v>3.4701658276576897E-2</v>
      </c>
      <c r="DK31" s="1">
        <v>34758</v>
      </c>
      <c r="DL31">
        <v>237.98400000000001</v>
      </c>
      <c r="DO31">
        <v>5.2060000000000004</v>
      </c>
      <c r="DP31">
        <v>10.577999999999999</v>
      </c>
      <c r="DR31" s="1">
        <v>33269</v>
      </c>
      <c r="DS31">
        <v>121.337</v>
      </c>
      <c r="DV31">
        <v>6.1680000000000001</v>
      </c>
      <c r="DW31">
        <v>10.568</v>
      </c>
      <c r="DY31" s="1">
        <v>34758</v>
      </c>
      <c r="DZ31">
        <v>198.351</v>
      </c>
      <c r="EC31">
        <v>5.6950000000000003</v>
      </c>
      <c r="ED31">
        <v>9.3640000000000008</v>
      </c>
    </row>
    <row r="32" spans="1:134" x14ac:dyDescent="0.25">
      <c r="A32" s="1">
        <v>34789</v>
      </c>
      <c r="B32" t="s">
        <v>27</v>
      </c>
      <c r="C32">
        <v>603.50021400000003</v>
      </c>
      <c r="D32">
        <v>0.26697064621518002</v>
      </c>
      <c r="E32" t="s">
        <v>27</v>
      </c>
      <c r="F32">
        <v>5.1179129999999997</v>
      </c>
      <c r="G32">
        <v>7.5123889999999998</v>
      </c>
      <c r="H32" s="2">
        <v>4152299</v>
      </c>
      <c r="J32" s="1">
        <v>34789</v>
      </c>
      <c r="K32">
        <v>912</v>
      </c>
      <c r="L32">
        <v>108.64469850778799</v>
      </c>
      <c r="M32">
        <v>9.4184594263187996E-2</v>
      </c>
      <c r="N32">
        <v>12.7358368252861</v>
      </c>
      <c r="O32">
        <v>1.7810244244676201</v>
      </c>
      <c r="P32">
        <v>6.8508750607598197</v>
      </c>
      <c r="Q32" s="2">
        <v>994389</v>
      </c>
      <c r="S32" s="1">
        <v>34789</v>
      </c>
      <c r="T32">
        <v>169.04499999999999</v>
      </c>
      <c r="W32">
        <v>1.8280000000000001</v>
      </c>
      <c r="X32">
        <f t="shared" si="5"/>
        <v>7.5739999999999998</v>
      </c>
      <c r="Y32">
        <v>7.5739999999999998</v>
      </c>
      <c r="AA32" s="1">
        <v>34789</v>
      </c>
      <c r="AB32">
        <v>187.36500000000001</v>
      </c>
      <c r="AE32">
        <v>1.881</v>
      </c>
      <c r="AF32">
        <f t="shared" si="6"/>
        <v>8.07</v>
      </c>
      <c r="AG32">
        <v>8.07</v>
      </c>
      <c r="AI32" s="1">
        <v>34789</v>
      </c>
      <c r="AJ32">
        <v>528.91800000000001</v>
      </c>
      <c r="AM32">
        <v>1.722</v>
      </c>
      <c r="AN32">
        <f t="shared" si="1"/>
        <v>6.7430000000000003</v>
      </c>
      <c r="AO32">
        <v>6.7430000000000003</v>
      </c>
      <c r="AQ32" s="1">
        <v>34789</v>
      </c>
      <c r="AR32">
        <v>678.73900000000003</v>
      </c>
      <c r="AU32">
        <v>3.4820000000000002</v>
      </c>
      <c r="AV32">
        <v>7.0259999999999998</v>
      </c>
      <c r="AX32" s="1">
        <v>34789</v>
      </c>
      <c r="AY32">
        <v>198.45699999999999</v>
      </c>
      <c r="BB32">
        <v>3.5110000000000001</v>
      </c>
      <c r="BC32">
        <v>8.9969999999999999</v>
      </c>
      <c r="BE32" s="1">
        <v>34789</v>
      </c>
      <c r="BF32">
        <v>176.36</v>
      </c>
      <c r="BI32">
        <v>3.496</v>
      </c>
      <c r="BJ32">
        <f t="shared" si="7"/>
        <v>7.9539999999999997</v>
      </c>
      <c r="BK32">
        <v>7.9539999999999997</v>
      </c>
      <c r="BM32" s="1">
        <v>34789</v>
      </c>
      <c r="BN32">
        <v>192.161</v>
      </c>
      <c r="BQ32">
        <v>1.762</v>
      </c>
      <c r="BR32">
        <f t="shared" si="8"/>
        <v>12.946</v>
      </c>
      <c r="BS32">
        <v>12.946</v>
      </c>
      <c r="BU32" s="1">
        <v>34789</v>
      </c>
      <c r="BV32">
        <v>209.952</v>
      </c>
      <c r="BY32">
        <v>5.7229999999999999</v>
      </c>
      <c r="BZ32">
        <v>7.18</v>
      </c>
      <c r="CA32">
        <f t="shared" si="9"/>
        <v>1.2107681197623732E-2</v>
      </c>
      <c r="CB32" s="1">
        <v>34789</v>
      </c>
      <c r="CC32" s="20">
        <f t="shared" si="2"/>
        <v>81.580721609111976</v>
      </c>
      <c r="CF32">
        <f t="shared" si="3"/>
        <v>1.8214999999999999</v>
      </c>
      <c r="CG32">
        <f t="shared" si="4"/>
        <v>10.507999999999999</v>
      </c>
      <c r="CI32" s="1">
        <v>34789</v>
      </c>
      <c r="CJ32">
        <v>340.529</v>
      </c>
      <c r="CN32">
        <v>10.531000000000001</v>
      </c>
      <c r="CO32" s="1">
        <v>34789</v>
      </c>
      <c r="CP32">
        <v>583.09100000000001</v>
      </c>
      <c r="CS32">
        <v>5.3010000000000002</v>
      </c>
      <c r="CT32">
        <v>10.295</v>
      </c>
      <c r="CV32" s="1">
        <v>34789</v>
      </c>
      <c r="CW32">
        <v>711.86800000000005</v>
      </c>
      <c r="CZ32">
        <v>6.391</v>
      </c>
      <c r="DA32">
        <v>7.8369999999999997</v>
      </c>
      <c r="DC32" s="1">
        <v>36219</v>
      </c>
      <c r="DD32">
        <v>110.88800000000001</v>
      </c>
      <c r="DE32">
        <v>1356</v>
      </c>
      <c r="DF32">
        <v>1224</v>
      </c>
      <c r="DG32">
        <v>4.1929999999999996</v>
      </c>
      <c r="DH32">
        <v>17.795000000000002</v>
      </c>
      <c r="DI32">
        <f t="shared" si="10"/>
        <v>-8.2816105317758959E-3</v>
      </c>
      <c r="DK32" s="1">
        <v>34789</v>
      </c>
      <c r="DL32">
        <v>241.2</v>
      </c>
      <c r="DO32">
        <v>5.24</v>
      </c>
      <c r="DP32">
        <v>10.531000000000001</v>
      </c>
      <c r="DR32" s="1">
        <v>33297</v>
      </c>
      <c r="DS32">
        <v>123.765</v>
      </c>
      <c r="DV32">
        <v>6.3220000000000001</v>
      </c>
      <c r="DW32">
        <v>10.092000000000001</v>
      </c>
      <c r="DY32" s="1">
        <v>34789</v>
      </c>
      <c r="DZ32">
        <v>201.25899999999999</v>
      </c>
      <c r="EC32">
        <v>5.72</v>
      </c>
      <c r="ED32">
        <v>9.3040000000000003</v>
      </c>
    </row>
    <row r="33" spans="1:134" x14ac:dyDescent="0.25">
      <c r="A33" s="1">
        <v>34817</v>
      </c>
      <c r="B33" t="s">
        <v>27</v>
      </c>
      <c r="C33">
        <v>611.93335000000002</v>
      </c>
      <c r="D33">
        <v>0.26170279088359999</v>
      </c>
      <c r="E33" t="s">
        <v>27</v>
      </c>
      <c r="F33">
        <v>5.1045930000000004</v>
      </c>
      <c r="G33">
        <v>7.3445910000000003</v>
      </c>
      <c r="H33" s="2">
        <v>4160738</v>
      </c>
      <c r="J33" s="1">
        <v>34817</v>
      </c>
      <c r="K33">
        <v>925</v>
      </c>
      <c r="L33">
        <v>109.631290951056</v>
      </c>
      <c r="M33">
        <v>9.4361518701588001E-2</v>
      </c>
      <c r="N33">
        <v>14.564147977403</v>
      </c>
      <c r="O33">
        <v>1.76965332063032</v>
      </c>
      <c r="P33">
        <v>6.6604959520565901</v>
      </c>
      <c r="Q33" s="2">
        <v>989660</v>
      </c>
      <c r="S33" s="1">
        <v>34819</v>
      </c>
      <c r="T33">
        <v>170.678</v>
      </c>
      <c r="W33">
        <v>1.8680000000000001</v>
      </c>
      <c r="X33">
        <f t="shared" si="5"/>
        <v>7.3710000000000004</v>
      </c>
      <c r="Y33">
        <v>7.3710000000000004</v>
      </c>
      <c r="AA33" s="1">
        <v>34819</v>
      </c>
      <c r="AB33">
        <v>189.399</v>
      </c>
      <c r="AE33">
        <v>1.9650000000000001</v>
      </c>
      <c r="AF33">
        <f t="shared" si="6"/>
        <v>7.819</v>
      </c>
      <c r="AG33">
        <v>7.819</v>
      </c>
      <c r="AI33" s="1">
        <v>34819</v>
      </c>
      <c r="AJ33">
        <v>533.63</v>
      </c>
      <c r="AM33">
        <v>1.7150000000000001</v>
      </c>
      <c r="AN33">
        <f t="shared" si="1"/>
        <v>6.5519999999999996</v>
      </c>
      <c r="AO33">
        <v>6.5519999999999996</v>
      </c>
      <c r="AQ33" s="1">
        <v>34819</v>
      </c>
      <c r="AR33">
        <v>687.28800000000001</v>
      </c>
      <c r="AU33">
        <v>3.4990000000000001</v>
      </c>
      <c r="AV33">
        <v>6.827</v>
      </c>
      <c r="AX33" s="1">
        <v>34819</v>
      </c>
      <c r="AY33">
        <v>201.63300000000001</v>
      </c>
      <c r="BB33">
        <v>3.4790000000000001</v>
      </c>
      <c r="BC33">
        <v>8.6880000000000006</v>
      </c>
      <c r="BE33" s="1">
        <v>34819</v>
      </c>
      <c r="BF33">
        <v>178.738</v>
      </c>
      <c r="BI33">
        <v>3.528</v>
      </c>
      <c r="BJ33">
        <f t="shared" si="7"/>
        <v>7.7789999999999999</v>
      </c>
      <c r="BK33">
        <v>7.7789999999999999</v>
      </c>
      <c r="BM33" s="1">
        <v>34819</v>
      </c>
      <c r="BN33">
        <v>196.02600000000001</v>
      </c>
      <c r="BQ33">
        <v>1.6950000000000001</v>
      </c>
      <c r="BR33">
        <f t="shared" si="8"/>
        <v>12.692</v>
      </c>
      <c r="BS33">
        <v>12.692</v>
      </c>
      <c r="BU33" s="1">
        <v>34819</v>
      </c>
      <c r="BV33">
        <v>213.37</v>
      </c>
      <c r="BY33">
        <v>5.6970000000000001</v>
      </c>
      <c r="BZ33">
        <v>6.9850000000000003</v>
      </c>
      <c r="CA33">
        <f t="shared" si="9"/>
        <v>1.5484579322640912E-2</v>
      </c>
      <c r="CB33" s="1">
        <v>34819</v>
      </c>
      <c r="CC33" s="20">
        <f t="shared" si="2"/>
        <v>82.863833207389888</v>
      </c>
      <c r="CF33">
        <f t="shared" si="3"/>
        <v>1.83</v>
      </c>
      <c r="CG33">
        <f t="shared" si="4"/>
        <v>10.2555</v>
      </c>
      <c r="CI33" s="1">
        <v>34819</v>
      </c>
      <c r="CJ33">
        <v>348.50200000000001</v>
      </c>
      <c r="CN33">
        <v>10.241</v>
      </c>
      <c r="CO33" s="1">
        <v>34819</v>
      </c>
      <c r="CP33">
        <v>596.56299999999999</v>
      </c>
      <c r="CS33">
        <v>5.3019999999999996</v>
      </c>
      <c r="CT33">
        <v>9.9619999999999997</v>
      </c>
      <c r="CV33" s="1">
        <v>34819</v>
      </c>
      <c r="CW33">
        <v>722.83199999999999</v>
      </c>
      <c r="CZ33">
        <v>6.4260000000000002</v>
      </c>
      <c r="DA33">
        <v>7.6859999999999999</v>
      </c>
      <c r="DC33" s="1">
        <v>36250</v>
      </c>
      <c r="DD33">
        <v>112.52</v>
      </c>
      <c r="DE33">
        <v>1543</v>
      </c>
      <c r="DF33">
        <v>1404</v>
      </c>
      <c r="DG33">
        <v>3.952</v>
      </c>
      <c r="DH33">
        <v>19.481999999999999</v>
      </c>
      <c r="DI33">
        <f t="shared" si="10"/>
        <v>1.4717552846114978E-2</v>
      </c>
      <c r="DK33" s="1">
        <v>34819</v>
      </c>
      <c r="DL33">
        <v>247.435</v>
      </c>
      <c r="DO33">
        <v>5.2910000000000004</v>
      </c>
      <c r="DP33">
        <v>10.241</v>
      </c>
      <c r="DR33" s="1">
        <v>33328</v>
      </c>
      <c r="DS33">
        <v>125.506</v>
      </c>
      <c r="DV33">
        <v>6.2610000000000001</v>
      </c>
      <c r="DW33">
        <v>9.9879999999999995</v>
      </c>
      <c r="DY33" s="1">
        <v>34819</v>
      </c>
      <c r="DZ33">
        <v>205.441</v>
      </c>
      <c r="EC33">
        <v>5.7539999999999996</v>
      </c>
      <c r="ED33">
        <v>9.0570000000000004</v>
      </c>
    </row>
    <row r="34" spans="1:134" x14ac:dyDescent="0.25">
      <c r="A34" s="1">
        <v>34850</v>
      </c>
      <c r="B34" t="s">
        <v>27</v>
      </c>
      <c r="C34">
        <v>635.61321999999996</v>
      </c>
      <c r="D34">
        <v>0.26885480007326001</v>
      </c>
      <c r="E34" t="s">
        <v>27</v>
      </c>
      <c r="F34">
        <v>5.0956599999999996</v>
      </c>
      <c r="G34">
        <v>6.6494200000000001</v>
      </c>
      <c r="H34" s="2">
        <v>4325874</v>
      </c>
      <c r="J34" s="1">
        <v>34850</v>
      </c>
      <c r="K34">
        <v>948</v>
      </c>
      <c r="L34">
        <v>111.53611528443101</v>
      </c>
      <c r="M34">
        <v>8.4012653644982005E-2</v>
      </c>
      <c r="N34">
        <v>10.681943544102699</v>
      </c>
      <c r="O34">
        <v>1.79585608110578</v>
      </c>
      <c r="P34">
        <v>5.9679399238419704</v>
      </c>
      <c r="Q34" s="2">
        <v>1023340</v>
      </c>
      <c r="S34" s="1">
        <v>34850</v>
      </c>
      <c r="T34">
        <v>173.96</v>
      </c>
      <c r="W34">
        <v>1.863</v>
      </c>
      <c r="X34">
        <f t="shared" si="5"/>
        <v>6.6459999999999999</v>
      </c>
      <c r="Y34">
        <v>6.6459999999999999</v>
      </c>
      <c r="AA34" s="1">
        <v>34850</v>
      </c>
      <c r="AB34">
        <v>193.14500000000001</v>
      </c>
      <c r="AE34">
        <v>2.0489999999999999</v>
      </c>
      <c r="AF34">
        <f t="shared" si="6"/>
        <v>7.3310000000000004</v>
      </c>
      <c r="AG34">
        <v>7.3310000000000004</v>
      </c>
      <c r="AI34" s="1">
        <v>34850</v>
      </c>
      <c r="AJ34">
        <v>542.95100000000002</v>
      </c>
      <c r="AM34">
        <v>1.7649999999999999</v>
      </c>
      <c r="AN34">
        <f t="shared" si="1"/>
        <v>5.8810000000000002</v>
      </c>
      <c r="AO34">
        <v>5.8810000000000002</v>
      </c>
      <c r="AQ34" s="1">
        <v>34850</v>
      </c>
      <c r="AR34">
        <v>710.28099999999995</v>
      </c>
      <c r="AU34">
        <v>3.5190000000000001</v>
      </c>
      <c r="AV34">
        <v>6.0250000000000004</v>
      </c>
      <c r="AX34" s="1">
        <v>34850</v>
      </c>
      <c r="AY34">
        <v>207.303</v>
      </c>
      <c r="BB34">
        <v>3.47</v>
      </c>
      <c r="BC34">
        <v>8.0619999999999994</v>
      </c>
      <c r="BE34" s="1">
        <v>34850</v>
      </c>
      <c r="BF34">
        <v>184.61099999999999</v>
      </c>
      <c r="BI34">
        <v>3.5310000000000001</v>
      </c>
      <c r="BJ34">
        <f t="shared" si="7"/>
        <v>6.968</v>
      </c>
      <c r="BK34">
        <v>6.968</v>
      </c>
      <c r="BM34" s="1">
        <v>34850</v>
      </c>
      <c r="BN34">
        <v>198.011</v>
      </c>
      <c r="BQ34">
        <v>1.613</v>
      </c>
      <c r="BR34">
        <f t="shared" si="8"/>
        <v>12.667999999999999</v>
      </c>
      <c r="BS34">
        <v>12.667999999999999</v>
      </c>
      <c r="BU34" s="1">
        <v>34850</v>
      </c>
      <c r="BV34">
        <v>223.892</v>
      </c>
      <c r="BY34">
        <v>5.9119999999999999</v>
      </c>
      <c r="BZ34">
        <v>6.2389999999999999</v>
      </c>
      <c r="CA34">
        <f t="shared" si="9"/>
        <v>1.4952279635199628E-2</v>
      </c>
      <c r="CB34" s="1">
        <v>34850</v>
      </c>
      <c r="CC34" s="20">
        <f t="shared" si="2"/>
        <v>84.12164354504803</v>
      </c>
      <c r="CF34">
        <f t="shared" si="3"/>
        <v>1.831</v>
      </c>
      <c r="CG34">
        <f t="shared" si="4"/>
        <v>9.9994999999999994</v>
      </c>
      <c r="CI34" s="1">
        <v>34850</v>
      </c>
      <c r="CJ34">
        <v>359.39</v>
      </c>
      <c r="CN34">
        <v>9.73</v>
      </c>
      <c r="CO34" s="1">
        <v>34850</v>
      </c>
      <c r="CP34">
        <v>615.54100000000005</v>
      </c>
      <c r="CS34">
        <v>5.3319999999999999</v>
      </c>
      <c r="CT34">
        <v>9.4570000000000007</v>
      </c>
      <c r="CV34" s="1">
        <v>34850</v>
      </c>
      <c r="CW34">
        <v>757.07100000000003</v>
      </c>
      <c r="CZ34">
        <v>6.609</v>
      </c>
      <c r="DA34">
        <v>6.9770000000000003</v>
      </c>
      <c r="DC34" s="1">
        <v>36280</v>
      </c>
      <c r="DD34">
        <v>118.13200000000001</v>
      </c>
      <c r="DE34">
        <v>1326</v>
      </c>
      <c r="DF34">
        <v>1170</v>
      </c>
      <c r="DG34">
        <v>4.0919999999999996</v>
      </c>
      <c r="DH34">
        <v>17.100999999999999</v>
      </c>
      <c r="DI34">
        <f t="shared" si="10"/>
        <v>4.9875577675080107E-2</v>
      </c>
      <c r="DK34" s="1">
        <v>34850</v>
      </c>
      <c r="DL34">
        <v>255.07400000000001</v>
      </c>
      <c r="DO34">
        <v>5.3120000000000003</v>
      </c>
      <c r="DP34">
        <v>9.73</v>
      </c>
      <c r="DR34" s="1">
        <v>33358</v>
      </c>
      <c r="DS34">
        <v>127.622</v>
      </c>
      <c r="DV34">
        <v>6.2850000000000001</v>
      </c>
      <c r="DW34">
        <v>9.7590000000000003</v>
      </c>
      <c r="DY34" s="1">
        <v>34850</v>
      </c>
      <c r="DZ34">
        <v>213.49600000000001</v>
      </c>
      <c r="EC34">
        <v>5.7649999999999997</v>
      </c>
      <c r="ED34">
        <v>8.4489999999999998</v>
      </c>
    </row>
    <row r="35" spans="1:134" x14ac:dyDescent="0.25">
      <c r="A35" s="1">
        <v>34880</v>
      </c>
      <c r="B35" t="s">
        <v>27</v>
      </c>
      <c r="C35">
        <v>640.27185099999997</v>
      </c>
      <c r="D35">
        <v>0.28890579161198998</v>
      </c>
      <c r="E35" t="s">
        <v>27</v>
      </c>
      <c r="F35">
        <v>5.0880830000000001</v>
      </c>
      <c r="G35">
        <v>6.6145719999999999</v>
      </c>
      <c r="H35" s="2">
        <v>4350492</v>
      </c>
      <c r="J35" s="1">
        <v>34880</v>
      </c>
      <c r="K35">
        <v>996</v>
      </c>
      <c r="L35">
        <v>112.130876370095</v>
      </c>
      <c r="M35">
        <v>9.5992523920317999E-2</v>
      </c>
      <c r="N35">
        <v>18.298919937795201</v>
      </c>
      <c r="O35">
        <v>1.77723630198737</v>
      </c>
      <c r="P35">
        <v>5.9356272598453996</v>
      </c>
      <c r="Q35" s="2">
        <v>1022040</v>
      </c>
      <c r="S35" s="1">
        <v>34880</v>
      </c>
      <c r="T35">
        <v>175.126</v>
      </c>
      <c r="W35">
        <v>1.8420000000000001</v>
      </c>
      <c r="X35">
        <f t="shared" si="5"/>
        <v>6.5570000000000004</v>
      </c>
      <c r="Y35">
        <v>6.5570000000000004</v>
      </c>
      <c r="AA35" s="1">
        <v>34880</v>
      </c>
      <c r="AB35">
        <v>194.185</v>
      </c>
      <c r="AE35">
        <v>2.0419999999999998</v>
      </c>
      <c r="AF35">
        <f t="shared" si="6"/>
        <v>7.3680000000000003</v>
      </c>
      <c r="AG35">
        <v>7.3680000000000003</v>
      </c>
      <c r="AI35" s="1">
        <v>34880</v>
      </c>
      <c r="AJ35">
        <v>545.87400000000002</v>
      </c>
      <c r="AM35">
        <v>1.7390000000000001</v>
      </c>
      <c r="AN35">
        <f t="shared" si="1"/>
        <v>5.8440000000000003</v>
      </c>
      <c r="AO35">
        <v>5.8440000000000003</v>
      </c>
      <c r="AQ35" s="1">
        <v>34880</v>
      </c>
      <c r="AR35">
        <v>714.99199999999996</v>
      </c>
      <c r="AU35">
        <v>3.488</v>
      </c>
      <c r="AV35">
        <v>5.9770000000000003</v>
      </c>
      <c r="AX35" s="1">
        <v>34880</v>
      </c>
      <c r="AY35">
        <v>209.06700000000001</v>
      </c>
      <c r="BB35">
        <v>3.41</v>
      </c>
      <c r="BC35">
        <v>7.819</v>
      </c>
      <c r="BE35" s="1">
        <v>34880</v>
      </c>
      <c r="BF35">
        <v>185.995</v>
      </c>
      <c r="BI35">
        <v>3.5209999999999999</v>
      </c>
      <c r="BJ35">
        <f t="shared" si="7"/>
        <v>6.8769999999999998</v>
      </c>
      <c r="BK35">
        <v>6.8769999999999998</v>
      </c>
      <c r="BM35" s="1">
        <v>34880</v>
      </c>
      <c r="BN35">
        <v>200.16</v>
      </c>
      <c r="BQ35">
        <v>1.506</v>
      </c>
      <c r="BR35">
        <f t="shared" si="8"/>
        <v>12.802</v>
      </c>
      <c r="BS35">
        <v>12.802</v>
      </c>
      <c r="BU35" s="1">
        <v>34880</v>
      </c>
      <c r="BV35">
        <v>225.93299999999999</v>
      </c>
      <c r="BY35">
        <v>5.8460000000000001</v>
      </c>
      <c r="BZ35">
        <v>6.1669999999999998</v>
      </c>
      <c r="CA35">
        <f t="shared" si="9"/>
        <v>8.1187440287842083E-3</v>
      </c>
      <c r="CB35" s="1">
        <v>34880</v>
      </c>
      <c r="CC35" s="20">
        <f t="shared" si="2"/>
        <v>84.810195815908457</v>
      </c>
      <c r="CF35">
        <f t="shared" si="3"/>
        <v>1.774</v>
      </c>
      <c r="CG35">
        <f t="shared" si="4"/>
        <v>10.085000000000001</v>
      </c>
      <c r="CI35" s="1">
        <v>34880</v>
      </c>
      <c r="CJ35">
        <v>362.13499999999999</v>
      </c>
      <c r="CN35">
        <v>9.8889999999999993</v>
      </c>
      <c r="CO35" s="1">
        <v>34880</v>
      </c>
      <c r="CP35">
        <v>620.54600000000005</v>
      </c>
      <c r="CS35">
        <v>5.3849999999999998</v>
      </c>
      <c r="CT35">
        <v>9.6029999999999998</v>
      </c>
      <c r="CV35" s="1">
        <v>34880</v>
      </c>
      <c r="CW35">
        <v>763.91</v>
      </c>
      <c r="CZ35">
        <v>6.6459999999999999</v>
      </c>
      <c r="DA35">
        <v>6.9139999999999997</v>
      </c>
      <c r="DC35" s="1">
        <v>36311</v>
      </c>
      <c r="DD35">
        <v>118.11499999999999</v>
      </c>
      <c r="DE35">
        <v>1264</v>
      </c>
      <c r="DF35">
        <v>1128</v>
      </c>
      <c r="DG35">
        <v>4.0890000000000004</v>
      </c>
      <c r="DH35">
        <v>17.073</v>
      </c>
      <c r="DI35">
        <f t="shared" si="10"/>
        <v>-1.4390681610410017E-4</v>
      </c>
      <c r="DK35" s="1">
        <v>34880</v>
      </c>
      <c r="DL35">
        <v>256.78899999999999</v>
      </c>
      <c r="DO35">
        <v>5.3609999999999998</v>
      </c>
      <c r="DP35">
        <v>9.8889999999999993</v>
      </c>
      <c r="DR35" s="1">
        <v>33389</v>
      </c>
      <c r="DS35">
        <v>128.90600000000001</v>
      </c>
      <c r="DV35">
        <v>6.2489999999999997</v>
      </c>
      <c r="DW35">
        <v>9.7010000000000005</v>
      </c>
      <c r="DY35" s="1">
        <v>34880</v>
      </c>
      <c r="DZ35">
        <v>215.95599999999999</v>
      </c>
      <c r="EC35">
        <v>5.8689999999999998</v>
      </c>
      <c r="ED35">
        <v>8.4450000000000003</v>
      </c>
    </row>
    <row r="36" spans="1:134" x14ac:dyDescent="0.25">
      <c r="A36" s="1">
        <v>34911</v>
      </c>
      <c r="B36" t="s">
        <v>27</v>
      </c>
      <c r="C36">
        <v>638.84332300000005</v>
      </c>
      <c r="D36">
        <v>0.26505893939526998</v>
      </c>
      <c r="E36" t="s">
        <v>27</v>
      </c>
      <c r="F36">
        <v>5.0840459999999998</v>
      </c>
      <c r="G36">
        <v>6.7586440000000003</v>
      </c>
      <c r="H36" s="2">
        <v>4321366</v>
      </c>
      <c r="J36" s="1">
        <v>34911</v>
      </c>
      <c r="K36">
        <v>996</v>
      </c>
      <c r="L36">
        <v>112.582947562711</v>
      </c>
      <c r="M36">
        <v>9.4197203198054996E-2</v>
      </c>
      <c r="N36">
        <v>15.3877869828358</v>
      </c>
      <c r="O36">
        <v>1.7728549920519101</v>
      </c>
      <c r="P36">
        <v>5.9888580567586702</v>
      </c>
      <c r="Q36" s="2">
        <v>1020576</v>
      </c>
      <c r="S36" s="1">
        <v>34911</v>
      </c>
      <c r="T36">
        <v>175.952</v>
      </c>
      <c r="W36">
        <v>1.792</v>
      </c>
      <c r="X36">
        <f t="shared" si="5"/>
        <v>6.5869999999999997</v>
      </c>
      <c r="Y36">
        <v>6.5869999999999997</v>
      </c>
      <c r="AA36" s="1">
        <v>34911</v>
      </c>
      <c r="AB36">
        <v>195.238</v>
      </c>
      <c r="AE36">
        <v>2.1240000000000001</v>
      </c>
      <c r="AF36">
        <f t="shared" si="6"/>
        <v>7.4589999999999996</v>
      </c>
      <c r="AG36">
        <v>7.4589999999999996</v>
      </c>
      <c r="AI36" s="1">
        <v>34911</v>
      </c>
      <c r="AJ36">
        <v>548.13400000000001</v>
      </c>
      <c r="AM36">
        <v>1.73</v>
      </c>
      <c r="AN36">
        <f t="shared" si="1"/>
        <v>5.8760000000000003</v>
      </c>
      <c r="AO36">
        <v>5.8760000000000003</v>
      </c>
      <c r="AQ36" s="1">
        <v>34911</v>
      </c>
      <c r="AR36">
        <v>714.76900000000001</v>
      </c>
      <c r="AU36">
        <v>3.4820000000000002</v>
      </c>
      <c r="AV36">
        <v>6.1340000000000003</v>
      </c>
      <c r="AX36" s="1">
        <v>34911</v>
      </c>
      <c r="AY36">
        <v>210.048</v>
      </c>
      <c r="BB36">
        <v>3.468</v>
      </c>
      <c r="BC36">
        <v>8.0779999999999994</v>
      </c>
      <c r="BE36" s="1">
        <v>34911</v>
      </c>
      <c r="BF36">
        <v>186.191</v>
      </c>
      <c r="BI36">
        <v>3.504</v>
      </c>
      <c r="BJ36">
        <f t="shared" si="7"/>
        <v>6.9950000000000001</v>
      </c>
      <c r="BK36">
        <v>6.9950000000000001</v>
      </c>
      <c r="BM36" s="1">
        <v>34911</v>
      </c>
      <c r="BN36">
        <v>202.245</v>
      </c>
      <c r="BQ36">
        <v>1.5349999999999999</v>
      </c>
      <c r="BR36">
        <f t="shared" si="8"/>
        <v>13.548999999999999</v>
      </c>
      <c r="BS36">
        <v>13.548999999999999</v>
      </c>
      <c r="BU36" s="1">
        <v>34911</v>
      </c>
      <c r="BV36">
        <v>224.52500000000001</v>
      </c>
      <c r="BY36">
        <v>5.7460000000000004</v>
      </c>
      <c r="BZ36">
        <v>6.3490000000000002</v>
      </c>
      <c r="CA36">
        <f t="shared" si="9"/>
        <v>7.9196653105715331E-3</v>
      </c>
      <c r="CB36" s="1">
        <v>34911</v>
      </c>
      <c r="CC36" s="20">
        <f t="shared" si="2"/>
        <v>85.487226034430321</v>
      </c>
      <c r="CF36">
        <f t="shared" si="3"/>
        <v>1.8294999999999999</v>
      </c>
      <c r="CG36">
        <f t="shared" si="4"/>
        <v>10.504</v>
      </c>
      <c r="CI36" s="1">
        <v>34911</v>
      </c>
      <c r="CJ36">
        <v>366.27499999999998</v>
      </c>
      <c r="CN36">
        <v>9.8109999999999999</v>
      </c>
      <c r="CO36" s="1">
        <v>34911</v>
      </c>
      <c r="CP36">
        <v>626.72699999999998</v>
      </c>
      <c r="CS36">
        <v>5.3040000000000003</v>
      </c>
      <c r="CT36">
        <v>9.4979999999999993</v>
      </c>
      <c r="CV36" s="1">
        <v>34911</v>
      </c>
      <c r="CW36">
        <v>760.16899999999998</v>
      </c>
      <c r="CZ36">
        <v>6.58</v>
      </c>
      <c r="DA36">
        <v>7.0860000000000003</v>
      </c>
      <c r="DC36" s="1">
        <v>36341</v>
      </c>
      <c r="DD36">
        <v>117.261</v>
      </c>
      <c r="DE36">
        <v>1237</v>
      </c>
      <c r="DF36">
        <v>1090</v>
      </c>
      <c r="DG36">
        <v>4.0970000000000004</v>
      </c>
      <c r="DH36">
        <v>16.695</v>
      </c>
      <c r="DI36">
        <f t="shared" si="10"/>
        <v>-7.2302417135842179E-3</v>
      </c>
      <c r="DK36" s="1">
        <v>34911</v>
      </c>
      <c r="DL36">
        <v>260.13299999999998</v>
      </c>
      <c r="DO36">
        <v>5.282</v>
      </c>
      <c r="DP36">
        <v>9.9</v>
      </c>
      <c r="DR36" s="1">
        <v>33419</v>
      </c>
      <c r="DS36">
        <v>128.983</v>
      </c>
      <c r="DV36">
        <v>6.1950000000000003</v>
      </c>
      <c r="DW36">
        <v>9.8170000000000002</v>
      </c>
      <c r="DY36" s="1">
        <v>34911</v>
      </c>
      <c r="DZ36">
        <v>216.64500000000001</v>
      </c>
      <c r="EC36">
        <v>5.819</v>
      </c>
      <c r="ED36">
        <v>8.4649999999999999</v>
      </c>
    </row>
    <row r="37" spans="1:134" x14ac:dyDescent="0.25">
      <c r="A37" s="1">
        <v>34942</v>
      </c>
      <c r="B37" t="s">
        <v>27</v>
      </c>
      <c r="C37">
        <v>646.54547100000002</v>
      </c>
      <c r="D37">
        <v>0.26803494147847001</v>
      </c>
      <c r="E37" t="s">
        <v>27</v>
      </c>
      <c r="F37">
        <v>5.1177549999999998</v>
      </c>
      <c r="G37">
        <v>6.6460650000000001</v>
      </c>
      <c r="H37" s="2">
        <v>4378332</v>
      </c>
      <c r="J37" s="1">
        <v>34942</v>
      </c>
      <c r="K37">
        <v>991</v>
      </c>
      <c r="L37">
        <v>113.273165082963</v>
      </c>
      <c r="M37">
        <v>8.6820286028079993E-2</v>
      </c>
      <c r="N37">
        <v>13.040607467676701</v>
      </c>
      <c r="O37">
        <v>1.7960513140165799</v>
      </c>
      <c r="P37">
        <v>5.9343887564618703</v>
      </c>
      <c r="Q37" s="2">
        <v>1035832</v>
      </c>
      <c r="S37" s="1">
        <v>34942</v>
      </c>
      <c r="T37">
        <v>174.816</v>
      </c>
      <c r="W37">
        <v>1.8069999999999999</v>
      </c>
      <c r="X37">
        <f t="shared" si="5"/>
        <v>6.5129999999999999</v>
      </c>
      <c r="Y37">
        <v>6.5129999999999999</v>
      </c>
      <c r="AA37" s="1">
        <v>34942</v>
      </c>
      <c r="AB37">
        <v>197.059</v>
      </c>
      <c r="AE37">
        <v>2.1</v>
      </c>
      <c r="AF37">
        <f t="shared" si="6"/>
        <v>7.4169999999999998</v>
      </c>
      <c r="AG37">
        <v>7.4169999999999998</v>
      </c>
      <c r="AI37" s="1">
        <v>34942</v>
      </c>
      <c r="AJ37">
        <v>551.39599999999996</v>
      </c>
      <c r="AM37">
        <v>1.76</v>
      </c>
      <c r="AN37">
        <f t="shared" si="1"/>
        <v>5.8419999999999996</v>
      </c>
      <c r="AO37">
        <v>5.8419999999999996</v>
      </c>
      <c r="AQ37" s="1">
        <v>34942</v>
      </c>
      <c r="AR37">
        <v>720.827</v>
      </c>
      <c r="AU37">
        <v>3.5</v>
      </c>
      <c r="AV37">
        <v>6.0449999999999999</v>
      </c>
      <c r="AX37" s="1">
        <v>34942</v>
      </c>
      <c r="AY37">
        <v>211.94800000000001</v>
      </c>
      <c r="BB37">
        <v>3.4769999999999999</v>
      </c>
      <c r="BC37">
        <v>8.2219999999999995</v>
      </c>
      <c r="BE37" s="1">
        <v>34942</v>
      </c>
      <c r="BF37">
        <v>188.01300000000001</v>
      </c>
      <c r="BI37">
        <v>3.504</v>
      </c>
      <c r="BJ37">
        <f t="shared" si="7"/>
        <v>6.8769999999999998</v>
      </c>
      <c r="BK37">
        <v>6.8769999999999998</v>
      </c>
      <c r="BM37" s="1">
        <v>34942</v>
      </c>
      <c r="BN37">
        <v>203.53899999999999</v>
      </c>
      <c r="BQ37">
        <v>1.7030000000000001</v>
      </c>
      <c r="BR37">
        <f t="shared" si="8"/>
        <v>15.744999999999999</v>
      </c>
      <c r="BS37">
        <v>15.744999999999999</v>
      </c>
      <c r="BU37" s="1">
        <v>34942</v>
      </c>
      <c r="BV37">
        <v>227.47</v>
      </c>
      <c r="BY37">
        <v>5.9530000000000003</v>
      </c>
      <c r="BZ37">
        <v>6.2640000000000002</v>
      </c>
      <c r="CA37">
        <f t="shared" si="9"/>
        <v>7.8626290726290238E-3</v>
      </c>
      <c r="CB37" s="1">
        <v>34942</v>
      </c>
      <c r="CC37" s="20">
        <f t="shared" si="2"/>
        <v>86.164707166028506</v>
      </c>
      <c r="CF37">
        <f t="shared" si="3"/>
        <v>1.9015</v>
      </c>
      <c r="CG37">
        <f t="shared" si="4"/>
        <v>11.581</v>
      </c>
      <c r="CI37" s="1">
        <v>34942</v>
      </c>
      <c r="CJ37">
        <v>368.49799999999999</v>
      </c>
      <c r="CN37">
        <v>9.8390000000000004</v>
      </c>
      <c r="CO37" s="1">
        <v>34942</v>
      </c>
      <c r="CP37">
        <v>631.55999999999995</v>
      </c>
      <c r="CS37">
        <v>5.2569999999999997</v>
      </c>
      <c r="CT37">
        <v>9.5009999999999994</v>
      </c>
      <c r="CV37" s="1">
        <v>34942</v>
      </c>
      <c r="CW37">
        <v>771.44</v>
      </c>
      <c r="CZ37">
        <v>6.6289999999999996</v>
      </c>
      <c r="DA37">
        <v>6.9669999999999996</v>
      </c>
      <c r="DC37" s="1">
        <v>36372</v>
      </c>
      <c r="DD37">
        <v>117.252</v>
      </c>
      <c r="DE37">
        <v>1123</v>
      </c>
      <c r="DF37">
        <v>993</v>
      </c>
      <c r="DG37">
        <v>4.1050000000000004</v>
      </c>
      <c r="DH37">
        <v>15.976000000000001</v>
      </c>
      <c r="DI37">
        <f t="shared" si="10"/>
        <v>-7.6751861232682295E-5</v>
      </c>
      <c r="DK37" s="1">
        <v>34942</v>
      </c>
      <c r="DL37">
        <v>261.49799999999999</v>
      </c>
      <c r="DO37">
        <v>5.226</v>
      </c>
      <c r="DP37">
        <v>10.037000000000001</v>
      </c>
      <c r="DR37" s="1">
        <v>33450</v>
      </c>
      <c r="DS37">
        <v>130.71600000000001</v>
      </c>
      <c r="DV37">
        <v>6.1470000000000002</v>
      </c>
      <c r="DW37">
        <v>9.7070000000000007</v>
      </c>
      <c r="DY37" s="1">
        <v>34942</v>
      </c>
      <c r="DZ37">
        <v>219.268</v>
      </c>
      <c r="EC37">
        <v>5.7249999999999996</v>
      </c>
      <c r="ED37">
        <v>8.4610000000000003</v>
      </c>
    </row>
    <row r="38" spans="1:134" x14ac:dyDescent="0.25">
      <c r="A38" s="1">
        <v>34971</v>
      </c>
      <c r="B38" t="s">
        <v>27</v>
      </c>
      <c r="C38">
        <v>652.83978300000001</v>
      </c>
      <c r="D38">
        <v>0.26561745605893</v>
      </c>
      <c r="E38" t="s">
        <v>27</v>
      </c>
      <c r="F38">
        <v>5.1133699999999997</v>
      </c>
      <c r="G38">
        <v>6.5856890000000003</v>
      </c>
      <c r="H38" s="2">
        <v>4393046</v>
      </c>
      <c r="J38" s="1">
        <v>34971</v>
      </c>
      <c r="K38" s="2">
        <v>1025</v>
      </c>
      <c r="L38">
        <v>113.8405988745</v>
      </c>
      <c r="M38">
        <v>8.7445049979596998E-2</v>
      </c>
      <c r="N38">
        <v>14.905225353369101</v>
      </c>
      <c r="O38">
        <v>1.77309680212309</v>
      </c>
      <c r="P38">
        <v>5.9389262068392803</v>
      </c>
      <c r="Q38" s="2">
        <v>1025046</v>
      </c>
      <c r="S38" s="1">
        <v>34972</v>
      </c>
      <c r="T38">
        <v>175.762</v>
      </c>
      <c r="W38">
        <v>1.7929999999999999</v>
      </c>
      <c r="X38">
        <f t="shared" si="5"/>
        <v>6.4980000000000002</v>
      </c>
      <c r="Y38">
        <v>6.4980000000000002</v>
      </c>
      <c r="AA38" s="1">
        <v>34972</v>
      </c>
      <c r="AB38">
        <v>198.54</v>
      </c>
      <c r="AE38">
        <v>2.1219999999999999</v>
      </c>
      <c r="AF38">
        <f t="shared" si="6"/>
        <v>7.4290000000000003</v>
      </c>
      <c r="AG38">
        <v>7.4290000000000003</v>
      </c>
      <c r="AI38" s="1">
        <v>34972</v>
      </c>
      <c r="AJ38">
        <v>554.07500000000005</v>
      </c>
      <c r="AM38">
        <v>1.736</v>
      </c>
      <c r="AN38">
        <f t="shared" si="1"/>
        <v>5.8470000000000004</v>
      </c>
      <c r="AO38">
        <v>5.8470000000000004</v>
      </c>
      <c r="AQ38" s="1">
        <v>34972</v>
      </c>
      <c r="AR38">
        <v>725.75699999999995</v>
      </c>
      <c r="AU38">
        <v>3.4729999999999999</v>
      </c>
      <c r="AV38">
        <v>5.9909999999999997</v>
      </c>
      <c r="AX38" s="1">
        <v>34972</v>
      </c>
      <c r="AY38">
        <v>213.60499999999999</v>
      </c>
      <c r="BB38">
        <v>3.4609999999999999</v>
      </c>
      <c r="BC38">
        <v>8.1509999999999998</v>
      </c>
      <c r="BE38" s="1">
        <v>34972</v>
      </c>
      <c r="BF38">
        <v>189.33600000000001</v>
      </c>
      <c r="BI38">
        <v>3.468</v>
      </c>
      <c r="BJ38">
        <f t="shared" si="7"/>
        <v>6.79</v>
      </c>
      <c r="BK38">
        <v>6.79</v>
      </c>
      <c r="BM38" s="1">
        <v>34972</v>
      </c>
      <c r="BN38">
        <v>204.56299999999999</v>
      </c>
      <c r="BQ38">
        <v>1.694</v>
      </c>
      <c r="BR38">
        <f t="shared" si="8"/>
        <v>16.593</v>
      </c>
      <c r="BS38">
        <v>16.593</v>
      </c>
      <c r="BU38" s="1">
        <v>34972</v>
      </c>
      <c r="BV38">
        <v>229.97300000000001</v>
      </c>
      <c r="BY38">
        <v>5.8890000000000002</v>
      </c>
      <c r="BZ38">
        <v>6.1660000000000004</v>
      </c>
      <c r="CA38">
        <f t="shared" si="9"/>
        <v>6.2732462610659567E-3</v>
      </c>
      <c r="CB38" s="1">
        <v>34972</v>
      </c>
      <c r="CC38" s="20">
        <f t="shared" si="2"/>
        <v>86.708651892314037</v>
      </c>
      <c r="CF38">
        <f t="shared" si="3"/>
        <v>1.9079999999999999</v>
      </c>
      <c r="CG38">
        <f t="shared" si="4"/>
        <v>12.010999999999999</v>
      </c>
      <c r="CI38" s="1">
        <v>34972</v>
      </c>
      <c r="CJ38">
        <v>372.714</v>
      </c>
      <c r="CN38">
        <v>9.8960000000000008</v>
      </c>
      <c r="CO38" s="1">
        <v>34972</v>
      </c>
      <c r="CP38">
        <v>638.91499999999996</v>
      </c>
      <c r="CS38">
        <v>5.24</v>
      </c>
      <c r="CT38">
        <v>9.5389999999999997</v>
      </c>
      <c r="CV38" s="1">
        <v>34972</v>
      </c>
      <c r="CW38">
        <v>780.31700000000001</v>
      </c>
      <c r="CZ38">
        <v>6.7030000000000003</v>
      </c>
      <c r="DA38">
        <v>6.8890000000000002</v>
      </c>
      <c r="DC38" s="1">
        <v>36403</v>
      </c>
      <c r="DD38">
        <v>113.652</v>
      </c>
      <c r="DE38">
        <v>1197</v>
      </c>
      <c r="DF38">
        <v>1050</v>
      </c>
      <c r="DG38">
        <v>4.0430000000000001</v>
      </c>
      <c r="DH38">
        <v>16.786000000000001</v>
      </c>
      <c r="DI38">
        <f t="shared" si="10"/>
        <v>-3.0703101013202283E-2</v>
      </c>
      <c r="DK38" s="1">
        <v>34972</v>
      </c>
      <c r="DL38">
        <v>264.60199999999998</v>
      </c>
      <c r="DO38">
        <v>5.2119999999999997</v>
      </c>
      <c r="DP38">
        <v>10.079000000000001</v>
      </c>
      <c r="DR38" s="1">
        <v>33481</v>
      </c>
      <c r="DS38">
        <v>133.697</v>
      </c>
      <c r="DV38">
        <v>6.226</v>
      </c>
      <c r="DW38">
        <v>9.4390000000000001</v>
      </c>
      <c r="DY38" s="1">
        <v>34972</v>
      </c>
      <c r="DZ38">
        <v>222.10599999999999</v>
      </c>
      <c r="EC38">
        <v>5.6349999999999998</v>
      </c>
      <c r="ED38">
        <v>8.3279999999999994</v>
      </c>
    </row>
    <row r="39" spans="1:134" x14ac:dyDescent="0.25">
      <c r="A39" s="1">
        <v>35003</v>
      </c>
      <c r="B39" t="s">
        <v>27</v>
      </c>
      <c r="C39">
        <v>661.32781999999997</v>
      </c>
      <c r="D39">
        <v>0.30690027005182002</v>
      </c>
      <c r="E39" t="s">
        <v>27</v>
      </c>
      <c r="F39">
        <v>5.0950309999999996</v>
      </c>
      <c r="G39">
        <v>6.421621</v>
      </c>
      <c r="H39" s="2">
        <v>4466912</v>
      </c>
      <c r="J39" s="1">
        <v>35003</v>
      </c>
      <c r="K39" s="2">
        <v>1034</v>
      </c>
      <c r="L39">
        <v>114.777022823374</v>
      </c>
      <c r="M39">
        <v>9.3266572097226996E-2</v>
      </c>
      <c r="N39">
        <v>15.132586496623301</v>
      </c>
      <c r="O39">
        <v>1.7719168401958301</v>
      </c>
      <c r="P39">
        <v>5.7533768304478201</v>
      </c>
      <c r="Q39" s="2">
        <v>1055849</v>
      </c>
      <c r="S39" s="1">
        <v>35003</v>
      </c>
      <c r="T39">
        <v>177.369</v>
      </c>
      <c r="W39">
        <v>1.7789999999999999</v>
      </c>
      <c r="X39">
        <f t="shared" si="5"/>
        <v>6.2610000000000001</v>
      </c>
      <c r="Y39">
        <v>6.2610000000000001</v>
      </c>
      <c r="AA39" s="1">
        <v>35003</v>
      </c>
      <c r="AB39">
        <v>199.62899999999999</v>
      </c>
      <c r="AE39">
        <v>2.0470000000000002</v>
      </c>
      <c r="AF39">
        <f t="shared" si="6"/>
        <v>7.4550000000000001</v>
      </c>
      <c r="AG39">
        <v>7.4550000000000001</v>
      </c>
      <c r="AI39" s="1">
        <v>35003</v>
      </c>
      <c r="AJ39">
        <v>558.75300000000004</v>
      </c>
      <c r="AM39">
        <v>1.7270000000000001</v>
      </c>
      <c r="AN39">
        <f t="shared" si="1"/>
        <v>5.6420000000000003</v>
      </c>
      <c r="AO39">
        <v>5.6420000000000003</v>
      </c>
      <c r="AQ39" s="1">
        <v>35003</v>
      </c>
      <c r="AR39">
        <v>734.524</v>
      </c>
      <c r="AU39">
        <v>3.4670000000000001</v>
      </c>
      <c r="AV39">
        <v>5.782</v>
      </c>
      <c r="AX39" s="1">
        <v>35003</v>
      </c>
      <c r="AY39">
        <v>214.32900000000001</v>
      </c>
      <c r="BB39">
        <v>3.43</v>
      </c>
      <c r="BC39">
        <v>8.1170000000000009</v>
      </c>
      <c r="BE39" s="1">
        <v>35003</v>
      </c>
      <c r="BF39">
        <v>191.61699999999999</v>
      </c>
      <c r="BI39">
        <v>3.4430000000000001</v>
      </c>
      <c r="BJ39">
        <f t="shared" si="7"/>
        <v>6.6379999999999999</v>
      </c>
      <c r="BK39">
        <v>6.6379999999999999</v>
      </c>
      <c r="BM39" s="1">
        <v>35003</v>
      </c>
      <c r="BN39">
        <v>214.50800000000001</v>
      </c>
      <c r="BQ39">
        <v>1.7549999999999999</v>
      </c>
      <c r="BR39">
        <f t="shared" si="8"/>
        <v>16.064</v>
      </c>
      <c r="BS39">
        <v>16.064</v>
      </c>
      <c r="BU39" s="1">
        <v>35003</v>
      </c>
      <c r="BV39">
        <v>233.78100000000001</v>
      </c>
      <c r="BY39">
        <v>5.819</v>
      </c>
      <c r="BZ39">
        <v>5.96</v>
      </c>
      <c r="CA39">
        <f t="shared" si="9"/>
        <v>2.7050435319987853E-2</v>
      </c>
      <c r="CB39" s="1">
        <v>35003</v>
      </c>
      <c r="CC39" s="20">
        <f t="shared" si="2"/>
        <v>89.119369636422164</v>
      </c>
      <c r="CF39">
        <f t="shared" si="3"/>
        <v>1.901</v>
      </c>
      <c r="CG39">
        <f t="shared" si="4"/>
        <v>11.759499999999999</v>
      </c>
      <c r="CI39" s="1">
        <v>35003</v>
      </c>
      <c r="CJ39">
        <v>375.35599999999999</v>
      </c>
      <c r="CN39">
        <v>9.7490000000000006</v>
      </c>
      <c r="CO39" s="1">
        <v>35003</v>
      </c>
      <c r="CP39">
        <v>644.46500000000003</v>
      </c>
      <c r="CS39">
        <v>5.2560000000000002</v>
      </c>
      <c r="CT39">
        <v>9.4529999999999994</v>
      </c>
      <c r="CV39" s="1">
        <v>35003</v>
      </c>
      <c r="CW39">
        <v>792.21199999999999</v>
      </c>
      <c r="CZ39">
        <v>6.75</v>
      </c>
      <c r="DA39">
        <v>6.6929999999999996</v>
      </c>
      <c r="DC39" s="1">
        <v>36433</v>
      </c>
      <c r="DD39">
        <v>110.621</v>
      </c>
      <c r="DE39">
        <v>1206</v>
      </c>
      <c r="DF39">
        <v>1076</v>
      </c>
      <c r="DG39">
        <v>4.0990000000000002</v>
      </c>
      <c r="DH39">
        <v>16.962</v>
      </c>
      <c r="DI39">
        <f t="shared" si="10"/>
        <v>-2.6669130327666934E-2</v>
      </c>
      <c r="DK39" s="1">
        <v>35003</v>
      </c>
      <c r="DL39">
        <v>266.77300000000002</v>
      </c>
      <c r="DO39">
        <v>5.226</v>
      </c>
      <c r="DP39">
        <v>9.9329999999999998</v>
      </c>
      <c r="DR39" s="1">
        <v>33511</v>
      </c>
      <c r="DS39">
        <v>136.07</v>
      </c>
      <c r="DV39">
        <v>6.2960000000000003</v>
      </c>
      <c r="DW39">
        <v>9.2620000000000005</v>
      </c>
      <c r="DY39" s="1">
        <v>35003</v>
      </c>
      <c r="DZ39">
        <v>223.893</v>
      </c>
      <c r="EC39">
        <v>5.67</v>
      </c>
      <c r="ED39">
        <v>8.3239999999999998</v>
      </c>
    </row>
    <row r="40" spans="1:134" x14ac:dyDescent="0.25">
      <c r="A40" s="1">
        <v>35033</v>
      </c>
      <c r="B40" t="s">
        <v>27</v>
      </c>
      <c r="C40">
        <v>671.23571800000002</v>
      </c>
      <c r="D40">
        <v>0.31003540520581002</v>
      </c>
      <c r="E40" t="s">
        <v>27</v>
      </c>
      <c r="F40">
        <v>5.0983919999999996</v>
      </c>
      <c r="G40">
        <v>6.1987560000000004</v>
      </c>
      <c r="H40" s="2">
        <v>4509948</v>
      </c>
      <c r="J40" s="1">
        <v>35033</v>
      </c>
      <c r="K40" s="2">
        <v>1045</v>
      </c>
      <c r="L40">
        <v>115.7665612599</v>
      </c>
      <c r="M40">
        <v>9.3365843574134993E-2</v>
      </c>
      <c r="N40">
        <v>16.389926663711702</v>
      </c>
      <c r="O40">
        <v>1.7851193062914501</v>
      </c>
      <c r="P40">
        <v>5.5257623482016198</v>
      </c>
      <c r="Q40" s="2">
        <v>1017254</v>
      </c>
      <c r="S40" s="1">
        <v>35033</v>
      </c>
      <c r="T40">
        <v>179.13800000000001</v>
      </c>
      <c r="W40">
        <v>1.804</v>
      </c>
      <c r="X40">
        <f t="shared" si="5"/>
        <v>6.056</v>
      </c>
      <c r="Y40">
        <v>6.056</v>
      </c>
      <c r="AA40" s="1">
        <v>35033</v>
      </c>
      <c r="AB40">
        <v>201.05500000000001</v>
      </c>
      <c r="AE40">
        <v>1.986</v>
      </c>
      <c r="AF40">
        <f t="shared" si="6"/>
        <v>7.2939999999999996</v>
      </c>
      <c r="AG40">
        <v>7.2939999999999996</v>
      </c>
      <c r="AI40" s="1">
        <v>35033</v>
      </c>
      <c r="AJ40">
        <v>563.69100000000003</v>
      </c>
      <c r="AM40">
        <v>1.7809999999999999</v>
      </c>
      <c r="AN40">
        <f t="shared" si="1"/>
        <v>5.4039999999999999</v>
      </c>
      <c r="AO40">
        <v>5.4039999999999999</v>
      </c>
      <c r="AQ40" s="1">
        <v>35033</v>
      </c>
      <c r="AR40">
        <v>744.78899999999999</v>
      </c>
      <c r="AU40">
        <v>3.4950000000000001</v>
      </c>
      <c r="AV40">
        <v>5.5140000000000002</v>
      </c>
      <c r="AX40" s="1">
        <v>35033</v>
      </c>
      <c r="AY40">
        <v>217.18</v>
      </c>
      <c r="BB40">
        <v>3.448</v>
      </c>
      <c r="BC40">
        <v>7.9009999999999998</v>
      </c>
      <c r="BE40" s="1">
        <v>35033</v>
      </c>
      <c r="BF40">
        <v>194.24600000000001</v>
      </c>
      <c r="BI40">
        <v>3.4609999999999999</v>
      </c>
      <c r="BJ40">
        <f t="shared" si="7"/>
        <v>6.391</v>
      </c>
      <c r="BK40">
        <v>6.391</v>
      </c>
      <c r="BM40" s="1">
        <v>35033</v>
      </c>
      <c r="BN40">
        <v>218.23400000000001</v>
      </c>
      <c r="BQ40">
        <v>1.9239999999999999</v>
      </c>
      <c r="BR40">
        <f t="shared" si="8"/>
        <v>13.952999999999999</v>
      </c>
      <c r="BS40">
        <v>13.952999999999999</v>
      </c>
      <c r="BU40" s="1">
        <v>35033</v>
      </c>
      <c r="BV40">
        <v>238.22</v>
      </c>
      <c r="BY40">
        <v>5.9749999999999996</v>
      </c>
      <c r="BZ40">
        <v>5.7190000000000003</v>
      </c>
      <c r="CA40">
        <f t="shared" si="9"/>
        <v>1.2256616134627252E-2</v>
      </c>
      <c r="CB40" s="1">
        <v>35033</v>
      </c>
      <c r="CC40" s="20">
        <f t="shared" si="2"/>
        <v>90.225225592165486</v>
      </c>
      <c r="CF40">
        <f t="shared" si="3"/>
        <v>1.9550000000000001</v>
      </c>
      <c r="CG40">
        <f t="shared" si="4"/>
        <v>10.6235</v>
      </c>
      <c r="CI40" s="1">
        <v>35033</v>
      </c>
      <c r="CJ40">
        <v>379.02</v>
      </c>
      <c r="CN40">
        <v>9.6229999999999993</v>
      </c>
      <c r="CO40" s="1">
        <v>35033</v>
      </c>
      <c r="CP40">
        <v>650.95100000000002</v>
      </c>
      <c r="CS40">
        <v>5.2229999999999999</v>
      </c>
      <c r="CT40">
        <v>9.3070000000000004</v>
      </c>
      <c r="CV40" s="1">
        <v>35033</v>
      </c>
      <c r="CW40">
        <v>806.279</v>
      </c>
      <c r="CZ40">
        <v>6.7990000000000004</v>
      </c>
      <c r="DA40">
        <v>6.4960000000000004</v>
      </c>
      <c r="DC40" s="1">
        <v>36464</v>
      </c>
      <c r="DD40">
        <v>108.324</v>
      </c>
      <c r="DE40">
        <v>1380</v>
      </c>
      <c r="DF40">
        <v>1271</v>
      </c>
      <c r="DG40">
        <v>4.0110000000000001</v>
      </c>
      <c r="DH40">
        <v>18.036999999999999</v>
      </c>
      <c r="DI40">
        <f t="shared" si="10"/>
        <v>-2.0764592618038091E-2</v>
      </c>
      <c r="DK40" s="1">
        <v>35033</v>
      </c>
      <c r="DL40">
        <v>269.41699999999997</v>
      </c>
      <c r="DO40">
        <v>5.2309999999999999</v>
      </c>
      <c r="DP40">
        <v>9.8350000000000009</v>
      </c>
      <c r="DR40" s="1">
        <v>33542</v>
      </c>
      <c r="DS40">
        <v>137.66800000000001</v>
      </c>
      <c r="DV40">
        <v>6.2610000000000001</v>
      </c>
      <c r="DW40">
        <v>9.1959999999999997</v>
      </c>
      <c r="DY40" s="1">
        <v>35033</v>
      </c>
      <c r="DZ40">
        <v>227.654</v>
      </c>
      <c r="EC40">
        <v>5.6639999999999997</v>
      </c>
      <c r="ED40">
        <v>8.1750000000000007</v>
      </c>
    </row>
    <row r="41" spans="1:134" x14ac:dyDescent="0.25">
      <c r="A41" s="1">
        <v>35062</v>
      </c>
      <c r="B41" t="s">
        <v>27</v>
      </c>
      <c r="C41">
        <v>680.660034</v>
      </c>
      <c r="D41">
        <v>0.28189796003521</v>
      </c>
      <c r="E41" t="s">
        <v>27</v>
      </c>
      <c r="F41">
        <v>5.0640929999999997</v>
      </c>
      <c r="G41">
        <v>6.0080580000000001</v>
      </c>
      <c r="H41" s="2">
        <v>4536994</v>
      </c>
      <c r="J41" s="1">
        <v>35062</v>
      </c>
      <c r="K41" s="2">
        <v>1046</v>
      </c>
      <c r="L41">
        <v>116.647665428124</v>
      </c>
      <c r="M41">
        <v>8.6902311645843E-2</v>
      </c>
      <c r="N41">
        <v>18.303308554234199</v>
      </c>
      <c r="O41">
        <v>1.78563036227817</v>
      </c>
      <c r="P41">
        <v>5.3651578125895698</v>
      </c>
      <c r="Q41" s="2">
        <v>1070144</v>
      </c>
      <c r="S41" s="1">
        <v>35064</v>
      </c>
      <c r="T41">
        <v>180.71799999999999</v>
      </c>
      <c r="W41">
        <v>1.7909999999999999</v>
      </c>
      <c r="X41">
        <f t="shared" si="5"/>
        <v>5.891</v>
      </c>
      <c r="Y41">
        <v>5.891</v>
      </c>
      <c r="AA41" s="1">
        <v>35064</v>
      </c>
      <c r="AB41">
        <v>202.30500000000001</v>
      </c>
      <c r="AE41">
        <v>1.9590000000000001</v>
      </c>
      <c r="AF41">
        <f t="shared" si="6"/>
        <v>7.2869999999999999</v>
      </c>
      <c r="AG41">
        <v>7.2869999999999999</v>
      </c>
      <c r="AI41" s="1">
        <v>35064</v>
      </c>
      <c r="AJ41">
        <v>568.02</v>
      </c>
      <c r="AM41">
        <v>1.7509999999999999</v>
      </c>
      <c r="AN41">
        <f t="shared" si="1"/>
        <v>5.2190000000000003</v>
      </c>
      <c r="AO41">
        <v>5.2190000000000003</v>
      </c>
      <c r="AQ41" s="1">
        <v>35064</v>
      </c>
      <c r="AR41">
        <v>752.74900000000002</v>
      </c>
      <c r="AU41">
        <v>3.4660000000000002</v>
      </c>
      <c r="AV41">
        <v>5.335</v>
      </c>
      <c r="AX41" s="1">
        <v>35064</v>
      </c>
      <c r="AY41">
        <v>219.71899999999999</v>
      </c>
      <c r="BB41">
        <v>3.38</v>
      </c>
      <c r="BC41">
        <v>7.8529999999999998</v>
      </c>
      <c r="BE41" s="1">
        <v>35064</v>
      </c>
      <c r="BF41">
        <v>197.75299999999999</v>
      </c>
      <c r="BI41">
        <v>3.4710000000000001</v>
      </c>
      <c r="BJ41">
        <f t="shared" si="7"/>
        <v>6.2439999999999998</v>
      </c>
      <c r="BK41">
        <v>6.2439999999999998</v>
      </c>
      <c r="BM41" s="1">
        <v>35064</v>
      </c>
      <c r="BN41">
        <v>219.08199999999999</v>
      </c>
      <c r="BQ41">
        <v>2.0089999999999999</v>
      </c>
      <c r="BR41">
        <f t="shared" si="8"/>
        <v>16.013999999999999</v>
      </c>
      <c r="BS41">
        <v>16.013999999999999</v>
      </c>
      <c r="BU41" s="1">
        <v>35064</v>
      </c>
      <c r="BV41">
        <v>241.84399999999999</v>
      </c>
      <c r="BY41">
        <v>5.9119999999999999</v>
      </c>
      <c r="BZ41">
        <v>5.5380000000000003</v>
      </c>
      <c r="CA41">
        <f t="shared" si="9"/>
        <v>5.0514707877080678E-3</v>
      </c>
      <c r="CB41" s="1">
        <v>35064</v>
      </c>
      <c r="CC41" s="20">
        <f t="shared" si="2"/>
        <v>90.683309681956572</v>
      </c>
      <c r="CF41">
        <f t="shared" si="3"/>
        <v>1.984</v>
      </c>
      <c r="CG41">
        <f t="shared" si="4"/>
        <v>11.650499999999999</v>
      </c>
      <c r="CI41" s="1">
        <v>35064</v>
      </c>
      <c r="CJ41">
        <v>385.10399999999998</v>
      </c>
      <c r="CN41">
        <v>9.5389999999999997</v>
      </c>
      <c r="CO41" s="1">
        <v>35064</v>
      </c>
      <c r="CP41">
        <v>661.43499999999995</v>
      </c>
      <c r="CS41">
        <v>5.3029999999999999</v>
      </c>
      <c r="CT41">
        <v>9.23</v>
      </c>
      <c r="CV41" s="1">
        <v>35064</v>
      </c>
      <c r="CW41">
        <v>819.745</v>
      </c>
      <c r="CZ41">
        <v>6.8789999999999996</v>
      </c>
      <c r="DA41">
        <v>6.3310000000000004</v>
      </c>
      <c r="DC41" s="1">
        <v>36494</v>
      </c>
      <c r="DD41">
        <v>110.748</v>
      </c>
      <c r="DE41">
        <v>1322</v>
      </c>
      <c r="DF41">
        <v>1218</v>
      </c>
      <c r="DG41">
        <v>3.9990000000000001</v>
      </c>
      <c r="DH41">
        <v>17.414000000000001</v>
      </c>
      <c r="DI41">
        <f t="shared" si="10"/>
        <v>2.2377312506923763E-2</v>
      </c>
      <c r="DK41" s="1">
        <v>35064</v>
      </c>
      <c r="DL41">
        <v>273.93099999999998</v>
      </c>
      <c r="DO41">
        <v>5.2629999999999999</v>
      </c>
      <c r="DP41">
        <v>9.7620000000000005</v>
      </c>
      <c r="DR41" s="1">
        <v>33572</v>
      </c>
      <c r="DS41">
        <v>138.97900000000001</v>
      </c>
      <c r="DV41">
        <v>6.2839999999999998</v>
      </c>
      <c r="DW41">
        <v>9.1180000000000003</v>
      </c>
      <c r="DY41" s="1">
        <v>35064</v>
      </c>
      <c r="DZ41">
        <v>231.79599999999999</v>
      </c>
      <c r="EC41">
        <v>5.8010000000000002</v>
      </c>
      <c r="ED41">
        <v>8.0690000000000008</v>
      </c>
    </row>
    <row r="42" spans="1:134" x14ac:dyDescent="0.25">
      <c r="A42" s="1">
        <v>35095</v>
      </c>
      <c r="B42" t="s">
        <v>27</v>
      </c>
      <c r="C42">
        <v>685.17504899999994</v>
      </c>
      <c r="D42">
        <v>0.28572516152166999</v>
      </c>
      <c r="E42" t="s">
        <v>27</v>
      </c>
      <c r="F42">
        <v>5.0375290000000001</v>
      </c>
      <c r="G42">
        <v>5.906504</v>
      </c>
      <c r="H42" s="2">
        <v>4586249</v>
      </c>
      <c r="J42" s="1">
        <v>35095</v>
      </c>
      <c r="K42" s="2">
        <v>1029</v>
      </c>
      <c r="L42">
        <v>117.635470047144</v>
      </c>
      <c r="M42">
        <v>7.4951078668174007E-2</v>
      </c>
      <c r="N42">
        <v>17.1386496914917</v>
      </c>
      <c r="O42">
        <v>1.77526413231758</v>
      </c>
      <c r="P42">
        <v>5.1065356220728599</v>
      </c>
      <c r="Q42" s="2">
        <v>1070754</v>
      </c>
      <c r="S42" s="1">
        <v>35095</v>
      </c>
      <c r="T42">
        <v>182.28399999999999</v>
      </c>
      <c r="W42">
        <v>1.8380000000000001</v>
      </c>
      <c r="X42">
        <f t="shared" si="5"/>
        <v>5.69</v>
      </c>
      <c r="Y42">
        <v>5.69</v>
      </c>
      <c r="AA42" s="1">
        <v>35095</v>
      </c>
      <c r="AB42">
        <v>205.76300000000001</v>
      </c>
      <c r="AE42">
        <v>1.9430000000000001</v>
      </c>
      <c r="AF42">
        <f t="shared" si="6"/>
        <v>6.694</v>
      </c>
      <c r="AG42">
        <v>6.694</v>
      </c>
      <c r="AI42" s="1">
        <v>35095</v>
      </c>
      <c r="AJ42">
        <v>572.846</v>
      </c>
      <c r="AM42">
        <v>1.742</v>
      </c>
      <c r="AN42">
        <f t="shared" si="1"/>
        <v>4.9710000000000001</v>
      </c>
      <c r="AO42">
        <v>4.9710000000000001</v>
      </c>
      <c r="AQ42" s="1">
        <v>35095</v>
      </c>
      <c r="AR42">
        <v>760.27200000000005</v>
      </c>
      <c r="AU42">
        <v>3.46</v>
      </c>
      <c r="AV42">
        <v>5.1760000000000002</v>
      </c>
      <c r="AX42" s="1">
        <v>35095</v>
      </c>
      <c r="AY42">
        <v>223.26400000000001</v>
      </c>
      <c r="BB42">
        <v>3.3330000000000002</v>
      </c>
      <c r="BC42">
        <v>7.468</v>
      </c>
      <c r="BE42" s="1">
        <v>35095</v>
      </c>
      <c r="BF42">
        <v>199.68700000000001</v>
      </c>
      <c r="BI42">
        <v>3.4390000000000001</v>
      </c>
      <c r="BJ42">
        <f t="shared" si="7"/>
        <v>6.0839999999999996</v>
      </c>
      <c r="BK42">
        <v>6.0839999999999996</v>
      </c>
      <c r="BM42" s="1">
        <v>35095</v>
      </c>
      <c r="BN42">
        <v>222.45500000000001</v>
      </c>
      <c r="BQ42">
        <v>2.0150000000000001</v>
      </c>
      <c r="BR42">
        <f t="shared" si="8"/>
        <v>14.760999999999999</v>
      </c>
      <c r="BS42">
        <v>14.760999999999999</v>
      </c>
      <c r="BU42" s="1">
        <v>35095</v>
      </c>
      <c r="BV42">
        <v>243.53800000000001</v>
      </c>
      <c r="BY42">
        <v>5.827</v>
      </c>
      <c r="BZ42">
        <v>5.4880000000000004</v>
      </c>
      <c r="CA42">
        <f t="shared" si="9"/>
        <v>1.6244532443697057E-2</v>
      </c>
      <c r="CB42" s="1">
        <v>35095</v>
      </c>
      <c r="CC42" s="20">
        <f t="shared" si="2"/>
        <v>92.18074274821403</v>
      </c>
      <c r="CF42">
        <f t="shared" si="3"/>
        <v>1.9790000000000001</v>
      </c>
      <c r="CG42">
        <f t="shared" si="4"/>
        <v>10.727499999999999</v>
      </c>
      <c r="CI42" s="1">
        <v>35095</v>
      </c>
      <c r="CJ42">
        <v>391.18599999999998</v>
      </c>
      <c r="CN42">
        <v>9.2479999999999993</v>
      </c>
      <c r="CO42" s="1">
        <v>35095</v>
      </c>
      <c r="CP42">
        <v>671.15499999999997</v>
      </c>
      <c r="CS42">
        <v>5.29</v>
      </c>
      <c r="CT42">
        <v>8.9570000000000007</v>
      </c>
      <c r="CV42" s="1">
        <v>35095</v>
      </c>
      <c r="CW42">
        <v>824.38</v>
      </c>
      <c r="CZ42">
        <v>6.867</v>
      </c>
      <c r="DA42">
        <v>6.2830000000000004</v>
      </c>
      <c r="DC42" s="1">
        <v>36525</v>
      </c>
      <c r="DD42">
        <v>109.65600000000001</v>
      </c>
      <c r="DE42">
        <v>1376</v>
      </c>
      <c r="DF42">
        <v>1265</v>
      </c>
      <c r="DG42">
        <v>3.9870000000000001</v>
      </c>
      <c r="DH42">
        <v>18.033999999999999</v>
      </c>
      <c r="DI42">
        <f t="shared" si="10"/>
        <v>-9.8602232094484599E-3</v>
      </c>
      <c r="DK42" s="1">
        <v>35095</v>
      </c>
      <c r="DL42">
        <v>278.50700000000001</v>
      </c>
      <c r="DO42">
        <v>5.2839999999999998</v>
      </c>
      <c r="DP42">
        <v>9.5389999999999997</v>
      </c>
      <c r="DR42" s="1">
        <v>33603</v>
      </c>
      <c r="DS42">
        <v>142.84100000000001</v>
      </c>
      <c r="DV42">
        <v>6.3029999999999999</v>
      </c>
      <c r="DW42">
        <v>8.7669999999999995</v>
      </c>
      <c r="DY42" s="1">
        <v>35095</v>
      </c>
      <c r="DZ42">
        <v>234.334</v>
      </c>
      <c r="EC42">
        <v>5.8339999999999996</v>
      </c>
      <c r="ED42">
        <v>7.8380000000000001</v>
      </c>
    </row>
    <row r="43" spans="1:134" x14ac:dyDescent="0.25">
      <c r="A43" s="1">
        <v>35124</v>
      </c>
      <c r="B43" t="s">
        <v>27</v>
      </c>
      <c r="C43">
        <v>673.26812700000005</v>
      </c>
      <c r="D43">
        <v>0.29384460129368001</v>
      </c>
      <c r="E43" t="s">
        <v>27</v>
      </c>
      <c r="F43">
        <v>5.1640230000000003</v>
      </c>
      <c r="G43">
        <v>6.4059679999999997</v>
      </c>
      <c r="H43" s="2">
        <v>4519158</v>
      </c>
      <c r="J43" s="1">
        <v>35124</v>
      </c>
      <c r="K43">
        <v>984</v>
      </c>
      <c r="L43">
        <v>117.236508196266</v>
      </c>
      <c r="M43">
        <v>8.4825948421934999E-2</v>
      </c>
      <c r="N43">
        <v>13.630031551999201</v>
      </c>
      <c r="O43">
        <v>1.81301519533892</v>
      </c>
      <c r="P43">
        <v>5.5343843291403099</v>
      </c>
      <c r="Q43" s="2">
        <v>1040992</v>
      </c>
      <c r="S43" s="1">
        <v>35124</v>
      </c>
      <c r="T43">
        <v>181.756</v>
      </c>
      <c r="W43">
        <v>1.829</v>
      </c>
      <c r="X43">
        <f t="shared" si="5"/>
        <v>6.1029999999999998</v>
      </c>
      <c r="Y43">
        <v>6.1029999999999998</v>
      </c>
      <c r="AA43" s="1">
        <v>35124</v>
      </c>
      <c r="AB43">
        <v>205.489</v>
      </c>
      <c r="AE43">
        <v>1.915</v>
      </c>
      <c r="AF43">
        <f t="shared" si="6"/>
        <v>6.7119999999999997</v>
      </c>
      <c r="AG43">
        <v>6.7119999999999997</v>
      </c>
      <c r="AI43" s="1">
        <v>35124</v>
      </c>
      <c r="AJ43">
        <v>570.42200000000003</v>
      </c>
      <c r="AM43">
        <v>1.8169999999999999</v>
      </c>
      <c r="AN43">
        <f t="shared" si="1"/>
        <v>5.4379999999999997</v>
      </c>
      <c r="AO43">
        <v>5.4379999999999997</v>
      </c>
      <c r="AQ43" s="1">
        <v>35124</v>
      </c>
      <c r="AR43">
        <v>750.625</v>
      </c>
      <c r="AU43">
        <v>3.5049999999999999</v>
      </c>
      <c r="AV43">
        <v>5.6890000000000001</v>
      </c>
      <c r="AX43" s="1">
        <v>35124</v>
      </c>
      <c r="AY43">
        <v>223.12299999999999</v>
      </c>
      <c r="BB43">
        <v>3.3759999999999999</v>
      </c>
      <c r="BC43">
        <v>7.4710000000000001</v>
      </c>
      <c r="BE43" s="1">
        <v>35124</v>
      </c>
      <c r="BF43">
        <v>197.535</v>
      </c>
      <c r="BI43">
        <v>3.407</v>
      </c>
      <c r="BJ43">
        <f t="shared" si="7"/>
        <v>6.5739999999999998</v>
      </c>
      <c r="BK43">
        <v>6.5739999999999998</v>
      </c>
      <c r="BM43" s="1">
        <v>35124</v>
      </c>
      <c r="BN43">
        <v>223.798</v>
      </c>
      <c r="BQ43">
        <v>1.9510000000000001</v>
      </c>
      <c r="BR43">
        <f t="shared" si="8"/>
        <v>13.522</v>
      </c>
      <c r="BS43">
        <v>13.522</v>
      </c>
      <c r="BU43" s="1">
        <v>35124</v>
      </c>
      <c r="BV43">
        <v>237.36500000000001</v>
      </c>
      <c r="BY43">
        <v>5.9669999999999996</v>
      </c>
      <c r="BZ43">
        <v>6.0229999999999997</v>
      </c>
      <c r="CA43">
        <f t="shared" si="9"/>
        <v>2.3527734754025809E-3</v>
      </c>
      <c r="CB43" s="1">
        <v>35124</v>
      </c>
      <c r="CC43" s="20">
        <f t="shared" si="2"/>
        <v>92.398134628544739</v>
      </c>
      <c r="CF43">
        <f t="shared" si="3"/>
        <v>1.9330000000000001</v>
      </c>
      <c r="CG43">
        <f t="shared" si="4"/>
        <v>10.117000000000001</v>
      </c>
      <c r="CI43" s="1">
        <v>35124</v>
      </c>
      <c r="CJ43">
        <v>391.77499999999998</v>
      </c>
      <c r="CN43">
        <v>9.327</v>
      </c>
      <c r="CO43" s="1">
        <v>35124</v>
      </c>
      <c r="CP43">
        <v>671.16600000000005</v>
      </c>
      <c r="CS43">
        <v>5.2110000000000003</v>
      </c>
      <c r="CT43">
        <v>9.0749999999999993</v>
      </c>
      <c r="CV43" s="1">
        <v>35124</v>
      </c>
      <c r="CW43">
        <v>805.10500000000002</v>
      </c>
      <c r="CZ43">
        <v>6.726</v>
      </c>
      <c r="DA43">
        <v>6.7560000000000002</v>
      </c>
      <c r="DC43" s="1">
        <v>36556</v>
      </c>
      <c r="DD43">
        <v>110.292</v>
      </c>
      <c r="DE43">
        <v>1390</v>
      </c>
      <c r="DF43">
        <v>1302</v>
      </c>
      <c r="DG43">
        <v>3.8730000000000002</v>
      </c>
      <c r="DH43">
        <v>19.805</v>
      </c>
      <c r="DI43">
        <f t="shared" si="10"/>
        <v>5.7999562267454507E-3</v>
      </c>
      <c r="DK43" s="1">
        <v>35124</v>
      </c>
      <c r="DL43">
        <v>279.358</v>
      </c>
      <c r="DO43">
        <v>5.1950000000000003</v>
      </c>
      <c r="DP43">
        <v>9.6110000000000007</v>
      </c>
      <c r="DR43" s="1">
        <v>33634</v>
      </c>
      <c r="DS43">
        <v>142.18</v>
      </c>
      <c r="DV43">
        <v>6.3719999999999999</v>
      </c>
      <c r="DW43">
        <v>8.9540000000000006</v>
      </c>
      <c r="DY43" s="1">
        <v>35124</v>
      </c>
      <c r="DZ43">
        <v>232.494</v>
      </c>
      <c r="EC43">
        <v>5.7519999999999998</v>
      </c>
      <c r="ED43">
        <v>8.0399999999999991</v>
      </c>
    </row>
    <row r="44" spans="1:134" x14ac:dyDescent="0.25">
      <c r="A44" s="1">
        <v>35153</v>
      </c>
      <c r="B44" t="s">
        <v>27</v>
      </c>
      <c r="C44">
        <v>668.58618200000001</v>
      </c>
      <c r="D44">
        <v>0.29896276560215002</v>
      </c>
      <c r="E44" t="s">
        <v>27</v>
      </c>
      <c r="F44">
        <v>5.1843149999999998</v>
      </c>
      <c r="G44">
        <v>6.6963520000000001</v>
      </c>
      <c r="H44" s="2">
        <v>4444300</v>
      </c>
      <c r="J44" s="1">
        <v>35153</v>
      </c>
      <c r="K44">
        <v>953</v>
      </c>
      <c r="L44">
        <v>117.157670084516</v>
      </c>
      <c r="M44">
        <v>8.2401006050629E-2</v>
      </c>
      <c r="N44">
        <v>17.3672370491247</v>
      </c>
      <c r="O44">
        <v>1.79107306643293</v>
      </c>
      <c r="P44">
        <v>5.8527424321940602</v>
      </c>
      <c r="Q44" s="2">
        <v>1011147</v>
      </c>
      <c r="S44" s="1">
        <v>35155</v>
      </c>
      <c r="T44">
        <v>181.78899999999999</v>
      </c>
      <c r="W44">
        <v>1.8520000000000001</v>
      </c>
      <c r="X44">
        <f t="shared" si="5"/>
        <v>6.383</v>
      </c>
      <c r="Y44">
        <v>6.383</v>
      </c>
      <c r="AA44" s="1">
        <v>35155</v>
      </c>
      <c r="AB44">
        <v>205.46199999999999</v>
      </c>
      <c r="AE44">
        <v>1.9419999999999999</v>
      </c>
      <c r="AF44">
        <f t="shared" si="6"/>
        <v>7.1159999999999997</v>
      </c>
      <c r="AG44">
        <v>7.1159999999999997</v>
      </c>
      <c r="AI44" s="1">
        <v>35155</v>
      </c>
      <c r="AJ44">
        <v>569.91600000000005</v>
      </c>
      <c r="AM44">
        <v>1.7390000000000001</v>
      </c>
      <c r="AN44">
        <f t="shared" si="1"/>
        <v>5.75</v>
      </c>
      <c r="AO44">
        <v>5.75</v>
      </c>
      <c r="AQ44" s="1">
        <v>35155</v>
      </c>
      <c r="AR44">
        <v>745.31600000000003</v>
      </c>
      <c r="AU44">
        <v>3.4540000000000002</v>
      </c>
      <c r="AV44">
        <v>6.0439999999999996</v>
      </c>
      <c r="AX44" s="1">
        <v>35155</v>
      </c>
      <c r="AY44">
        <v>222.11600000000001</v>
      </c>
      <c r="BB44">
        <v>3.3860000000000001</v>
      </c>
      <c r="BC44">
        <v>7.9</v>
      </c>
      <c r="BE44" s="1">
        <v>35155</v>
      </c>
      <c r="BF44">
        <v>196.63200000000001</v>
      </c>
      <c r="BI44">
        <v>3.3719999999999999</v>
      </c>
      <c r="BJ44">
        <f t="shared" si="7"/>
        <v>6.8840000000000003</v>
      </c>
      <c r="BK44">
        <v>6.8840000000000003</v>
      </c>
      <c r="BM44" s="1">
        <v>35155</v>
      </c>
      <c r="BN44">
        <v>227.40700000000001</v>
      </c>
      <c r="BQ44">
        <v>2.0339999999999998</v>
      </c>
      <c r="BR44">
        <f t="shared" si="8"/>
        <v>10.695</v>
      </c>
      <c r="BS44">
        <v>10.695</v>
      </c>
      <c r="BU44" s="1">
        <v>35155</v>
      </c>
      <c r="BV44">
        <v>234.73500000000001</v>
      </c>
      <c r="BY44">
        <v>5.8710000000000004</v>
      </c>
      <c r="BZ44">
        <v>6.3159999999999998</v>
      </c>
      <c r="CA44">
        <f t="shared" si="9"/>
        <v>7.9973777897578424E-3</v>
      </c>
      <c r="CB44" s="1">
        <v>35155</v>
      </c>
      <c r="CC44" s="20">
        <f t="shared" si="2"/>
        <v>93.143034665247228</v>
      </c>
      <c r="CF44">
        <f t="shared" si="3"/>
        <v>1.988</v>
      </c>
      <c r="CG44">
        <f t="shared" si="4"/>
        <v>8.9055</v>
      </c>
      <c r="CI44" s="1">
        <v>35155</v>
      </c>
      <c r="CJ44">
        <v>390.71100000000001</v>
      </c>
      <c r="CN44">
        <v>9.5879999999999992</v>
      </c>
      <c r="CO44" s="1">
        <v>35155</v>
      </c>
      <c r="CP44">
        <v>668.99800000000005</v>
      </c>
      <c r="CS44">
        <v>4.7050000000000001</v>
      </c>
      <c r="CT44">
        <v>9.3059999999999992</v>
      </c>
      <c r="CV44" s="1">
        <v>35155</v>
      </c>
      <c r="CW44">
        <v>799.45699999999999</v>
      </c>
      <c r="CZ44">
        <v>6.6760000000000002</v>
      </c>
      <c r="DA44">
        <v>7.0629999999999997</v>
      </c>
      <c r="DC44" s="1">
        <v>36585</v>
      </c>
      <c r="DD44">
        <v>112.376</v>
      </c>
      <c r="DE44">
        <v>1372</v>
      </c>
      <c r="DF44">
        <v>1283</v>
      </c>
      <c r="DG44">
        <v>3.871</v>
      </c>
      <c r="DH44">
        <v>19.655999999999999</v>
      </c>
      <c r="DI44">
        <f t="shared" si="10"/>
        <v>1.8895296123018879E-2</v>
      </c>
      <c r="DK44" s="1">
        <v>35155</v>
      </c>
      <c r="DL44">
        <v>278.21699999999998</v>
      </c>
      <c r="DO44">
        <v>4.7060000000000004</v>
      </c>
      <c r="DP44">
        <v>9.7959999999999994</v>
      </c>
      <c r="DR44" s="1">
        <v>33663</v>
      </c>
      <c r="DS44">
        <v>143.31299999999999</v>
      </c>
      <c r="DV44">
        <v>6.3769999999999998</v>
      </c>
      <c r="DW44">
        <v>8.8949999999999996</v>
      </c>
      <c r="DY44" s="1">
        <v>35155</v>
      </c>
      <c r="DZ44">
        <v>231.155</v>
      </c>
      <c r="EC44">
        <v>5.3159999999999998</v>
      </c>
      <c r="ED44">
        <v>8.3390000000000004</v>
      </c>
    </row>
    <row r="45" spans="1:134" x14ac:dyDescent="0.25">
      <c r="A45" s="1">
        <v>35185</v>
      </c>
      <c r="B45" s="2">
        <v>5399</v>
      </c>
      <c r="C45">
        <v>664.82788100000005</v>
      </c>
      <c r="D45">
        <v>0.29803168926627999</v>
      </c>
      <c r="E45" t="s">
        <v>27</v>
      </c>
      <c r="F45">
        <v>5.1644569999999996</v>
      </c>
      <c r="G45">
        <v>6.9321080000000004</v>
      </c>
      <c r="H45" s="2">
        <v>4425356</v>
      </c>
      <c r="J45" s="1">
        <v>35185</v>
      </c>
      <c r="K45">
        <v>927</v>
      </c>
      <c r="L45">
        <v>117.26750995849901</v>
      </c>
      <c r="M45">
        <v>8.6039552586140003E-2</v>
      </c>
      <c r="N45">
        <v>16.317301228200201</v>
      </c>
      <c r="O45">
        <v>1.77961996854562</v>
      </c>
      <c r="P45">
        <v>6.0928833787629904</v>
      </c>
      <c r="Q45" s="2">
        <v>1027290</v>
      </c>
      <c r="S45" s="1">
        <v>35185</v>
      </c>
      <c r="T45">
        <v>181.96700000000001</v>
      </c>
      <c r="W45">
        <v>1.9279999999999999</v>
      </c>
      <c r="X45">
        <f t="shared" si="5"/>
        <v>6.6680000000000001</v>
      </c>
      <c r="Y45">
        <v>6.6680000000000001</v>
      </c>
      <c r="AA45" s="1">
        <v>35185</v>
      </c>
      <c r="AB45">
        <v>205.648</v>
      </c>
      <c r="AE45">
        <v>1.9219999999999999</v>
      </c>
      <c r="AF45">
        <f t="shared" si="6"/>
        <v>7.3369999999999997</v>
      </c>
      <c r="AG45">
        <v>7.3369999999999997</v>
      </c>
      <c r="AI45" s="1">
        <v>35185</v>
      </c>
      <c r="AJ45">
        <v>570.39400000000001</v>
      </c>
      <c r="AM45">
        <v>1.73</v>
      </c>
      <c r="AN45">
        <f t="shared" si="1"/>
        <v>5.99</v>
      </c>
      <c r="AO45">
        <v>5.99</v>
      </c>
      <c r="AQ45" s="1">
        <v>35185</v>
      </c>
      <c r="AR45">
        <v>741.846</v>
      </c>
      <c r="AU45">
        <v>3.4470000000000001</v>
      </c>
      <c r="AV45">
        <v>6.3410000000000002</v>
      </c>
      <c r="AX45" s="1">
        <v>35185</v>
      </c>
      <c r="AY45">
        <v>221.994</v>
      </c>
      <c r="BB45">
        <v>3.335</v>
      </c>
      <c r="BC45">
        <v>8.0939999999999994</v>
      </c>
      <c r="BE45" s="1">
        <v>35185</v>
      </c>
      <c r="BF45">
        <v>196.125</v>
      </c>
      <c r="BI45">
        <v>3.379</v>
      </c>
      <c r="BJ45">
        <f t="shared" si="7"/>
        <v>7.1360000000000001</v>
      </c>
      <c r="BK45">
        <v>7.1360000000000001</v>
      </c>
      <c r="BM45" s="1">
        <v>35185</v>
      </c>
      <c r="BN45">
        <v>229.904</v>
      </c>
      <c r="BQ45">
        <v>2.0910000000000002</v>
      </c>
      <c r="BR45">
        <f t="shared" si="8"/>
        <v>9.8140000000000001</v>
      </c>
      <c r="BS45">
        <v>9.8140000000000001</v>
      </c>
      <c r="BU45" s="1">
        <v>35185</v>
      </c>
      <c r="BV45">
        <v>232.28100000000001</v>
      </c>
      <c r="BY45">
        <v>5.7690000000000001</v>
      </c>
      <c r="BZ45">
        <v>6.5949999999999998</v>
      </c>
      <c r="CA45">
        <f t="shared" si="9"/>
        <v>5.9427948596814106E-3</v>
      </c>
      <c r="CB45" s="1">
        <v>35185</v>
      </c>
      <c r="CC45" s="20">
        <f t="shared" si="2"/>
        <v>93.699873793580522</v>
      </c>
      <c r="CF45">
        <f t="shared" si="3"/>
        <v>2.0065</v>
      </c>
      <c r="CG45">
        <f t="shared" si="4"/>
        <v>8.5754999999999999</v>
      </c>
      <c r="CI45" s="1">
        <v>35185</v>
      </c>
      <c r="CJ45">
        <v>390.88900000000001</v>
      </c>
      <c r="CN45">
        <v>9.6509999999999998</v>
      </c>
      <c r="CO45" s="1">
        <v>35185</v>
      </c>
      <c r="CP45">
        <v>668.83199999999999</v>
      </c>
      <c r="CS45">
        <v>4.827</v>
      </c>
      <c r="CT45">
        <v>9.3970000000000002</v>
      </c>
      <c r="CV45" s="1">
        <v>35185</v>
      </c>
      <c r="CW45">
        <v>792.36699999999996</v>
      </c>
      <c r="CZ45">
        <v>6.5819999999999999</v>
      </c>
      <c r="DA45">
        <v>7.2990000000000004</v>
      </c>
      <c r="DC45" s="1">
        <v>36616</v>
      </c>
      <c r="DD45">
        <v>111.511</v>
      </c>
      <c r="DE45">
        <v>1385</v>
      </c>
      <c r="DF45">
        <v>1297</v>
      </c>
      <c r="DG45">
        <v>3.8759999999999999</v>
      </c>
      <c r="DH45">
        <v>19.359000000000002</v>
      </c>
      <c r="DI45">
        <f t="shared" si="10"/>
        <v>-7.6973731045775207E-3</v>
      </c>
      <c r="DK45" s="1">
        <v>35185</v>
      </c>
      <c r="DL45">
        <v>278.60599999999999</v>
      </c>
      <c r="DO45">
        <v>4.8040000000000003</v>
      </c>
      <c r="DP45">
        <v>9.8490000000000002</v>
      </c>
      <c r="DR45" s="1">
        <v>33694</v>
      </c>
      <c r="DS45">
        <v>143.351</v>
      </c>
      <c r="DV45">
        <v>6.3280000000000003</v>
      </c>
      <c r="DW45">
        <v>8.9390000000000001</v>
      </c>
      <c r="DY45" s="1">
        <v>35185</v>
      </c>
      <c r="DZ45">
        <v>229.53899999999999</v>
      </c>
      <c r="EC45">
        <v>5.399</v>
      </c>
      <c r="ED45">
        <v>8.5570000000000004</v>
      </c>
    </row>
    <row r="46" spans="1:134" x14ac:dyDescent="0.25">
      <c r="A46" s="1">
        <v>35216</v>
      </c>
      <c r="B46" s="2">
        <v>5419</v>
      </c>
      <c r="C46">
        <v>663.48156700000004</v>
      </c>
      <c r="D46">
        <v>0.28858380343904999</v>
      </c>
      <c r="E46" t="s">
        <v>27</v>
      </c>
      <c r="F46">
        <v>5.2045450000000004</v>
      </c>
      <c r="G46">
        <v>7.0972289999999996</v>
      </c>
      <c r="H46" s="2">
        <v>4415963</v>
      </c>
      <c r="J46" s="1">
        <v>35216</v>
      </c>
      <c r="K46">
        <v>933</v>
      </c>
      <c r="L46">
        <v>117.526654724235</v>
      </c>
      <c r="M46">
        <v>7.3856063223810997E-2</v>
      </c>
      <c r="N46">
        <v>14.4281653767998</v>
      </c>
      <c r="O46">
        <v>1.8128283234904401</v>
      </c>
      <c r="P46">
        <v>6.2736853974581699</v>
      </c>
      <c r="Q46" s="2">
        <v>1023753</v>
      </c>
      <c r="S46" s="1">
        <v>35216</v>
      </c>
      <c r="T46">
        <v>182.392</v>
      </c>
      <c r="W46">
        <v>1.929</v>
      </c>
      <c r="X46">
        <f t="shared" si="5"/>
        <v>6.867</v>
      </c>
      <c r="Y46">
        <v>6.867</v>
      </c>
      <c r="AA46" s="1">
        <v>35216</v>
      </c>
      <c r="AB46">
        <v>206.864</v>
      </c>
      <c r="AE46">
        <v>1.9710000000000001</v>
      </c>
      <c r="AF46">
        <f t="shared" si="6"/>
        <v>7.3460000000000001</v>
      </c>
      <c r="AG46">
        <v>7.3460000000000001</v>
      </c>
      <c r="AI46" s="1">
        <v>35216</v>
      </c>
      <c r="AJ46">
        <v>571.56399999999996</v>
      </c>
      <c r="AM46">
        <v>1.768</v>
      </c>
      <c r="AN46">
        <f t="shared" si="1"/>
        <v>6.1859999999999999</v>
      </c>
      <c r="AO46">
        <v>6.1859999999999999</v>
      </c>
      <c r="AQ46" s="1">
        <v>35216</v>
      </c>
      <c r="AR46">
        <v>740.30399999999997</v>
      </c>
      <c r="AU46">
        <v>3.4809999999999999</v>
      </c>
      <c r="AV46">
        <v>6.569</v>
      </c>
      <c r="AX46" s="1">
        <v>35216</v>
      </c>
      <c r="AY46">
        <v>222.83500000000001</v>
      </c>
      <c r="BB46">
        <v>3.367</v>
      </c>
      <c r="BC46">
        <v>8.2850000000000001</v>
      </c>
      <c r="BE46" s="1">
        <v>35216</v>
      </c>
      <c r="BF46">
        <v>196.07499999999999</v>
      </c>
      <c r="BI46">
        <v>3.3879999999999999</v>
      </c>
      <c r="BJ46">
        <f t="shared" si="7"/>
        <v>7.3479999999999999</v>
      </c>
      <c r="BK46">
        <v>7.3479999999999999</v>
      </c>
      <c r="BM46" s="1">
        <v>35216</v>
      </c>
      <c r="BN46">
        <v>231.59</v>
      </c>
      <c r="BQ46">
        <v>1.94</v>
      </c>
      <c r="BR46">
        <f t="shared" si="8"/>
        <v>9.3379999999999992</v>
      </c>
      <c r="BS46">
        <v>9.3379999999999992</v>
      </c>
      <c r="BU46" s="1">
        <v>35216</v>
      </c>
      <c r="BV46">
        <v>231.13200000000001</v>
      </c>
      <c r="BY46">
        <v>5.9009999999999998</v>
      </c>
      <c r="BZ46">
        <v>6.798</v>
      </c>
      <c r="CA46">
        <f t="shared" si="9"/>
        <v>6.6232560681768193E-3</v>
      </c>
      <c r="CB46" s="1">
        <v>35216</v>
      </c>
      <c r="CC46" s="20">
        <f t="shared" si="2"/>
        <v>94.324609838068923</v>
      </c>
      <c r="CF46">
        <f t="shared" si="3"/>
        <v>1.9555</v>
      </c>
      <c r="CG46">
        <f t="shared" si="4"/>
        <v>8.3419999999999987</v>
      </c>
      <c r="CI46" s="1">
        <v>35216</v>
      </c>
      <c r="CJ46">
        <v>393.70699999999999</v>
      </c>
      <c r="CN46">
        <v>9.6760000000000002</v>
      </c>
      <c r="CO46" s="1">
        <v>35216</v>
      </c>
      <c r="CP46">
        <v>673.15800000000002</v>
      </c>
      <c r="CS46">
        <v>4.7750000000000004</v>
      </c>
      <c r="CT46">
        <v>9.4269999999999996</v>
      </c>
      <c r="CV46" s="1">
        <v>35216</v>
      </c>
      <c r="CW46">
        <v>791.66300000000001</v>
      </c>
      <c r="CZ46">
        <v>6.5449999999999999</v>
      </c>
      <c r="DA46">
        <v>7.4470000000000001</v>
      </c>
      <c r="DC46" s="1">
        <v>36646</v>
      </c>
      <c r="DD46">
        <v>110.373</v>
      </c>
      <c r="DE46">
        <v>1407</v>
      </c>
      <c r="DF46">
        <v>1314</v>
      </c>
      <c r="DG46">
        <v>3.8519999999999999</v>
      </c>
      <c r="DH46">
        <v>19.757999999999999</v>
      </c>
      <c r="DI46">
        <f t="shared" si="10"/>
        <v>-1.020527122884729E-2</v>
      </c>
      <c r="DK46" s="1">
        <v>35216</v>
      </c>
      <c r="DL46">
        <v>280.61399999999998</v>
      </c>
      <c r="DO46">
        <v>4.7670000000000003</v>
      </c>
      <c r="DP46">
        <v>9.8610000000000007</v>
      </c>
      <c r="DR46" s="1">
        <v>33724</v>
      </c>
      <c r="DS46">
        <v>144.33600000000001</v>
      </c>
      <c r="DV46">
        <v>6.3620000000000001</v>
      </c>
      <c r="DW46">
        <v>8.8879999999999999</v>
      </c>
      <c r="DY46" s="1">
        <v>35216</v>
      </c>
      <c r="DZ46">
        <v>230.59100000000001</v>
      </c>
      <c r="EC46">
        <v>5.3650000000000002</v>
      </c>
      <c r="ED46">
        <v>8.6189999999999998</v>
      </c>
    </row>
    <row r="47" spans="1:134" x14ac:dyDescent="0.25">
      <c r="A47" s="1">
        <v>35244</v>
      </c>
      <c r="B47" t="s">
        <v>27</v>
      </c>
      <c r="C47">
        <v>672.39386000000002</v>
      </c>
      <c r="D47">
        <v>0.27394687971067999</v>
      </c>
      <c r="E47" t="s">
        <v>27</v>
      </c>
      <c r="F47">
        <v>5.1508500000000002</v>
      </c>
      <c r="G47">
        <v>6.9517550000000004</v>
      </c>
      <c r="H47" s="2">
        <v>4457550</v>
      </c>
      <c r="J47" s="1">
        <v>35244</v>
      </c>
      <c r="K47">
        <v>938</v>
      </c>
      <c r="L47">
        <v>118.391069538705</v>
      </c>
      <c r="M47">
        <v>7.1847996013442994E-2</v>
      </c>
      <c r="N47">
        <v>13.933981866921</v>
      </c>
      <c r="O47">
        <v>1.7817998095582299</v>
      </c>
      <c r="P47">
        <v>6.1619374864363801</v>
      </c>
      <c r="Q47" s="2">
        <v>1020072</v>
      </c>
      <c r="S47" s="1">
        <v>35246</v>
      </c>
      <c r="T47">
        <v>183.91399999999999</v>
      </c>
      <c r="W47">
        <v>1.9550000000000001</v>
      </c>
      <c r="X47">
        <f t="shared" si="5"/>
        <v>6.7530000000000001</v>
      </c>
      <c r="Y47">
        <v>6.7530000000000001</v>
      </c>
      <c r="AA47" s="1">
        <v>35246</v>
      </c>
      <c r="AB47">
        <v>208.404</v>
      </c>
      <c r="AE47">
        <v>1.968</v>
      </c>
      <c r="AF47">
        <f t="shared" si="6"/>
        <v>7.2859999999999996</v>
      </c>
      <c r="AG47">
        <v>7.2859999999999996</v>
      </c>
      <c r="AI47" s="1">
        <v>35246</v>
      </c>
      <c r="AJ47">
        <v>575.66700000000003</v>
      </c>
      <c r="AM47">
        <v>1.7410000000000001</v>
      </c>
      <c r="AN47">
        <f t="shared" si="1"/>
        <v>6.0789999999999997</v>
      </c>
      <c r="AO47">
        <v>6.0789999999999997</v>
      </c>
      <c r="AQ47" s="1">
        <v>35246</v>
      </c>
      <c r="AR47">
        <v>748.23699999999997</v>
      </c>
      <c r="AU47">
        <v>3.46</v>
      </c>
      <c r="AV47">
        <v>6.415</v>
      </c>
      <c r="AX47" s="1">
        <v>35246</v>
      </c>
      <c r="AY47">
        <v>224.71299999999999</v>
      </c>
      <c r="BB47">
        <v>3.3290000000000002</v>
      </c>
      <c r="BC47">
        <v>8.3040000000000003</v>
      </c>
      <c r="BE47" s="1">
        <v>35246</v>
      </c>
      <c r="BF47">
        <v>198.28899999999999</v>
      </c>
      <c r="BI47">
        <v>3.4289999999999998</v>
      </c>
      <c r="BJ47">
        <f t="shared" si="7"/>
        <v>7.1120000000000001</v>
      </c>
      <c r="BK47">
        <v>7.1120000000000001</v>
      </c>
      <c r="BM47" s="1">
        <v>35246</v>
      </c>
      <c r="BN47">
        <v>231.55</v>
      </c>
      <c r="BQ47">
        <v>2.0249999999999999</v>
      </c>
      <c r="BR47">
        <f t="shared" si="8"/>
        <v>9.8460000000000001</v>
      </c>
      <c r="BS47">
        <v>9.8460000000000001</v>
      </c>
      <c r="BU47" s="1">
        <v>35246</v>
      </c>
      <c r="BV47">
        <v>234.59800000000001</v>
      </c>
      <c r="BY47">
        <v>5.8390000000000004</v>
      </c>
      <c r="BZ47">
        <v>6.625</v>
      </c>
      <c r="CA47">
        <f t="shared" si="9"/>
        <v>3.6358927863691104E-3</v>
      </c>
      <c r="CB47" s="1">
        <v>35246</v>
      </c>
      <c r="CC47" s="20">
        <f t="shared" si="2"/>
        <v>94.66881550144474</v>
      </c>
      <c r="CF47">
        <f t="shared" si="3"/>
        <v>1.9964999999999999</v>
      </c>
      <c r="CG47">
        <f t="shared" si="4"/>
        <v>8.5659999999999989</v>
      </c>
      <c r="CI47" s="1">
        <v>35246</v>
      </c>
      <c r="CJ47">
        <v>396.072</v>
      </c>
      <c r="CN47">
        <v>9.7750000000000004</v>
      </c>
      <c r="CO47" s="1">
        <v>35246</v>
      </c>
      <c r="CP47">
        <v>677.56299999999999</v>
      </c>
      <c r="CS47">
        <v>4.8250000000000002</v>
      </c>
      <c r="CT47">
        <v>9.5399999999999991</v>
      </c>
      <c r="CV47" s="1">
        <v>35246</v>
      </c>
      <c r="CW47">
        <v>802.62699999999995</v>
      </c>
      <c r="CZ47">
        <v>6.5910000000000002</v>
      </c>
      <c r="DA47">
        <v>7.3120000000000003</v>
      </c>
      <c r="DC47" s="1">
        <v>36677</v>
      </c>
      <c r="DD47">
        <v>106.633</v>
      </c>
      <c r="DE47">
        <v>1623</v>
      </c>
      <c r="DF47">
        <v>1521</v>
      </c>
      <c r="DG47">
        <v>3.74</v>
      </c>
      <c r="DH47">
        <v>21.969000000000001</v>
      </c>
      <c r="DI47">
        <f t="shared" si="10"/>
        <v>-3.3885098710735528E-2</v>
      </c>
      <c r="DK47" s="1">
        <v>35246</v>
      </c>
      <c r="DL47">
        <v>281.86900000000003</v>
      </c>
      <c r="DO47">
        <v>4.82</v>
      </c>
      <c r="DP47">
        <v>9.9890000000000008</v>
      </c>
      <c r="DR47" s="1">
        <v>33755</v>
      </c>
      <c r="DS47">
        <v>147.35</v>
      </c>
      <c r="DV47">
        <v>6.4340000000000002</v>
      </c>
      <c r="DW47">
        <v>8.6630000000000003</v>
      </c>
      <c r="DY47" s="1">
        <v>35246</v>
      </c>
      <c r="DZ47">
        <v>233.05799999999999</v>
      </c>
      <c r="EC47">
        <v>5.3280000000000003</v>
      </c>
      <c r="ED47">
        <v>8.5690000000000008</v>
      </c>
    </row>
    <row r="48" spans="1:134" x14ac:dyDescent="0.25">
      <c r="A48" s="1">
        <v>35277</v>
      </c>
      <c r="B48" s="2">
        <v>5492</v>
      </c>
      <c r="C48">
        <v>674.23345900000004</v>
      </c>
      <c r="D48">
        <v>0.29577076504393002</v>
      </c>
      <c r="E48" t="s">
        <v>27</v>
      </c>
      <c r="F48">
        <v>5.1720750000000004</v>
      </c>
      <c r="G48">
        <v>7.0268269999999999</v>
      </c>
      <c r="H48" s="2">
        <v>4496478</v>
      </c>
      <c r="J48" s="1">
        <v>35277</v>
      </c>
      <c r="K48">
        <v>960</v>
      </c>
      <c r="L48">
        <v>118.850195413636</v>
      </c>
      <c r="M48">
        <v>7.2482176298828999E-2</v>
      </c>
      <c r="N48">
        <v>11.4488178299639</v>
      </c>
      <c r="O48">
        <v>1.7818212895827401</v>
      </c>
      <c r="P48">
        <v>6.2570533146096698</v>
      </c>
      <c r="Q48" s="2">
        <v>1040927</v>
      </c>
      <c r="S48" s="1">
        <v>35277</v>
      </c>
      <c r="T48">
        <v>184.78399999999999</v>
      </c>
      <c r="W48">
        <v>1.9419999999999999</v>
      </c>
      <c r="X48">
        <f t="shared" si="5"/>
        <v>6.83</v>
      </c>
      <c r="Y48">
        <v>6.83</v>
      </c>
      <c r="AA48" s="1">
        <v>35277</v>
      </c>
      <c r="AB48">
        <v>209.37</v>
      </c>
      <c r="AE48">
        <v>1.9610000000000001</v>
      </c>
      <c r="AF48">
        <f t="shared" si="6"/>
        <v>7.4349999999999996</v>
      </c>
      <c r="AG48">
        <v>7.4349999999999996</v>
      </c>
      <c r="AI48" s="1">
        <v>35277</v>
      </c>
      <c r="AJ48">
        <v>577.93399999999997</v>
      </c>
      <c r="AM48">
        <v>1.7290000000000001</v>
      </c>
      <c r="AN48">
        <f t="shared" si="1"/>
        <v>6.1710000000000003</v>
      </c>
      <c r="AO48">
        <v>6.1710000000000003</v>
      </c>
      <c r="AQ48" s="1">
        <v>35277</v>
      </c>
      <c r="AR48">
        <v>750.30399999999997</v>
      </c>
      <c r="AU48">
        <v>3.4529999999999998</v>
      </c>
      <c r="AV48">
        <v>6.5</v>
      </c>
      <c r="AX48" s="1">
        <v>35277</v>
      </c>
      <c r="AY48">
        <v>226.6</v>
      </c>
      <c r="BB48">
        <v>3.3570000000000002</v>
      </c>
      <c r="BC48">
        <v>8.2729999999999997</v>
      </c>
      <c r="BE48" s="1">
        <v>35277</v>
      </c>
      <c r="BF48">
        <v>199.04400000000001</v>
      </c>
      <c r="BI48">
        <v>3.4169999999999998</v>
      </c>
      <c r="BJ48">
        <f t="shared" si="7"/>
        <v>7.2919999999999998</v>
      </c>
      <c r="BK48">
        <v>7.2919999999999998</v>
      </c>
      <c r="BM48" s="1">
        <v>35277</v>
      </c>
      <c r="BN48">
        <v>233.25299999999999</v>
      </c>
      <c r="BQ48">
        <v>2.0739999999999998</v>
      </c>
      <c r="BR48">
        <f t="shared" si="8"/>
        <v>9.8819999999999997</v>
      </c>
      <c r="BS48">
        <v>9.8819999999999997</v>
      </c>
      <c r="BU48" s="1">
        <v>35277</v>
      </c>
      <c r="BV48">
        <v>234.91200000000001</v>
      </c>
      <c r="BY48">
        <v>5.7939999999999996</v>
      </c>
      <c r="BZ48">
        <v>6.7080000000000002</v>
      </c>
      <c r="CA48">
        <f t="shared" si="9"/>
        <v>5.9950053574951978E-3</v>
      </c>
      <c r="CB48" s="1">
        <v>35277</v>
      </c>
      <c r="CC48" s="20">
        <f t="shared" si="2"/>
        <v>95.239778483701187</v>
      </c>
      <c r="CF48">
        <f t="shared" si="3"/>
        <v>2.0175000000000001</v>
      </c>
      <c r="CG48">
        <f t="shared" si="4"/>
        <v>8.6585000000000001</v>
      </c>
      <c r="CI48" s="1">
        <v>35277</v>
      </c>
      <c r="CJ48">
        <v>398.76100000000002</v>
      </c>
      <c r="CN48">
        <v>9.782</v>
      </c>
      <c r="CO48" s="1">
        <v>35277</v>
      </c>
      <c r="CP48">
        <v>681.88499999999999</v>
      </c>
      <c r="CS48">
        <v>4.8259999999999996</v>
      </c>
      <c r="CT48">
        <v>9.5939999999999994</v>
      </c>
      <c r="CV48" s="1">
        <v>35277</v>
      </c>
      <c r="CW48">
        <v>804.52300000000002</v>
      </c>
      <c r="CZ48">
        <v>6.5579999999999998</v>
      </c>
      <c r="DA48">
        <v>7.391</v>
      </c>
      <c r="DC48" s="1">
        <v>36707</v>
      </c>
      <c r="DD48">
        <v>105.70699999999999</v>
      </c>
      <c r="DE48">
        <v>1568</v>
      </c>
      <c r="DF48">
        <v>1470</v>
      </c>
      <c r="DG48">
        <v>3.7749999999999999</v>
      </c>
      <c r="DH48">
        <v>21.146000000000001</v>
      </c>
      <c r="DI48">
        <f t="shared" si="10"/>
        <v>-8.6839908846230163E-3</v>
      </c>
      <c r="DK48" s="1">
        <v>35277</v>
      </c>
      <c r="DL48">
        <v>283.584</v>
      </c>
      <c r="DO48">
        <v>4.8369999999999997</v>
      </c>
      <c r="DP48">
        <v>10.009</v>
      </c>
      <c r="DR48" s="1">
        <v>33785</v>
      </c>
      <c r="DS48">
        <v>149.721</v>
      </c>
      <c r="DV48">
        <v>6.508</v>
      </c>
      <c r="DW48">
        <v>8.4440000000000008</v>
      </c>
      <c r="DY48" s="1">
        <v>35277</v>
      </c>
      <c r="DZ48">
        <v>233.917</v>
      </c>
      <c r="EC48">
        <v>5.3239999999999998</v>
      </c>
      <c r="ED48">
        <v>8.6150000000000002</v>
      </c>
    </row>
    <row r="49" spans="1:134" x14ac:dyDescent="0.25">
      <c r="A49" s="1">
        <v>35307</v>
      </c>
      <c r="B49" t="s">
        <v>27</v>
      </c>
      <c r="C49">
        <v>673.10424799999998</v>
      </c>
      <c r="D49">
        <v>0.29598161694573999</v>
      </c>
      <c r="E49" t="s">
        <v>27</v>
      </c>
      <c r="F49">
        <v>5.2122849999999996</v>
      </c>
      <c r="G49">
        <v>7.181826</v>
      </c>
      <c r="H49" s="2">
        <v>4444190</v>
      </c>
      <c r="J49" s="1">
        <v>35307</v>
      </c>
      <c r="K49">
        <v>970</v>
      </c>
      <c r="L49">
        <v>119.286197785025</v>
      </c>
      <c r="M49">
        <v>8.0840620418089995E-2</v>
      </c>
      <c r="N49">
        <v>15.000255067651</v>
      </c>
      <c r="O49">
        <v>1.8123588260605299</v>
      </c>
      <c r="P49">
        <v>6.3771292142740403</v>
      </c>
      <c r="Q49" s="2">
        <v>1019079</v>
      </c>
      <c r="S49" s="1">
        <v>35308</v>
      </c>
      <c r="T49">
        <v>185.44900000000001</v>
      </c>
      <c r="W49">
        <v>1.958</v>
      </c>
      <c r="X49">
        <f t="shared" si="5"/>
        <v>6.9550000000000001</v>
      </c>
      <c r="Y49">
        <v>6.9550000000000001</v>
      </c>
      <c r="AA49" s="1">
        <v>35308</v>
      </c>
      <c r="AB49">
        <v>210.52199999999999</v>
      </c>
      <c r="AE49">
        <v>1.9239999999999999</v>
      </c>
      <c r="AF49">
        <f t="shared" si="6"/>
        <v>7.4269999999999996</v>
      </c>
      <c r="AG49">
        <v>7.4269999999999996</v>
      </c>
      <c r="AI49" s="1">
        <v>35308</v>
      </c>
      <c r="AJ49">
        <v>579.91399999999999</v>
      </c>
      <c r="AM49">
        <v>1.7649999999999999</v>
      </c>
      <c r="AN49">
        <f t="shared" si="1"/>
        <v>6.2850000000000001</v>
      </c>
      <c r="AO49">
        <v>6.2850000000000001</v>
      </c>
      <c r="AQ49" s="1">
        <v>35308</v>
      </c>
      <c r="AR49">
        <v>750.60400000000004</v>
      </c>
      <c r="AU49">
        <v>3.488</v>
      </c>
      <c r="AV49">
        <v>6.6529999999999996</v>
      </c>
      <c r="AX49" s="1">
        <v>35308</v>
      </c>
      <c r="AY49">
        <v>228.38499999999999</v>
      </c>
      <c r="BB49">
        <v>3.3740000000000001</v>
      </c>
      <c r="BC49">
        <v>8.2650000000000006</v>
      </c>
      <c r="BE49" s="1">
        <v>35308</v>
      </c>
      <c r="BF49">
        <v>199.29300000000001</v>
      </c>
      <c r="BI49">
        <v>3.4220000000000002</v>
      </c>
      <c r="BJ49">
        <f t="shared" si="7"/>
        <v>7.4279999999999999</v>
      </c>
      <c r="BK49">
        <v>7.4279999999999999</v>
      </c>
      <c r="BM49" s="1">
        <v>35308</v>
      </c>
      <c r="BN49">
        <v>236.27699999999999</v>
      </c>
      <c r="BQ49">
        <v>2.077</v>
      </c>
      <c r="BR49">
        <f t="shared" si="8"/>
        <v>9.4190000000000005</v>
      </c>
      <c r="BS49">
        <v>9.4190000000000005</v>
      </c>
      <c r="BU49" s="1">
        <v>35308</v>
      </c>
      <c r="BV49">
        <v>233.999</v>
      </c>
      <c r="BY49">
        <v>5.923</v>
      </c>
      <c r="BZ49">
        <v>6.8789999999999996</v>
      </c>
      <c r="CA49">
        <f t="shared" si="9"/>
        <v>9.2333422140646881E-3</v>
      </c>
      <c r="CB49" s="1">
        <v>35308</v>
      </c>
      <c r="CC49" s="20">
        <f t="shared" si="2"/>
        <v>96.127355250865392</v>
      </c>
      <c r="CF49">
        <f t="shared" si="3"/>
        <v>2.0004999999999997</v>
      </c>
      <c r="CG49">
        <f t="shared" si="4"/>
        <v>8.423</v>
      </c>
      <c r="CI49" s="1">
        <v>35308</v>
      </c>
      <c r="CJ49">
        <v>402.87900000000002</v>
      </c>
      <c r="CN49">
        <v>9.6950000000000003</v>
      </c>
      <c r="CO49" s="1">
        <v>35308</v>
      </c>
      <c r="CP49">
        <v>688.68499999999995</v>
      </c>
      <c r="CS49">
        <v>4.7450000000000001</v>
      </c>
      <c r="CT49">
        <v>9.5139999999999993</v>
      </c>
      <c r="CV49" s="1">
        <v>35308</v>
      </c>
      <c r="CW49">
        <v>802.072</v>
      </c>
      <c r="CZ49">
        <v>6.5039999999999996</v>
      </c>
      <c r="DA49">
        <v>7.5339999999999998</v>
      </c>
      <c r="DC49" s="1">
        <v>36738</v>
      </c>
      <c r="DD49">
        <v>106.791</v>
      </c>
      <c r="DE49">
        <v>1614</v>
      </c>
      <c r="DF49">
        <v>1532</v>
      </c>
      <c r="DG49">
        <v>3.7810000000000001</v>
      </c>
      <c r="DH49">
        <v>21.594999999999999</v>
      </c>
      <c r="DI49">
        <f t="shared" si="10"/>
        <v>1.0254760801082341E-2</v>
      </c>
      <c r="DK49" s="1">
        <v>35308</v>
      </c>
      <c r="DL49">
        <v>287.10899999999998</v>
      </c>
      <c r="DO49">
        <v>4.7569999999999997</v>
      </c>
      <c r="DP49">
        <v>9.9120000000000008</v>
      </c>
      <c r="DR49" s="1">
        <v>33816</v>
      </c>
      <c r="DS49">
        <v>153.53700000000001</v>
      </c>
      <c r="DV49">
        <v>6.6219999999999999</v>
      </c>
      <c r="DW49">
        <v>8.0860000000000003</v>
      </c>
      <c r="DY49" s="1">
        <v>35308</v>
      </c>
      <c r="DZ49">
        <v>235.01400000000001</v>
      </c>
      <c r="EC49">
        <v>5.27</v>
      </c>
      <c r="ED49">
        <v>8.6199999999999992</v>
      </c>
    </row>
    <row r="50" spans="1:134" x14ac:dyDescent="0.25">
      <c r="A50" s="1">
        <v>35338</v>
      </c>
      <c r="B50" s="2">
        <v>5537</v>
      </c>
      <c r="C50">
        <v>684.82592799999998</v>
      </c>
      <c r="D50">
        <v>0.28385191830523998</v>
      </c>
      <c r="E50" t="s">
        <v>27</v>
      </c>
      <c r="F50">
        <v>5.1871700000000001</v>
      </c>
      <c r="G50">
        <v>6.9446940000000001</v>
      </c>
      <c r="H50" s="2">
        <v>4555902</v>
      </c>
      <c r="J50" s="1">
        <v>35338</v>
      </c>
      <c r="K50">
        <v>974</v>
      </c>
      <c r="L50">
        <v>120.38852348787</v>
      </c>
      <c r="M50">
        <v>7.3420424902975998E-2</v>
      </c>
      <c r="N50">
        <v>14.757061776526101</v>
      </c>
      <c r="O50">
        <v>1.7712739852089501</v>
      </c>
      <c r="P50">
        <v>6.1312782555162002</v>
      </c>
      <c r="Q50" s="2">
        <v>1055199</v>
      </c>
      <c r="S50" s="1">
        <v>35338</v>
      </c>
      <c r="T50">
        <v>187.285</v>
      </c>
      <c r="W50">
        <v>1.9339999999999999</v>
      </c>
      <c r="X50">
        <f t="shared" si="5"/>
        <v>6.7409999999999997</v>
      </c>
      <c r="Y50">
        <v>6.7409999999999997</v>
      </c>
      <c r="AA50" s="1">
        <v>35338</v>
      </c>
      <c r="AB50">
        <v>212.708</v>
      </c>
      <c r="AE50">
        <v>1.8919999999999999</v>
      </c>
      <c r="AF50">
        <f t="shared" si="6"/>
        <v>7.2069999999999999</v>
      </c>
      <c r="AG50">
        <v>7.2069999999999999</v>
      </c>
      <c r="AI50" s="1">
        <v>35338</v>
      </c>
      <c r="AJ50">
        <v>585.17700000000002</v>
      </c>
      <c r="AM50">
        <v>1.736</v>
      </c>
      <c r="AN50">
        <f t="shared" si="1"/>
        <v>6.0679999999999996</v>
      </c>
      <c r="AO50">
        <v>6.0679999999999996</v>
      </c>
      <c r="AQ50" s="1">
        <v>35338</v>
      </c>
      <c r="AR50">
        <v>761.21699999999998</v>
      </c>
      <c r="AU50">
        <v>3.4670000000000001</v>
      </c>
      <c r="AV50">
        <v>6.399</v>
      </c>
      <c r="AX50" s="1">
        <v>35338</v>
      </c>
      <c r="AY50">
        <v>231.82</v>
      </c>
      <c r="BB50">
        <v>3.3239999999999998</v>
      </c>
      <c r="BC50">
        <v>7.9960000000000004</v>
      </c>
      <c r="BE50" s="1">
        <v>35338</v>
      </c>
      <c r="BF50">
        <v>202.23500000000001</v>
      </c>
      <c r="BI50">
        <v>3.379</v>
      </c>
      <c r="BJ50">
        <f t="shared" si="7"/>
        <v>7.1509999999999998</v>
      </c>
      <c r="BK50">
        <v>7.1509999999999998</v>
      </c>
      <c r="BM50" s="1">
        <v>35338</v>
      </c>
      <c r="BN50">
        <v>239.95099999999999</v>
      </c>
      <c r="BQ50">
        <v>2.012</v>
      </c>
      <c r="BR50">
        <f t="shared" si="8"/>
        <v>8.9589999999999996</v>
      </c>
      <c r="BS50">
        <v>8.9589999999999996</v>
      </c>
      <c r="BU50" s="1">
        <v>35338</v>
      </c>
      <c r="BV50">
        <v>238.64</v>
      </c>
      <c r="BY50">
        <v>5.8689999999999998</v>
      </c>
      <c r="BZ50">
        <v>6.6269999999999998</v>
      </c>
      <c r="CA50">
        <f t="shared" si="9"/>
        <v>1.2966629263251983E-2</v>
      </c>
      <c r="CB50" s="1">
        <v>35338</v>
      </c>
      <c r="CC50" s="20">
        <f t="shared" si="2"/>
        <v>97.390177577393729</v>
      </c>
      <c r="CF50">
        <f t="shared" si="3"/>
        <v>1.952</v>
      </c>
      <c r="CG50">
        <f t="shared" si="4"/>
        <v>8.0830000000000002</v>
      </c>
      <c r="CI50" s="1">
        <v>35338</v>
      </c>
      <c r="CJ50">
        <v>411.52300000000002</v>
      </c>
      <c r="CN50">
        <v>9.4030000000000005</v>
      </c>
      <c r="CO50" s="1">
        <v>35338</v>
      </c>
      <c r="CP50">
        <v>704.06299999999999</v>
      </c>
      <c r="CS50">
        <v>4.6669999999999998</v>
      </c>
      <c r="CT50">
        <v>9.2129999999999992</v>
      </c>
      <c r="CV50" s="1">
        <v>35338</v>
      </c>
      <c r="CW50">
        <v>818.30700000000002</v>
      </c>
      <c r="CZ50">
        <v>6.5490000000000004</v>
      </c>
      <c r="DA50">
        <v>7.2919999999999998</v>
      </c>
      <c r="DC50" s="1">
        <v>36769</v>
      </c>
      <c r="DD50">
        <v>105.86</v>
      </c>
      <c r="DE50">
        <v>1642</v>
      </c>
      <c r="DF50">
        <v>1535</v>
      </c>
      <c r="DG50">
        <v>3.7639999999999998</v>
      </c>
      <c r="DH50">
        <v>21.614999999999998</v>
      </c>
      <c r="DI50">
        <f t="shared" si="10"/>
        <v>-8.7179631242333411E-3</v>
      </c>
      <c r="DK50" s="1">
        <v>35338</v>
      </c>
      <c r="DL50">
        <v>293.79000000000002</v>
      </c>
      <c r="DO50">
        <v>4.6740000000000004</v>
      </c>
      <c r="DP50">
        <v>9.5950000000000006</v>
      </c>
      <c r="DR50" s="1">
        <v>33847</v>
      </c>
      <c r="DS50">
        <v>154.916</v>
      </c>
      <c r="DV50">
        <v>6.66</v>
      </c>
      <c r="DW50">
        <v>8.0120000000000005</v>
      </c>
      <c r="DY50" s="1">
        <v>35338</v>
      </c>
      <c r="DZ50">
        <v>240.00899999999999</v>
      </c>
      <c r="EC50">
        <v>5.2969999999999997</v>
      </c>
      <c r="ED50">
        <v>8.3569999999999993</v>
      </c>
    </row>
    <row r="51" spans="1:134" x14ac:dyDescent="0.25">
      <c r="A51" s="1">
        <v>35369</v>
      </c>
      <c r="B51" s="2">
        <v>5573</v>
      </c>
      <c r="C51">
        <v>700.00280799999996</v>
      </c>
      <c r="D51">
        <v>0.26717835074988999</v>
      </c>
      <c r="E51" t="s">
        <v>27</v>
      </c>
      <c r="F51">
        <v>5.1927019999999997</v>
      </c>
      <c r="G51">
        <v>6.6022090000000002</v>
      </c>
      <c r="H51" s="2">
        <v>4657856</v>
      </c>
      <c r="J51" s="1">
        <v>35369</v>
      </c>
      <c r="K51" s="2">
        <v>1000</v>
      </c>
      <c r="L51">
        <v>121.748552844559</v>
      </c>
      <c r="M51">
        <v>7.0107855702702004E-2</v>
      </c>
      <c r="N51">
        <v>12.2454280622092</v>
      </c>
      <c r="O51">
        <v>1.7770322385584201</v>
      </c>
      <c r="P51">
        <v>5.79775419560616</v>
      </c>
      <c r="Q51" s="2">
        <v>1073530</v>
      </c>
      <c r="S51" s="1">
        <v>35369</v>
      </c>
      <c r="T51">
        <v>189.65100000000001</v>
      </c>
      <c r="W51">
        <v>1.944</v>
      </c>
      <c r="X51">
        <f t="shared" si="5"/>
        <v>6.37</v>
      </c>
      <c r="Y51">
        <v>6.37</v>
      </c>
      <c r="AA51" s="1">
        <v>35369</v>
      </c>
      <c r="AB51">
        <v>215.23699999999999</v>
      </c>
      <c r="AE51">
        <v>1.905</v>
      </c>
      <c r="AF51">
        <f t="shared" si="6"/>
        <v>7.0019999999999998</v>
      </c>
      <c r="AG51">
        <v>7.0019999999999998</v>
      </c>
      <c r="AI51" s="1">
        <v>35369</v>
      </c>
      <c r="AJ51">
        <v>591.76599999999996</v>
      </c>
      <c r="AM51">
        <v>1.7270000000000001</v>
      </c>
      <c r="AN51">
        <f t="shared" si="1"/>
        <v>5.7229999999999999</v>
      </c>
      <c r="AO51">
        <v>5.7229999999999999</v>
      </c>
      <c r="AQ51" s="1">
        <v>35369</v>
      </c>
      <c r="AR51">
        <v>775.18899999999996</v>
      </c>
      <c r="AU51">
        <v>3.4729999999999999</v>
      </c>
      <c r="AV51">
        <v>6.0220000000000002</v>
      </c>
      <c r="AX51" s="1">
        <v>35369</v>
      </c>
      <c r="AY51">
        <v>235.52</v>
      </c>
      <c r="BB51">
        <v>3.3370000000000002</v>
      </c>
      <c r="BC51">
        <v>7.6520000000000001</v>
      </c>
      <c r="BE51" s="1">
        <v>35369</v>
      </c>
      <c r="BF51">
        <v>205.989</v>
      </c>
      <c r="BI51">
        <v>3.3740000000000001</v>
      </c>
      <c r="BJ51">
        <f t="shared" si="7"/>
        <v>6.7809999999999997</v>
      </c>
      <c r="BK51">
        <v>6.7809999999999997</v>
      </c>
      <c r="BM51" s="1">
        <v>35369</v>
      </c>
      <c r="BN51">
        <v>243.376</v>
      </c>
      <c r="BQ51">
        <v>2.0099999999999998</v>
      </c>
      <c r="BR51">
        <f t="shared" si="8"/>
        <v>8.8629999999999995</v>
      </c>
      <c r="BS51">
        <v>8.8629999999999995</v>
      </c>
      <c r="BU51" s="1">
        <v>35369</v>
      </c>
      <c r="BV51">
        <v>244.79900000000001</v>
      </c>
      <c r="BY51">
        <v>5.859</v>
      </c>
      <c r="BZ51">
        <v>6.2709999999999999</v>
      </c>
      <c r="CA51">
        <f t="shared" si="9"/>
        <v>1.3081643133568743E-2</v>
      </c>
      <c r="CB51" s="1">
        <v>35369</v>
      </c>
      <c r="CC51" s="20">
        <f t="shared" si="2"/>
        <v>98.681088359342823</v>
      </c>
      <c r="CF51">
        <f t="shared" si="3"/>
        <v>1.9575</v>
      </c>
      <c r="CG51">
        <f t="shared" si="4"/>
        <v>7.9324999999999992</v>
      </c>
      <c r="CI51" s="1">
        <v>35369</v>
      </c>
      <c r="CJ51">
        <v>416.03300000000002</v>
      </c>
      <c r="CN51">
        <v>9.3309999999999995</v>
      </c>
      <c r="CO51" s="1">
        <v>35369</v>
      </c>
      <c r="CP51">
        <v>712.74300000000005</v>
      </c>
      <c r="CS51">
        <v>4.6550000000000002</v>
      </c>
      <c r="CT51">
        <v>9.1029999999999998</v>
      </c>
      <c r="CV51" s="1">
        <v>35369</v>
      </c>
      <c r="CW51">
        <v>840.36199999999997</v>
      </c>
      <c r="CZ51">
        <v>6.6710000000000003</v>
      </c>
      <c r="DA51">
        <v>6.944</v>
      </c>
      <c r="DC51" s="1">
        <v>36799</v>
      </c>
      <c r="DD51">
        <v>105.23099999999999</v>
      </c>
      <c r="DE51">
        <v>1752</v>
      </c>
      <c r="DF51">
        <v>1642</v>
      </c>
      <c r="DG51">
        <v>3.72</v>
      </c>
      <c r="DH51">
        <v>22.443000000000001</v>
      </c>
      <c r="DI51">
        <f t="shared" si="10"/>
        <v>-5.941809937653586E-3</v>
      </c>
      <c r="DK51" s="1">
        <v>35369</v>
      </c>
      <c r="DL51">
        <v>296.33999999999997</v>
      </c>
      <c r="DO51">
        <v>4.6440000000000001</v>
      </c>
      <c r="DP51">
        <v>9.6289999999999996</v>
      </c>
      <c r="DR51" s="1">
        <v>33877</v>
      </c>
      <c r="DS51">
        <v>157.05500000000001</v>
      </c>
      <c r="DV51">
        <v>6.6980000000000004</v>
      </c>
      <c r="DW51">
        <v>7.8330000000000002</v>
      </c>
      <c r="DY51" s="1">
        <v>35369</v>
      </c>
      <c r="DZ51">
        <v>244.578</v>
      </c>
      <c r="EC51">
        <v>5.2590000000000003</v>
      </c>
      <c r="ED51">
        <v>8.1300000000000008</v>
      </c>
    </row>
    <row r="52" spans="1:134" x14ac:dyDescent="0.25">
      <c r="A52" s="1">
        <v>35398</v>
      </c>
      <c r="B52" t="s">
        <v>27</v>
      </c>
      <c r="C52">
        <v>711.99310300000002</v>
      </c>
      <c r="D52">
        <v>0.25614092152501999</v>
      </c>
      <c r="E52" t="s">
        <v>27</v>
      </c>
      <c r="F52">
        <v>5.2323740000000001</v>
      </c>
      <c r="G52">
        <v>6.3827959999999999</v>
      </c>
      <c r="H52" s="2">
        <v>4703634</v>
      </c>
      <c r="J52" s="1">
        <v>35398</v>
      </c>
      <c r="K52" s="2">
        <v>1033</v>
      </c>
      <c r="L52">
        <v>122.673545908478</v>
      </c>
      <c r="M52">
        <v>5.9631705811067998E-2</v>
      </c>
      <c r="N52">
        <v>10.429787814137001</v>
      </c>
      <c r="O52">
        <v>1.7996316259135201</v>
      </c>
      <c r="P52">
        <v>5.64267778185814</v>
      </c>
      <c r="Q52" s="2">
        <v>1057662</v>
      </c>
      <c r="S52" s="1">
        <v>35399</v>
      </c>
      <c r="T52">
        <v>191.38499999999999</v>
      </c>
      <c r="W52">
        <v>1.9390000000000001</v>
      </c>
      <c r="X52">
        <f t="shared" si="5"/>
        <v>6.2080000000000002</v>
      </c>
      <c r="Y52">
        <v>6.2080000000000002</v>
      </c>
      <c r="AA52" s="1">
        <v>35399</v>
      </c>
      <c r="AB52">
        <v>217.358</v>
      </c>
      <c r="AE52">
        <v>1.9119999999999999</v>
      </c>
      <c r="AF52">
        <f t="shared" si="6"/>
        <v>6.899</v>
      </c>
      <c r="AG52">
        <v>6.899</v>
      </c>
      <c r="AI52" s="1">
        <v>35399</v>
      </c>
      <c r="AJ52">
        <v>596.298</v>
      </c>
      <c r="AM52">
        <v>1.7689999999999999</v>
      </c>
      <c r="AN52">
        <f>AO52</f>
        <v>5.5739999999999998</v>
      </c>
      <c r="AO52">
        <v>5.5739999999999998</v>
      </c>
      <c r="AQ52" s="1">
        <v>35399</v>
      </c>
      <c r="AR52">
        <v>785.65200000000004</v>
      </c>
      <c r="AU52">
        <v>3.5369999999999999</v>
      </c>
      <c r="AV52">
        <v>5.7830000000000004</v>
      </c>
      <c r="AX52" s="1">
        <v>35399</v>
      </c>
      <c r="AY52">
        <v>238.86699999999999</v>
      </c>
      <c r="BB52">
        <v>3.302</v>
      </c>
      <c r="BC52">
        <v>7.4489999999999998</v>
      </c>
      <c r="BE52" s="1">
        <v>35399</v>
      </c>
      <c r="BF52">
        <v>208.929</v>
      </c>
      <c r="BI52">
        <v>3.4220000000000002</v>
      </c>
      <c r="BJ52">
        <f t="shared" si="7"/>
        <v>6.5019999999999998</v>
      </c>
      <c r="BK52">
        <v>6.5019999999999998</v>
      </c>
      <c r="BM52" s="1">
        <v>35399</v>
      </c>
      <c r="BN52">
        <v>246.459</v>
      </c>
      <c r="BQ52">
        <v>1.968</v>
      </c>
      <c r="BR52">
        <f t="shared" si="8"/>
        <v>8.5340000000000007</v>
      </c>
      <c r="BS52">
        <v>8.5340000000000007</v>
      </c>
      <c r="BU52" s="1">
        <v>35399</v>
      </c>
      <c r="BV52">
        <v>250.178</v>
      </c>
      <c r="BY52">
        <v>6.0640000000000001</v>
      </c>
      <c r="BZ52">
        <v>5.9930000000000003</v>
      </c>
      <c r="CA52">
        <f t="shared" si="9"/>
        <v>1.1260947760646456E-2</v>
      </c>
      <c r="CB52" s="1">
        <v>35399</v>
      </c>
      <c r="CC52" s="20">
        <f>CC53*(1-CA53)</f>
        <v>99.804987105388591</v>
      </c>
      <c r="CF52">
        <f t="shared" si="3"/>
        <v>1.94</v>
      </c>
      <c r="CG52">
        <f t="shared" si="4"/>
        <v>7.7164999999999999</v>
      </c>
      <c r="CI52" s="1">
        <v>35399</v>
      </c>
      <c r="CJ52">
        <v>424.44400000000002</v>
      </c>
      <c r="CN52">
        <v>9.1</v>
      </c>
      <c r="CO52" s="1">
        <v>35399</v>
      </c>
      <c r="CP52">
        <v>727.09</v>
      </c>
      <c r="CS52">
        <v>4.5640000000000001</v>
      </c>
      <c r="CT52">
        <v>8.8770000000000007</v>
      </c>
      <c r="CV52" s="1">
        <v>35399</v>
      </c>
      <c r="CW52">
        <v>858.928</v>
      </c>
      <c r="CZ52">
        <v>6.7480000000000002</v>
      </c>
      <c r="DA52">
        <v>6.6779999999999999</v>
      </c>
      <c r="DC52" s="1">
        <v>36830</v>
      </c>
      <c r="DD52">
        <v>99.090999999999994</v>
      </c>
      <c r="DE52">
        <v>1935</v>
      </c>
      <c r="DF52">
        <v>1833</v>
      </c>
      <c r="DG52">
        <v>3.6360000000000001</v>
      </c>
      <c r="DH52">
        <v>23.887</v>
      </c>
      <c r="DI52">
        <f t="shared" si="10"/>
        <v>-5.8347825260617103E-2</v>
      </c>
      <c r="DK52" s="1">
        <v>35399</v>
      </c>
      <c r="DL52">
        <v>302.291</v>
      </c>
      <c r="DO52">
        <v>4.516</v>
      </c>
      <c r="DP52">
        <v>9.4179999999999993</v>
      </c>
      <c r="DR52" s="1">
        <v>33908</v>
      </c>
      <c r="DS52">
        <v>154.91300000000001</v>
      </c>
      <c r="DV52">
        <v>6.6029999999999998</v>
      </c>
      <c r="DW52">
        <v>8.1720000000000006</v>
      </c>
      <c r="DY52" s="1">
        <v>35399</v>
      </c>
      <c r="DZ52">
        <v>250.23</v>
      </c>
      <c r="EC52">
        <v>5.2060000000000004</v>
      </c>
      <c r="ED52">
        <v>7.875</v>
      </c>
    </row>
    <row r="53" spans="1:134" x14ac:dyDescent="0.25">
      <c r="A53" s="1">
        <v>35430</v>
      </c>
      <c r="B53" s="2">
        <v>5694</v>
      </c>
      <c r="C53">
        <v>705.37194799999997</v>
      </c>
      <c r="D53">
        <v>0.27672205871493</v>
      </c>
      <c r="E53" t="s">
        <v>27</v>
      </c>
      <c r="F53">
        <v>5.2142980000000003</v>
      </c>
      <c r="G53">
        <v>6.6928890000000001</v>
      </c>
      <c r="H53" s="2">
        <v>4701286</v>
      </c>
      <c r="J53" s="1">
        <v>35430</v>
      </c>
      <c r="K53" s="2">
        <v>1047</v>
      </c>
      <c r="L53">
        <v>122.695691333388</v>
      </c>
      <c r="M53">
        <v>6.6681260520214003E-2</v>
      </c>
      <c r="N53">
        <v>13.733288024665701</v>
      </c>
      <c r="O53">
        <v>1.7869454910539799</v>
      </c>
      <c r="P53">
        <v>5.9215333172904598</v>
      </c>
      <c r="Q53" s="2">
        <v>1081384</v>
      </c>
      <c r="S53" s="1">
        <v>35430</v>
      </c>
      <c r="T53">
        <v>191.387</v>
      </c>
      <c r="U53">
        <v>57</v>
      </c>
      <c r="V53">
        <v>0</v>
      </c>
      <c r="W53">
        <v>1.9750000000000001</v>
      </c>
      <c r="X53">
        <v>6.5570000000000004</v>
      </c>
      <c r="Y53">
        <v>6.5410000000000004</v>
      </c>
      <c r="AA53" s="1">
        <v>35430</v>
      </c>
      <c r="AB53">
        <v>218.30099999999999</v>
      </c>
      <c r="AC53">
        <v>105</v>
      </c>
      <c r="AD53">
        <v>0</v>
      </c>
      <c r="AE53">
        <v>2.13</v>
      </c>
      <c r="AF53">
        <v>7.399</v>
      </c>
      <c r="AG53">
        <v>6.9390000000000001</v>
      </c>
      <c r="AI53" s="1">
        <v>35430</v>
      </c>
      <c r="AJ53">
        <v>596.29999999999995</v>
      </c>
      <c r="AK53">
        <v>0</v>
      </c>
      <c r="AL53">
        <v>0</v>
      </c>
      <c r="AM53">
        <v>1.742</v>
      </c>
      <c r="AN53">
        <v>5.8630000000000004</v>
      </c>
      <c r="AO53">
        <v>5.8460000000000001</v>
      </c>
      <c r="AQ53" s="1">
        <v>35430</v>
      </c>
      <c r="AR53">
        <v>779.56500000000005</v>
      </c>
      <c r="AS53">
        <v>0</v>
      </c>
      <c r="AT53">
        <v>0</v>
      </c>
      <c r="AU53">
        <v>3.476</v>
      </c>
      <c r="AV53">
        <v>6.1559999999999997</v>
      </c>
      <c r="AX53" s="1">
        <v>35430</v>
      </c>
      <c r="AY53">
        <v>239.31</v>
      </c>
      <c r="AZ53">
        <v>193</v>
      </c>
      <c r="BA53">
        <v>0</v>
      </c>
      <c r="BB53">
        <v>3.6150000000000002</v>
      </c>
      <c r="BC53">
        <v>7.76</v>
      </c>
      <c r="BE53" s="1">
        <v>35430</v>
      </c>
      <c r="BF53">
        <v>207.774</v>
      </c>
      <c r="BG53">
        <v>71</v>
      </c>
      <c r="BH53">
        <v>0</v>
      </c>
      <c r="BI53">
        <v>3.4529999999999998</v>
      </c>
      <c r="BJ53">
        <v>6.8949999999999996</v>
      </c>
      <c r="BK53">
        <v>6.8170000000000002</v>
      </c>
      <c r="BM53" s="1">
        <v>35430</v>
      </c>
      <c r="BN53">
        <v>246.351</v>
      </c>
      <c r="BO53">
        <v>346</v>
      </c>
      <c r="BP53">
        <v>0</v>
      </c>
      <c r="BQ53">
        <v>1.8879999999999999</v>
      </c>
      <c r="BR53">
        <v>9.3829999999999991</v>
      </c>
      <c r="BS53">
        <v>8.7420000000000009</v>
      </c>
      <c r="BU53" s="1">
        <v>35430</v>
      </c>
      <c r="BV53">
        <v>246.2</v>
      </c>
      <c r="BW53">
        <v>-1</v>
      </c>
      <c r="BX53">
        <v>0</v>
      </c>
      <c r="BY53">
        <v>5.7709999999999999</v>
      </c>
      <c r="BZ53">
        <v>6.3540000000000001</v>
      </c>
      <c r="CA53">
        <f t="shared" si="9"/>
        <v>1.9501289461140714E-3</v>
      </c>
      <c r="CB53" s="1">
        <v>35430</v>
      </c>
      <c r="CC53">
        <v>100</v>
      </c>
      <c r="CD53">
        <v>187</v>
      </c>
      <c r="CE53">
        <v>173</v>
      </c>
      <c r="CF53">
        <v>1.98</v>
      </c>
      <c r="CG53">
        <v>7.5309999999999997</v>
      </c>
      <c r="CI53" s="1">
        <v>35430</v>
      </c>
      <c r="CJ53">
        <v>427.71</v>
      </c>
      <c r="CK53">
        <v>277</v>
      </c>
      <c r="CL53">
        <v>281</v>
      </c>
      <c r="CM53">
        <v>4.7480000000000002</v>
      </c>
      <c r="CN53">
        <v>9.08</v>
      </c>
      <c r="CO53" s="1">
        <v>35430</v>
      </c>
      <c r="CP53">
        <v>732.43100000000004</v>
      </c>
      <c r="CQ53">
        <v>255</v>
      </c>
      <c r="CR53">
        <v>0</v>
      </c>
      <c r="CS53">
        <v>4.78</v>
      </c>
      <c r="CT53">
        <v>8.8620000000000001</v>
      </c>
      <c r="CV53" s="1">
        <v>35430</v>
      </c>
      <c r="CW53">
        <v>847.54399999999998</v>
      </c>
      <c r="CX53">
        <v>60</v>
      </c>
      <c r="CY53">
        <v>65</v>
      </c>
      <c r="CZ53">
        <v>5.93</v>
      </c>
      <c r="DA53">
        <v>7.0129999999999999</v>
      </c>
      <c r="DC53" s="1">
        <v>36860</v>
      </c>
      <c r="DD53">
        <v>92.335999999999999</v>
      </c>
      <c r="DE53">
        <v>2277</v>
      </c>
      <c r="DF53">
        <v>2137</v>
      </c>
      <c r="DG53">
        <v>3.5070000000000001</v>
      </c>
      <c r="DH53">
        <v>27.17</v>
      </c>
      <c r="DI53">
        <f t="shared" si="10"/>
        <v>-6.8169662229667582E-2</v>
      </c>
      <c r="DK53" s="1">
        <v>35430</v>
      </c>
      <c r="DL53">
        <v>304.80399999999997</v>
      </c>
      <c r="DM53">
        <v>313</v>
      </c>
      <c r="DN53">
        <v>322</v>
      </c>
      <c r="DO53">
        <v>4.7169999999999996</v>
      </c>
      <c r="DP53">
        <v>9.3849999999999998</v>
      </c>
      <c r="DR53" s="1">
        <v>33938</v>
      </c>
      <c r="DS53">
        <v>155.12899999999999</v>
      </c>
      <c r="DV53">
        <v>6.5750000000000002</v>
      </c>
      <c r="DW53">
        <v>8.3260000000000005</v>
      </c>
      <c r="DY53" s="1">
        <v>35430</v>
      </c>
      <c r="DZ53">
        <v>250.298</v>
      </c>
      <c r="EA53">
        <v>181</v>
      </c>
      <c r="EC53">
        <v>5.2869999999999999</v>
      </c>
      <c r="ED53">
        <v>8.0730000000000004</v>
      </c>
    </row>
    <row r="54" spans="1:134" x14ac:dyDescent="0.25">
      <c r="A54" s="1">
        <v>35461</v>
      </c>
      <c r="B54" s="2">
        <v>5727</v>
      </c>
      <c r="C54">
        <v>707.52862500000003</v>
      </c>
      <c r="D54">
        <v>0.24311784444337001</v>
      </c>
      <c r="E54" t="s">
        <v>27</v>
      </c>
      <c r="F54">
        <v>5.1899930000000003</v>
      </c>
      <c r="G54">
        <v>6.7303920000000002</v>
      </c>
      <c r="H54" s="2">
        <v>4710228</v>
      </c>
      <c r="J54" s="1">
        <v>35461</v>
      </c>
      <c r="K54" s="2">
        <v>1049</v>
      </c>
      <c r="L54">
        <v>123.28942820911401</v>
      </c>
      <c r="M54">
        <v>6.1551171430775001E-2</v>
      </c>
      <c r="N54">
        <v>12.003728866085901</v>
      </c>
      <c r="O54">
        <v>1.7729462340072</v>
      </c>
      <c r="P54">
        <v>5.9430077881479102</v>
      </c>
      <c r="Q54" s="2">
        <v>1081840</v>
      </c>
      <c r="S54" s="1">
        <v>35461</v>
      </c>
      <c r="T54">
        <v>192.35400000000001</v>
      </c>
      <c r="U54">
        <v>57</v>
      </c>
      <c r="V54">
        <v>0</v>
      </c>
      <c r="W54">
        <v>1.9019999999999999</v>
      </c>
      <c r="X54">
        <v>6.569</v>
      </c>
      <c r="Y54">
        <v>6.5670000000000002</v>
      </c>
      <c r="AA54" s="1">
        <v>35461</v>
      </c>
      <c r="AB54">
        <v>219.94200000000001</v>
      </c>
      <c r="AC54">
        <v>95</v>
      </c>
      <c r="AD54">
        <v>0</v>
      </c>
      <c r="AE54">
        <v>2.0640000000000001</v>
      </c>
      <c r="AF54">
        <v>7.28</v>
      </c>
      <c r="AG54">
        <v>6.9610000000000003</v>
      </c>
      <c r="AI54" s="1">
        <v>35461</v>
      </c>
      <c r="AJ54">
        <v>599.09900000000005</v>
      </c>
      <c r="AK54">
        <v>0</v>
      </c>
      <c r="AL54">
        <v>0</v>
      </c>
      <c r="AM54">
        <v>1.671</v>
      </c>
      <c r="AN54">
        <v>5.8760000000000003</v>
      </c>
      <c r="AO54">
        <v>5.8760000000000003</v>
      </c>
      <c r="AQ54" s="1">
        <v>35461</v>
      </c>
      <c r="AR54">
        <v>782.64700000000005</v>
      </c>
      <c r="AS54">
        <v>0</v>
      </c>
      <c r="AT54">
        <v>0</v>
      </c>
      <c r="AU54">
        <v>3.4049999999999998</v>
      </c>
      <c r="AV54">
        <v>6.2009999999999996</v>
      </c>
      <c r="AX54" s="1">
        <v>35461</v>
      </c>
      <c r="AY54">
        <v>241.20500000000001</v>
      </c>
      <c r="AZ54">
        <v>181</v>
      </c>
      <c r="BA54">
        <v>0</v>
      </c>
      <c r="BB54">
        <v>3.5569999999999999</v>
      </c>
      <c r="BC54">
        <v>7.7450000000000001</v>
      </c>
      <c r="BE54" s="1">
        <v>35461</v>
      </c>
      <c r="BF54">
        <v>208.73099999999999</v>
      </c>
      <c r="BG54">
        <v>71</v>
      </c>
      <c r="BH54">
        <v>0</v>
      </c>
      <c r="BI54">
        <v>3.4129999999999998</v>
      </c>
      <c r="BJ54">
        <v>6.9269999999999996</v>
      </c>
      <c r="BK54">
        <v>6.9089999999999998</v>
      </c>
      <c r="BM54" s="1">
        <v>35461</v>
      </c>
      <c r="BN54">
        <v>248.26599999999999</v>
      </c>
      <c r="BO54">
        <v>348</v>
      </c>
      <c r="BP54">
        <v>0</v>
      </c>
      <c r="BQ54">
        <v>1.823</v>
      </c>
      <c r="BR54">
        <v>9.4019999999999992</v>
      </c>
      <c r="BS54">
        <v>8.8130000000000006</v>
      </c>
      <c r="BU54" s="1">
        <v>35461</v>
      </c>
      <c r="BV54">
        <v>246.44900000000001</v>
      </c>
      <c r="BW54">
        <v>-2</v>
      </c>
      <c r="BX54">
        <v>0</v>
      </c>
      <c r="BY54">
        <v>5.6459999999999999</v>
      </c>
      <c r="BZ54">
        <v>6.4290000000000003</v>
      </c>
      <c r="CB54" s="1">
        <v>35461</v>
      </c>
      <c r="CC54">
        <v>100.72499999999999</v>
      </c>
      <c r="CD54">
        <v>188</v>
      </c>
      <c r="CE54">
        <v>181</v>
      </c>
      <c r="CF54">
        <v>1.9750000000000001</v>
      </c>
      <c r="CG54">
        <v>7.6449999999999996</v>
      </c>
      <c r="CI54" s="1">
        <v>35461</v>
      </c>
      <c r="CJ54">
        <v>430.99700000000001</v>
      </c>
      <c r="CK54">
        <v>271</v>
      </c>
      <c r="CL54">
        <v>278</v>
      </c>
      <c r="CM54">
        <v>4.71</v>
      </c>
      <c r="CN54">
        <v>9.11</v>
      </c>
      <c r="CO54" s="1">
        <v>35461</v>
      </c>
      <c r="CP54">
        <v>738.35</v>
      </c>
      <c r="CQ54">
        <v>248</v>
      </c>
      <c r="CR54">
        <v>0</v>
      </c>
      <c r="CS54">
        <v>4.7450000000000001</v>
      </c>
      <c r="CT54">
        <v>8.8469999999999995</v>
      </c>
      <c r="CV54" s="1">
        <v>35461</v>
      </c>
      <c r="CW54">
        <v>848.74300000000005</v>
      </c>
      <c r="CX54">
        <v>61</v>
      </c>
      <c r="CY54">
        <v>64</v>
      </c>
      <c r="CZ54">
        <v>5.9180000000000001</v>
      </c>
      <c r="DA54">
        <v>7.093</v>
      </c>
      <c r="DC54" s="1">
        <v>36891</v>
      </c>
      <c r="DD54">
        <v>90.561999999999998</v>
      </c>
      <c r="DE54">
        <v>2393</v>
      </c>
      <c r="DF54">
        <v>2220</v>
      </c>
      <c r="DG54">
        <v>3.4809999999999999</v>
      </c>
      <c r="DH54">
        <v>27.716000000000001</v>
      </c>
      <c r="DI54">
        <f t="shared" si="10"/>
        <v>-1.9212441517934553E-2</v>
      </c>
      <c r="DK54" s="1">
        <v>35461</v>
      </c>
      <c r="DL54">
        <v>307.09399999999999</v>
      </c>
      <c r="DM54">
        <v>304</v>
      </c>
      <c r="DN54">
        <v>304</v>
      </c>
      <c r="DO54">
        <v>4.6740000000000004</v>
      </c>
      <c r="DP54">
        <v>9.407</v>
      </c>
      <c r="DR54" s="1">
        <v>33969</v>
      </c>
      <c r="DS54">
        <v>157.346</v>
      </c>
      <c r="DV54">
        <v>6.609</v>
      </c>
      <c r="DW54">
        <v>8.1940000000000008</v>
      </c>
      <c r="DY54" s="1">
        <v>35461</v>
      </c>
      <c r="DZ54">
        <v>252.226</v>
      </c>
      <c r="EA54">
        <v>172</v>
      </c>
      <c r="EC54">
        <v>5.2750000000000004</v>
      </c>
      <c r="ED54">
        <v>8.1050000000000004</v>
      </c>
    </row>
    <row r="55" spans="1:134" x14ac:dyDescent="0.25">
      <c r="A55" s="1">
        <v>35489</v>
      </c>
      <c r="B55" s="2">
        <v>5799</v>
      </c>
      <c r="C55">
        <v>709.28662099999997</v>
      </c>
      <c r="D55">
        <v>0.23986983557837999</v>
      </c>
      <c r="E55" t="s">
        <v>27</v>
      </c>
      <c r="F55">
        <v>5.2329480000000004</v>
      </c>
      <c r="G55">
        <v>6.8166120000000001</v>
      </c>
      <c r="H55" s="2">
        <v>4718032</v>
      </c>
      <c r="J55" s="1">
        <v>35489</v>
      </c>
      <c r="K55" s="2">
        <v>1053</v>
      </c>
      <c r="L55">
        <v>123.600021871591</v>
      </c>
      <c r="M55">
        <v>6.0734591066251002E-2</v>
      </c>
      <c r="N55">
        <v>10.034046904533101</v>
      </c>
      <c r="O55">
        <v>1.8008162185118499</v>
      </c>
      <c r="P55">
        <v>6.0866029344775603</v>
      </c>
      <c r="Q55" s="2">
        <v>1074368</v>
      </c>
      <c r="S55" s="1">
        <v>35489</v>
      </c>
      <c r="T55">
        <v>192.911</v>
      </c>
      <c r="U55">
        <v>55</v>
      </c>
      <c r="V55">
        <v>0</v>
      </c>
      <c r="W55">
        <v>1.9039999999999999</v>
      </c>
      <c r="X55">
        <v>6.6870000000000003</v>
      </c>
      <c r="Y55">
        <v>6.6859999999999999</v>
      </c>
      <c r="AA55" s="1">
        <v>35489</v>
      </c>
      <c r="AB55">
        <v>220.767</v>
      </c>
      <c r="AC55">
        <v>89</v>
      </c>
      <c r="AD55">
        <v>0</v>
      </c>
      <c r="AE55">
        <v>2.2200000000000002</v>
      </c>
      <c r="AF55">
        <v>7.3970000000000002</v>
      </c>
      <c r="AG55">
        <v>7.0540000000000003</v>
      </c>
      <c r="AI55" s="1">
        <v>35489</v>
      </c>
      <c r="AJ55">
        <v>600.47799999999995</v>
      </c>
      <c r="AK55">
        <v>1</v>
      </c>
      <c r="AL55">
        <v>0</v>
      </c>
      <c r="AM55">
        <v>1.71</v>
      </c>
      <c r="AN55">
        <v>6.032</v>
      </c>
      <c r="AO55">
        <v>6.032</v>
      </c>
      <c r="AQ55" s="1">
        <v>35489</v>
      </c>
      <c r="AR55">
        <v>782.79</v>
      </c>
      <c r="AS55">
        <v>-1</v>
      </c>
      <c r="AT55">
        <v>0</v>
      </c>
      <c r="AU55">
        <v>3.4220000000000002</v>
      </c>
      <c r="AV55">
        <v>6.3440000000000003</v>
      </c>
      <c r="AX55" s="1">
        <v>35489</v>
      </c>
      <c r="AY55">
        <v>243.31299999999999</v>
      </c>
      <c r="AZ55">
        <v>165</v>
      </c>
      <c r="BA55">
        <v>0</v>
      </c>
      <c r="BB55">
        <v>3.6509999999999998</v>
      </c>
      <c r="BC55">
        <v>7.6790000000000003</v>
      </c>
      <c r="BE55" s="1">
        <v>35489</v>
      </c>
      <c r="BF55">
        <v>209.13499999999999</v>
      </c>
      <c r="BG55">
        <v>66</v>
      </c>
      <c r="BH55">
        <v>0</v>
      </c>
      <c r="BI55">
        <v>3.3980000000000001</v>
      </c>
      <c r="BJ55">
        <v>7.016</v>
      </c>
      <c r="BK55">
        <v>6.9950000000000001</v>
      </c>
      <c r="BM55" s="1">
        <v>35489</v>
      </c>
      <c r="BN55">
        <v>250.19800000000001</v>
      </c>
      <c r="BO55">
        <v>332</v>
      </c>
      <c r="BP55">
        <v>0</v>
      </c>
      <c r="BQ55">
        <v>1.75</v>
      </c>
      <c r="BR55">
        <v>9.36</v>
      </c>
      <c r="BS55">
        <v>8.5510000000000002</v>
      </c>
      <c r="BU55" s="1">
        <v>35489</v>
      </c>
      <c r="BV55">
        <v>246.25899999999999</v>
      </c>
      <c r="BW55">
        <v>-2</v>
      </c>
      <c r="BX55">
        <v>0</v>
      </c>
      <c r="BY55">
        <v>5.7130000000000001</v>
      </c>
      <c r="BZ55">
        <v>6.5289999999999999</v>
      </c>
      <c r="CB55" s="1">
        <v>35489</v>
      </c>
      <c r="CC55">
        <v>101.276</v>
      </c>
      <c r="CD55">
        <v>184</v>
      </c>
      <c r="CE55">
        <v>165</v>
      </c>
      <c r="CF55">
        <v>2.0369999999999999</v>
      </c>
      <c r="CG55">
        <v>7.6379999999999999</v>
      </c>
      <c r="CI55" s="1">
        <v>35489</v>
      </c>
      <c r="CJ55">
        <v>437.04300000000001</v>
      </c>
      <c r="CK55">
        <v>243</v>
      </c>
      <c r="CL55">
        <v>252</v>
      </c>
      <c r="CM55">
        <v>4.6479999999999997</v>
      </c>
      <c r="CN55">
        <v>8.9909999999999997</v>
      </c>
      <c r="CO55" s="1">
        <v>35489</v>
      </c>
      <c r="CP55">
        <v>748.21</v>
      </c>
      <c r="CQ55">
        <v>220</v>
      </c>
      <c r="CR55">
        <v>0</v>
      </c>
      <c r="CS55">
        <v>4.6909999999999998</v>
      </c>
      <c r="CT55">
        <v>8.7309999999999999</v>
      </c>
      <c r="CV55" s="1">
        <v>35489</v>
      </c>
      <c r="CW55">
        <v>850.91200000000003</v>
      </c>
      <c r="CX55">
        <v>59</v>
      </c>
      <c r="CY55">
        <v>61</v>
      </c>
      <c r="CZ55">
        <v>5.9359999999999999</v>
      </c>
      <c r="DA55">
        <v>7.1619999999999999</v>
      </c>
      <c r="DC55" s="1">
        <v>36922</v>
      </c>
      <c r="DD55">
        <v>97.018000000000001</v>
      </c>
      <c r="DE55">
        <v>1867</v>
      </c>
      <c r="DF55">
        <v>1747</v>
      </c>
      <c r="DG55">
        <v>3.8820000000000001</v>
      </c>
      <c r="DH55">
        <v>22.637</v>
      </c>
      <c r="DI55">
        <f t="shared" si="10"/>
        <v>7.1288178264614421E-2</v>
      </c>
      <c r="DK55" s="1">
        <v>35489</v>
      </c>
      <c r="DL55">
        <v>311.815</v>
      </c>
      <c r="DM55">
        <v>273</v>
      </c>
      <c r="DN55">
        <v>274</v>
      </c>
      <c r="DO55">
        <v>4.6050000000000004</v>
      </c>
      <c r="DP55">
        <v>9.1</v>
      </c>
      <c r="DR55" s="1">
        <v>34000</v>
      </c>
      <c r="DS55">
        <v>160.61799999999999</v>
      </c>
      <c r="DV55">
        <v>6.6429999999999998</v>
      </c>
      <c r="DW55">
        <v>7.9109999999999996</v>
      </c>
      <c r="DY55" s="1">
        <v>35489</v>
      </c>
      <c r="DZ55">
        <v>254.745</v>
      </c>
      <c r="EA55">
        <v>154</v>
      </c>
      <c r="EC55">
        <v>5.2450000000000001</v>
      </c>
      <c r="ED55">
        <v>8.0370000000000008</v>
      </c>
    </row>
    <row r="56" spans="1:134" x14ac:dyDescent="0.25">
      <c r="A56" s="1">
        <v>35520</v>
      </c>
      <c r="B56" s="2">
        <v>5857</v>
      </c>
      <c r="C56">
        <v>701.42535399999997</v>
      </c>
      <c r="D56">
        <v>0.23808759047523001</v>
      </c>
      <c r="E56" t="s">
        <v>27</v>
      </c>
      <c r="F56">
        <v>5.1644269999999999</v>
      </c>
      <c r="G56">
        <v>7.1733250000000002</v>
      </c>
      <c r="H56" s="2">
        <v>4661084</v>
      </c>
      <c r="J56" s="1">
        <v>35520</v>
      </c>
      <c r="K56" s="2">
        <v>1042</v>
      </c>
      <c r="L56">
        <v>123.500902360116</v>
      </c>
      <c r="M56">
        <v>6.3564848892665005E-2</v>
      </c>
      <c r="N56">
        <v>14.687287678898301</v>
      </c>
      <c r="O56">
        <v>1.78032647440896</v>
      </c>
      <c r="P56">
        <v>6.4575839493996199</v>
      </c>
      <c r="Q56" s="2">
        <v>1070282</v>
      </c>
      <c r="S56" s="1">
        <v>35520</v>
      </c>
      <c r="T56">
        <v>193.262</v>
      </c>
      <c r="U56">
        <v>44</v>
      </c>
      <c r="V56">
        <v>0</v>
      </c>
      <c r="W56">
        <v>1.911</v>
      </c>
      <c r="X56">
        <v>6.9660000000000002</v>
      </c>
      <c r="Y56">
        <v>6.9640000000000004</v>
      </c>
      <c r="AA56" s="1">
        <v>35520</v>
      </c>
      <c r="AB56">
        <v>221.26599999999999</v>
      </c>
      <c r="AC56">
        <v>72</v>
      </c>
      <c r="AD56">
        <v>0</v>
      </c>
      <c r="AE56">
        <v>2.169</v>
      </c>
      <c r="AF56">
        <v>7.5869999999999997</v>
      </c>
      <c r="AG56">
        <v>7.2910000000000004</v>
      </c>
      <c r="AI56" s="1">
        <v>35520</v>
      </c>
      <c r="AJ56">
        <v>600.245</v>
      </c>
      <c r="AK56">
        <v>0</v>
      </c>
      <c r="AL56">
        <v>0</v>
      </c>
      <c r="AM56">
        <v>1.6719999999999999</v>
      </c>
      <c r="AN56">
        <v>6.3769999999999998</v>
      </c>
      <c r="AO56">
        <v>6.3769999999999998</v>
      </c>
      <c r="AQ56" s="1">
        <v>35520</v>
      </c>
      <c r="AR56">
        <v>777.42600000000004</v>
      </c>
      <c r="AS56">
        <v>-1</v>
      </c>
      <c r="AT56">
        <v>0</v>
      </c>
      <c r="AU56">
        <v>3.39</v>
      </c>
      <c r="AV56">
        <v>6.7149999999999999</v>
      </c>
      <c r="AX56" s="1">
        <v>35520</v>
      </c>
      <c r="AY56">
        <v>242.01300000000001</v>
      </c>
      <c r="AZ56">
        <v>164</v>
      </c>
      <c r="BA56">
        <v>0</v>
      </c>
      <c r="BB56">
        <v>3.6280000000000001</v>
      </c>
      <c r="BC56">
        <v>8.19</v>
      </c>
      <c r="BE56" s="1">
        <v>35520</v>
      </c>
      <c r="BF56">
        <v>208.179</v>
      </c>
      <c r="BG56">
        <v>63</v>
      </c>
      <c r="BH56">
        <v>0</v>
      </c>
      <c r="BI56">
        <v>3.3690000000000002</v>
      </c>
      <c r="BJ56">
        <v>7.3630000000000004</v>
      </c>
      <c r="BK56">
        <v>7.3449999999999998</v>
      </c>
      <c r="BM56" s="1">
        <v>35520</v>
      </c>
      <c r="BN56">
        <v>248.845</v>
      </c>
      <c r="BO56">
        <v>318</v>
      </c>
      <c r="BP56">
        <v>0</v>
      </c>
      <c r="BQ56">
        <v>1.702</v>
      </c>
      <c r="BR56">
        <v>9.6020000000000003</v>
      </c>
      <c r="BS56">
        <v>9.33</v>
      </c>
      <c r="BU56" s="1">
        <v>35520</v>
      </c>
      <c r="BV56">
        <v>242.68</v>
      </c>
      <c r="BW56">
        <v>-2</v>
      </c>
      <c r="BX56">
        <v>0</v>
      </c>
      <c r="BY56">
        <v>5.5990000000000002</v>
      </c>
      <c r="BZ56">
        <v>6.8920000000000003</v>
      </c>
      <c r="CB56" s="1">
        <v>35520</v>
      </c>
      <c r="CC56">
        <v>101.194</v>
      </c>
      <c r="CD56">
        <v>165</v>
      </c>
      <c r="CE56">
        <v>170</v>
      </c>
      <c r="CF56">
        <v>1.992</v>
      </c>
      <c r="CG56">
        <v>8.0640000000000001</v>
      </c>
      <c r="CI56" s="1">
        <v>35520</v>
      </c>
      <c r="CJ56">
        <v>432.19</v>
      </c>
      <c r="CK56">
        <v>249</v>
      </c>
      <c r="CL56">
        <v>261</v>
      </c>
      <c r="CM56">
        <v>4.6950000000000003</v>
      </c>
      <c r="CN56">
        <v>9.4949999999999992</v>
      </c>
      <c r="CO56" s="1">
        <v>35520</v>
      </c>
      <c r="CP56">
        <v>739.072</v>
      </c>
      <c r="CQ56">
        <v>225</v>
      </c>
      <c r="CR56">
        <v>0</v>
      </c>
      <c r="CS56">
        <v>4.7460000000000004</v>
      </c>
      <c r="CT56">
        <v>9.2200000000000006</v>
      </c>
      <c r="CV56" s="1">
        <v>35520</v>
      </c>
      <c r="CW56">
        <v>840.27599999999995</v>
      </c>
      <c r="CX56">
        <v>57</v>
      </c>
      <c r="CY56">
        <v>60</v>
      </c>
      <c r="CZ56">
        <v>5.9009999999999998</v>
      </c>
      <c r="DA56">
        <v>7.5</v>
      </c>
      <c r="DC56" s="1">
        <v>36950</v>
      </c>
      <c r="DD56">
        <v>100.58199999999999</v>
      </c>
      <c r="DE56">
        <v>1779</v>
      </c>
      <c r="DF56">
        <v>1643</v>
      </c>
      <c r="DG56">
        <v>3.86</v>
      </c>
      <c r="DH56">
        <v>21.541</v>
      </c>
      <c r="DI56">
        <f t="shared" si="10"/>
        <v>3.6735451153394161E-2</v>
      </c>
      <c r="DK56" s="1">
        <v>35520</v>
      </c>
      <c r="DL56">
        <v>307.52600000000001</v>
      </c>
      <c r="DM56">
        <v>284</v>
      </c>
      <c r="DN56">
        <v>288</v>
      </c>
      <c r="DO56">
        <v>4.6829999999999998</v>
      </c>
      <c r="DP56">
        <v>9.6649999999999991</v>
      </c>
      <c r="DR56" s="1">
        <v>34028</v>
      </c>
      <c r="DS56">
        <v>164.054</v>
      </c>
      <c r="DV56">
        <v>6.6689999999999996</v>
      </c>
      <c r="DW56">
        <v>7.6280000000000001</v>
      </c>
      <c r="DY56" s="1">
        <v>35520</v>
      </c>
      <c r="DZ56">
        <v>252.20599999999999</v>
      </c>
      <c r="EA56">
        <v>152</v>
      </c>
      <c r="EC56">
        <v>5.2539999999999996</v>
      </c>
      <c r="ED56">
        <v>8.4239999999999995</v>
      </c>
    </row>
    <row r="57" spans="1:134" x14ac:dyDescent="0.25">
      <c r="A57" s="1">
        <v>35550</v>
      </c>
      <c r="B57" s="2">
        <v>5914</v>
      </c>
      <c r="C57">
        <v>711.93280000000004</v>
      </c>
      <c r="D57">
        <v>0.24527070018658001</v>
      </c>
      <c r="E57" t="s">
        <v>27</v>
      </c>
      <c r="F57">
        <v>5.1779529999999996</v>
      </c>
      <c r="G57">
        <v>6.9902290000000002</v>
      </c>
      <c r="H57" s="2">
        <v>4718716</v>
      </c>
      <c r="J57" s="1">
        <v>35550</v>
      </c>
      <c r="K57" s="2">
        <v>1045</v>
      </c>
      <c r="L57">
        <v>124.519587194343</v>
      </c>
      <c r="M57">
        <v>6.4853224127778997E-2</v>
      </c>
      <c r="N57">
        <v>12.0492490609331</v>
      </c>
      <c r="O57">
        <v>1.7752319897462201</v>
      </c>
      <c r="P57">
        <v>6.2991471743819796</v>
      </c>
      <c r="Q57" s="2">
        <v>1075499</v>
      </c>
      <c r="S57" s="1">
        <v>35550</v>
      </c>
      <c r="T57">
        <v>195.114</v>
      </c>
      <c r="U57">
        <v>43</v>
      </c>
      <c r="V57">
        <v>0</v>
      </c>
      <c r="W57">
        <v>1.897</v>
      </c>
      <c r="X57">
        <v>6.7770000000000001</v>
      </c>
      <c r="Y57">
        <v>6.7750000000000004</v>
      </c>
      <c r="AA57" s="1">
        <v>35550</v>
      </c>
      <c r="AB57">
        <v>223.458</v>
      </c>
      <c r="AC57">
        <v>89</v>
      </c>
      <c r="AD57">
        <v>0</v>
      </c>
      <c r="AE57">
        <v>2.1160000000000001</v>
      </c>
      <c r="AF57">
        <v>7.5449999999999999</v>
      </c>
      <c r="AG57">
        <v>7.2370000000000001</v>
      </c>
      <c r="AI57" s="1">
        <v>35550</v>
      </c>
      <c r="AJ57">
        <v>605.15200000000004</v>
      </c>
      <c r="AK57">
        <v>0</v>
      </c>
      <c r="AL57">
        <v>0</v>
      </c>
      <c r="AM57">
        <v>1.667</v>
      </c>
      <c r="AN57">
        <v>6.2140000000000004</v>
      </c>
      <c r="AO57">
        <v>6.2140000000000004</v>
      </c>
      <c r="AQ57" s="1">
        <v>35550</v>
      </c>
      <c r="AR57">
        <v>786.96600000000001</v>
      </c>
      <c r="AS57">
        <v>0</v>
      </c>
      <c r="AT57">
        <v>0</v>
      </c>
      <c r="AU57">
        <v>3.3940000000000001</v>
      </c>
      <c r="AV57">
        <v>6.5190000000000001</v>
      </c>
      <c r="AX57" s="1">
        <v>35550</v>
      </c>
      <c r="AY57">
        <v>244.49199999999999</v>
      </c>
      <c r="AZ57">
        <v>172</v>
      </c>
      <c r="BA57">
        <v>0</v>
      </c>
      <c r="BB57">
        <v>3.5870000000000002</v>
      </c>
      <c r="BC57">
        <v>7.9960000000000004</v>
      </c>
      <c r="BE57" s="1">
        <v>35550</v>
      </c>
      <c r="BF57">
        <v>210.77099999999999</v>
      </c>
      <c r="BG57">
        <v>63</v>
      </c>
      <c r="BH57">
        <v>0</v>
      </c>
      <c r="BI57">
        <v>3.3690000000000002</v>
      </c>
      <c r="BJ57">
        <v>7.1559999999999997</v>
      </c>
      <c r="BK57">
        <v>7.1369999999999996</v>
      </c>
      <c r="BM57" s="1">
        <v>35550</v>
      </c>
      <c r="BN57">
        <v>250.53399999999999</v>
      </c>
      <c r="BO57">
        <v>331</v>
      </c>
      <c r="BP57">
        <v>0</v>
      </c>
      <c r="BQ57">
        <v>1.774</v>
      </c>
      <c r="BR57">
        <v>9.5670000000000002</v>
      </c>
      <c r="BS57">
        <v>9.4290000000000003</v>
      </c>
      <c r="BU57" s="1">
        <v>35550</v>
      </c>
      <c r="BV57">
        <v>246.864</v>
      </c>
      <c r="BW57">
        <v>-2</v>
      </c>
      <c r="BX57">
        <v>0</v>
      </c>
      <c r="BY57">
        <v>5.5490000000000004</v>
      </c>
      <c r="BZ57">
        <v>6.6829999999999998</v>
      </c>
      <c r="CB57" s="1">
        <v>35550</v>
      </c>
      <c r="CC57">
        <v>102.017</v>
      </c>
      <c r="CD57">
        <v>176</v>
      </c>
      <c r="CE57">
        <v>184</v>
      </c>
      <c r="CF57">
        <v>1.9930000000000001</v>
      </c>
      <c r="CG57">
        <v>8.0280000000000005</v>
      </c>
      <c r="CI57" s="1">
        <v>35550</v>
      </c>
      <c r="CJ57">
        <v>437.108</v>
      </c>
      <c r="CK57">
        <v>262</v>
      </c>
      <c r="CL57">
        <v>272</v>
      </c>
      <c r="CM57">
        <v>4.6550000000000002</v>
      </c>
      <c r="CN57">
        <v>9.4130000000000003</v>
      </c>
      <c r="CO57" s="1">
        <v>35550</v>
      </c>
      <c r="CP57">
        <v>748.02599999999995</v>
      </c>
      <c r="CQ57">
        <v>236</v>
      </c>
      <c r="CR57">
        <v>0</v>
      </c>
      <c r="CS57">
        <v>4.702</v>
      </c>
      <c r="CT57">
        <v>9.1229999999999993</v>
      </c>
      <c r="CV57" s="1">
        <v>35550</v>
      </c>
      <c r="CW57">
        <v>853.86500000000001</v>
      </c>
      <c r="CX57">
        <v>59</v>
      </c>
      <c r="CY57">
        <v>62</v>
      </c>
      <c r="CZ57">
        <v>5.9130000000000003</v>
      </c>
      <c r="DA57">
        <v>7.3289999999999997</v>
      </c>
      <c r="DC57" s="1">
        <v>36981</v>
      </c>
      <c r="DD57">
        <v>97.218999999999994</v>
      </c>
      <c r="DE57">
        <v>2019</v>
      </c>
      <c r="DF57">
        <v>1880</v>
      </c>
      <c r="DG57">
        <v>3.9180000000000001</v>
      </c>
      <c r="DH57">
        <v>23.838000000000001</v>
      </c>
      <c r="DI57">
        <f t="shared" si="10"/>
        <v>-3.3435405937444096E-2</v>
      </c>
      <c r="DK57" s="1">
        <v>35550</v>
      </c>
      <c r="DL57">
        <v>311.46899999999999</v>
      </c>
      <c r="DM57">
        <v>294</v>
      </c>
      <c r="DN57">
        <v>297</v>
      </c>
      <c r="DO57">
        <v>4.6349999999999998</v>
      </c>
      <c r="DP57">
        <v>9.5609999999999999</v>
      </c>
      <c r="DR57" s="1">
        <v>34059</v>
      </c>
      <c r="DS57">
        <v>165.78299999999999</v>
      </c>
      <c r="DV57">
        <v>6.72</v>
      </c>
      <c r="DW57">
        <v>7.4850000000000003</v>
      </c>
      <c r="DY57" s="1">
        <v>35550</v>
      </c>
      <c r="DZ57">
        <v>255.53200000000001</v>
      </c>
      <c r="EA57">
        <v>162</v>
      </c>
      <c r="EC57">
        <v>5.149</v>
      </c>
      <c r="ED57">
        <v>8.2959999999999994</v>
      </c>
    </row>
    <row r="58" spans="1:134" x14ac:dyDescent="0.25">
      <c r="A58" s="1">
        <v>35580</v>
      </c>
      <c r="B58" s="2">
        <v>5953</v>
      </c>
      <c r="C58">
        <v>718.66137700000002</v>
      </c>
      <c r="D58">
        <v>0.24185601854954999</v>
      </c>
      <c r="E58" t="s">
        <v>27</v>
      </c>
      <c r="F58">
        <v>5.2093400000000001</v>
      </c>
      <c r="G58">
        <v>6.9180349999999997</v>
      </c>
      <c r="H58" s="2">
        <v>4708340</v>
      </c>
      <c r="J58" s="1">
        <v>35580</v>
      </c>
      <c r="K58" s="2">
        <v>1065</v>
      </c>
      <c r="L58">
        <v>125.388412642318</v>
      </c>
      <c r="M58">
        <v>6.6144943032072995E-2</v>
      </c>
      <c r="N58">
        <v>12.298972880729901</v>
      </c>
      <c r="O58">
        <v>1.79772743470626</v>
      </c>
      <c r="P58">
        <v>6.2131658965167</v>
      </c>
      <c r="Q58" s="2">
        <v>1061325</v>
      </c>
      <c r="S58" s="1">
        <v>35581</v>
      </c>
      <c r="T58">
        <v>196.59</v>
      </c>
      <c r="U58">
        <v>43</v>
      </c>
      <c r="V58">
        <v>0</v>
      </c>
      <c r="W58">
        <v>1.8879999999999999</v>
      </c>
      <c r="X58">
        <v>6.7</v>
      </c>
      <c r="Y58">
        <v>6.694</v>
      </c>
      <c r="AA58" s="1">
        <v>35581</v>
      </c>
      <c r="AB58">
        <v>225.196</v>
      </c>
      <c r="AC58">
        <v>79</v>
      </c>
      <c r="AD58">
        <v>0</v>
      </c>
      <c r="AE58">
        <v>2.0939999999999999</v>
      </c>
      <c r="AF58">
        <v>7.3680000000000003</v>
      </c>
      <c r="AG58">
        <v>7.0869999999999997</v>
      </c>
      <c r="AI58" s="1">
        <v>35581</v>
      </c>
      <c r="AJ58">
        <v>609.28099999999995</v>
      </c>
      <c r="AK58">
        <v>0</v>
      </c>
      <c r="AL58">
        <v>0</v>
      </c>
      <c r="AM58">
        <v>1.698</v>
      </c>
      <c r="AN58">
        <v>6.1379999999999999</v>
      </c>
      <c r="AO58">
        <v>6.1379999999999999</v>
      </c>
      <c r="AQ58" s="1">
        <v>35581</v>
      </c>
      <c r="AR58">
        <v>793.13599999999997</v>
      </c>
      <c r="AS58">
        <v>0</v>
      </c>
      <c r="AT58">
        <v>0</v>
      </c>
      <c r="AU58">
        <v>3.4359999999999999</v>
      </c>
      <c r="AV58">
        <v>6.4560000000000004</v>
      </c>
      <c r="AX58" s="1">
        <v>35581</v>
      </c>
      <c r="AY58">
        <v>247.71799999999999</v>
      </c>
      <c r="AZ58">
        <v>163</v>
      </c>
      <c r="BA58">
        <v>0</v>
      </c>
      <c r="BB58">
        <v>3.613</v>
      </c>
      <c r="BC58">
        <v>7.7990000000000004</v>
      </c>
      <c r="BE58" s="1">
        <v>35581</v>
      </c>
      <c r="BF58">
        <v>212.66900000000001</v>
      </c>
      <c r="BG58">
        <v>61</v>
      </c>
      <c r="BH58">
        <v>0</v>
      </c>
      <c r="BI58">
        <v>3.379</v>
      </c>
      <c r="BJ58">
        <v>7.0670000000000002</v>
      </c>
      <c r="BK58">
        <v>7.0359999999999996</v>
      </c>
      <c r="BM58" s="1">
        <v>35581</v>
      </c>
      <c r="BN58">
        <v>254.911</v>
      </c>
      <c r="BO58">
        <v>280</v>
      </c>
      <c r="BP58">
        <v>0</v>
      </c>
      <c r="BQ58">
        <v>1.6970000000000001</v>
      </c>
      <c r="BR58">
        <v>8.9629999999999992</v>
      </c>
      <c r="BS58">
        <v>8.6359999999999992</v>
      </c>
      <c r="BU58" s="1">
        <v>35581</v>
      </c>
      <c r="BV58">
        <v>249.22300000000001</v>
      </c>
      <c r="BW58">
        <v>-2</v>
      </c>
      <c r="BX58">
        <v>0</v>
      </c>
      <c r="BY58">
        <v>5.7060000000000004</v>
      </c>
      <c r="BZ58">
        <v>6.6210000000000004</v>
      </c>
      <c r="CB58" s="1">
        <v>35581</v>
      </c>
      <c r="CC58">
        <v>103.15900000000001</v>
      </c>
      <c r="CD58">
        <v>152</v>
      </c>
      <c r="CE58">
        <v>162</v>
      </c>
      <c r="CF58">
        <v>1.95</v>
      </c>
      <c r="CG58">
        <v>7.649</v>
      </c>
      <c r="CI58" s="1">
        <v>35581</v>
      </c>
      <c r="CJ58">
        <v>445.91699999999997</v>
      </c>
      <c r="CK58">
        <v>236</v>
      </c>
      <c r="CL58">
        <v>252</v>
      </c>
      <c r="CM58">
        <v>4.62</v>
      </c>
      <c r="CN58">
        <v>9.0969999999999995</v>
      </c>
      <c r="CO58" s="1">
        <v>35581</v>
      </c>
      <c r="CP58">
        <v>762.97500000000002</v>
      </c>
      <c r="CQ58">
        <v>210</v>
      </c>
      <c r="CR58">
        <v>0</v>
      </c>
      <c r="CS58">
        <v>4.67</v>
      </c>
      <c r="CT58">
        <v>8.8130000000000006</v>
      </c>
      <c r="CV58" s="1">
        <v>35581</v>
      </c>
      <c r="CW58">
        <v>861.68600000000004</v>
      </c>
      <c r="CX58">
        <v>61</v>
      </c>
      <c r="CY58">
        <v>63</v>
      </c>
      <c r="CZ58">
        <v>5.9080000000000004</v>
      </c>
      <c r="DA58">
        <v>7.2729999999999997</v>
      </c>
      <c r="DC58" s="1">
        <v>37011</v>
      </c>
      <c r="DD58">
        <v>93.210999999999999</v>
      </c>
      <c r="DE58">
        <v>2034</v>
      </c>
      <c r="DF58">
        <v>1931</v>
      </c>
      <c r="DG58">
        <v>3.9220000000000002</v>
      </c>
      <c r="DH58">
        <v>24.599</v>
      </c>
      <c r="DI58">
        <f t="shared" si="10"/>
        <v>-4.1226509221448437E-2</v>
      </c>
      <c r="DK58" s="1">
        <v>35581</v>
      </c>
      <c r="DL58">
        <v>318.02699999999999</v>
      </c>
      <c r="DM58">
        <v>268</v>
      </c>
      <c r="DN58">
        <v>277</v>
      </c>
      <c r="DO58">
        <v>4.5979999999999999</v>
      </c>
      <c r="DP58">
        <v>9.24</v>
      </c>
      <c r="DR58" s="1">
        <v>34089</v>
      </c>
      <c r="DS58">
        <v>167.035</v>
      </c>
      <c r="DV58">
        <v>6.7519999999999998</v>
      </c>
      <c r="DW58">
        <v>7.3949999999999996</v>
      </c>
      <c r="DY58" s="1">
        <v>35581</v>
      </c>
      <c r="DZ58">
        <v>259.548</v>
      </c>
      <c r="EA58">
        <v>150</v>
      </c>
      <c r="EC58">
        <v>5.1890000000000001</v>
      </c>
      <c r="ED58">
        <v>8.1549999999999994</v>
      </c>
    </row>
    <row r="59" spans="1:134" x14ac:dyDescent="0.25">
      <c r="A59" s="1">
        <v>35611</v>
      </c>
      <c r="B59" s="2">
        <v>6001</v>
      </c>
      <c r="C59">
        <v>727.19433600000002</v>
      </c>
      <c r="D59">
        <v>0.21984142139594001</v>
      </c>
      <c r="E59" t="s">
        <v>27</v>
      </c>
      <c r="F59">
        <v>5.1859109999999999</v>
      </c>
      <c r="G59">
        <v>6.7943519999999999</v>
      </c>
      <c r="H59" s="2">
        <v>4798224</v>
      </c>
      <c r="J59" s="1">
        <v>35611</v>
      </c>
      <c r="K59" s="2">
        <v>1092</v>
      </c>
      <c r="L59">
        <v>126.270574508953</v>
      </c>
      <c r="M59">
        <v>5.7107798402429001E-2</v>
      </c>
      <c r="N59">
        <v>12.045118506532701</v>
      </c>
      <c r="O59">
        <v>1.7828189996568999</v>
      </c>
      <c r="P59">
        <v>6.11201534419334</v>
      </c>
      <c r="Q59" s="2">
        <v>1091461</v>
      </c>
      <c r="S59" s="1">
        <v>35611</v>
      </c>
      <c r="T59">
        <v>198.1</v>
      </c>
      <c r="U59">
        <v>46</v>
      </c>
      <c r="V59">
        <v>0</v>
      </c>
      <c r="W59">
        <v>1.9419999999999999</v>
      </c>
      <c r="X59">
        <v>6.63</v>
      </c>
      <c r="Y59">
        <v>6.625</v>
      </c>
      <c r="AA59" s="1">
        <v>35611</v>
      </c>
      <c r="AB59">
        <v>226.96899999999999</v>
      </c>
      <c r="AC59">
        <v>84</v>
      </c>
      <c r="AD59">
        <v>0</v>
      </c>
      <c r="AE59">
        <v>2.08</v>
      </c>
      <c r="AF59">
        <v>7.33</v>
      </c>
      <c r="AG59">
        <v>7.0209999999999999</v>
      </c>
      <c r="AI59" s="1">
        <v>35611</v>
      </c>
      <c r="AJ59">
        <v>613.476</v>
      </c>
      <c r="AK59">
        <v>0</v>
      </c>
      <c r="AL59">
        <v>0</v>
      </c>
      <c r="AM59">
        <v>1.6739999999999999</v>
      </c>
      <c r="AN59">
        <v>6.04</v>
      </c>
      <c r="AO59">
        <v>6.04</v>
      </c>
      <c r="AQ59" s="1">
        <v>35611</v>
      </c>
      <c r="AR59">
        <v>800.51700000000005</v>
      </c>
      <c r="AS59">
        <v>0</v>
      </c>
      <c r="AT59">
        <v>0</v>
      </c>
      <c r="AU59">
        <v>3.415</v>
      </c>
      <c r="AV59">
        <v>6.34</v>
      </c>
      <c r="AX59" s="1">
        <v>35611</v>
      </c>
      <c r="AY59">
        <v>250.803</v>
      </c>
      <c r="AZ59">
        <v>163</v>
      </c>
      <c r="BA59">
        <v>0</v>
      </c>
      <c r="BB59">
        <v>3.6269999999999998</v>
      </c>
      <c r="BC59">
        <v>7.6559999999999997</v>
      </c>
      <c r="BE59" s="1">
        <v>35611</v>
      </c>
      <c r="BF59">
        <v>214.78899999999999</v>
      </c>
      <c r="BG59">
        <v>62</v>
      </c>
      <c r="BH59">
        <v>0</v>
      </c>
      <c r="BI59">
        <v>3.4369999999999998</v>
      </c>
      <c r="BJ59">
        <v>6.9509999999999996</v>
      </c>
      <c r="BK59">
        <v>6.9109999999999996</v>
      </c>
      <c r="BM59" s="1">
        <v>35611</v>
      </c>
      <c r="BN59">
        <v>258.21899999999999</v>
      </c>
      <c r="BO59">
        <v>244</v>
      </c>
      <c r="BP59">
        <v>0</v>
      </c>
      <c r="BQ59">
        <v>1.7709999999999999</v>
      </c>
      <c r="BR59">
        <v>8.5109999999999992</v>
      </c>
      <c r="BS59">
        <v>7.88</v>
      </c>
      <c r="BU59" s="1">
        <v>35611</v>
      </c>
      <c r="BV59">
        <v>252.22200000000001</v>
      </c>
      <c r="BW59">
        <v>-2</v>
      </c>
      <c r="BX59">
        <v>0</v>
      </c>
      <c r="BY59">
        <v>5.5949999999999998</v>
      </c>
      <c r="BZ59">
        <v>6.4980000000000002</v>
      </c>
      <c r="CB59" s="1">
        <v>35611</v>
      </c>
      <c r="CC59">
        <v>104.157</v>
      </c>
      <c r="CD59">
        <v>144</v>
      </c>
      <c r="CE59">
        <v>139</v>
      </c>
      <c r="CF59">
        <v>1.964</v>
      </c>
      <c r="CG59">
        <v>7.343</v>
      </c>
      <c r="CI59" s="1">
        <v>35611</v>
      </c>
      <c r="CJ59">
        <v>452.70600000000002</v>
      </c>
      <c r="CK59">
        <v>235</v>
      </c>
      <c r="CL59">
        <v>247</v>
      </c>
      <c r="CM59">
        <v>4.6059999999999999</v>
      </c>
      <c r="CN59">
        <v>8.9220000000000006</v>
      </c>
      <c r="CO59" s="1">
        <v>35611</v>
      </c>
      <c r="CP59">
        <v>774.7</v>
      </c>
      <c r="CQ59">
        <v>207</v>
      </c>
      <c r="CR59">
        <v>0</v>
      </c>
      <c r="CS59">
        <v>4.6660000000000004</v>
      </c>
      <c r="CT59">
        <v>8.6300000000000008</v>
      </c>
      <c r="CV59" s="1">
        <v>35611</v>
      </c>
      <c r="CW59">
        <v>874.88900000000001</v>
      </c>
      <c r="CX59">
        <v>58</v>
      </c>
      <c r="CY59">
        <v>61</v>
      </c>
      <c r="CZ59">
        <v>5.9509999999999996</v>
      </c>
      <c r="DA59">
        <v>7.133</v>
      </c>
      <c r="DC59" s="1">
        <v>37042</v>
      </c>
      <c r="DD59">
        <v>96.373999999999995</v>
      </c>
      <c r="DE59">
        <v>1944</v>
      </c>
      <c r="DF59">
        <v>1860</v>
      </c>
      <c r="DG59">
        <v>3.8769999999999998</v>
      </c>
      <c r="DH59">
        <v>23.911999999999999</v>
      </c>
      <c r="DI59">
        <f t="shared" si="10"/>
        <v>3.3933763182457E-2</v>
      </c>
      <c r="DK59" s="1">
        <v>35611</v>
      </c>
      <c r="DL59">
        <v>322.94200000000001</v>
      </c>
      <c r="DM59">
        <v>267</v>
      </c>
      <c r="DN59">
        <v>271</v>
      </c>
      <c r="DO59">
        <v>4.5739999999999998</v>
      </c>
      <c r="DP59">
        <v>9.0549999999999997</v>
      </c>
      <c r="DR59" s="1">
        <v>34120</v>
      </c>
      <c r="DS59">
        <v>167.40600000000001</v>
      </c>
      <c r="DV59">
        <v>6.7359999999999998</v>
      </c>
      <c r="DW59">
        <v>7.4580000000000002</v>
      </c>
      <c r="DY59" s="1">
        <v>35611</v>
      </c>
      <c r="DZ59">
        <v>263.87799999999999</v>
      </c>
      <c r="EA59">
        <v>146</v>
      </c>
      <c r="EC59">
        <v>5.1929999999999996</v>
      </c>
      <c r="ED59">
        <v>7.9870000000000001</v>
      </c>
    </row>
    <row r="60" spans="1:134" x14ac:dyDescent="0.25">
      <c r="A60" s="1">
        <v>35642</v>
      </c>
      <c r="B60" s="2">
        <v>6055</v>
      </c>
      <c r="C60">
        <v>746.79504399999996</v>
      </c>
      <c r="D60">
        <v>0.22324924149145001</v>
      </c>
      <c r="E60" t="s">
        <v>27</v>
      </c>
      <c r="F60">
        <v>5.1410150000000003</v>
      </c>
      <c r="G60">
        <v>6.3761489999999998</v>
      </c>
      <c r="H60" s="2">
        <v>4916452</v>
      </c>
      <c r="J60" s="1">
        <v>35642</v>
      </c>
      <c r="K60" s="2">
        <v>1131</v>
      </c>
      <c r="L60">
        <v>127.68427780549899</v>
      </c>
      <c r="M60">
        <v>6.2560101060952999E-2</v>
      </c>
      <c r="N60">
        <v>12.213401015532799</v>
      </c>
      <c r="O60">
        <v>1.75831517854971</v>
      </c>
      <c r="P60">
        <v>5.77530134179709</v>
      </c>
      <c r="Q60" s="2">
        <v>1088004</v>
      </c>
      <c r="S60" s="1">
        <v>35642</v>
      </c>
      <c r="T60">
        <v>200.55199999999999</v>
      </c>
      <c r="U60">
        <v>50</v>
      </c>
      <c r="V60">
        <v>0</v>
      </c>
      <c r="W60">
        <v>1.9490000000000001</v>
      </c>
      <c r="X60">
        <v>6.2969999999999997</v>
      </c>
      <c r="Y60">
        <v>6.29</v>
      </c>
      <c r="AA60" s="1">
        <v>35642</v>
      </c>
      <c r="AB60">
        <v>229.62</v>
      </c>
      <c r="AC60">
        <v>94</v>
      </c>
      <c r="AD60">
        <v>0</v>
      </c>
      <c r="AE60">
        <v>2.113</v>
      </c>
      <c r="AF60">
        <v>7.0309999999999997</v>
      </c>
      <c r="AG60">
        <v>6.6980000000000004</v>
      </c>
      <c r="AI60" s="1">
        <v>35642</v>
      </c>
      <c r="AJ60">
        <v>620.21699999999998</v>
      </c>
      <c r="AK60">
        <v>0</v>
      </c>
      <c r="AL60">
        <v>0</v>
      </c>
      <c r="AM60">
        <v>1.6559999999999999</v>
      </c>
      <c r="AN60">
        <v>5.6970000000000001</v>
      </c>
      <c r="AO60">
        <v>5.6970000000000001</v>
      </c>
      <c r="AQ60" s="1">
        <v>35642</v>
      </c>
      <c r="AR60">
        <v>817.95799999999997</v>
      </c>
      <c r="AS60">
        <v>0</v>
      </c>
      <c r="AT60">
        <v>0</v>
      </c>
      <c r="AU60">
        <v>3.4009999999999998</v>
      </c>
      <c r="AV60">
        <v>5.8559999999999999</v>
      </c>
      <c r="AX60" s="1">
        <v>35642</v>
      </c>
      <c r="AY60">
        <v>255.43600000000001</v>
      </c>
      <c r="AZ60">
        <v>180</v>
      </c>
      <c r="BA60">
        <v>0</v>
      </c>
      <c r="BB60">
        <v>3.677</v>
      </c>
      <c r="BC60">
        <v>7.3250000000000002</v>
      </c>
      <c r="BE60" s="1">
        <v>35642</v>
      </c>
      <c r="BF60">
        <v>219.56100000000001</v>
      </c>
      <c r="BG60">
        <v>62</v>
      </c>
      <c r="BH60">
        <v>0</v>
      </c>
      <c r="BI60">
        <v>3.4809999999999999</v>
      </c>
      <c r="BJ60">
        <v>6.4740000000000002</v>
      </c>
      <c r="BK60">
        <v>6.4260000000000002</v>
      </c>
      <c r="BM60" s="1">
        <v>35642</v>
      </c>
      <c r="BN60">
        <v>259.05799999999999</v>
      </c>
      <c r="BO60">
        <v>313</v>
      </c>
      <c r="BP60">
        <v>0</v>
      </c>
      <c r="BQ60">
        <v>1.863</v>
      </c>
      <c r="BR60">
        <v>8.875</v>
      </c>
      <c r="BS60">
        <v>8.2850000000000001</v>
      </c>
      <c r="BU60" s="1">
        <v>35642</v>
      </c>
      <c r="BV60">
        <v>260.75299999999999</v>
      </c>
      <c r="BW60">
        <v>-2</v>
      </c>
      <c r="BX60">
        <v>0</v>
      </c>
      <c r="BY60">
        <v>5.5640000000000001</v>
      </c>
      <c r="BZ60">
        <v>5.992</v>
      </c>
      <c r="CB60" s="1">
        <v>35642</v>
      </c>
      <c r="CC60">
        <v>105.042</v>
      </c>
      <c r="CD60">
        <v>169</v>
      </c>
      <c r="CE60">
        <v>158</v>
      </c>
      <c r="CF60">
        <v>2.0270000000000001</v>
      </c>
      <c r="CG60">
        <v>7.2439999999999998</v>
      </c>
      <c r="CI60" s="1">
        <v>35642</v>
      </c>
      <c r="CJ60">
        <v>463.57</v>
      </c>
      <c r="CK60">
        <v>240</v>
      </c>
      <c r="CL60">
        <v>250</v>
      </c>
      <c r="CM60">
        <v>4.6239999999999997</v>
      </c>
      <c r="CN60">
        <v>8.4280000000000008</v>
      </c>
      <c r="CO60" s="1">
        <v>35642</v>
      </c>
      <c r="CP60">
        <v>794.68</v>
      </c>
      <c r="CQ60">
        <v>218</v>
      </c>
      <c r="CR60">
        <v>0</v>
      </c>
      <c r="CS60">
        <v>4.6849999999999996</v>
      </c>
      <c r="CT60">
        <v>8.1950000000000003</v>
      </c>
      <c r="CV60" s="1">
        <v>35642</v>
      </c>
      <c r="CW60">
        <v>907.26099999999997</v>
      </c>
      <c r="CX60">
        <v>56</v>
      </c>
      <c r="CY60">
        <v>61</v>
      </c>
      <c r="CZ60">
        <v>6.0259999999999998</v>
      </c>
      <c r="DA60">
        <v>6.6520000000000001</v>
      </c>
      <c r="DC60" s="1">
        <v>37072</v>
      </c>
      <c r="DD60">
        <v>91.777000000000001</v>
      </c>
      <c r="DE60">
        <v>2109</v>
      </c>
      <c r="DF60">
        <v>2014</v>
      </c>
      <c r="DG60">
        <v>3.7629999999999999</v>
      </c>
      <c r="DH60">
        <v>25.504000000000001</v>
      </c>
      <c r="DI60">
        <f t="shared" si="10"/>
        <v>-4.769958702554622E-2</v>
      </c>
      <c r="DK60" s="1">
        <v>35642</v>
      </c>
      <c r="DL60">
        <v>331.50200000000001</v>
      </c>
      <c r="DM60">
        <v>271</v>
      </c>
      <c r="DN60">
        <v>271</v>
      </c>
      <c r="DO60">
        <v>4.5650000000000004</v>
      </c>
      <c r="DP60">
        <v>8.5719999999999992</v>
      </c>
      <c r="DR60" s="1">
        <v>34150</v>
      </c>
      <c r="DS60">
        <v>170.99299999999999</v>
      </c>
      <c r="DV60">
        <v>6.7960000000000003</v>
      </c>
      <c r="DW60">
        <v>7.194</v>
      </c>
      <c r="DY60" s="1">
        <v>35642</v>
      </c>
      <c r="DZ60">
        <v>272.00799999999998</v>
      </c>
      <c r="EA60">
        <v>150</v>
      </c>
      <c r="EC60">
        <v>5.2560000000000002</v>
      </c>
      <c r="ED60">
        <v>7.46</v>
      </c>
    </row>
    <row r="61" spans="1:134" x14ac:dyDescent="0.25">
      <c r="A61" s="1">
        <v>35671</v>
      </c>
      <c r="B61" s="2">
        <v>6131</v>
      </c>
      <c r="C61">
        <v>740.43176300000005</v>
      </c>
      <c r="D61">
        <v>0.22417919307244</v>
      </c>
      <c r="E61" t="s">
        <v>27</v>
      </c>
      <c r="F61">
        <v>5.2382289999999996</v>
      </c>
      <c r="G61">
        <v>6.6713990000000001</v>
      </c>
      <c r="H61" s="2">
        <v>4827554</v>
      </c>
      <c r="J61" s="1">
        <v>35671</v>
      </c>
      <c r="K61" s="2">
        <v>1145</v>
      </c>
      <c r="L61">
        <v>127.793544084584</v>
      </c>
      <c r="M61">
        <v>7.1117395146342993E-2</v>
      </c>
      <c r="N61">
        <v>16.3979251082419</v>
      </c>
      <c r="O61">
        <v>1.7975038484130601</v>
      </c>
      <c r="P61">
        <v>6.0286465580901698</v>
      </c>
      <c r="Q61" s="2">
        <v>1059457</v>
      </c>
      <c r="S61" s="1">
        <v>35673</v>
      </c>
      <c r="T61">
        <v>200.75299999999999</v>
      </c>
      <c r="U61">
        <v>50</v>
      </c>
      <c r="V61">
        <v>0</v>
      </c>
      <c r="W61">
        <v>1.9259999999999999</v>
      </c>
      <c r="X61">
        <v>6.5590000000000002</v>
      </c>
      <c r="Y61">
        <v>6.4960000000000004</v>
      </c>
      <c r="AA61" s="1">
        <v>35673</v>
      </c>
      <c r="AB61">
        <v>230.30799999999999</v>
      </c>
      <c r="AC61">
        <v>70</v>
      </c>
      <c r="AD61">
        <v>0</v>
      </c>
      <c r="AE61">
        <v>2.1419999999999999</v>
      </c>
      <c r="AF61">
        <v>7.0789999999999997</v>
      </c>
      <c r="AG61">
        <v>6.9340000000000002</v>
      </c>
      <c r="AI61" s="1">
        <v>35673</v>
      </c>
      <c r="AJ61">
        <v>620.79</v>
      </c>
      <c r="AK61">
        <v>0</v>
      </c>
      <c r="AL61">
        <v>0</v>
      </c>
      <c r="AM61">
        <v>1.6859999999999999</v>
      </c>
      <c r="AN61">
        <v>5.9480000000000004</v>
      </c>
      <c r="AO61">
        <v>5.9480000000000004</v>
      </c>
      <c r="AQ61" s="1">
        <v>35673</v>
      </c>
      <c r="AR61">
        <v>813.04100000000005</v>
      </c>
      <c r="AS61">
        <v>0</v>
      </c>
      <c r="AT61">
        <v>0</v>
      </c>
      <c r="AU61">
        <v>3.4449999999999998</v>
      </c>
      <c r="AV61">
        <v>6.1929999999999996</v>
      </c>
      <c r="AX61" s="1">
        <v>35673</v>
      </c>
      <c r="AY61">
        <v>255.50800000000001</v>
      </c>
      <c r="AZ61">
        <v>172</v>
      </c>
      <c r="BA61">
        <v>0</v>
      </c>
      <c r="BB61">
        <v>3.7210000000000001</v>
      </c>
      <c r="BC61">
        <v>7.5460000000000003</v>
      </c>
      <c r="BE61" s="1">
        <v>35673</v>
      </c>
      <c r="BF61">
        <v>218.39599999999999</v>
      </c>
      <c r="BG61">
        <v>60</v>
      </c>
      <c r="BH61">
        <v>0</v>
      </c>
      <c r="BI61">
        <v>3.4649999999999999</v>
      </c>
      <c r="BJ61">
        <v>6.7720000000000002</v>
      </c>
      <c r="BK61">
        <v>6.7309999999999999</v>
      </c>
      <c r="BM61" s="1">
        <v>35673</v>
      </c>
      <c r="BN61">
        <v>260.596</v>
      </c>
      <c r="BO61">
        <v>298</v>
      </c>
      <c r="BP61">
        <v>0</v>
      </c>
      <c r="BQ61">
        <v>1.857</v>
      </c>
      <c r="BR61">
        <v>8.9730000000000008</v>
      </c>
      <c r="BS61">
        <v>7.7880000000000003</v>
      </c>
      <c r="BU61" s="1">
        <v>35673</v>
      </c>
      <c r="BV61">
        <v>257.07299999999998</v>
      </c>
      <c r="BW61">
        <v>-2</v>
      </c>
      <c r="BX61">
        <v>0</v>
      </c>
      <c r="BY61">
        <v>5.7359999999999998</v>
      </c>
      <c r="BZ61">
        <v>6.3550000000000004</v>
      </c>
      <c r="CB61" s="1">
        <v>35673</v>
      </c>
      <c r="CC61">
        <v>105.46</v>
      </c>
      <c r="CD61">
        <v>153</v>
      </c>
      <c r="CE61">
        <v>134</v>
      </c>
      <c r="CF61">
        <v>2.0369999999999999</v>
      </c>
      <c r="CG61">
        <v>7.2480000000000002</v>
      </c>
      <c r="CI61" s="1">
        <v>35673</v>
      </c>
      <c r="CJ61">
        <v>462.75900000000001</v>
      </c>
      <c r="CK61">
        <v>226</v>
      </c>
      <c r="CL61">
        <v>237</v>
      </c>
      <c r="CM61">
        <v>4.6369999999999996</v>
      </c>
      <c r="CN61">
        <v>8.6430000000000007</v>
      </c>
      <c r="CO61" s="1">
        <v>35673</v>
      </c>
      <c r="CP61">
        <v>792.65700000000004</v>
      </c>
      <c r="CQ61">
        <v>205</v>
      </c>
      <c r="CR61">
        <v>0</v>
      </c>
      <c r="CS61">
        <v>4.6970000000000001</v>
      </c>
      <c r="CT61">
        <v>8.4309999999999992</v>
      </c>
      <c r="CV61" s="1">
        <v>35673</v>
      </c>
      <c r="CW61">
        <v>893.86</v>
      </c>
      <c r="CX61">
        <v>57</v>
      </c>
      <c r="CY61">
        <v>61</v>
      </c>
      <c r="CZ61">
        <v>5.9630000000000001</v>
      </c>
      <c r="DA61">
        <v>6.9790000000000001</v>
      </c>
      <c r="DC61" s="1">
        <v>37103</v>
      </c>
      <c r="DD61">
        <v>94.046999999999997</v>
      </c>
      <c r="DE61">
        <v>2113</v>
      </c>
      <c r="DF61">
        <v>2029</v>
      </c>
      <c r="DG61">
        <v>3.82</v>
      </c>
      <c r="DH61">
        <v>25.242000000000001</v>
      </c>
      <c r="DI61">
        <f t="shared" si="10"/>
        <v>2.4733865783366227E-2</v>
      </c>
      <c r="DK61" s="1">
        <v>35673</v>
      </c>
      <c r="DL61">
        <v>331.10399999999998</v>
      </c>
      <c r="DM61">
        <v>259</v>
      </c>
      <c r="DN61">
        <v>259</v>
      </c>
      <c r="DO61">
        <v>4.5830000000000002</v>
      </c>
      <c r="DP61">
        <v>8.7970000000000006</v>
      </c>
      <c r="DR61" s="1">
        <v>34181</v>
      </c>
      <c r="DS61">
        <v>172.358</v>
      </c>
      <c r="DV61">
        <v>6.82</v>
      </c>
      <c r="DW61">
        <v>7.17</v>
      </c>
      <c r="DY61" s="1">
        <v>35673</v>
      </c>
      <c r="DZ61">
        <v>269.86500000000001</v>
      </c>
      <c r="EA61">
        <v>143</v>
      </c>
      <c r="EC61">
        <v>5.2789999999999999</v>
      </c>
      <c r="ED61">
        <v>7.79</v>
      </c>
    </row>
    <row r="62" spans="1:134" x14ac:dyDescent="0.25">
      <c r="A62" s="1">
        <v>35703</v>
      </c>
      <c r="B62" s="2">
        <v>6211</v>
      </c>
      <c r="C62">
        <v>751.354736</v>
      </c>
      <c r="D62">
        <v>0.22052191891697001</v>
      </c>
      <c r="E62" t="s">
        <v>27</v>
      </c>
      <c r="F62">
        <v>5.1804209999999999</v>
      </c>
      <c r="G62">
        <v>6.4802559999999998</v>
      </c>
      <c r="H62" s="2">
        <v>4906323</v>
      </c>
      <c r="J62" s="1">
        <v>35703</v>
      </c>
      <c r="K62" s="2">
        <v>1165</v>
      </c>
      <c r="L62">
        <v>128.78357521845999</v>
      </c>
      <c r="M62">
        <v>6.5474918474268007E-2</v>
      </c>
      <c r="N62">
        <v>16.5917898553379</v>
      </c>
      <c r="O62">
        <v>1.77144724608933</v>
      </c>
      <c r="P62">
        <v>5.8661633898652701</v>
      </c>
      <c r="Q62" s="2">
        <v>1071544</v>
      </c>
      <c r="S62" s="1">
        <v>35703</v>
      </c>
      <c r="T62">
        <v>202.464</v>
      </c>
      <c r="U62">
        <v>50</v>
      </c>
      <c r="V62">
        <v>0</v>
      </c>
      <c r="W62">
        <v>1.8680000000000001</v>
      </c>
      <c r="X62">
        <v>6.3780000000000001</v>
      </c>
      <c r="Y62">
        <v>6.2969999999999997</v>
      </c>
      <c r="AA62" s="1">
        <v>35703</v>
      </c>
      <c r="AB62">
        <v>232.35300000000001</v>
      </c>
      <c r="AC62">
        <v>106</v>
      </c>
      <c r="AD62">
        <v>0</v>
      </c>
      <c r="AE62">
        <v>2.1070000000000002</v>
      </c>
      <c r="AF62">
        <v>6.9050000000000002</v>
      </c>
      <c r="AG62">
        <v>6.8390000000000004</v>
      </c>
      <c r="AI62" s="1">
        <v>35703</v>
      </c>
      <c r="AJ62">
        <v>625.50099999999998</v>
      </c>
      <c r="AK62">
        <v>0</v>
      </c>
      <c r="AL62">
        <v>0</v>
      </c>
      <c r="AM62">
        <v>1.665</v>
      </c>
      <c r="AN62">
        <v>5.7910000000000004</v>
      </c>
      <c r="AO62">
        <v>5.7910000000000004</v>
      </c>
      <c r="AQ62" s="1">
        <v>35703</v>
      </c>
      <c r="AR62">
        <v>823.077</v>
      </c>
      <c r="AS62">
        <v>0</v>
      </c>
      <c r="AT62">
        <v>0</v>
      </c>
      <c r="AU62">
        <v>3.423</v>
      </c>
      <c r="AV62">
        <v>5.9809999999999999</v>
      </c>
      <c r="AX62" s="1">
        <v>35703</v>
      </c>
      <c r="AY62">
        <v>258.77300000000002</v>
      </c>
      <c r="AZ62">
        <v>171</v>
      </c>
      <c r="BA62">
        <v>0</v>
      </c>
      <c r="BB62">
        <v>3.6960000000000002</v>
      </c>
      <c r="BC62">
        <v>7.3710000000000004</v>
      </c>
      <c r="BE62" s="1">
        <v>35703</v>
      </c>
      <c r="BF62">
        <v>221.20099999999999</v>
      </c>
      <c r="BG62">
        <v>60</v>
      </c>
      <c r="BH62">
        <v>0</v>
      </c>
      <c r="BI62">
        <v>3.44</v>
      </c>
      <c r="BJ62">
        <v>6.5949999999999998</v>
      </c>
      <c r="BK62">
        <v>6.5679999999999996</v>
      </c>
      <c r="BM62" s="1">
        <v>35703</v>
      </c>
      <c r="BN62">
        <v>261.25299999999999</v>
      </c>
      <c r="BO62">
        <v>323</v>
      </c>
      <c r="BP62">
        <v>0</v>
      </c>
      <c r="BQ62">
        <v>1.8819999999999999</v>
      </c>
      <c r="BR62">
        <v>9.0570000000000004</v>
      </c>
      <c r="BS62">
        <v>8.8379999999999992</v>
      </c>
      <c r="BU62" s="1">
        <v>35703</v>
      </c>
      <c r="BV62">
        <v>261.65199999999999</v>
      </c>
      <c r="BW62">
        <v>-1</v>
      </c>
      <c r="BX62">
        <v>0</v>
      </c>
      <c r="BY62">
        <v>5.6360000000000001</v>
      </c>
      <c r="BZ62">
        <v>6.1280000000000001</v>
      </c>
      <c r="CB62" s="1">
        <v>35703</v>
      </c>
      <c r="CC62">
        <v>106.145</v>
      </c>
      <c r="CD62">
        <v>187</v>
      </c>
      <c r="CE62">
        <v>178</v>
      </c>
      <c r="CF62">
        <v>2.0230000000000001</v>
      </c>
      <c r="CG62">
        <v>7.59</v>
      </c>
      <c r="CI62" s="1">
        <v>35703</v>
      </c>
      <c r="CJ62">
        <v>470.42399999999998</v>
      </c>
      <c r="CK62">
        <v>227</v>
      </c>
      <c r="CL62">
        <v>237</v>
      </c>
      <c r="CM62">
        <v>4.53</v>
      </c>
      <c r="CN62">
        <v>8.4529999999999994</v>
      </c>
      <c r="CO62" s="1">
        <v>35703</v>
      </c>
      <c r="CP62">
        <v>805.20299999999997</v>
      </c>
      <c r="CQ62">
        <v>209</v>
      </c>
      <c r="CR62">
        <v>0</v>
      </c>
      <c r="CS62">
        <v>4.5860000000000003</v>
      </c>
      <c r="CT62">
        <v>8.2690000000000001</v>
      </c>
      <c r="CV62" s="1">
        <v>35703</v>
      </c>
      <c r="CW62">
        <v>910.16200000000003</v>
      </c>
      <c r="CX62">
        <v>54</v>
      </c>
      <c r="CY62">
        <v>58</v>
      </c>
      <c r="CZ62">
        <v>5.8639999999999999</v>
      </c>
      <c r="DA62">
        <v>6.734</v>
      </c>
      <c r="DC62" s="1">
        <v>37134</v>
      </c>
      <c r="DD62">
        <v>94.268000000000001</v>
      </c>
      <c r="DE62">
        <v>2055</v>
      </c>
      <c r="DF62">
        <v>1960</v>
      </c>
      <c r="DG62">
        <v>3.7429999999999999</v>
      </c>
      <c r="DH62">
        <v>24.495999999999999</v>
      </c>
      <c r="DI62">
        <f t="shared" si="10"/>
        <v>2.3498888853445976E-3</v>
      </c>
      <c r="DK62" s="1">
        <v>35703</v>
      </c>
      <c r="DL62">
        <v>337.05900000000003</v>
      </c>
      <c r="DM62">
        <v>259</v>
      </c>
      <c r="DN62">
        <v>257</v>
      </c>
      <c r="DO62">
        <v>4.4660000000000002</v>
      </c>
      <c r="DP62">
        <v>8.58</v>
      </c>
      <c r="DR62" s="1">
        <v>34212</v>
      </c>
      <c r="DS62">
        <v>176.501</v>
      </c>
      <c r="DV62">
        <v>6.891</v>
      </c>
      <c r="DW62">
        <v>6.883</v>
      </c>
      <c r="DY62" s="1">
        <v>35703</v>
      </c>
      <c r="DZ62">
        <v>274.50900000000001</v>
      </c>
      <c r="EA62">
        <v>145</v>
      </c>
      <c r="EC62">
        <v>5.1139999999999999</v>
      </c>
      <c r="ED62">
        <v>7.601</v>
      </c>
    </row>
    <row r="63" spans="1:134" x14ac:dyDescent="0.25">
      <c r="A63" s="1">
        <v>35734</v>
      </c>
      <c r="B63" s="2">
        <v>6233</v>
      </c>
      <c r="C63">
        <v>762.25390600000003</v>
      </c>
      <c r="D63">
        <v>0.24858187865324</v>
      </c>
      <c r="E63" t="s">
        <v>27</v>
      </c>
      <c r="F63">
        <v>5.1323999999999996</v>
      </c>
      <c r="G63">
        <v>6.2951519999999999</v>
      </c>
      <c r="H63" s="2">
        <v>4976292</v>
      </c>
      <c r="J63" s="1">
        <v>35734</v>
      </c>
      <c r="K63" s="2">
        <v>1166</v>
      </c>
      <c r="L63">
        <v>129.71915724366499</v>
      </c>
      <c r="M63">
        <v>8.0535943582036001E-2</v>
      </c>
      <c r="N63">
        <v>19.821358015528599</v>
      </c>
      <c r="O63">
        <v>1.7450193204018001</v>
      </c>
      <c r="P63">
        <v>5.7305211754292502</v>
      </c>
      <c r="Q63" s="2">
        <v>1066565</v>
      </c>
      <c r="S63" s="1">
        <v>35734</v>
      </c>
      <c r="T63">
        <v>204.001</v>
      </c>
      <c r="U63">
        <v>56</v>
      </c>
      <c r="V63">
        <v>0</v>
      </c>
      <c r="W63">
        <v>1.8160000000000001</v>
      </c>
      <c r="X63">
        <v>6.27</v>
      </c>
      <c r="Y63">
        <v>6.1989999999999998</v>
      </c>
      <c r="AA63" s="1">
        <v>35734</v>
      </c>
      <c r="AB63">
        <v>234.12100000000001</v>
      </c>
      <c r="AC63">
        <v>126</v>
      </c>
      <c r="AD63">
        <v>0</v>
      </c>
      <c r="AE63">
        <v>2.0739999999999998</v>
      </c>
      <c r="AF63">
        <v>6.9390000000000001</v>
      </c>
      <c r="AG63">
        <v>6.8559999999999999</v>
      </c>
      <c r="AI63" s="1">
        <v>35734</v>
      </c>
      <c r="AJ63">
        <v>630.14800000000002</v>
      </c>
      <c r="AK63">
        <v>1</v>
      </c>
      <c r="AL63">
        <v>0</v>
      </c>
      <c r="AM63">
        <v>1.6459999999999999</v>
      </c>
      <c r="AN63">
        <v>5.6420000000000003</v>
      </c>
      <c r="AO63">
        <v>5.6420000000000003</v>
      </c>
      <c r="AQ63" s="1">
        <v>35734</v>
      </c>
      <c r="AR63">
        <v>833.51099999999997</v>
      </c>
      <c r="AS63">
        <v>0</v>
      </c>
      <c r="AT63">
        <v>0</v>
      </c>
      <c r="AU63">
        <v>3.4020000000000001</v>
      </c>
      <c r="AV63">
        <v>5.7549999999999999</v>
      </c>
      <c r="AX63" s="1">
        <v>35734</v>
      </c>
      <c r="AY63">
        <v>260.488</v>
      </c>
      <c r="AZ63">
        <v>190</v>
      </c>
      <c r="BA63">
        <v>0</v>
      </c>
      <c r="BB63">
        <v>3.726</v>
      </c>
      <c r="BC63">
        <v>7.4009999999999998</v>
      </c>
      <c r="BE63" s="1">
        <v>35734</v>
      </c>
      <c r="BF63">
        <v>223.71799999999999</v>
      </c>
      <c r="BG63">
        <v>68</v>
      </c>
      <c r="BH63">
        <v>0</v>
      </c>
      <c r="BI63">
        <v>3.427</v>
      </c>
      <c r="BJ63">
        <v>6.45</v>
      </c>
      <c r="BK63">
        <v>6.4080000000000004</v>
      </c>
      <c r="BM63" s="1">
        <v>35734</v>
      </c>
      <c r="BN63">
        <v>259.887</v>
      </c>
      <c r="BO63">
        <v>269</v>
      </c>
      <c r="BP63">
        <v>0</v>
      </c>
      <c r="BQ63">
        <v>1.8939999999999999</v>
      </c>
      <c r="BR63">
        <v>8.3610000000000007</v>
      </c>
      <c r="BS63">
        <v>8.1449999999999996</v>
      </c>
      <c r="BU63" s="1">
        <v>35734</v>
      </c>
      <c r="BV63">
        <v>266.89100000000002</v>
      </c>
      <c r="BW63">
        <v>-1</v>
      </c>
      <c r="BX63">
        <v>0</v>
      </c>
      <c r="BY63">
        <v>5.5839999999999996</v>
      </c>
      <c r="BZ63">
        <v>5.8620000000000001</v>
      </c>
      <c r="CB63" s="1">
        <v>35734</v>
      </c>
      <c r="CC63">
        <v>106.441</v>
      </c>
      <c r="CD63">
        <v>180</v>
      </c>
      <c r="CE63">
        <v>169</v>
      </c>
      <c r="CF63">
        <v>2.0059999999999998</v>
      </c>
      <c r="CG63">
        <v>7.34</v>
      </c>
      <c r="CI63" s="1">
        <v>35734</v>
      </c>
      <c r="CJ63">
        <v>473.54599999999999</v>
      </c>
      <c r="CK63">
        <v>262</v>
      </c>
      <c r="CL63">
        <v>268</v>
      </c>
      <c r="CM63">
        <v>4.59</v>
      </c>
      <c r="CN63">
        <v>8.5500000000000007</v>
      </c>
      <c r="CO63" s="1">
        <v>35734</v>
      </c>
      <c r="CP63">
        <v>810.46199999999999</v>
      </c>
      <c r="CQ63">
        <v>236</v>
      </c>
      <c r="CR63">
        <v>0</v>
      </c>
      <c r="CS63">
        <v>4.6500000000000004</v>
      </c>
      <c r="CT63">
        <v>8.2810000000000006</v>
      </c>
      <c r="CV63" s="1">
        <v>35734</v>
      </c>
      <c r="CW63">
        <v>923.05799999999999</v>
      </c>
      <c r="CX63">
        <v>67</v>
      </c>
      <c r="CY63">
        <v>71</v>
      </c>
      <c r="CZ63">
        <v>5.91</v>
      </c>
      <c r="DA63">
        <v>6.6269999999999998</v>
      </c>
      <c r="DC63" s="1">
        <v>37164</v>
      </c>
      <c r="DD63">
        <v>83.209000000000003</v>
      </c>
      <c r="DE63">
        <v>2452</v>
      </c>
      <c r="DF63">
        <v>2331</v>
      </c>
      <c r="DG63">
        <v>3.64</v>
      </c>
      <c r="DH63">
        <v>27.863</v>
      </c>
      <c r="DI63">
        <f t="shared" si="10"/>
        <v>-0.11731446514193578</v>
      </c>
      <c r="DK63" s="1">
        <v>35734</v>
      </c>
      <c r="DL63">
        <v>338.78</v>
      </c>
      <c r="DM63">
        <v>299</v>
      </c>
      <c r="DN63">
        <v>290</v>
      </c>
      <c r="DO63">
        <v>4.5289999999999999</v>
      </c>
      <c r="DP63">
        <v>8.7159999999999993</v>
      </c>
      <c r="DR63" s="1">
        <v>34242</v>
      </c>
      <c r="DS63">
        <v>177.68199999999999</v>
      </c>
      <c r="DV63">
        <v>6.9420000000000002</v>
      </c>
      <c r="DW63">
        <v>6.8659999999999997</v>
      </c>
      <c r="DY63" s="1">
        <v>35734</v>
      </c>
      <c r="DZ63">
        <v>277.40699999999998</v>
      </c>
      <c r="EA63">
        <v>167</v>
      </c>
      <c r="EC63">
        <v>5.2409999999999997</v>
      </c>
      <c r="ED63">
        <v>7.5330000000000004</v>
      </c>
    </row>
    <row r="64" spans="1:134" x14ac:dyDescent="0.25">
      <c r="A64" s="1">
        <v>35762</v>
      </c>
      <c r="B64" s="2">
        <v>6321</v>
      </c>
      <c r="C64">
        <v>765.76251200000002</v>
      </c>
      <c r="D64">
        <v>0.26802974509032002</v>
      </c>
      <c r="E64" t="s">
        <v>27</v>
      </c>
      <c r="F64">
        <v>5.2217929999999999</v>
      </c>
      <c r="G64">
        <v>6.3608399999999996</v>
      </c>
      <c r="H64" s="2">
        <v>4947791</v>
      </c>
      <c r="J64" s="1">
        <v>35762</v>
      </c>
      <c r="K64" s="2">
        <v>1191</v>
      </c>
      <c r="L64">
        <v>130.03487538123599</v>
      </c>
      <c r="M64">
        <v>9.8001157945669007E-2</v>
      </c>
      <c r="N64">
        <v>18.7900945148121</v>
      </c>
      <c r="O64">
        <v>1.79310205843737</v>
      </c>
      <c r="P64">
        <v>5.8816021366041404</v>
      </c>
      <c r="Q64" s="2">
        <v>1042465</v>
      </c>
      <c r="S64" s="1">
        <v>35764</v>
      </c>
      <c r="T64">
        <v>204.309</v>
      </c>
      <c r="U64">
        <v>61</v>
      </c>
      <c r="V64">
        <v>0</v>
      </c>
      <c r="W64">
        <v>1.8320000000000001</v>
      </c>
      <c r="X64">
        <v>6.4539999999999997</v>
      </c>
      <c r="Y64">
        <v>6.4720000000000004</v>
      </c>
      <c r="AA64" s="1">
        <v>35764</v>
      </c>
      <c r="AB64">
        <v>234.947</v>
      </c>
      <c r="AC64">
        <v>132</v>
      </c>
      <c r="AD64">
        <v>0</v>
      </c>
      <c r="AE64">
        <v>2.5499999999999998</v>
      </c>
      <c r="AF64">
        <v>7.1420000000000003</v>
      </c>
      <c r="AG64">
        <v>7</v>
      </c>
      <c r="AI64" s="1">
        <v>35764</v>
      </c>
      <c r="AJ64">
        <v>631.67999999999995</v>
      </c>
      <c r="AK64">
        <v>0</v>
      </c>
      <c r="AL64">
        <v>0</v>
      </c>
      <c r="AM64">
        <v>1.6779999999999999</v>
      </c>
      <c r="AN64">
        <v>5.7850000000000001</v>
      </c>
      <c r="AO64">
        <v>5.7850000000000001</v>
      </c>
      <c r="AQ64" s="1">
        <v>35764</v>
      </c>
      <c r="AR64">
        <v>834.60199999999998</v>
      </c>
      <c r="AS64">
        <v>0</v>
      </c>
      <c r="AT64">
        <v>0</v>
      </c>
      <c r="AU64">
        <v>3.4140000000000001</v>
      </c>
      <c r="AV64">
        <v>5.8579999999999997</v>
      </c>
      <c r="AX64" s="1">
        <v>35764</v>
      </c>
      <c r="AY64">
        <v>261.661</v>
      </c>
      <c r="AZ64">
        <v>178</v>
      </c>
      <c r="BA64">
        <v>0</v>
      </c>
      <c r="BB64">
        <v>3.339</v>
      </c>
      <c r="BC64">
        <v>7.4269999999999996</v>
      </c>
      <c r="BE64" s="1">
        <v>35764</v>
      </c>
      <c r="BF64">
        <v>223.62</v>
      </c>
      <c r="BG64">
        <v>76</v>
      </c>
      <c r="BH64">
        <v>0</v>
      </c>
      <c r="BI64">
        <v>3.4449999999999998</v>
      </c>
      <c r="BJ64">
        <v>6.601</v>
      </c>
      <c r="BK64">
        <v>6.5179999999999998</v>
      </c>
      <c r="BM64" s="1">
        <v>35764</v>
      </c>
      <c r="BN64">
        <v>261.76600000000002</v>
      </c>
      <c r="BO64">
        <v>259</v>
      </c>
      <c r="BP64">
        <v>0</v>
      </c>
      <c r="BQ64">
        <v>1.8260000000000001</v>
      </c>
      <c r="BR64">
        <v>8.3919999999999995</v>
      </c>
      <c r="BS64">
        <v>8.0589999999999993</v>
      </c>
      <c r="BU64" s="1">
        <v>35764</v>
      </c>
      <c r="BV64">
        <v>267.72699999999998</v>
      </c>
      <c r="BW64">
        <v>-2</v>
      </c>
      <c r="BX64">
        <v>0</v>
      </c>
      <c r="BY64">
        <v>5.66</v>
      </c>
      <c r="BZ64">
        <v>5.8949999999999996</v>
      </c>
      <c r="CB64" s="1">
        <v>35764</v>
      </c>
      <c r="CC64">
        <v>106.964</v>
      </c>
      <c r="CD64">
        <v>175</v>
      </c>
      <c r="CE64">
        <v>157</v>
      </c>
      <c r="CF64">
        <v>2.3050000000000002</v>
      </c>
      <c r="CG64">
        <v>7.359</v>
      </c>
      <c r="CI64" s="1">
        <v>35764</v>
      </c>
      <c r="CJ64">
        <v>478.02800000000002</v>
      </c>
      <c r="CK64">
        <v>253</v>
      </c>
      <c r="CL64">
        <v>257</v>
      </c>
      <c r="CM64">
        <v>4.5209999999999999</v>
      </c>
      <c r="CN64">
        <v>8.52</v>
      </c>
      <c r="CO64" s="1">
        <v>35764</v>
      </c>
      <c r="CP64">
        <v>817.97500000000002</v>
      </c>
      <c r="CQ64">
        <v>224</v>
      </c>
      <c r="CR64">
        <v>0</v>
      </c>
      <c r="CS64">
        <v>4.5819999999999999</v>
      </c>
      <c r="CT64">
        <v>8.2270000000000003</v>
      </c>
      <c r="CV64" s="1">
        <v>35764</v>
      </c>
      <c r="CW64">
        <v>925.83900000000006</v>
      </c>
      <c r="CX64">
        <v>72</v>
      </c>
      <c r="CY64">
        <v>77</v>
      </c>
      <c r="CZ64">
        <v>5.8869999999999996</v>
      </c>
      <c r="DA64">
        <v>6.7089999999999996</v>
      </c>
      <c r="DC64" s="1">
        <v>37195</v>
      </c>
      <c r="DD64">
        <v>85.605999999999995</v>
      </c>
      <c r="DE64">
        <v>2358</v>
      </c>
      <c r="DF64">
        <v>2236</v>
      </c>
      <c r="DG64">
        <v>3.6259999999999999</v>
      </c>
      <c r="DH64">
        <v>26.445</v>
      </c>
      <c r="DI64">
        <f t="shared" si="10"/>
        <v>2.8806980014181027E-2</v>
      </c>
      <c r="DK64" s="1">
        <v>35764</v>
      </c>
      <c r="DL64">
        <v>341.95400000000001</v>
      </c>
      <c r="DM64">
        <v>290</v>
      </c>
      <c r="DN64">
        <v>279</v>
      </c>
      <c r="DO64">
        <v>4.4539999999999997</v>
      </c>
      <c r="DP64">
        <v>8.6910000000000007</v>
      </c>
      <c r="DR64" s="1">
        <v>34273</v>
      </c>
      <c r="DS64">
        <v>178.59399999999999</v>
      </c>
      <c r="DV64">
        <v>7.1159999999999997</v>
      </c>
      <c r="DW64">
        <v>6.8810000000000002</v>
      </c>
      <c r="DY64" s="1">
        <v>35764</v>
      </c>
      <c r="DZ64">
        <v>279.54199999999997</v>
      </c>
      <c r="EA64">
        <v>160</v>
      </c>
      <c r="EC64">
        <v>5.1639999999999997</v>
      </c>
      <c r="ED64">
        <v>7.5570000000000004</v>
      </c>
    </row>
    <row r="65" spans="1:134" x14ac:dyDescent="0.25">
      <c r="A65" s="1">
        <v>35795</v>
      </c>
      <c r="B65" s="2">
        <v>6331</v>
      </c>
      <c r="C65">
        <v>773.46826199999998</v>
      </c>
      <c r="D65">
        <v>0.25474926807405002</v>
      </c>
      <c r="E65" t="s">
        <v>27</v>
      </c>
      <c r="F65">
        <v>5.1180279999999998</v>
      </c>
      <c r="G65">
        <v>6.2363520000000001</v>
      </c>
      <c r="H65" s="2">
        <v>4977198</v>
      </c>
      <c r="J65" s="1">
        <v>35795</v>
      </c>
      <c r="K65" s="2">
        <v>1193</v>
      </c>
      <c r="L65">
        <v>130.89585354779399</v>
      </c>
      <c r="M65">
        <v>9.5398201031182003E-2</v>
      </c>
      <c r="N65">
        <v>17.8045695356358</v>
      </c>
      <c r="O65">
        <v>1.7645449710271199</v>
      </c>
      <c r="P65">
        <v>5.76794327349808</v>
      </c>
      <c r="Q65" s="2">
        <v>1068607</v>
      </c>
      <c r="S65" s="1">
        <v>35795</v>
      </c>
      <c r="T65">
        <v>205.691</v>
      </c>
      <c r="U65">
        <v>66</v>
      </c>
      <c r="V65">
        <v>0</v>
      </c>
      <c r="W65">
        <v>1.8180000000000001</v>
      </c>
      <c r="X65">
        <v>6.4260000000000002</v>
      </c>
      <c r="Y65">
        <v>6.4210000000000003</v>
      </c>
      <c r="AA65" s="1">
        <v>35795</v>
      </c>
      <c r="AB65">
        <v>236.40100000000001</v>
      </c>
      <c r="AC65">
        <v>144</v>
      </c>
      <c r="AD65">
        <v>0</v>
      </c>
      <c r="AE65">
        <v>2.508</v>
      </c>
      <c r="AF65">
        <v>7.141</v>
      </c>
      <c r="AG65">
        <v>6.9850000000000003</v>
      </c>
      <c r="AI65" s="1">
        <v>35795</v>
      </c>
      <c r="AJ65">
        <v>635.99599999999998</v>
      </c>
      <c r="AK65">
        <v>0</v>
      </c>
      <c r="AL65">
        <v>0</v>
      </c>
      <c r="AM65">
        <v>1.655</v>
      </c>
      <c r="AN65">
        <v>5.6639999999999997</v>
      </c>
      <c r="AO65">
        <v>5.6639999999999997</v>
      </c>
      <c r="AQ65" s="1">
        <v>35795</v>
      </c>
      <c r="AR65">
        <v>842.16499999999996</v>
      </c>
      <c r="AS65">
        <v>1</v>
      </c>
      <c r="AT65">
        <v>0</v>
      </c>
      <c r="AU65">
        <v>3.3879999999999999</v>
      </c>
      <c r="AV65">
        <v>5.7359999999999998</v>
      </c>
      <c r="AX65" s="1">
        <v>35795</v>
      </c>
      <c r="AY65">
        <v>263.90300000000002</v>
      </c>
      <c r="AZ65">
        <v>188</v>
      </c>
      <c r="BA65">
        <v>0</v>
      </c>
      <c r="BB65">
        <v>3.32</v>
      </c>
      <c r="BC65">
        <v>7.3410000000000002</v>
      </c>
      <c r="BE65" s="1">
        <v>35795</v>
      </c>
      <c r="BF65">
        <v>225.62299999999999</v>
      </c>
      <c r="BG65">
        <v>80</v>
      </c>
      <c r="BH65">
        <v>0</v>
      </c>
      <c r="BI65">
        <v>3.4590000000000001</v>
      </c>
      <c r="BJ65">
        <v>6.55</v>
      </c>
      <c r="BK65">
        <v>6.492</v>
      </c>
      <c r="BM65" s="1">
        <v>35795</v>
      </c>
      <c r="BN65">
        <v>263.38299999999998</v>
      </c>
      <c r="BO65">
        <v>313</v>
      </c>
      <c r="BP65">
        <v>0</v>
      </c>
      <c r="BQ65">
        <v>2.077</v>
      </c>
      <c r="BR65">
        <v>8.8290000000000006</v>
      </c>
      <c r="BS65">
        <v>8.4280000000000008</v>
      </c>
      <c r="BU65" s="1">
        <v>35795</v>
      </c>
      <c r="BV65">
        <v>270.82400000000001</v>
      </c>
      <c r="BW65">
        <v>-1</v>
      </c>
      <c r="BX65">
        <v>0</v>
      </c>
      <c r="BY65">
        <v>5.56</v>
      </c>
      <c r="BZ65">
        <v>5.7750000000000004</v>
      </c>
      <c r="CB65" s="1">
        <v>35795</v>
      </c>
      <c r="CC65">
        <v>107.621</v>
      </c>
      <c r="CD65">
        <v>197</v>
      </c>
      <c r="CE65">
        <v>176</v>
      </c>
      <c r="CF65">
        <v>2.3740000000000001</v>
      </c>
      <c r="CG65">
        <v>7.4349999999999996</v>
      </c>
      <c r="CI65" s="1">
        <v>35795</v>
      </c>
      <c r="CJ65">
        <v>482.56400000000002</v>
      </c>
      <c r="CK65">
        <v>259</v>
      </c>
      <c r="CL65">
        <v>265</v>
      </c>
      <c r="CM65">
        <v>4.5229999999999997</v>
      </c>
      <c r="CN65">
        <v>8.4320000000000004</v>
      </c>
      <c r="CO65" s="1">
        <v>35795</v>
      </c>
      <c r="CP65">
        <v>826.23099999999999</v>
      </c>
      <c r="CQ65">
        <v>228</v>
      </c>
      <c r="CR65">
        <v>0</v>
      </c>
      <c r="CS65">
        <v>4.5839999999999996</v>
      </c>
      <c r="CT65">
        <v>8.1340000000000003</v>
      </c>
      <c r="CV65" s="1">
        <v>35795</v>
      </c>
      <c r="CW65">
        <v>935.57399999999996</v>
      </c>
      <c r="CX65">
        <v>70</v>
      </c>
      <c r="CY65">
        <v>76</v>
      </c>
      <c r="CZ65">
        <v>5.9390000000000001</v>
      </c>
      <c r="DA65">
        <v>6.585</v>
      </c>
      <c r="DC65" s="1">
        <v>37225</v>
      </c>
      <c r="DD65">
        <v>89.887</v>
      </c>
      <c r="DE65">
        <v>2287</v>
      </c>
      <c r="DF65">
        <v>2173</v>
      </c>
      <c r="DG65">
        <v>3.6150000000000002</v>
      </c>
      <c r="DH65">
        <v>26.341000000000001</v>
      </c>
      <c r="DI65">
        <f t="shared" si="10"/>
        <v>5.0008176996939602E-2</v>
      </c>
      <c r="DK65" s="1">
        <v>35795</v>
      </c>
      <c r="DL65">
        <v>345.24</v>
      </c>
      <c r="DM65">
        <v>296</v>
      </c>
      <c r="DN65">
        <v>282</v>
      </c>
      <c r="DO65">
        <v>4.4480000000000004</v>
      </c>
      <c r="DP65">
        <v>8.6</v>
      </c>
      <c r="DR65" s="1">
        <v>34303</v>
      </c>
      <c r="DS65">
        <v>176.697</v>
      </c>
      <c r="DV65">
        <v>7.069</v>
      </c>
      <c r="DW65">
        <v>7.12</v>
      </c>
      <c r="DY65" s="1">
        <v>35795</v>
      </c>
      <c r="DZ65">
        <v>282.73500000000001</v>
      </c>
      <c r="EA65">
        <v>167</v>
      </c>
      <c r="EC65">
        <v>5.1239999999999997</v>
      </c>
      <c r="ED65">
        <v>7.4939999999999998</v>
      </c>
    </row>
    <row r="66" spans="1:134" x14ac:dyDescent="0.25">
      <c r="A66" s="1">
        <v>35825</v>
      </c>
      <c r="B66" s="2">
        <v>6333</v>
      </c>
      <c r="C66">
        <v>783.396973</v>
      </c>
      <c r="D66">
        <v>0.30354439746621997</v>
      </c>
      <c r="E66" t="s">
        <v>27</v>
      </c>
      <c r="F66">
        <v>5.081016</v>
      </c>
      <c r="G66">
        <v>6.0306490000000004</v>
      </c>
      <c r="H66" s="2">
        <v>5016890</v>
      </c>
      <c r="J66" s="1">
        <v>35825</v>
      </c>
      <c r="K66" s="2">
        <v>1210</v>
      </c>
      <c r="L66">
        <v>132.15504332230901</v>
      </c>
      <c r="M66">
        <v>0.10509260388355</v>
      </c>
      <c r="N66">
        <v>19.0197439148202</v>
      </c>
      <c r="O66">
        <v>1.73796004286968</v>
      </c>
      <c r="P66">
        <v>5.4921322285007701</v>
      </c>
      <c r="Q66" s="2">
        <v>1069628</v>
      </c>
      <c r="S66" s="1">
        <v>35826</v>
      </c>
      <c r="T66">
        <v>207.876</v>
      </c>
      <c r="U66">
        <v>67</v>
      </c>
      <c r="V66">
        <v>0</v>
      </c>
      <c r="W66">
        <v>1.7769999999999999</v>
      </c>
      <c r="X66">
        <v>6.0789999999999997</v>
      </c>
      <c r="Y66">
        <v>6.0730000000000004</v>
      </c>
      <c r="AA66" s="1">
        <v>35826</v>
      </c>
      <c r="AB66">
        <v>238.65899999999999</v>
      </c>
      <c r="AC66">
        <v>141</v>
      </c>
      <c r="AD66">
        <v>0</v>
      </c>
      <c r="AE66">
        <v>2.4860000000000002</v>
      </c>
      <c r="AF66">
        <v>6.8040000000000003</v>
      </c>
      <c r="AG66">
        <v>6.6210000000000004</v>
      </c>
      <c r="AI66" s="1">
        <v>35826</v>
      </c>
      <c r="AJ66">
        <v>642.17100000000005</v>
      </c>
      <c r="AK66">
        <v>0</v>
      </c>
      <c r="AL66">
        <v>0</v>
      </c>
      <c r="AM66">
        <v>1.635</v>
      </c>
      <c r="AN66">
        <v>5.3609999999999998</v>
      </c>
      <c r="AO66">
        <v>5.3609999999999998</v>
      </c>
      <c r="AQ66" s="1">
        <v>35826</v>
      </c>
      <c r="AR66">
        <v>855.37099999999998</v>
      </c>
      <c r="AS66">
        <v>0</v>
      </c>
      <c r="AT66">
        <v>0</v>
      </c>
      <c r="AU66">
        <v>3.371</v>
      </c>
      <c r="AV66">
        <v>5.4109999999999996</v>
      </c>
      <c r="AX66" s="1">
        <v>35826</v>
      </c>
      <c r="AY66">
        <v>266.10399999999998</v>
      </c>
      <c r="AZ66">
        <v>188</v>
      </c>
      <c r="BA66">
        <v>0</v>
      </c>
      <c r="BB66">
        <v>3.363</v>
      </c>
      <c r="BC66">
        <v>6.9960000000000004</v>
      </c>
      <c r="BE66" s="1">
        <v>35826</v>
      </c>
      <c r="BF66">
        <v>228.899</v>
      </c>
      <c r="BG66">
        <v>83</v>
      </c>
      <c r="BH66">
        <v>0</v>
      </c>
      <c r="BI66">
        <v>3.4319999999999999</v>
      </c>
      <c r="BJ66">
        <v>6.2549999999999999</v>
      </c>
      <c r="BK66">
        <v>6.21</v>
      </c>
      <c r="BM66" s="1">
        <v>35826</v>
      </c>
      <c r="BN66">
        <v>266.11399999999998</v>
      </c>
      <c r="BO66">
        <v>349</v>
      </c>
      <c r="BP66">
        <v>0</v>
      </c>
      <c r="BQ66">
        <v>2.077</v>
      </c>
      <c r="BR66">
        <v>8.8710000000000004</v>
      </c>
      <c r="BS66">
        <v>8.3390000000000004</v>
      </c>
      <c r="BU66" s="1">
        <v>35826</v>
      </c>
      <c r="BV66">
        <v>275.99099999999999</v>
      </c>
      <c r="BW66">
        <v>-1</v>
      </c>
      <c r="BX66">
        <v>0</v>
      </c>
      <c r="BY66">
        <v>5.55</v>
      </c>
      <c r="BZ66">
        <v>5.5170000000000003</v>
      </c>
      <c r="CB66" s="1">
        <v>35826</v>
      </c>
      <c r="CC66">
        <v>108.67400000000001</v>
      </c>
      <c r="CD66">
        <v>206</v>
      </c>
      <c r="CE66">
        <v>178</v>
      </c>
      <c r="CF66">
        <v>2.3580000000000001</v>
      </c>
      <c r="CG66">
        <v>7.1609999999999996</v>
      </c>
      <c r="CI66" s="1">
        <v>35826</v>
      </c>
      <c r="CJ66">
        <v>489.75099999999998</v>
      </c>
      <c r="CK66">
        <v>268</v>
      </c>
      <c r="CL66">
        <v>273</v>
      </c>
      <c r="CM66">
        <v>4.4779999999999998</v>
      </c>
      <c r="CN66">
        <v>8.2349999999999994</v>
      </c>
      <c r="CO66" s="1">
        <v>35826</v>
      </c>
      <c r="CP66">
        <v>837.96500000000003</v>
      </c>
      <c r="CQ66">
        <v>238</v>
      </c>
      <c r="CR66">
        <v>0</v>
      </c>
      <c r="CS66">
        <v>4.5410000000000004</v>
      </c>
      <c r="CT66">
        <v>7.9420000000000002</v>
      </c>
      <c r="CV66" s="1">
        <v>35826</v>
      </c>
      <c r="CW66">
        <v>947.91300000000001</v>
      </c>
      <c r="CX66">
        <v>78</v>
      </c>
      <c r="CY66">
        <v>82</v>
      </c>
      <c r="CZ66">
        <v>5.984</v>
      </c>
      <c r="DA66">
        <v>6.4020000000000001</v>
      </c>
      <c r="DC66" s="1">
        <v>37256</v>
      </c>
      <c r="DD66">
        <v>89.706000000000003</v>
      </c>
      <c r="DE66">
        <v>2291</v>
      </c>
      <c r="DF66">
        <v>2202</v>
      </c>
      <c r="DG66">
        <v>3.5859999999999999</v>
      </c>
      <c r="DH66">
        <v>26.53</v>
      </c>
      <c r="DI66">
        <f t="shared" si="10"/>
        <v>-2.0136393471803515E-3</v>
      </c>
      <c r="DK66" s="1">
        <v>35826</v>
      </c>
      <c r="DL66">
        <v>350.74200000000002</v>
      </c>
      <c r="DM66">
        <v>300</v>
      </c>
      <c r="DN66">
        <v>285</v>
      </c>
      <c r="DO66">
        <v>4.391</v>
      </c>
      <c r="DP66">
        <v>8.3520000000000003</v>
      </c>
      <c r="DR66" s="1">
        <v>34334</v>
      </c>
      <c r="DS66">
        <v>177.88300000000001</v>
      </c>
      <c r="DV66">
        <v>6.8479999999999999</v>
      </c>
      <c r="DW66">
        <v>7.0819999999999999</v>
      </c>
      <c r="DY66" s="1">
        <v>35826</v>
      </c>
      <c r="DZ66">
        <v>286.10599999999999</v>
      </c>
      <c r="EA66">
        <v>168</v>
      </c>
      <c r="EC66">
        <v>5.0960000000000001</v>
      </c>
      <c r="ED66">
        <v>7.2229999999999999</v>
      </c>
    </row>
    <row r="67" spans="1:134" x14ac:dyDescent="0.25">
      <c r="A67" s="1">
        <v>35853</v>
      </c>
      <c r="B67" s="2">
        <v>6453</v>
      </c>
      <c r="C67">
        <v>782.80725099999995</v>
      </c>
      <c r="D67">
        <v>0.29770374198957</v>
      </c>
      <c r="E67" t="s">
        <v>27</v>
      </c>
      <c r="F67">
        <v>5.1708540000000003</v>
      </c>
      <c r="G67">
        <v>6.181972</v>
      </c>
      <c r="H67" s="2">
        <v>5006478</v>
      </c>
      <c r="J67" s="1">
        <v>35853</v>
      </c>
      <c r="K67" s="2">
        <v>1224</v>
      </c>
      <c r="L67">
        <v>132.31206708469301</v>
      </c>
      <c r="M67">
        <v>9.6898036516967004E-2</v>
      </c>
      <c r="N67">
        <v>16.852082454568801</v>
      </c>
      <c r="O67">
        <v>1.7879241529450001</v>
      </c>
      <c r="P67">
        <v>5.68034795170027</v>
      </c>
      <c r="Q67" s="2">
        <v>1043733</v>
      </c>
      <c r="S67" s="1">
        <v>35854</v>
      </c>
      <c r="T67">
        <v>207.994</v>
      </c>
      <c r="U67">
        <v>68</v>
      </c>
      <c r="V67">
        <v>0</v>
      </c>
      <c r="W67">
        <v>1.7929999999999999</v>
      </c>
      <c r="X67">
        <v>6.2850000000000001</v>
      </c>
      <c r="Y67">
        <v>6.2720000000000002</v>
      </c>
      <c r="AA67" s="1">
        <v>35854</v>
      </c>
      <c r="AB67">
        <v>238.95599999999999</v>
      </c>
      <c r="AC67">
        <v>155</v>
      </c>
      <c r="AD67">
        <v>0</v>
      </c>
      <c r="AE67">
        <v>2.4039999999999999</v>
      </c>
      <c r="AF67">
        <v>7.13</v>
      </c>
      <c r="AG67">
        <v>6.8970000000000002</v>
      </c>
      <c r="AI67" s="1">
        <v>35854</v>
      </c>
      <c r="AJ67">
        <v>642.72299999999996</v>
      </c>
      <c r="AK67">
        <v>0</v>
      </c>
      <c r="AL67">
        <v>0</v>
      </c>
      <c r="AM67">
        <v>1.679</v>
      </c>
      <c r="AN67">
        <v>5.5620000000000003</v>
      </c>
      <c r="AO67">
        <v>5.5620000000000003</v>
      </c>
      <c r="AQ67" s="1">
        <v>35854</v>
      </c>
      <c r="AR67">
        <v>853.303</v>
      </c>
      <c r="AS67">
        <v>0</v>
      </c>
      <c r="AT67">
        <v>0</v>
      </c>
      <c r="AU67">
        <v>3.431</v>
      </c>
      <c r="AV67">
        <v>5.6109999999999998</v>
      </c>
      <c r="AX67" s="1">
        <v>35854</v>
      </c>
      <c r="AY67">
        <v>266.81700000000001</v>
      </c>
      <c r="AZ67">
        <v>173</v>
      </c>
      <c r="BA67">
        <v>0</v>
      </c>
      <c r="BB67">
        <v>3.3239999999999998</v>
      </c>
      <c r="BC67">
        <v>7.0220000000000002</v>
      </c>
      <c r="BE67" s="1">
        <v>35854</v>
      </c>
      <c r="BF67">
        <v>228.375</v>
      </c>
      <c r="BG67">
        <v>84</v>
      </c>
      <c r="BH67">
        <v>0</v>
      </c>
      <c r="BI67">
        <v>3.4630000000000001</v>
      </c>
      <c r="BJ67">
        <v>6.4550000000000001</v>
      </c>
      <c r="BK67">
        <v>6.4089999999999998</v>
      </c>
      <c r="BM67" s="1">
        <v>35854</v>
      </c>
      <c r="BN67">
        <v>268.15499999999997</v>
      </c>
      <c r="BO67">
        <v>127</v>
      </c>
      <c r="BP67">
        <v>0</v>
      </c>
      <c r="BQ67">
        <v>2.1859999999999999</v>
      </c>
      <c r="BR67">
        <v>8.6940000000000008</v>
      </c>
      <c r="BS67">
        <v>8.3970000000000002</v>
      </c>
      <c r="BU67" s="1">
        <v>35854</v>
      </c>
      <c r="BV67">
        <v>274.69099999999997</v>
      </c>
      <c r="BW67">
        <v>-1</v>
      </c>
      <c r="BX67">
        <v>0</v>
      </c>
      <c r="BY67">
        <v>5.7130000000000001</v>
      </c>
      <c r="BZ67">
        <v>5.6820000000000004</v>
      </c>
      <c r="CB67" s="1">
        <v>35854</v>
      </c>
      <c r="CC67">
        <v>109.027</v>
      </c>
      <c r="CD67">
        <v>146</v>
      </c>
      <c r="CE67">
        <v>184</v>
      </c>
      <c r="CF67">
        <v>2.3319999999999999</v>
      </c>
      <c r="CG67">
        <v>7.4269999999999996</v>
      </c>
      <c r="CI67" s="1">
        <v>35854</v>
      </c>
      <c r="CJ67">
        <v>491.77199999999999</v>
      </c>
      <c r="CK67">
        <v>252</v>
      </c>
      <c r="CL67">
        <v>255</v>
      </c>
      <c r="CM67">
        <v>4.508</v>
      </c>
      <c r="CN67">
        <v>8.2279999999999998</v>
      </c>
      <c r="CO67" s="1">
        <v>35854</v>
      </c>
      <c r="CP67">
        <v>841.83900000000006</v>
      </c>
      <c r="CQ67">
        <v>225</v>
      </c>
      <c r="CR67">
        <v>0</v>
      </c>
      <c r="CS67">
        <v>4.5659999999999998</v>
      </c>
      <c r="CT67">
        <v>7.97</v>
      </c>
      <c r="CV67" s="1">
        <v>35854</v>
      </c>
      <c r="CW67">
        <v>946.46799999999996</v>
      </c>
      <c r="CX67">
        <v>76</v>
      </c>
      <c r="CY67">
        <v>79</v>
      </c>
      <c r="CZ67">
        <v>5.9749999999999996</v>
      </c>
      <c r="DA67">
        <v>6.5279999999999996</v>
      </c>
      <c r="DC67" s="1">
        <v>37287</v>
      </c>
      <c r="DD67">
        <v>90.521000000000001</v>
      </c>
      <c r="DE67">
        <v>2165</v>
      </c>
      <c r="DF67">
        <v>2074</v>
      </c>
      <c r="DG67">
        <v>3.5840000000000001</v>
      </c>
      <c r="DH67">
        <v>25.245999999999999</v>
      </c>
      <c r="DI67">
        <f t="shared" si="10"/>
        <v>9.0852339865783449E-3</v>
      </c>
      <c r="DK67" s="1">
        <v>35854</v>
      </c>
      <c r="DL67">
        <v>352.16300000000001</v>
      </c>
      <c r="DM67">
        <v>287</v>
      </c>
      <c r="DN67">
        <v>270</v>
      </c>
      <c r="DO67">
        <v>4.423</v>
      </c>
      <c r="DP67">
        <v>8.3780000000000001</v>
      </c>
      <c r="DR67" s="1">
        <v>34365</v>
      </c>
      <c r="DS67">
        <v>181.101</v>
      </c>
      <c r="DV67">
        <v>7.0590000000000002</v>
      </c>
      <c r="DW67">
        <v>6.8890000000000002</v>
      </c>
      <c r="DY67" s="1">
        <v>35854</v>
      </c>
      <c r="DZ67">
        <v>286.45499999999998</v>
      </c>
      <c r="EA67">
        <v>168</v>
      </c>
      <c r="EC67">
        <v>5.149</v>
      </c>
      <c r="ED67">
        <v>7.3769999999999998</v>
      </c>
    </row>
    <row r="68" spans="1:134" x14ac:dyDescent="0.25">
      <c r="A68" s="1">
        <v>35885</v>
      </c>
      <c r="B68" s="2">
        <v>6497</v>
      </c>
      <c r="C68">
        <v>785.50061000000005</v>
      </c>
      <c r="D68">
        <v>0.30033897504043999</v>
      </c>
      <c r="E68" t="s">
        <v>27</v>
      </c>
      <c r="F68">
        <v>5.1813549999999999</v>
      </c>
      <c r="G68">
        <v>6.2205370000000002</v>
      </c>
      <c r="H68" s="2">
        <v>5052426</v>
      </c>
      <c r="J68" s="1">
        <v>35885</v>
      </c>
      <c r="K68" s="2">
        <v>1217</v>
      </c>
      <c r="L68">
        <v>132.82485432759401</v>
      </c>
      <c r="M68">
        <v>9.7583771922734999E-2</v>
      </c>
      <c r="N68">
        <v>20.134554655737102</v>
      </c>
      <c r="O68">
        <v>1.7880681319259899</v>
      </c>
      <c r="P68">
        <v>5.7283390706811597</v>
      </c>
      <c r="Q68" s="2">
        <v>1063599</v>
      </c>
      <c r="S68" s="1">
        <v>35885</v>
      </c>
      <c r="T68">
        <v>209.137</v>
      </c>
      <c r="U68">
        <v>66</v>
      </c>
      <c r="V68">
        <v>0</v>
      </c>
      <c r="W68">
        <v>1.8049999999999999</v>
      </c>
      <c r="X68">
        <v>6.2869999999999999</v>
      </c>
      <c r="Y68">
        <v>6.2720000000000002</v>
      </c>
      <c r="AA68" s="1">
        <v>35885</v>
      </c>
      <c r="AB68">
        <v>240.28299999999999</v>
      </c>
      <c r="AC68">
        <v>141</v>
      </c>
      <c r="AD68">
        <v>0</v>
      </c>
      <c r="AE68">
        <v>2.4359999999999999</v>
      </c>
      <c r="AF68">
        <v>7.06</v>
      </c>
      <c r="AG68">
        <v>6.88</v>
      </c>
      <c r="AI68" s="1">
        <v>35885</v>
      </c>
      <c r="AJ68">
        <v>645.33600000000001</v>
      </c>
      <c r="AK68">
        <v>0</v>
      </c>
      <c r="AL68">
        <v>0</v>
      </c>
      <c r="AM68">
        <v>1.653</v>
      </c>
      <c r="AN68">
        <v>5.601</v>
      </c>
      <c r="AO68">
        <v>5.601</v>
      </c>
      <c r="AQ68" s="1">
        <v>35885</v>
      </c>
      <c r="AR68">
        <v>855.78599999999994</v>
      </c>
      <c r="AS68">
        <v>0</v>
      </c>
      <c r="AT68">
        <v>0</v>
      </c>
      <c r="AU68">
        <v>3.4009999999999998</v>
      </c>
      <c r="AV68">
        <v>5.6660000000000004</v>
      </c>
      <c r="AX68" s="1">
        <v>35885</v>
      </c>
      <c r="AY68">
        <v>268.36599999999999</v>
      </c>
      <c r="AZ68">
        <v>166</v>
      </c>
      <c r="BA68">
        <v>0</v>
      </c>
      <c r="BB68">
        <v>3.3119999999999998</v>
      </c>
      <c r="BC68">
        <v>7.0990000000000002</v>
      </c>
      <c r="BE68" s="1">
        <v>35885</v>
      </c>
      <c r="BF68">
        <v>229.374</v>
      </c>
      <c r="BG68">
        <v>81</v>
      </c>
      <c r="BH68">
        <v>0</v>
      </c>
      <c r="BI68">
        <v>3.472</v>
      </c>
      <c r="BJ68">
        <v>6.4859999999999998</v>
      </c>
      <c r="BK68">
        <v>6.4509999999999996</v>
      </c>
      <c r="BM68" s="1">
        <v>35885</v>
      </c>
      <c r="BN68">
        <v>270.928</v>
      </c>
      <c r="BO68">
        <v>139</v>
      </c>
      <c r="BP68">
        <v>0</v>
      </c>
      <c r="BQ68">
        <v>2.2589999999999999</v>
      </c>
      <c r="BR68">
        <v>8.7970000000000006</v>
      </c>
      <c r="BS68">
        <v>8.4600000000000009</v>
      </c>
      <c r="BU68" s="1">
        <v>35885</v>
      </c>
      <c r="BV68">
        <v>275.3</v>
      </c>
      <c r="BW68">
        <v>-2</v>
      </c>
      <c r="BX68">
        <v>0</v>
      </c>
      <c r="BY68">
        <v>5.59</v>
      </c>
      <c r="BZ68">
        <v>5.726</v>
      </c>
      <c r="CB68" s="1">
        <v>35885</v>
      </c>
      <c r="CC68">
        <v>109.86</v>
      </c>
      <c r="CD68">
        <v>140</v>
      </c>
      <c r="CE68">
        <v>180</v>
      </c>
      <c r="CF68">
        <v>2.3759999999999999</v>
      </c>
      <c r="CG68">
        <v>7.4180000000000001</v>
      </c>
      <c r="CI68" s="1">
        <v>35885</v>
      </c>
      <c r="CJ68">
        <v>496.01</v>
      </c>
      <c r="CK68">
        <v>247</v>
      </c>
      <c r="CL68">
        <v>254</v>
      </c>
      <c r="CM68">
        <v>4.5149999999999997</v>
      </c>
      <c r="CN68">
        <v>8.2629999999999999</v>
      </c>
      <c r="CO68" s="1">
        <v>35885</v>
      </c>
      <c r="CP68">
        <v>848.47699999999998</v>
      </c>
      <c r="CQ68">
        <v>221</v>
      </c>
      <c r="CR68">
        <v>0</v>
      </c>
      <c r="CS68">
        <v>4.5670000000000002</v>
      </c>
      <c r="CT68">
        <v>8.0120000000000005</v>
      </c>
      <c r="CV68" s="1">
        <v>35885</v>
      </c>
      <c r="CW68">
        <v>951.16700000000003</v>
      </c>
      <c r="CX68">
        <v>72</v>
      </c>
      <c r="CY68">
        <v>76</v>
      </c>
      <c r="CZ68">
        <v>5.9589999999999996</v>
      </c>
      <c r="DA68">
        <v>6.5510000000000002</v>
      </c>
      <c r="DC68" s="1">
        <v>37315</v>
      </c>
      <c r="DD68">
        <v>87.304000000000002</v>
      </c>
      <c r="DE68">
        <v>2215</v>
      </c>
      <c r="DF68">
        <v>2110</v>
      </c>
      <c r="DG68">
        <v>3.5070000000000001</v>
      </c>
      <c r="DH68">
        <v>25.445</v>
      </c>
      <c r="DI68">
        <f t="shared" si="10"/>
        <v>-3.5538714773367452E-2</v>
      </c>
      <c r="DK68" s="1">
        <v>35885</v>
      </c>
      <c r="DL68">
        <v>355.50799999999998</v>
      </c>
      <c r="DM68">
        <v>283</v>
      </c>
      <c r="DN68">
        <v>267</v>
      </c>
      <c r="DO68">
        <v>4.4249999999999998</v>
      </c>
      <c r="DP68">
        <v>8.391</v>
      </c>
      <c r="DR68" s="1">
        <v>34393</v>
      </c>
      <c r="DS68">
        <v>177.42400000000001</v>
      </c>
      <c r="DV68">
        <v>6.8109999999999999</v>
      </c>
      <c r="DW68">
        <v>7.34</v>
      </c>
      <c r="DY68" s="1">
        <v>35885</v>
      </c>
      <c r="DZ68">
        <v>288.30599999999998</v>
      </c>
      <c r="EA68">
        <v>165</v>
      </c>
      <c r="EC68">
        <v>5.1580000000000004</v>
      </c>
      <c r="ED68">
        <v>7.423</v>
      </c>
    </row>
    <row r="69" spans="1:134" x14ac:dyDescent="0.25">
      <c r="A69" s="1">
        <v>35915</v>
      </c>
      <c r="B69" s="2">
        <v>6602</v>
      </c>
      <c r="C69">
        <v>789.60333300000002</v>
      </c>
      <c r="D69">
        <v>0.29773775743556002</v>
      </c>
      <c r="E69" t="s">
        <v>27</v>
      </c>
      <c r="F69">
        <v>5.1777319999999998</v>
      </c>
      <c r="G69">
        <v>6.2119049999999998</v>
      </c>
      <c r="H69" s="2">
        <v>5090814</v>
      </c>
      <c r="J69" s="1">
        <v>35915</v>
      </c>
      <c r="K69" s="2">
        <v>1251</v>
      </c>
      <c r="L69">
        <v>133.48164220933799</v>
      </c>
      <c r="M69">
        <v>9.8445456843451004E-2</v>
      </c>
      <c r="N69">
        <v>18.861397636364799</v>
      </c>
      <c r="O69">
        <v>1.7750121567374899</v>
      </c>
      <c r="P69">
        <v>5.7160200694555003</v>
      </c>
      <c r="Q69" s="2">
        <v>1057638</v>
      </c>
      <c r="S69" s="1">
        <v>35915</v>
      </c>
      <c r="T69">
        <v>210.184</v>
      </c>
      <c r="U69">
        <v>67</v>
      </c>
      <c r="V69">
        <v>0</v>
      </c>
      <c r="W69">
        <v>1.804</v>
      </c>
      <c r="X69">
        <v>6.282</v>
      </c>
      <c r="Y69">
        <v>6.2640000000000002</v>
      </c>
      <c r="AA69" s="1">
        <v>35915</v>
      </c>
      <c r="AB69">
        <v>241.11500000000001</v>
      </c>
      <c r="AC69">
        <v>165</v>
      </c>
      <c r="AD69">
        <v>0</v>
      </c>
      <c r="AE69">
        <v>2.5430000000000001</v>
      </c>
      <c r="AF69">
        <v>7.2969999999999997</v>
      </c>
      <c r="AG69">
        <v>7.0460000000000003</v>
      </c>
      <c r="AI69" s="1">
        <v>35915</v>
      </c>
      <c r="AJ69">
        <v>648.35500000000002</v>
      </c>
      <c r="AK69">
        <v>0</v>
      </c>
      <c r="AL69">
        <v>0</v>
      </c>
      <c r="AM69">
        <v>1.639</v>
      </c>
      <c r="AN69">
        <v>5.5960000000000001</v>
      </c>
      <c r="AO69">
        <v>5.5960000000000001</v>
      </c>
      <c r="AQ69" s="1">
        <v>35915</v>
      </c>
      <c r="AR69">
        <v>859.65599999999995</v>
      </c>
      <c r="AS69">
        <v>0</v>
      </c>
      <c r="AT69">
        <v>0</v>
      </c>
      <c r="AU69">
        <v>3.3780000000000001</v>
      </c>
      <c r="AV69">
        <v>5.6689999999999996</v>
      </c>
      <c r="AX69" s="1">
        <v>35915</v>
      </c>
      <c r="AY69">
        <v>270.26900000000001</v>
      </c>
      <c r="AZ69">
        <v>170</v>
      </c>
      <c r="BA69">
        <v>0</v>
      </c>
      <c r="BB69">
        <v>3.3279999999999998</v>
      </c>
      <c r="BC69">
        <v>6.9820000000000002</v>
      </c>
      <c r="BE69" s="1">
        <v>35915</v>
      </c>
      <c r="BF69">
        <v>230.53299999999999</v>
      </c>
      <c r="BG69">
        <v>81</v>
      </c>
      <c r="BH69">
        <v>0</v>
      </c>
      <c r="BI69">
        <v>3.4340000000000002</v>
      </c>
      <c r="BJ69">
        <v>6.4889999999999999</v>
      </c>
      <c r="BK69">
        <v>6.4530000000000003</v>
      </c>
      <c r="BM69" s="1">
        <v>35915</v>
      </c>
      <c r="BN69">
        <v>273.88400000000001</v>
      </c>
      <c r="BO69">
        <v>119</v>
      </c>
      <c r="BP69">
        <v>0</v>
      </c>
      <c r="BQ69">
        <v>2.2269999999999999</v>
      </c>
      <c r="BR69">
        <v>8.5459999999999994</v>
      </c>
      <c r="BS69">
        <v>8.266</v>
      </c>
      <c r="BU69" s="1">
        <v>35915</v>
      </c>
      <c r="BV69">
        <v>276.38</v>
      </c>
      <c r="BW69">
        <v>-2</v>
      </c>
      <c r="BX69">
        <v>0</v>
      </c>
      <c r="BY69">
        <v>5.5209999999999999</v>
      </c>
      <c r="BZ69">
        <v>5.7389999999999999</v>
      </c>
      <c r="CB69" s="1">
        <v>35915</v>
      </c>
      <c r="CC69">
        <v>110.583</v>
      </c>
      <c r="CD69">
        <v>149</v>
      </c>
      <c r="CE69">
        <v>187</v>
      </c>
      <c r="CF69">
        <v>2.4329999999999998</v>
      </c>
      <c r="CG69">
        <v>7.4729999999999999</v>
      </c>
      <c r="CI69" s="1">
        <v>35915</v>
      </c>
      <c r="CJ69">
        <v>498.36599999999999</v>
      </c>
      <c r="CK69">
        <v>259</v>
      </c>
      <c r="CL69">
        <v>266</v>
      </c>
      <c r="CM69">
        <v>4.4550000000000001</v>
      </c>
      <c r="CN69">
        <v>8.3930000000000007</v>
      </c>
      <c r="CO69" s="1">
        <v>35915</v>
      </c>
      <c r="CP69">
        <v>852.39</v>
      </c>
      <c r="CQ69">
        <v>231</v>
      </c>
      <c r="CR69">
        <v>0</v>
      </c>
      <c r="CS69">
        <v>4.5010000000000003</v>
      </c>
      <c r="CT69">
        <v>8.1270000000000007</v>
      </c>
      <c r="CV69" s="1">
        <v>35915</v>
      </c>
      <c r="CW69">
        <v>956.02700000000004</v>
      </c>
      <c r="CX69">
        <v>72</v>
      </c>
      <c r="CY69">
        <v>76</v>
      </c>
      <c r="CZ69">
        <v>5.9589999999999996</v>
      </c>
      <c r="DA69">
        <v>6.556</v>
      </c>
      <c r="DC69" s="1">
        <v>37346</v>
      </c>
      <c r="DD69">
        <v>91.575000000000003</v>
      </c>
      <c r="DE69">
        <v>2018</v>
      </c>
      <c r="DF69">
        <v>1913</v>
      </c>
      <c r="DG69">
        <v>3.5310000000000001</v>
      </c>
      <c r="DH69">
        <v>24.166</v>
      </c>
      <c r="DI69">
        <f t="shared" si="10"/>
        <v>4.8921011637496514E-2</v>
      </c>
      <c r="DK69" s="1">
        <v>35915</v>
      </c>
      <c r="DL69">
        <v>357.03500000000003</v>
      </c>
      <c r="DM69">
        <v>298</v>
      </c>
      <c r="DN69">
        <v>282</v>
      </c>
      <c r="DO69">
        <v>4.3849999999999998</v>
      </c>
      <c r="DP69">
        <v>8.5489999999999995</v>
      </c>
      <c r="DR69" s="1">
        <v>34424</v>
      </c>
      <c r="DS69">
        <v>173.04400000000001</v>
      </c>
      <c r="DV69">
        <v>6.6870000000000003</v>
      </c>
      <c r="DW69">
        <v>7.8419999999999996</v>
      </c>
      <c r="DY69" s="1">
        <v>35915</v>
      </c>
      <c r="DZ69">
        <v>290.16000000000003</v>
      </c>
      <c r="EA69">
        <v>174</v>
      </c>
      <c r="EC69">
        <v>5.0380000000000003</v>
      </c>
      <c r="ED69">
        <v>7.4829999999999997</v>
      </c>
    </row>
    <row r="70" spans="1:134" x14ac:dyDescent="0.25">
      <c r="A70" s="1">
        <v>35944</v>
      </c>
      <c r="B70" s="2">
        <v>6704</v>
      </c>
      <c r="C70">
        <v>797.08978300000001</v>
      </c>
      <c r="D70">
        <v>0.31446754207935002</v>
      </c>
      <c r="E70" t="s">
        <v>27</v>
      </c>
      <c r="F70">
        <v>5.19224</v>
      </c>
      <c r="G70">
        <v>6.1393310000000003</v>
      </c>
      <c r="H70" s="2">
        <v>5111923</v>
      </c>
      <c r="J70" s="1">
        <v>35944</v>
      </c>
      <c r="K70" s="2">
        <v>1271</v>
      </c>
      <c r="L70">
        <v>134.206885260435</v>
      </c>
      <c r="M70">
        <v>0.10817897528247</v>
      </c>
      <c r="N70">
        <v>18.147361912683898</v>
      </c>
      <c r="O70">
        <v>1.80208590066116</v>
      </c>
      <c r="P70">
        <v>5.6877744618130199</v>
      </c>
      <c r="Q70" s="2">
        <v>1057534</v>
      </c>
      <c r="S70" s="1">
        <v>35946</v>
      </c>
      <c r="T70">
        <v>211.48500000000001</v>
      </c>
      <c r="U70">
        <v>66</v>
      </c>
      <c r="V70">
        <v>0</v>
      </c>
      <c r="W70">
        <v>1.8740000000000001</v>
      </c>
      <c r="X70">
        <v>6.24</v>
      </c>
      <c r="Y70">
        <v>6.2220000000000004</v>
      </c>
      <c r="AA70" s="1">
        <v>35946</v>
      </c>
      <c r="AB70">
        <v>242.422</v>
      </c>
      <c r="AC70">
        <v>171</v>
      </c>
      <c r="AD70">
        <v>0</v>
      </c>
      <c r="AE70">
        <v>2.6589999999999998</v>
      </c>
      <c r="AF70">
        <v>7.32</v>
      </c>
      <c r="AG70">
        <v>7.0209999999999999</v>
      </c>
      <c r="AI70" s="1">
        <v>35946</v>
      </c>
      <c r="AJ70">
        <v>651.81200000000001</v>
      </c>
      <c r="AK70">
        <v>-1</v>
      </c>
      <c r="AL70">
        <v>0</v>
      </c>
      <c r="AM70">
        <v>1.679</v>
      </c>
      <c r="AN70">
        <v>5.5620000000000003</v>
      </c>
      <c r="AO70">
        <v>5.5620000000000003</v>
      </c>
      <c r="AQ70" s="1">
        <v>35946</v>
      </c>
      <c r="AR70">
        <v>865.47400000000005</v>
      </c>
      <c r="AS70">
        <v>1</v>
      </c>
      <c r="AT70">
        <v>0</v>
      </c>
      <c r="AU70">
        <v>3.4</v>
      </c>
      <c r="AV70">
        <v>5.6109999999999998</v>
      </c>
      <c r="AX70" s="1">
        <v>35946</v>
      </c>
      <c r="AY70">
        <v>272.92500000000001</v>
      </c>
      <c r="AZ70">
        <v>153</v>
      </c>
      <c r="BA70">
        <v>0</v>
      </c>
      <c r="BB70">
        <v>3.2650000000000001</v>
      </c>
      <c r="BC70">
        <v>7.2519999999999998</v>
      </c>
      <c r="BE70" s="1">
        <v>35946</v>
      </c>
      <c r="BF70">
        <v>232.34399999999999</v>
      </c>
      <c r="BG70">
        <v>82</v>
      </c>
      <c r="BH70">
        <v>0</v>
      </c>
      <c r="BI70">
        <v>3.468</v>
      </c>
      <c r="BJ70">
        <v>6.431</v>
      </c>
      <c r="BK70">
        <v>6.3890000000000002</v>
      </c>
      <c r="BM70" s="1">
        <v>35946</v>
      </c>
      <c r="BN70">
        <v>276.10000000000002</v>
      </c>
      <c r="BO70">
        <v>166</v>
      </c>
      <c r="BP70">
        <v>0</v>
      </c>
      <c r="BQ70">
        <v>2.161</v>
      </c>
      <c r="BR70">
        <v>8.6790000000000003</v>
      </c>
      <c r="BS70">
        <v>8.1940000000000008</v>
      </c>
      <c r="BU70" s="1">
        <v>35946</v>
      </c>
      <c r="BV70">
        <v>279.08300000000003</v>
      </c>
      <c r="BW70">
        <v>-2</v>
      </c>
      <c r="BX70">
        <v>0</v>
      </c>
      <c r="BY70">
        <v>5.6269999999999998</v>
      </c>
      <c r="BZ70">
        <v>5.649</v>
      </c>
      <c r="CB70" s="1">
        <v>35946</v>
      </c>
      <c r="CC70">
        <v>111.282</v>
      </c>
      <c r="CD70">
        <v>169</v>
      </c>
      <c r="CE70">
        <v>195</v>
      </c>
      <c r="CF70">
        <v>2.4500000000000002</v>
      </c>
      <c r="CG70">
        <v>7.5149999999999997</v>
      </c>
      <c r="CI70" s="1">
        <v>35946</v>
      </c>
      <c r="CJ70">
        <v>501.83600000000001</v>
      </c>
      <c r="CK70">
        <v>276</v>
      </c>
      <c r="CL70">
        <v>283</v>
      </c>
      <c r="CM70">
        <v>4.3479999999999999</v>
      </c>
      <c r="CN70">
        <v>8.4949999999999992</v>
      </c>
      <c r="CO70" s="1">
        <v>35946</v>
      </c>
      <c r="CP70">
        <v>859.10199999999998</v>
      </c>
      <c r="CQ70">
        <v>245</v>
      </c>
      <c r="CR70">
        <v>0</v>
      </c>
      <c r="CS70">
        <v>4.3890000000000002</v>
      </c>
      <c r="CT70">
        <v>8.2080000000000002</v>
      </c>
      <c r="CV70" s="1">
        <v>35946</v>
      </c>
      <c r="CW70">
        <v>968.11800000000005</v>
      </c>
      <c r="CX70">
        <v>71</v>
      </c>
      <c r="CY70">
        <v>75</v>
      </c>
      <c r="CZ70">
        <v>5.9889999999999999</v>
      </c>
      <c r="DA70">
        <v>6.4560000000000004</v>
      </c>
      <c r="DC70" s="1">
        <v>37376</v>
      </c>
      <c r="DD70">
        <v>94.623999999999995</v>
      </c>
      <c r="DE70">
        <v>1663</v>
      </c>
      <c r="DF70">
        <v>1603</v>
      </c>
      <c r="DG70">
        <v>3.6579999999999999</v>
      </c>
      <c r="DH70">
        <v>20.573</v>
      </c>
      <c r="DI70">
        <f t="shared" si="10"/>
        <v>3.3295113295113143E-2</v>
      </c>
      <c r="DK70" s="1">
        <v>35946</v>
      </c>
      <c r="DL70">
        <v>359.18200000000002</v>
      </c>
      <c r="DM70">
        <v>318</v>
      </c>
      <c r="DN70">
        <v>305</v>
      </c>
      <c r="DO70">
        <v>4.335</v>
      </c>
      <c r="DP70">
        <v>8.6790000000000003</v>
      </c>
      <c r="DR70" s="1">
        <v>34454</v>
      </c>
      <c r="DS70">
        <v>171.197</v>
      </c>
      <c r="DV70">
        <v>6.617</v>
      </c>
      <c r="DW70">
        <v>8.15</v>
      </c>
      <c r="DY70" s="1">
        <v>35946</v>
      </c>
      <c r="DZ70">
        <v>293.178</v>
      </c>
      <c r="EA70">
        <v>179</v>
      </c>
      <c r="EC70">
        <v>4.8959999999999999</v>
      </c>
      <c r="ED70">
        <v>7.4939999999999998</v>
      </c>
    </row>
    <row r="71" spans="1:134" x14ac:dyDescent="0.25">
      <c r="A71" s="1">
        <v>35976</v>
      </c>
      <c r="B71" s="2">
        <v>6821</v>
      </c>
      <c r="C71">
        <v>803.85168499999997</v>
      </c>
      <c r="D71">
        <v>0.35617627361632997</v>
      </c>
      <c r="E71" t="s">
        <v>27</v>
      </c>
      <c r="F71">
        <v>5.1447880000000001</v>
      </c>
      <c r="G71">
        <v>6.0844139999999998</v>
      </c>
      <c r="H71" s="2">
        <v>5206772</v>
      </c>
      <c r="J71" s="1">
        <v>35976</v>
      </c>
      <c r="K71" s="2">
        <v>1334</v>
      </c>
      <c r="L71">
        <v>134.892439834002</v>
      </c>
      <c r="M71">
        <v>0.12196385627693</v>
      </c>
      <c r="N71">
        <v>22.8602365361035</v>
      </c>
      <c r="O71">
        <v>1.7988762009374</v>
      </c>
      <c r="P71">
        <v>5.6757179614980604</v>
      </c>
      <c r="Q71" s="2">
        <v>1109018</v>
      </c>
      <c r="S71" s="1">
        <v>35976</v>
      </c>
      <c r="T71">
        <v>212.57300000000001</v>
      </c>
      <c r="U71">
        <v>68</v>
      </c>
      <c r="V71">
        <v>0</v>
      </c>
      <c r="W71">
        <v>1.865</v>
      </c>
      <c r="X71">
        <v>6.2370000000000001</v>
      </c>
      <c r="Y71">
        <v>6.2119999999999997</v>
      </c>
      <c r="AA71" s="1">
        <v>35976</v>
      </c>
      <c r="AB71">
        <v>243.84200000000001</v>
      </c>
      <c r="AC71">
        <v>184</v>
      </c>
      <c r="AD71">
        <v>0</v>
      </c>
      <c r="AE71">
        <v>2.5880000000000001</v>
      </c>
      <c r="AF71">
        <v>7.4139999999999997</v>
      </c>
      <c r="AG71">
        <v>7.0990000000000002</v>
      </c>
      <c r="AI71" s="1">
        <v>35976</v>
      </c>
      <c r="AJ71">
        <v>655.19899999999996</v>
      </c>
      <c r="AK71">
        <v>-3</v>
      </c>
      <c r="AL71">
        <v>0</v>
      </c>
      <c r="AM71">
        <v>1.6579999999999999</v>
      </c>
      <c r="AN71">
        <v>5.52</v>
      </c>
      <c r="AO71">
        <v>5.52</v>
      </c>
      <c r="AQ71" s="1">
        <v>35976</v>
      </c>
      <c r="AR71">
        <v>871.50699999999995</v>
      </c>
      <c r="AS71">
        <v>-2</v>
      </c>
      <c r="AT71">
        <v>0</v>
      </c>
      <c r="AU71">
        <v>3.379</v>
      </c>
      <c r="AV71">
        <v>5.5389999999999997</v>
      </c>
      <c r="AX71" s="1">
        <v>35976</v>
      </c>
      <c r="AY71">
        <v>274.24299999999999</v>
      </c>
      <c r="AZ71">
        <v>174</v>
      </c>
      <c r="BA71">
        <v>0</v>
      </c>
      <c r="BB71">
        <v>3.28</v>
      </c>
      <c r="BC71">
        <v>7.3570000000000002</v>
      </c>
      <c r="BE71" s="1">
        <v>35976</v>
      </c>
      <c r="BF71">
        <v>233.81</v>
      </c>
      <c r="BG71">
        <v>84</v>
      </c>
      <c r="BH71">
        <v>0</v>
      </c>
      <c r="BI71">
        <v>3.4550000000000001</v>
      </c>
      <c r="BJ71">
        <v>6.4020000000000001</v>
      </c>
      <c r="BK71">
        <v>6.3869999999999996</v>
      </c>
      <c r="BM71" s="1">
        <v>35976</v>
      </c>
      <c r="BN71">
        <v>277.64699999999999</v>
      </c>
      <c r="BO71">
        <v>173</v>
      </c>
      <c r="BP71">
        <v>0</v>
      </c>
      <c r="BQ71">
        <v>2.222</v>
      </c>
      <c r="BR71">
        <v>8.9589999999999996</v>
      </c>
      <c r="BS71">
        <v>8.7379999999999995</v>
      </c>
      <c r="BU71" s="1">
        <v>35976</v>
      </c>
      <c r="BV71">
        <v>282.02600000000001</v>
      </c>
      <c r="BW71">
        <v>-4</v>
      </c>
      <c r="BX71">
        <v>0</v>
      </c>
      <c r="BY71">
        <v>5.5229999999999997</v>
      </c>
      <c r="BZ71">
        <v>5.5419999999999998</v>
      </c>
      <c r="CB71" s="1">
        <v>35976</v>
      </c>
      <c r="CC71">
        <v>111.91800000000001</v>
      </c>
      <c r="CD71">
        <v>180</v>
      </c>
      <c r="CE71">
        <v>214</v>
      </c>
      <c r="CF71">
        <v>2.4540000000000002</v>
      </c>
      <c r="CG71">
        <v>7.7039999999999997</v>
      </c>
      <c r="CI71" s="1">
        <v>35976</v>
      </c>
      <c r="CJ71">
        <v>504.32100000000003</v>
      </c>
      <c r="CK71">
        <v>293</v>
      </c>
      <c r="CL71">
        <v>299</v>
      </c>
      <c r="CM71">
        <v>4.3959999999999999</v>
      </c>
      <c r="CN71">
        <v>8.5890000000000004</v>
      </c>
      <c r="CO71" s="1">
        <v>35976</v>
      </c>
      <c r="CP71">
        <v>863.88199999999995</v>
      </c>
      <c r="CQ71">
        <v>261</v>
      </c>
      <c r="CR71">
        <v>0</v>
      </c>
      <c r="CS71">
        <v>4.4450000000000003</v>
      </c>
      <c r="CT71">
        <v>8.2829999999999995</v>
      </c>
      <c r="CV71" s="1">
        <v>35976</v>
      </c>
      <c r="CW71">
        <v>976.46500000000003</v>
      </c>
      <c r="CX71">
        <v>75</v>
      </c>
      <c r="CY71">
        <v>79</v>
      </c>
      <c r="CZ71">
        <v>6.0179999999999998</v>
      </c>
      <c r="DA71">
        <v>6.4119999999999999</v>
      </c>
      <c r="DC71" s="1">
        <v>37407</v>
      </c>
      <c r="DD71">
        <v>91.058999999999997</v>
      </c>
      <c r="DE71">
        <v>1633</v>
      </c>
      <c r="DF71">
        <v>1603</v>
      </c>
      <c r="DG71">
        <v>3.6389999999999998</v>
      </c>
      <c r="DH71">
        <v>20.41</v>
      </c>
      <c r="DI71">
        <f t="shared" si="10"/>
        <v>-3.7675431180250185E-2</v>
      </c>
      <c r="DK71" s="1">
        <v>35976</v>
      </c>
      <c r="DL71">
        <v>361.03699999999998</v>
      </c>
      <c r="DM71">
        <v>337</v>
      </c>
      <c r="DN71">
        <v>321</v>
      </c>
      <c r="DO71">
        <v>4.3899999999999997</v>
      </c>
      <c r="DP71">
        <v>8.8119999999999994</v>
      </c>
      <c r="DR71" s="1">
        <v>34485</v>
      </c>
      <c r="DS71">
        <v>170.73400000000001</v>
      </c>
      <c r="DV71">
        <v>6.5540000000000003</v>
      </c>
      <c r="DW71">
        <v>8.3230000000000004</v>
      </c>
      <c r="DY71" s="1">
        <v>35976</v>
      </c>
      <c r="DZ71">
        <v>295.37200000000001</v>
      </c>
      <c r="EA71">
        <v>190</v>
      </c>
      <c r="EC71">
        <v>4.9329999999999998</v>
      </c>
      <c r="ED71">
        <v>7.5380000000000003</v>
      </c>
    </row>
    <row r="72" spans="1:134" x14ac:dyDescent="0.25">
      <c r="A72" s="1">
        <v>36007</v>
      </c>
      <c r="B72" s="2">
        <v>6860</v>
      </c>
      <c r="C72">
        <v>805.55755599999998</v>
      </c>
      <c r="D72">
        <v>0.36787181797163998</v>
      </c>
      <c r="E72" t="s">
        <v>27</v>
      </c>
      <c r="F72">
        <v>5.1713579999999997</v>
      </c>
      <c r="G72">
        <v>6.1311530000000003</v>
      </c>
      <c r="H72" s="2">
        <v>5209344</v>
      </c>
      <c r="J72" s="1">
        <v>36007</v>
      </c>
      <c r="K72" s="2">
        <v>1356</v>
      </c>
      <c r="L72">
        <v>135.52629448252901</v>
      </c>
      <c r="M72">
        <v>0.12629600010089001</v>
      </c>
      <c r="N72">
        <v>21.497965027101198</v>
      </c>
      <c r="O72">
        <v>1.7800729050820701</v>
      </c>
      <c r="P72">
        <v>5.66543850549614</v>
      </c>
      <c r="Q72" s="2">
        <v>1075437</v>
      </c>
      <c r="S72" s="1">
        <v>36007</v>
      </c>
      <c r="T72">
        <v>213.673</v>
      </c>
      <c r="U72">
        <v>76</v>
      </c>
      <c r="V72">
        <v>0</v>
      </c>
      <c r="W72">
        <v>1.8939999999999999</v>
      </c>
      <c r="X72">
        <v>6.2960000000000003</v>
      </c>
      <c r="Y72">
        <v>6.2670000000000003</v>
      </c>
      <c r="AA72" s="1">
        <v>36007</v>
      </c>
      <c r="AB72">
        <v>245.44399999999999</v>
      </c>
      <c r="AC72">
        <v>161</v>
      </c>
      <c r="AD72">
        <v>0</v>
      </c>
      <c r="AE72">
        <v>2.5840000000000001</v>
      </c>
      <c r="AF72">
        <v>7.3250000000000002</v>
      </c>
      <c r="AG72">
        <v>6.976</v>
      </c>
      <c r="AI72" s="1">
        <v>36007</v>
      </c>
      <c r="AJ72">
        <v>658.26300000000003</v>
      </c>
      <c r="AK72">
        <v>0</v>
      </c>
      <c r="AL72">
        <v>0</v>
      </c>
      <c r="AM72">
        <v>1.6479999999999999</v>
      </c>
      <c r="AN72">
        <v>5.5170000000000003</v>
      </c>
      <c r="AO72">
        <v>5.5170000000000003</v>
      </c>
      <c r="AQ72" s="1">
        <v>36007</v>
      </c>
      <c r="AR72">
        <v>874.74400000000003</v>
      </c>
      <c r="AS72">
        <v>0</v>
      </c>
      <c r="AT72">
        <v>0</v>
      </c>
      <c r="AU72">
        <v>3.3759999999999999</v>
      </c>
      <c r="AV72">
        <v>5.5640000000000001</v>
      </c>
      <c r="AX72" s="1">
        <v>36007</v>
      </c>
      <c r="AY72">
        <v>275.56700000000001</v>
      </c>
      <c r="AZ72">
        <v>210</v>
      </c>
      <c r="BA72">
        <v>0</v>
      </c>
      <c r="BB72">
        <v>3.3730000000000002</v>
      </c>
      <c r="BC72">
        <v>7.4349999999999996</v>
      </c>
      <c r="BE72" s="1">
        <v>36007</v>
      </c>
      <c r="BF72">
        <v>234.61799999999999</v>
      </c>
      <c r="BG72">
        <v>89</v>
      </c>
      <c r="BH72">
        <v>0</v>
      </c>
      <c r="BI72">
        <v>3.452</v>
      </c>
      <c r="BJ72">
        <v>6.444</v>
      </c>
      <c r="BK72">
        <v>6.4279999999999999</v>
      </c>
      <c r="BM72" s="1">
        <v>36007</v>
      </c>
      <c r="BN72">
        <v>279.73</v>
      </c>
      <c r="BO72">
        <v>177</v>
      </c>
      <c r="BP72">
        <v>0</v>
      </c>
      <c r="BQ72">
        <v>2.1680000000000001</v>
      </c>
      <c r="BR72">
        <v>8.8379999999999992</v>
      </c>
      <c r="BS72">
        <v>8.6359999999999992</v>
      </c>
      <c r="BU72" s="1">
        <v>36007</v>
      </c>
      <c r="BV72">
        <v>282.78899999999999</v>
      </c>
      <c r="BW72">
        <v>-2</v>
      </c>
      <c r="BX72">
        <v>0</v>
      </c>
      <c r="BY72">
        <v>5.4980000000000002</v>
      </c>
      <c r="BZ72">
        <v>5.5789999999999997</v>
      </c>
      <c r="CB72" s="1">
        <v>36007</v>
      </c>
      <c r="CC72">
        <v>112.691</v>
      </c>
      <c r="CD72">
        <v>167</v>
      </c>
      <c r="CE72">
        <v>204</v>
      </c>
      <c r="CF72">
        <v>2.44</v>
      </c>
      <c r="CG72">
        <v>7.5510000000000002</v>
      </c>
      <c r="CI72" s="1">
        <v>36007</v>
      </c>
      <c r="CJ72">
        <v>507.197</v>
      </c>
      <c r="CK72">
        <v>298</v>
      </c>
      <c r="CL72">
        <v>305</v>
      </c>
      <c r="CM72">
        <v>4.3979999999999997</v>
      </c>
      <c r="CN72">
        <v>8.6430000000000007</v>
      </c>
      <c r="CO72" s="1">
        <v>36007</v>
      </c>
      <c r="CP72">
        <v>868.87199999999996</v>
      </c>
      <c r="CQ72">
        <v>267</v>
      </c>
      <c r="CR72">
        <v>0</v>
      </c>
      <c r="CS72">
        <v>4.4429999999999996</v>
      </c>
      <c r="CT72">
        <v>8.3469999999999995</v>
      </c>
      <c r="CV72" s="1">
        <v>36007</v>
      </c>
      <c r="CW72">
        <v>975.67</v>
      </c>
      <c r="CX72">
        <v>82</v>
      </c>
      <c r="CY72">
        <v>85</v>
      </c>
      <c r="CZ72">
        <v>6.0449999999999999</v>
      </c>
      <c r="DA72">
        <v>6.492</v>
      </c>
      <c r="DC72" s="1">
        <v>37437</v>
      </c>
      <c r="DD72">
        <v>81.257000000000005</v>
      </c>
      <c r="DE72">
        <v>1911</v>
      </c>
      <c r="DF72">
        <v>1873</v>
      </c>
      <c r="DG72">
        <v>3.5169999999999999</v>
      </c>
      <c r="DH72">
        <v>22.94</v>
      </c>
      <c r="DI72">
        <f t="shared" ref="DI72:DI135" si="11">DD72/DD71-1</f>
        <v>-0.10764449422901623</v>
      </c>
      <c r="DK72" s="1">
        <v>36007</v>
      </c>
      <c r="DL72">
        <v>363.33800000000002</v>
      </c>
      <c r="DM72">
        <v>338</v>
      </c>
      <c r="DN72">
        <v>322</v>
      </c>
      <c r="DO72">
        <v>4.3760000000000003</v>
      </c>
      <c r="DP72">
        <v>8.8190000000000008</v>
      </c>
      <c r="DR72" s="1">
        <v>34515</v>
      </c>
      <c r="DS72">
        <v>170.80099999999999</v>
      </c>
      <c r="DV72">
        <v>6.5339999999999998</v>
      </c>
      <c r="DW72">
        <v>8.4220000000000006</v>
      </c>
      <c r="DY72" s="1">
        <v>36007</v>
      </c>
      <c r="DZ72">
        <v>296.96499999999997</v>
      </c>
      <c r="EA72">
        <v>202</v>
      </c>
      <c r="EC72">
        <v>4.9409999999999998</v>
      </c>
      <c r="ED72">
        <v>7.6559999999999997</v>
      </c>
    </row>
    <row r="73" spans="1:134" x14ac:dyDescent="0.25">
      <c r="A73" s="1">
        <v>36038</v>
      </c>
      <c r="B73" s="2">
        <v>6909</v>
      </c>
      <c r="C73">
        <v>818.66925000000003</v>
      </c>
      <c r="D73">
        <v>0.54663930147268003</v>
      </c>
      <c r="E73" t="s">
        <v>27</v>
      </c>
      <c r="F73">
        <v>5.1517939999999998</v>
      </c>
      <c r="G73">
        <v>5.8501440000000002</v>
      </c>
      <c r="H73" s="2">
        <v>5287131</v>
      </c>
      <c r="J73" s="1">
        <v>36038</v>
      </c>
      <c r="K73" s="2">
        <v>1345</v>
      </c>
      <c r="L73">
        <v>137.031227990856</v>
      </c>
      <c r="M73">
        <v>0.25067784360338002</v>
      </c>
      <c r="N73">
        <v>44.247639919388902</v>
      </c>
      <c r="O73">
        <v>1.7927518501514601</v>
      </c>
      <c r="P73">
        <v>5.3357420655417602</v>
      </c>
      <c r="Q73" s="2">
        <v>1154009</v>
      </c>
      <c r="S73" s="1">
        <v>36038</v>
      </c>
      <c r="T73">
        <v>214.983</v>
      </c>
      <c r="U73">
        <v>115</v>
      </c>
      <c r="V73">
        <v>0</v>
      </c>
      <c r="W73">
        <v>1.909</v>
      </c>
      <c r="X73">
        <v>6.2119999999999997</v>
      </c>
      <c r="Y73">
        <v>6.194</v>
      </c>
      <c r="AA73" s="1">
        <v>36038</v>
      </c>
      <c r="AB73">
        <v>244.14400000000001</v>
      </c>
      <c r="AC73">
        <v>282</v>
      </c>
      <c r="AD73">
        <v>0</v>
      </c>
      <c r="AE73">
        <v>2.6040000000000001</v>
      </c>
      <c r="AF73">
        <v>8.2159999999999993</v>
      </c>
      <c r="AG73">
        <v>7.97</v>
      </c>
      <c r="AI73" s="1">
        <v>36038</v>
      </c>
      <c r="AJ73">
        <v>666.53800000000001</v>
      </c>
      <c r="AK73">
        <v>-2</v>
      </c>
      <c r="AL73">
        <v>0</v>
      </c>
      <c r="AM73">
        <v>1.6819999999999999</v>
      </c>
      <c r="AN73">
        <v>5.0190000000000001</v>
      </c>
      <c r="AO73">
        <v>5.0190000000000001</v>
      </c>
      <c r="AQ73" s="1">
        <v>36038</v>
      </c>
      <c r="AR73">
        <v>894.52800000000002</v>
      </c>
      <c r="AS73">
        <v>1</v>
      </c>
      <c r="AT73">
        <v>0</v>
      </c>
      <c r="AU73">
        <v>3.4780000000000002</v>
      </c>
      <c r="AV73">
        <v>5.024</v>
      </c>
      <c r="AX73" s="1">
        <v>36038</v>
      </c>
      <c r="AY73">
        <v>272.00799999999998</v>
      </c>
      <c r="AZ73">
        <v>316</v>
      </c>
      <c r="BA73">
        <v>0</v>
      </c>
      <c r="BB73">
        <v>3.3879999999999999</v>
      </c>
      <c r="BC73">
        <v>8.0980000000000008</v>
      </c>
      <c r="BE73" s="1">
        <v>36038</v>
      </c>
      <c r="BF73">
        <v>236.44200000000001</v>
      </c>
      <c r="BG73">
        <v>137</v>
      </c>
      <c r="BH73">
        <v>0</v>
      </c>
      <c r="BI73">
        <v>3.4369999999999998</v>
      </c>
      <c r="BJ73">
        <v>6.367</v>
      </c>
      <c r="BK73">
        <v>6.3559999999999999</v>
      </c>
      <c r="BM73" s="1">
        <v>36038</v>
      </c>
      <c r="BN73">
        <v>269.30399999999997</v>
      </c>
      <c r="BO73">
        <v>453</v>
      </c>
      <c r="BP73">
        <v>0</v>
      </c>
      <c r="BQ73">
        <v>2.1619999999999999</v>
      </c>
      <c r="BR73">
        <v>9.5690000000000008</v>
      </c>
      <c r="BS73">
        <v>11.446999999999999</v>
      </c>
      <c r="BU73" s="1">
        <v>36038</v>
      </c>
      <c r="BV73">
        <v>291.95100000000002</v>
      </c>
      <c r="BW73">
        <v>-2</v>
      </c>
      <c r="BX73">
        <v>0</v>
      </c>
      <c r="BY73">
        <v>5.7080000000000002</v>
      </c>
      <c r="BZ73">
        <v>5.0830000000000002</v>
      </c>
      <c r="CB73" s="1">
        <v>36038</v>
      </c>
      <c r="CC73">
        <v>110.887</v>
      </c>
      <c r="CD73">
        <v>338</v>
      </c>
      <c r="CE73">
        <v>406</v>
      </c>
      <c r="CF73">
        <v>2.4569999999999999</v>
      </c>
      <c r="CG73">
        <v>9.1199999999999992</v>
      </c>
      <c r="CI73" s="1">
        <v>36038</v>
      </c>
      <c r="CJ73">
        <v>485.31099999999998</v>
      </c>
      <c r="CK73">
        <v>467</v>
      </c>
      <c r="CL73">
        <v>473</v>
      </c>
      <c r="CM73">
        <v>4.633</v>
      </c>
      <c r="CN73">
        <v>9.8770000000000007</v>
      </c>
      <c r="CO73" s="1">
        <v>36038</v>
      </c>
      <c r="CP73">
        <v>835.67600000000004</v>
      </c>
      <c r="CQ73">
        <v>425</v>
      </c>
      <c r="CR73">
        <v>0</v>
      </c>
      <c r="CS73">
        <v>4.6820000000000004</v>
      </c>
      <c r="CT73">
        <v>9.4730000000000008</v>
      </c>
      <c r="CV73" s="1">
        <v>36038</v>
      </c>
      <c r="CW73">
        <v>977.06</v>
      </c>
      <c r="CX73">
        <v>127</v>
      </c>
      <c r="CY73">
        <v>129</v>
      </c>
      <c r="CZ73">
        <v>5.9640000000000004</v>
      </c>
      <c r="DA73">
        <v>6.48</v>
      </c>
      <c r="DC73" s="1">
        <v>37468</v>
      </c>
      <c r="DD73">
        <v>78.152000000000001</v>
      </c>
      <c r="DE73">
        <v>2111</v>
      </c>
      <c r="DF73">
        <v>2094</v>
      </c>
      <c r="DG73">
        <v>3.5019999999999998</v>
      </c>
      <c r="DH73">
        <v>24.582000000000001</v>
      </c>
      <c r="DI73">
        <f t="shared" si="11"/>
        <v>-3.8212092496646477E-2</v>
      </c>
      <c r="DK73" s="1">
        <v>36038</v>
      </c>
      <c r="DL73">
        <v>344.99700000000001</v>
      </c>
      <c r="DM73">
        <v>520</v>
      </c>
      <c r="DN73">
        <v>503</v>
      </c>
      <c r="DO73">
        <v>4.673</v>
      </c>
      <c r="DP73">
        <v>10.18</v>
      </c>
      <c r="DR73" s="1">
        <v>34546</v>
      </c>
      <c r="DS73">
        <v>174.15600000000001</v>
      </c>
      <c r="DV73">
        <v>6.5279999999999996</v>
      </c>
      <c r="DW73">
        <v>8.2040000000000006</v>
      </c>
      <c r="DY73" s="1">
        <v>36038</v>
      </c>
      <c r="DZ73">
        <v>290.79899999999998</v>
      </c>
      <c r="EA73">
        <v>297</v>
      </c>
      <c r="EC73">
        <v>5.0010000000000003</v>
      </c>
      <c r="ED73">
        <v>8.1760000000000002</v>
      </c>
    </row>
    <row r="74" spans="1:134" x14ac:dyDescent="0.25">
      <c r="A74" s="1">
        <v>36068</v>
      </c>
      <c r="B74" s="2">
        <v>6928</v>
      </c>
      <c r="C74">
        <v>837.83563200000003</v>
      </c>
      <c r="D74">
        <v>0.60973032552589002</v>
      </c>
      <c r="E74" t="s">
        <v>27</v>
      </c>
      <c r="F74">
        <v>5.0166329999999997</v>
      </c>
      <c r="G74">
        <v>5.3699669999999999</v>
      </c>
      <c r="H74" s="2">
        <v>5407838</v>
      </c>
      <c r="J74" s="1">
        <v>36068</v>
      </c>
      <c r="K74" s="2">
        <v>1405</v>
      </c>
      <c r="L74">
        <v>138.759986736836</v>
      </c>
      <c r="M74">
        <v>0.41843049663004001</v>
      </c>
      <c r="N74">
        <v>67.316302254857007</v>
      </c>
      <c r="O74">
        <v>1.81767694549041</v>
      </c>
      <c r="P74">
        <v>4.9756649064562</v>
      </c>
      <c r="Q74" s="2">
        <v>1412071</v>
      </c>
      <c r="S74" s="1">
        <v>36068</v>
      </c>
      <c r="T74">
        <v>217.96299999999999</v>
      </c>
      <c r="U74">
        <v>132</v>
      </c>
      <c r="V74">
        <v>0</v>
      </c>
      <c r="W74">
        <v>1.905</v>
      </c>
      <c r="X74">
        <v>5.7709999999999999</v>
      </c>
      <c r="Y74">
        <v>5.75</v>
      </c>
      <c r="AA74" s="1">
        <v>36068</v>
      </c>
      <c r="AB74">
        <v>245.64699999999999</v>
      </c>
      <c r="AC74">
        <v>357</v>
      </c>
      <c r="AD74">
        <v>0</v>
      </c>
      <c r="AE74">
        <v>2.4929999999999999</v>
      </c>
      <c r="AF74">
        <v>8.0730000000000004</v>
      </c>
      <c r="AG74">
        <v>7.85</v>
      </c>
      <c r="AI74" s="1">
        <v>36068</v>
      </c>
      <c r="AJ74">
        <v>675.36800000000005</v>
      </c>
      <c r="AK74">
        <v>-2</v>
      </c>
      <c r="AL74">
        <v>0</v>
      </c>
      <c r="AM74">
        <v>1.6659999999999999</v>
      </c>
      <c r="AN74">
        <v>4.4530000000000003</v>
      </c>
      <c r="AO74">
        <v>4.4530000000000003</v>
      </c>
      <c r="AQ74" s="1">
        <v>36068</v>
      </c>
      <c r="AR74">
        <v>918.78599999999994</v>
      </c>
      <c r="AS74">
        <v>-1</v>
      </c>
      <c r="AT74">
        <v>0</v>
      </c>
      <c r="AU74">
        <v>3.4580000000000002</v>
      </c>
      <c r="AV74">
        <v>4.3570000000000002</v>
      </c>
      <c r="AX74" s="1">
        <v>36068</v>
      </c>
      <c r="AY74">
        <v>274.995</v>
      </c>
      <c r="AZ74">
        <v>320</v>
      </c>
      <c r="BA74">
        <v>0</v>
      </c>
      <c r="BB74">
        <v>3.4049999999999998</v>
      </c>
      <c r="BC74">
        <v>7.4089999999999998</v>
      </c>
      <c r="BE74" s="1">
        <v>36068</v>
      </c>
      <c r="BF74">
        <v>242.12100000000001</v>
      </c>
      <c r="BG74">
        <v>151</v>
      </c>
      <c r="BH74">
        <v>0</v>
      </c>
      <c r="BI74">
        <v>3.44</v>
      </c>
      <c r="BJ74">
        <v>5.9</v>
      </c>
      <c r="BK74">
        <v>5.8890000000000002</v>
      </c>
      <c r="BM74" s="1">
        <v>36068</v>
      </c>
      <c r="BN74">
        <v>264.608</v>
      </c>
      <c r="BO74">
        <v>613</v>
      </c>
      <c r="BP74">
        <v>0</v>
      </c>
      <c r="BQ74">
        <v>2.169</v>
      </c>
      <c r="BR74">
        <v>10.531000000000001</v>
      </c>
      <c r="BS74">
        <v>12.528</v>
      </c>
      <c r="BU74" s="1">
        <v>36068</v>
      </c>
      <c r="BV74">
        <v>303.97199999999998</v>
      </c>
      <c r="BW74">
        <v>-3</v>
      </c>
      <c r="BX74">
        <v>0</v>
      </c>
      <c r="BY74">
        <v>5.6920000000000002</v>
      </c>
      <c r="BZ74">
        <v>4.4400000000000004</v>
      </c>
      <c r="CB74" s="1">
        <v>36068</v>
      </c>
      <c r="CC74">
        <v>110.712</v>
      </c>
      <c r="CD74">
        <v>446</v>
      </c>
      <c r="CE74">
        <v>498</v>
      </c>
      <c r="CF74">
        <v>2.38</v>
      </c>
      <c r="CG74">
        <v>9.48</v>
      </c>
      <c r="CI74" s="1">
        <v>36068</v>
      </c>
      <c r="CJ74">
        <v>486.279</v>
      </c>
      <c r="CK74">
        <v>540</v>
      </c>
      <c r="CL74">
        <v>544</v>
      </c>
      <c r="CM74">
        <v>4.6859999999999999</v>
      </c>
      <c r="CN74">
        <v>9.9939999999999998</v>
      </c>
      <c r="CO74" s="1">
        <v>36068</v>
      </c>
      <c r="CP74">
        <v>840.67100000000005</v>
      </c>
      <c r="CQ74">
        <v>490</v>
      </c>
      <c r="CR74">
        <v>0</v>
      </c>
      <c r="CS74">
        <v>4.7450000000000001</v>
      </c>
      <c r="CT74">
        <v>9.4979999999999993</v>
      </c>
      <c r="CV74" s="1">
        <v>36068</v>
      </c>
      <c r="CW74">
        <v>1007.409</v>
      </c>
      <c r="CX74">
        <v>132</v>
      </c>
      <c r="CY74">
        <v>134</v>
      </c>
      <c r="CZ74">
        <v>6.0519999999999996</v>
      </c>
      <c r="DA74">
        <v>6.0010000000000003</v>
      </c>
      <c r="DC74" s="1">
        <v>37499</v>
      </c>
      <c r="DD74">
        <v>76.013000000000005</v>
      </c>
      <c r="DE74">
        <v>2276</v>
      </c>
      <c r="DF74">
        <v>2141</v>
      </c>
      <c r="DG74">
        <v>3.4860000000000002</v>
      </c>
      <c r="DH74">
        <v>25.974</v>
      </c>
      <c r="DI74">
        <f t="shared" si="11"/>
        <v>-2.7369741017504334E-2</v>
      </c>
      <c r="DK74" s="1">
        <v>36068</v>
      </c>
      <c r="DL74">
        <v>345.89499999999998</v>
      </c>
      <c r="DM74">
        <v>595</v>
      </c>
      <c r="DN74">
        <v>573</v>
      </c>
      <c r="DO74">
        <v>4.7229999999999999</v>
      </c>
      <c r="DP74">
        <v>10.276</v>
      </c>
      <c r="DR74" s="1">
        <v>34577</v>
      </c>
      <c r="DS74">
        <v>174.58699999999999</v>
      </c>
      <c r="DV74">
        <v>6.4660000000000002</v>
      </c>
      <c r="DW74">
        <v>8.2609999999999992</v>
      </c>
      <c r="DY74" s="1">
        <v>36068</v>
      </c>
      <c r="DZ74">
        <v>296.05200000000002</v>
      </c>
      <c r="EA74">
        <v>330</v>
      </c>
      <c r="EC74">
        <v>5.0869999999999997</v>
      </c>
      <c r="ED74">
        <v>7.8789999999999996</v>
      </c>
    </row>
    <row r="75" spans="1:134" x14ac:dyDescent="0.25">
      <c r="A75" s="1">
        <v>36098</v>
      </c>
      <c r="B75" s="2">
        <v>6932</v>
      </c>
      <c r="C75">
        <v>833.41528300000004</v>
      </c>
      <c r="D75">
        <v>0.73094073262190995</v>
      </c>
      <c r="E75" t="s">
        <v>27</v>
      </c>
      <c r="F75">
        <v>5.1812690000000003</v>
      </c>
      <c r="G75">
        <v>5.5935199999999998</v>
      </c>
      <c r="H75" s="2">
        <v>5402335</v>
      </c>
      <c r="J75" s="1">
        <v>36098</v>
      </c>
      <c r="K75" s="2">
        <v>1454</v>
      </c>
      <c r="L75">
        <v>139.20287488464299</v>
      </c>
      <c r="M75">
        <v>0.39041908822526999</v>
      </c>
      <c r="N75">
        <v>61.639500729806102</v>
      </c>
      <c r="O75">
        <v>1.77027931859786</v>
      </c>
      <c r="P75">
        <v>4.8187819669339804</v>
      </c>
      <c r="Q75" s="2">
        <v>1158203</v>
      </c>
      <c r="S75" s="1">
        <v>36099</v>
      </c>
      <c r="T75">
        <v>218.11799999999999</v>
      </c>
      <c r="U75">
        <v>158</v>
      </c>
      <c r="V75">
        <v>0</v>
      </c>
      <c r="W75">
        <v>1.8939999999999999</v>
      </c>
      <c r="X75">
        <v>5.9550000000000001</v>
      </c>
      <c r="Y75">
        <v>5.931</v>
      </c>
      <c r="AA75" s="1">
        <v>36099</v>
      </c>
      <c r="AB75">
        <v>245.465</v>
      </c>
      <c r="AC75">
        <v>388</v>
      </c>
      <c r="AD75">
        <v>0</v>
      </c>
      <c r="AE75">
        <v>2.4359999999999999</v>
      </c>
      <c r="AF75">
        <v>8.3079999999999998</v>
      </c>
      <c r="AG75">
        <v>8.1739999999999995</v>
      </c>
      <c r="AI75" s="1">
        <v>36099</v>
      </c>
      <c r="AJ75">
        <v>678.68399999999997</v>
      </c>
      <c r="AK75">
        <v>-1</v>
      </c>
      <c r="AL75">
        <v>0</v>
      </c>
      <c r="AM75">
        <v>1.6479999999999999</v>
      </c>
      <c r="AN75">
        <v>4.3630000000000004</v>
      </c>
      <c r="AO75">
        <v>4.3620000000000001</v>
      </c>
      <c r="AQ75" s="1">
        <v>36099</v>
      </c>
      <c r="AR75">
        <v>921.36099999999999</v>
      </c>
      <c r="AS75">
        <v>-1</v>
      </c>
      <c r="AT75">
        <v>0</v>
      </c>
      <c r="AU75">
        <v>3.415</v>
      </c>
      <c r="AV75">
        <v>4.3810000000000002</v>
      </c>
      <c r="AX75" s="1">
        <v>36099</v>
      </c>
      <c r="AY75">
        <v>270.19</v>
      </c>
      <c r="AZ75">
        <v>376</v>
      </c>
      <c r="BA75">
        <v>0</v>
      </c>
      <c r="BB75">
        <v>3.4049999999999998</v>
      </c>
      <c r="BC75">
        <v>8.0220000000000002</v>
      </c>
      <c r="BE75" s="1">
        <v>36099</v>
      </c>
      <c r="BF75">
        <v>241.066</v>
      </c>
      <c r="BG75">
        <v>176</v>
      </c>
      <c r="BH75">
        <v>0</v>
      </c>
      <c r="BI75">
        <v>3.4020000000000001</v>
      </c>
      <c r="BJ75">
        <v>6.1779999999999999</v>
      </c>
      <c r="BK75">
        <v>6.1589999999999998</v>
      </c>
      <c r="BM75" s="1">
        <v>36099</v>
      </c>
      <c r="BN75">
        <v>265.029</v>
      </c>
      <c r="BO75">
        <v>586</v>
      </c>
      <c r="BP75">
        <v>0</v>
      </c>
      <c r="BQ75">
        <v>2.2869999999999999</v>
      </c>
      <c r="BR75">
        <v>10.228</v>
      </c>
      <c r="BS75">
        <v>12.837999999999999</v>
      </c>
      <c r="BU75" s="1">
        <v>36099</v>
      </c>
      <c r="BV75">
        <v>302.82400000000001</v>
      </c>
      <c r="BW75">
        <v>-3</v>
      </c>
      <c r="BX75">
        <v>0</v>
      </c>
      <c r="BY75">
        <v>5.6219999999999999</v>
      </c>
      <c r="BZ75">
        <v>4.5659999999999998</v>
      </c>
      <c r="CB75" s="1">
        <v>36099</v>
      </c>
      <c r="CC75">
        <v>110.631</v>
      </c>
      <c r="CD75">
        <v>454</v>
      </c>
      <c r="CE75">
        <v>533</v>
      </c>
      <c r="CF75">
        <v>2.3860000000000001</v>
      </c>
      <c r="CG75">
        <v>9.7370000000000001</v>
      </c>
      <c r="CI75" s="1">
        <v>36099</v>
      </c>
      <c r="CJ75">
        <v>478.29300000000001</v>
      </c>
      <c r="CK75">
        <v>590</v>
      </c>
      <c r="CL75">
        <v>595</v>
      </c>
      <c r="CM75">
        <v>4.72</v>
      </c>
      <c r="CN75">
        <v>10.625999999999999</v>
      </c>
      <c r="CO75" s="1">
        <v>36099</v>
      </c>
      <c r="CP75">
        <v>827.27</v>
      </c>
      <c r="CQ75">
        <v>528</v>
      </c>
      <c r="CR75">
        <v>0</v>
      </c>
      <c r="CS75">
        <v>4.7839999999999998</v>
      </c>
      <c r="CT75">
        <v>10.023</v>
      </c>
      <c r="CV75" s="1">
        <v>36099</v>
      </c>
      <c r="CW75">
        <v>995.78499999999997</v>
      </c>
      <c r="CX75">
        <v>148</v>
      </c>
      <c r="CY75">
        <v>148</v>
      </c>
      <c r="CZ75">
        <v>5.9729999999999999</v>
      </c>
      <c r="DA75">
        <v>6.2380000000000004</v>
      </c>
      <c r="DC75" s="1">
        <v>37529</v>
      </c>
      <c r="DD75">
        <v>74.585999999999999</v>
      </c>
      <c r="DE75">
        <v>2337</v>
      </c>
      <c r="DF75">
        <v>2335</v>
      </c>
      <c r="DG75">
        <v>3.516</v>
      </c>
      <c r="DH75">
        <v>26.047999999999998</v>
      </c>
      <c r="DI75">
        <f t="shared" si="11"/>
        <v>-1.8773104600528945E-2</v>
      </c>
      <c r="DK75" s="1">
        <v>36099</v>
      </c>
      <c r="DL75">
        <v>338.51</v>
      </c>
      <c r="DM75">
        <v>652</v>
      </c>
      <c r="DN75">
        <v>630</v>
      </c>
      <c r="DO75">
        <v>4.774</v>
      </c>
      <c r="DP75">
        <v>10.97</v>
      </c>
      <c r="DR75" s="1">
        <v>34607</v>
      </c>
      <c r="DS75">
        <v>172.15100000000001</v>
      </c>
      <c r="DV75">
        <v>6.3650000000000002</v>
      </c>
      <c r="DW75">
        <v>8.6229999999999993</v>
      </c>
      <c r="DY75" s="1">
        <v>36099</v>
      </c>
      <c r="DZ75">
        <v>291.90699999999998</v>
      </c>
      <c r="EA75">
        <v>358</v>
      </c>
      <c r="EC75">
        <v>5.0890000000000004</v>
      </c>
      <c r="ED75">
        <v>8.3049999999999997</v>
      </c>
    </row>
    <row r="76" spans="1:134" x14ac:dyDescent="0.25">
      <c r="A76" s="1">
        <v>36129</v>
      </c>
      <c r="B76" s="2">
        <v>7131</v>
      </c>
      <c r="C76">
        <v>838.13537599999995</v>
      </c>
      <c r="D76">
        <v>0.60150559044159002</v>
      </c>
      <c r="E76">
        <v>252.67706436229099</v>
      </c>
      <c r="F76">
        <v>5.2469279999999996</v>
      </c>
      <c r="G76">
        <v>5.6465459999999998</v>
      </c>
      <c r="H76" s="2">
        <v>5458542</v>
      </c>
      <c r="J76" s="1">
        <v>36129</v>
      </c>
      <c r="K76" s="2">
        <v>1448</v>
      </c>
      <c r="L76">
        <v>139.29073110708001</v>
      </c>
      <c r="M76">
        <v>0.30915146937087001</v>
      </c>
      <c r="N76">
        <v>47.578829672089398</v>
      </c>
      <c r="O76">
        <v>1.80981829669757</v>
      </c>
      <c r="P76">
        <v>5.0145562544128301</v>
      </c>
      <c r="Q76" s="2">
        <v>1164596</v>
      </c>
      <c r="S76" s="1">
        <v>36129</v>
      </c>
      <c r="T76">
        <v>218.821</v>
      </c>
      <c r="U76">
        <v>144</v>
      </c>
      <c r="V76">
        <v>0</v>
      </c>
      <c r="W76">
        <v>1.919</v>
      </c>
      <c r="X76">
        <v>6.0960000000000001</v>
      </c>
      <c r="Y76">
        <v>6.0670000000000002</v>
      </c>
      <c r="AA76" s="1">
        <v>36129</v>
      </c>
      <c r="AB76">
        <v>249.05600000000001</v>
      </c>
      <c r="AC76">
        <v>317</v>
      </c>
      <c r="AD76">
        <v>0</v>
      </c>
      <c r="AE76">
        <v>2.4300000000000002</v>
      </c>
      <c r="AF76">
        <v>7.8559999999999999</v>
      </c>
      <c r="AG76">
        <v>7.7069999999999999</v>
      </c>
      <c r="AI76" s="1">
        <v>36129</v>
      </c>
      <c r="AJ76">
        <v>678.09</v>
      </c>
      <c r="AK76">
        <v>-2</v>
      </c>
      <c r="AL76">
        <v>0</v>
      </c>
      <c r="AM76">
        <v>1.7010000000000001</v>
      </c>
      <c r="AN76">
        <v>4.6340000000000003</v>
      </c>
      <c r="AO76">
        <v>4.6340000000000003</v>
      </c>
      <c r="AQ76" s="1">
        <v>36129</v>
      </c>
      <c r="AR76">
        <v>916.04700000000003</v>
      </c>
      <c r="AS76">
        <v>-1</v>
      </c>
      <c r="AT76">
        <v>0</v>
      </c>
      <c r="AU76">
        <v>3.4740000000000002</v>
      </c>
      <c r="AV76">
        <v>4.6580000000000004</v>
      </c>
      <c r="AX76" s="1">
        <v>36129</v>
      </c>
      <c r="AY76">
        <v>273.80799999999999</v>
      </c>
      <c r="AZ76">
        <v>349</v>
      </c>
      <c r="BA76">
        <v>0</v>
      </c>
      <c r="BB76">
        <v>3.3340000000000001</v>
      </c>
      <c r="BC76">
        <v>7.9240000000000004</v>
      </c>
      <c r="BE76" s="1">
        <v>36129</v>
      </c>
      <c r="BF76">
        <v>241.26</v>
      </c>
      <c r="BG76">
        <v>161</v>
      </c>
      <c r="BH76">
        <v>0</v>
      </c>
      <c r="BI76">
        <v>3.4039999999999999</v>
      </c>
      <c r="BJ76">
        <v>6.2750000000000004</v>
      </c>
      <c r="BK76">
        <v>6.2629999999999999</v>
      </c>
      <c r="BM76" s="1">
        <v>36129</v>
      </c>
      <c r="BN76">
        <v>271.709</v>
      </c>
      <c r="BO76">
        <v>429</v>
      </c>
      <c r="BP76">
        <v>0</v>
      </c>
      <c r="BQ76">
        <v>2.0579999999999998</v>
      </c>
      <c r="BR76">
        <v>10.597</v>
      </c>
      <c r="BS76">
        <v>10.679</v>
      </c>
      <c r="BU76" s="1">
        <v>36129</v>
      </c>
      <c r="BV76">
        <v>300.70299999999997</v>
      </c>
      <c r="BW76">
        <v>-3</v>
      </c>
      <c r="BX76">
        <v>0</v>
      </c>
      <c r="BY76">
        <v>5.6849999999999996</v>
      </c>
      <c r="BZ76">
        <v>4.766</v>
      </c>
      <c r="CB76" s="1">
        <v>36129</v>
      </c>
      <c r="CC76">
        <v>112.63800000000001</v>
      </c>
      <c r="CD76">
        <v>357</v>
      </c>
      <c r="CE76">
        <v>407</v>
      </c>
      <c r="CF76">
        <v>2.2989999999999999</v>
      </c>
      <c r="CG76">
        <v>8.7550000000000008</v>
      </c>
      <c r="CI76" s="1">
        <v>36129</v>
      </c>
      <c r="CJ76">
        <v>500.07400000000001</v>
      </c>
      <c r="CK76">
        <v>494</v>
      </c>
      <c r="CL76">
        <v>500</v>
      </c>
      <c r="CM76">
        <v>4.5869999999999997</v>
      </c>
      <c r="CN76">
        <v>9.84</v>
      </c>
      <c r="CO76" s="1">
        <v>36129</v>
      </c>
      <c r="CP76">
        <v>862.88499999999999</v>
      </c>
      <c r="CQ76">
        <v>431</v>
      </c>
      <c r="CR76">
        <v>0</v>
      </c>
      <c r="CS76">
        <v>4.6470000000000002</v>
      </c>
      <c r="CT76">
        <v>9.2219999999999995</v>
      </c>
      <c r="CV76" s="1">
        <v>36129</v>
      </c>
      <c r="CW76">
        <v>1011.138</v>
      </c>
      <c r="CX76">
        <v>123</v>
      </c>
      <c r="CY76">
        <v>124</v>
      </c>
      <c r="CZ76">
        <v>6.109</v>
      </c>
      <c r="DA76">
        <v>6.149</v>
      </c>
      <c r="DC76" s="1">
        <v>37560</v>
      </c>
      <c r="DD76">
        <v>74.325999999999993</v>
      </c>
      <c r="DE76">
        <v>2302</v>
      </c>
      <c r="DF76">
        <v>2288</v>
      </c>
      <c r="DG76">
        <v>3.4940000000000002</v>
      </c>
      <c r="DH76">
        <v>25.988</v>
      </c>
      <c r="DI76">
        <f t="shared" si="11"/>
        <v>-3.4859088837048136E-3</v>
      </c>
      <c r="DK76" s="1">
        <v>36129</v>
      </c>
      <c r="DL76">
        <v>356.072</v>
      </c>
      <c r="DM76">
        <v>544</v>
      </c>
      <c r="DN76">
        <v>525</v>
      </c>
      <c r="DO76">
        <v>4.6070000000000002</v>
      </c>
      <c r="DP76">
        <v>10.087999999999999</v>
      </c>
      <c r="DR76" s="1">
        <v>34638</v>
      </c>
      <c r="DS76">
        <v>171.93700000000001</v>
      </c>
      <c r="DV76">
        <v>5.8170000000000002</v>
      </c>
      <c r="DW76">
        <v>8.8979999999999997</v>
      </c>
      <c r="DY76" s="1">
        <v>36129</v>
      </c>
      <c r="DZ76">
        <v>299.33999999999997</v>
      </c>
      <c r="EA76">
        <v>311</v>
      </c>
      <c r="EC76">
        <v>5.0439999999999996</v>
      </c>
      <c r="ED76">
        <v>7.9509999999999996</v>
      </c>
    </row>
    <row r="77" spans="1:134" x14ac:dyDescent="0.25">
      <c r="A77" s="1">
        <v>36160</v>
      </c>
      <c r="B77" s="2">
        <v>7218</v>
      </c>
      <c r="C77">
        <v>840.65570100000002</v>
      </c>
      <c r="D77">
        <v>0.55736274440889</v>
      </c>
      <c r="E77">
        <v>100.157107598018</v>
      </c>
      <c r="F77">
        <v>5.1478760000000001</v>
      </c>
      <c r="G77">
        <v>5.6524900000000002</v>
      </c>
      <c r="H77" s="2">
        <v>5481168</v>
      </c>
      <c r="J77" s="1">
        <v>36160</v>
      </c>
      <c r="K77" s="2">
        <v>1483</v>
      </c>
      <c r="L77">
        <v>139.839132099811</v>
      </c>
      <c r="M77">
        <v>0.31762204476507</v>
      </c>
      <c r="N77">
        <v>48.645815572690701</v>
      </c>
      <c r="O77">
        <v>1.7972414939275601</v>
      </c>
      <c r="P77">
        <v>5.0235116973440297</v>
      </c>
      <c r="Q77" s="2">
        <v>1177681</v>
      </c>
      <c r="S77" s="1">
        <v>36160</v>
      </c>
      <c r="T77">
        <v>219.74700000000001</v>
      </c>
      <c r="U77">
        <v>147</v>
      </c>
      <c r="V77">
        <v>0</v>
      </c>
      <c r="W77">
        <v>1.915</v>
      </c>
      <c r="X77">
        <v>6.1920000000000002</v>
      </c>
      <c r="Y77">
        <v>6.1769999999999996</v>
      </c>
      <c r="AA77" s="1">
        <v>36160</v>
      </c>
      <c r="AB77">
        <v>251.661</v>
      </c>
      <c r="AC77">
        <v>327</v>
      </c>
      <c r="AD77">
        <v>0</v>
      </c>
      <c r="AE77">
        <v>2.4390000000000001</v>
      </c>
      <c r="AF77">
        <v>8</v>
      </c>
      <c r="AG77">
        <v>7.6980000000000004</v>
      </c>
      <c r="AI77" s="1">
        <v>36160</v>
      </c>
      <c r="AJ77">
        <v>680.48400000000004</v>
      </c>
      <c r="AK77">
        <v>-2</v>
      </c>
      <c r="AL77">
        <v>0</v>
      </c>
      <c r="AM77">
        <v>1.675</v>
      </c>
      <c r="AN77">
        <v>4.6509999999999998</v>
      </c>
      <c r="AO77">
        <v>4.6509999999999998</v>
      </c>
      <c r="AQ77" s="1">
        <v>36160</v>
      </c>
      <c r="AR77">
        <v>918.64300000000003</v>
      </c>
      <c r="AS77">
        <v>-1</v>
      </c>
      <c r="AT77">
        <v>0</v>
      </c>
      <c r="AU77">
        <v>3.4329999999999998</v>
      </c>
      <c r="AV77">
        <v>4.6909999999999998</v>
      </c>
      <c r="AX77" s="1">
        <v>36160</v>
      </c>
      <c r="AY77">
        <v>276.25200000000001</v>
      </c>
      <c r="AZ77">
        <v>341</v>
      </c>
      <c r="BA77">
        <v>0</v>
      </c>
      <c r="BB77">
        <v>3.234</v>
      </c>
      <c r="BC77">
        <v>8.0250000000000004</v>
      </c>
      <c r="BE77" s="1">
        <v>36160</v>
      </c>
      <c r="BF77">
        <v>242.411</v>
      </c>
      <c r="BG77">
        <v>163</v>
      </c>
      <c r="BH77">
        <v>0</v>
      </c>
      <c r="BI77">
        <v>3.419</v>
      </c>
      <c r="BJ77">
        <v>6.3339999999999996</v>
      </c>
      <c r="BK77">
        <v>6.3220000000000001</v>
      </c>
      <c r="BM77" s="1">
        <v>36160</v>
      </c>
      <c r="BN77">
        <v>272.697</v>
      </c>
      <c r="BO77">
        <v>388</v>
      </c>
      <c r="BP77">
        <v>0</v>
      </c>
      <c r="BQ77">
        <v>1.9830000000000001</v>
      </c>
      <c r="BR77">
        <v>10.571</v>
      </c>
      <c r="BS77">
        <v>10.516999999999999</v>
      </c>
      <c r="BU77" s="1">
        <v>36160</v>
      </c>
      <c r="BV77">
        <v>302.22000000000003</v>
      </c>
      <c r="BW77">
        <v>-4</v>
      </c>
      <c r="BX77">
        <v>0</v>
      </c>
      <c r="BY77">
        <v>5.61</v>
      </c>
      <c r="BZ77">
        <v>4.75</v>
      </c>
      <c r="CB77" s="1">
        <v>36160</v>
      </c>
      <c r="CC77">
        <v>113.643</v>
      </c>
      <c r="CD77">
        <v>348</v>
      </c>
      <c r="CE77">
        <v>399</v>
      </c>
      <c r="CF77">
        <v>2.278</v>
      </c>
      <c r="CG77">
        <v>8.6989999999999998</v>
      </c>
      <c r="CI77" s="1">
        <v>36160</v>
      </c>
      <c r="CJ77">
        <v>500.24</v>
      </c>
      <c r="CK77">
        <v>509</v>
      </c>
      <c r="CL77">
        <v>514</v>
      </c>
      <c r="CM77">
        <v>4.5869999999999997</v>
      </c>
      <c r="CN77">
        <v>10.015000000000001</v>
      </c>
      <c r="CO77" s="1">
        <v>36160</v>
      </c>
      <c r="CP77">
        <v>863.66</v>
      </c>
      <c r="CQ77">
        <v>444</v>
      </c>
      <c r="CR77">
        <v>0</v>
      </c>
      <c r="CS77">
        <v>4.6520000000000001</v>
      </c>
      <c r="CT77">
        <v>9.3719999999999999</v>
      </c>
      <c r="CV77" s="1">
        <v>36160</v>
      </c>
      <c r="CW77">
        <v>1017.157</v>
      </c>
      <c r="CX77">
        <v>119</v>
      </c>
      <c r="CY77">
        <v>122</v>
      </c>
      <c r="CZ77">
        <v>6.0880000000000001</v>
      </c>
      <c r="DA77">
        <v>6.1440000000000001</v>
      </c>
      <c r="DC77" s="1">
        <v>37590</v>
      </c>
      <c r="DD77">
        <v>81.100999999999999</v>
      </c>
      <c r="DE77">
        <v>1988</v>
      </c>
      <c r="DF77">
        <v>1965</v>
      </c>
      <c r="DG77">
        <v>3.698</v>
      </c>
      <c r="DH77">
        <v>23.183</v>
      </c>
      <c r="DI77">
        <f t="shared" si="11"/>
        <v>9.1152490380216999E-2</v>
      </c>
      <c r="DK77" s="1">
        <v>36160</v>
      </c>
      <c r="DL77">
        <v>355.43400000000003</v>
      </c>
      <c r="DM77">
        <v>566</v>
      </c>
      <c r="DN77">
        <v>546</v>
      </c>
      <c r="DO77">
        <v>4.6219999999999999</v>
      </c>
      <c r="DP77">
        <v>10.304</v>
      </c>
      <c r="DR77" s="1">
        <v>34668</v>
      </c>
      <c r="DS77">
        <v>171.82</v>
      </c>
      <c r="DV77">
        <v>5.8070000000000004</v>
      </c>
      <c r="DW77">
        <v>9.0250000000000004</v>
      </c>
      <c r="DY77" s="1">
        <v>36160</v>
      </c>
      <c r="DZ77">
        <v>301.32799999999997</v>
      </c>
      <c r="EA77">
        <v>318</v>
      </c>
      <c r="EC77">
        <v>5.0389999999999997</v>
      </c>
      <c r="ED77">
        <v>8.0370000000000008</v>
      </c>
    </row>
    <row r="78" spans="1:134" x14ac:dyDescent="0.25">
      <c r="A78" s="1">
        <v>36189</v>
      </c>
      <c r="B78" s="2">
        <v>7257</v>
      </c>
      <c r="C78">
        <v>846.66033900000002</v>
      </c>
      <c r="D78">
        <v>0.51573923271688005</v>
      </c>
      <c r="E78">
        <v>93.072971794366097</v>
      </c>
      <c r="F78">
        <v>5.1491449999999999</v>
      </c>
      <c r="G78">
        <v>5.5994529999999996</v>
      </c>
      <c r="H78" s="2">
        <v>5524638</v>
      </c>
      <c r="J78" s="1">
        <v>36189</v>
      </c>
      <c r="K78" s="2">
        <v>1545</v>
      </c>
      <c r="L78">
        <v>140.46552947235</v>
      </c>
      <c r="M78">
        <v>0.31000210535240003</v>
      </c>
      <c r="N78">
        <v>46.332706031358903</v>
      </c>
      <c r="O78">
        <v>1.79699300649521</v>
      </c>
      <c r="P78">
        <v>5.0419260715354497</v>
      </c>
      <c r="Q78" s="2">
        <v>1204277</v>
      </c>
      <c r="S78" s="1">
        <v>36191</v>
      </c>
      <c r="T78">
        <v>221.18299999999999</v>
      </c>
      <c r="U78">
        <v>145</v>
      </c>
      <c r="V78">
        <v>0</v>
      </c>
      <c r="W78">
        <v>1.8939999999999999</v>
      </c>
      <c r="X78">
        <v>6.1289999999999996</v>
      </c>
      <c r="Y78">
        <v>6.117</v>
      </c>
      <c r="AA78" s="1">
        <v>36191</v>
      </c>
      <c r="AB78">
        <v>249.57400000000001</v>
      </c>
      <c r="AC78">
        <v>318</v>
      </c>
      <c r="AD78">
        <v>0</v>
      </c>
      <c r="AE78">
        <v>2.3969999999999998</v>
      </c>
      <c r="AF78">
        <v>7.8650000000000002</v>
      </c>
      <c r="AG78">
        <v>7.5490000000000004</v>
      </c>
      <c r="AI78" s="1">
        <v>36191</v>
      </c>
      <c r="AJ78">
        <v>683.17600000000004</v>
      </c>
      <c r="AK78">
        <v>0</v>
      </c>
      <c r="AL78">
        <v>0</v>
      </c>
      <c r="AM78">
        <v>1.655</v>
      </c>
      <c r="AN78">
        <v>4.6470000000000002</v>
      </c>
      <c r="AO78">
        <v>4.6470000000000002</v>
      </c>
      <c r="AQ78" s="1">
        <v>36191</v>
      </c>
      <c r="AR78">
        <v>924.07799999999997</v>
      </c>
      <c r="AS78">
        <v>-1</v>
      </c>
      <c r="AT78">
        <v>0</v>
      </c>
      <c r="AU78">
        <v>3.3860000000000001</v>
      </c>
      <c r="AV78">
        <v>4.6319999999999997</v>
      </c>
      <c r="AX78" s="1">
        <v>36191</v>
      </c>
      <c r="AY78">
        <v>275.91500000000002</v>
      </c>
      <c r="AZ78">
        <v>337</v>
      </c>
      <c r="BA78">
        <v>0</v>
      </c>
      <c r="BB78">
        <v>3.2360000000000002</v>
      </c>
      <c r="BC78">
        <v>7.9610000000000003</v>
      </c>
      <c r="BE78" s="1">
        <v>36191</v>
      </c>
      <c r="BF78">
        <v>244.83600000000001</v>
      </c>
      <c r="BG78">
        <v>154</v>
      </c>
      <c r="BH78">
        <v>0</v>
      </c>
      <c r="BI78">
        <v>3.4039999999999999</v>
      </c>
      <c r="BJ78">
        <v>6.19</v>
      </c>
      <c r="BK78">
        <v>6.18</v>
      </c>
      <c r="BM78" s="1">
        <v>36191</v>
      </c>
      <c r="BN78">
        <v>277.15899999999999</v>
      </c>
      <c r="BO78">
        <v>486</v>
      </c>
      <c r="BP78">
        <v>0</v>
      </c>
      <c r="BQ78">
        <v>1.93</v>
      </c>
      <c r="BR78">
        <v>11.268000000000001</v>
      </c>
      <c r="BS78">
        <v>11.065</v>
      </c>
      <c r="BU78" s="1">
        <v>36191</v>
      </c>
      <c r="BV78">
        <v>303.79199999999997</v>
      </c>
      <c r="BW78">
        <v>-4</v>
      </c>
      <c r="BX78">
        <v>0</v>
      </c>
      <c r="BY78">
        <v>5.5430000000000001</v>
      </c>
      <c r="BZ78">
        <v>4.7270000000000003</v>
      </c>
      <c r="CB78" s="1">
        <v>36191</v>
      </c>
      <c r="CC78">
        <v>113.682</v>
      </c>
      <c r="CD78">
        <v>384</v>
      </c>
      <c r="CE78">
        <v>425</v>
      </c>
      <c r="CF78">
        <v>2.2149999999999999</v>
      </c>
      <c r="CG78">
        <v>8.9250000000000007</v>
      </c>
      <c r="CI78" s="1">
        <v>36191</v>
      </c>
      <c r="CJ78">
        <v>505.18599999999998</v>
      </c>
      <c r="CK78">
        <v>506</v>
      </c>
      <c r="CL78">
        <v>514</v>
      </c>
      <c r="CM78">
        <v>4.5250000000000004</v>
      </c>
      <c r="CN78">
        <v>9.923</v>
      </c>
      <c r="CO78" s="1">
        <v>36191</v>
      </c>
      <c r="CP78">
        <v>870.64499999999998</v>
      </c>
      <c r="CQ78">
        <v>439</v>
      </c>
      <c r="CR78">
        <v>0</v>
      </c>
      <c r="CS78">
        <v>4.585</v>
      </c>
      <c r="CT78">
        <v>9.27</v>
      </c>
      <c r="CV78" s="1">
        <v>36191</v>
      </c>
      <c r="CW78">
        <v>1027.5530000000001</v>
      </c>
      <c r="CX78">
        <v>116</v>
      </c>
      <c r="CY78">
        <v>118</v>
      </c>
      <c r="CZ78">
        <v>6.0940000000000003</v>
      </c>
      <c r="DA78">
        <v>6.0720000000000001</v>
      </c>
      <c r="DC78" s="1">
        <v>37621</v>
      </c>
      <c r="DD78">
        <v>84.147000000000006</v>
      </c>
      <c r="DE78">
        <v>1920</v>
      </c>
      <c r="DF78">
        <v>1903</v>
      </c>
      <c r="DG78">
        <v>3.7919999999999998</v>
      </c>
      <c r="DH78">
        <v>22.097999999999999</v>
      </c>
      <c r="DI78">
        <f t="shared" si="11"/>
        <v>3.7558106558488902E-2</v>
      </c>
      <c r="DK78" s="1">
        <v>36191</v>
      </c>
      <c r="DL78">
        <v>360.23099999999999</v>
      </c>
      <c r="DM78">
        <v>560</v>
      </c>
      <c r="DN78">
        <v>540</v>
      </c>
      <c r="DO78">
        <v>4.5789999999999997</v>
      </c>
      <c r="DP78">
        <v>10.192</v>
      </c>
      <c r="DR78" s="1">
        <v>34699</v>
      </c>
      <c r="DS78">
        <v>173.279</v>
      </c>
      <c r="DV78">
        <v>5.8179999999999996</v>
      </c>
      <c r="DW78">
        <v>8.8539999999999992</v>
      </c>
      <c r="DY78" s="1">
        <v>36191</v>
      </c>
      <c r="DZ78">
        <v>303.47699999999998</v>
      </c>
      <c r="EA78">
        <v>311</v>
      </c>
      <c r="EC78">
        <v>5.0259999999999998</v>
      </c>
      <c r="ED78">
        <v>7.93</v>
      </c>
    </row>
    <row r="79" spans="1:134" x14ac:dyDescent="0.25">
      <c r="A79" s="1">
        <v>36217</v>
      </c>
      <c r="B79" s="2">
        <v>7294</v>
      </c>
      <c r="C79">
        <v>831.877747</v>
      </c>
      <c r="D79">
        <v>0.44701115930481</v>
      </c>
      <c r="E79">
        <v>84.920824497493101</v>
      </c>
      <c r="F79">
        <v>5.178471</v>
      </c>
      <c r="G79">
        <v>6.0923670000000003</v>
      </c>
      <c r="H79" s="2">
        <v>5471019</v>
      </c>
      <c r="J79" s="1">
        <v>36217</v>
      </c>
      <c r="K79" s="2">
        <v>1569</v>
      </c>
      <c r="L79">
        <v>140.054281913702</v>
      </c>
      <c r="M79">
        <v>0.21474320477188</v>
      </c>
      <c r="N79">
        <v>33.483604989510802</v>
      </c>
      <c r="O79">
        <v>1.7900399142166801</v>
      </c>
      <c r="P79">
        <v>5.3957840629079303</v>
      </c>
      <c r="Q79" s="2">
        <v>1048400</v>
      </c>
      <c r="S79" s="1">
        <v>36219</v>
      </c>
      <c r="T79">
        <v>220.78299999999999</v>
      </c>
      <c r="U79">
        <v>128</v>
      </c>
      <c r="V79">
        <v>0</v>
      </c>
      <c r="W79">
        <v>1.8959999999999999</v>
      </c>
      <c r="X79">
        <v>6.4909999999999997</v>
      </c>
      <c r="Y79">
        <v>6.476</v>
      </c>
      <c r="AA79" s="1">
        <v>36219</v>
      </c>
      <c r="AB79">
        <v>250.29300000000001</v>
      </c>
      <c r="AC79">
        <v>286</v>
      </c>
      <c r="AD79">
        <v>0</v>
      </c>
      <c r="AE79">
        <v>2.3159999999999998</v>
      </c>
      <c r="AF79">
        <v>8.0630000000000006</v>
      </c>
      <c r="AG79">
        <v>7.8579999999999997</v>
      </c>
      <c r="AI79" s="1">
        <v>36219</v>
      </c>
      <c r="AJ79">
        <v>679.84400000000005</v>
      </c>
      <c r="AK79">
        <v>1</v>
      </c>
      <c r="AL79">
        <v>0</v>
      </c>
      <c r="AM79">
        <v>1.67</v>
      </c>
      <c r="AN79">
        <v>5.1719999999999997</v>
      </c>
      <c r="AO79">
        <v>5.1719999999999997</v>
      </c>
      <c r="AQ79" s="1">
        <v>36219</v>
      </c>
      <c r="AR79">
        <v>906.84500000000003</v>
      </c>
      <c r="AS79">
        <v>0</v>
      </c>
      <c r="AT79">
        <v>0</v>
      </c>
      <c r="AU79">
        <v>3.4289999999999998</v>
      </c>
      <c r="AV79">
        <v>5.3019999999999996</v>
      </c>
      <c r="AX79" s="1">
        <v>36219</v>
      </c>
      <c r="AY79">
        <v>275.36200000000002</v>
      </c>
      <c r="AZ79">
        <v>310</v>
      </c>
      <c r="BA79">
        <v>0</v>
      </c>
      <c r="BB79">
        <v>3.3220000000000001</v>
      </c>
      <c r="BC79">
        <v>8.2319999999999993</v>
      </c>
      <c r="BE79" s="1">
        <v>36219</v>
      </c>
      <c r="BF79">
        <v>241.863</v>
      </c>
      <c r="BG79">
        <v>147</v>
      </c>
      <c r="BH79">
        <v>0</v>
      </c>
      <c r="BI79">
        <v>3.4119999999999999</v>
      </c>
      <c r="BJ79">
        <v>6.7729999999999997</v>
      </c>
      <c r="BK79">
        <v>6.77</v>
      </c>
      <c r="BM79" s="1">
        <v>36219</v>
      </c>
      <c r="BN79">
        <v>277.45299999999997</v>
      </c>
      <c r="BO79">
        <v>332</v>
      </c>
      <c r="BP79">
        <v>0</v>
      </c>
      <c r="BQ79">
        <v>1.9079999999999999</v>
      </c>
      <c r="BR79">
        <v>10.204000000000001</v>
      </c>
      <c r="BS79">
        <v>10.147</v>
      </c>
      <c r="BU79" s="1">
        <v>36219</v>
      </c>
      <c r="BV79">
        <v>293.84399999999999</v>
      </c>
      <c r="BW79">
        <v>-2</v>
      </c>
      <c r="BX79">
        <v>0</v>
      </c>
      <c r="BY79">
        <v>5.5869999999999997</v>
      </c>
      <c r="BZ79">
        <v>5.4089999999999998</v>
      </c>
      <c r="CB79" s="1">
        <v>36219</v>
      </c>
      <c r="CC79">
        <v>113.93899999999999</v>
      </c>
      <c r="CD79">
        <v>303</v>
      </c>
      <c r="CE79">
        <v>356</v>
      </c>
      <c r="CF79">
        <v>2.1669999999999998</v>
      </c>
      <c r="CG79">
        <v>8.702</v>
      </c>
      <c r="CI79" s="1">
        <v>36219</v>
      </c>
      <c r="CJ79">
        <v>501.33300000000003</v>
      </c>
      <c r="CK79">
        <v>466</v>
      </c>
      <c r="CL79">
        <v>471</v>
      </c>
      <c r="CM79">
        <v>4.5039999999999996</v>
      </c>
      <c r="CN79">
        <v>10.148999999999999</v>
      </c>
      <c r="CO79" s="1">
        <v>36219</v>
      </c>
      <c r="CP79">
        <v>864.40300000000002</v>
      </c>
      <c r="CQ79">
        <v>393</v>
      </c>
      <c r="CR79">
        <v>0</v>
      </c>
      <c r="CS79">
        <v>4.5709999999999997</v>
      </c>
      <c r="CT79">
        <v>9.4130000000000003</v>
      </c>
      <c r="CV79" s="1">
        <v>36219</v>
      </c>
      <c r="CW79">
        <v>1001.244</v>
      </c>
      <c r="CX79">
        <v>109</v>
      </c>
      <c r="CY79">
        <v>110</v>
      </c>
      <c r="CZ79">
        <v>5.9429999999999996</v>
      </c>
      <c r="DA79">
        <v>6.5890000000000004</v>
      </c>
      <c r="DC79" s="1">
        <v>37652</v>
      </c>
      <c r="DD79">
        <v>90.447000000000003</v>
      </c>
      <c r="DE79">
        <v>1783</v>
      </c>
      <c r="DF79">
        <v>1765</v>
      </c>
      <c r="DG79">
        <v>3.8359999999999999</v>
      </c>
      <c r="DH79">
        <v>20.841000000000001</v>
      </c>
      <c r="DI79">
        <f t="shared" si="11"/>
        <v>7.4868979286248916E-2</v>
      </c>
      <c r="DK79" s="1">
        <v>36219</v>
      </c>
      <c r="DL79">
        <v>357.78</v>
      </c>
      <c r="DM79">
        <v>521</v>
      </c>
      <c r="DN79">
        <v>498</v>
      </c>
      <c r="DO79">
        <v>4.556</v>
      </c>
      <c r="DP79">
        <v>10.416</v>
      </c>
      <c r="DR79" s="1">
        <v>34730</v>
      </c>
      <c r="DS79">
        <v>176.64</v>
      </c>
      <c r="DV79">
        <v>5.8559999999999999</v>
      </c>
      <c r="DW79">
        <v>8.5749999999999993</v>
      </c>
      <c r="DY79" s="1">
        <v>36219</v>
      </c>
      <c r="DZ79">
        <v>301.16699999999997</v>
      </c>
      <c r="EA79">
        <v>280</v>
      </c>
      <c r="EC79">
        <v>5.04</v>
      </c>
      <c r="ED79">
        <v>8.218</v>
      </c>
    </row>
    <row r="80" spans="1:134" x14ac:dyDescent="0.25">
      <c r="A80" s="1">
        <v>36250</v>
      </c>
      <c r="B80" s="2">
        <v>7377</v>
      </c>
      <c r="C80">
        <v>836.49328600000001</v>
      </c>
      <c r="D80">
        <v>0.4518897716759</v>
      </c>
      <c r="E80">
        <v>87.200940899657994</v>
      </c>
      <c r="F80">
        <v>5.3558599999999998</v>
      </c>
      <c r="G80">
        <v>6.043685</v>
      </c>
      <c r="H80" s="2">
        <v>5556476</v>
      </c>
      <c r="J80" s="1">
        <v>36250</v>
      </c>
      <c r="K80" s="2">
        <v>1515</v>
      </c>
      <c r="L80">
        <v>141.03962248926999</v>
      </c>
      <c r="M80">
        <v>0.21596048631722001</v>
      </c>
      <c r="N80">
        <v>34.077763923417599</v>
      </c>
      <c r="O80">
        <v>1.7646806311421901</v>
      </c>
      <c r="P80">
        <v>5.2392617755174502</v>
      </c>
      <c r="Q80" s="2">
        <v>1079404</v>
      </c>
      <c r="S80" s="1">
        <v>36250</v>
      </c>
      <c r="T80">
        <v>223.45500000000001</v>
      </c>
      <c r="U80">
        <v>120</v>
      </c>
      <c r="V80">
        <v>0</v>
      </c>
      <c r="W80">
        <v>1.8759999999999999</v>
      </c>
      <c r="X80">
        <v>6.2309999999999999</v>
      </c>
      <c r="Y80">
        <v>6.2309999999999999</v>
      </c>
      <c r="AA80" s="1">
        <v>36250</v>
      </c>
      <c r="AB80">
        <v>252.833</v>
      </c>
      <c r="AC80">
        <v>284</v>
      </c>
      <c r="AD80">
        <v>0</v>
      </c>
      <c r="AE80">
        <v>2.25</v>
      </c>
      <c r="AF80">
        <v>7.9039999999999999</v>
      </c>
      <c r="AG80">
        <v>7.6929999999999996</v>
      </c>
      <c r="AI80" s="1">
        <v>36250</v>
      </c>
      <c r="AJ80">
        <v>684.56500000000005</v>
      </c>
      <c r="AK80">
        <v>3</v>
      </c>
      <c r="AL80">
        <v>0</v>
      </c>
      <c r="AM80">
        <v>1.6539999999999999</v>
      </c>
      <c r="AN80">
        <v>5.0129999999999999</v>
      </c>
      <c r="AO80">
        <v>5.0129999999999999</v>
      </c>
      <c r="AQ80" s="1">
        <v>36250</v>
      </c>
      <c r="AR80">
        <v>914.40300000000002</v>
      </c>
      <c r="AS80">
        <v>3</v>
      </c>
      <c r="AT80">
        <v>0</v>
      </c>
      <c r="AU80">
        <v>3.3929999999999998</v>
      </c>
      <c r="AV80">
        <v>5.1890000000000001</v>
      </c>
      <c r="AX80" s="1">
        <v>36250</v>
      </c>
      <c r="AY80">
        <v>278.57100000000003</v>
      </c>
      <c r="AZ80">
        <v>311</v>
      </c>
      <c r="BA80">
        <v>0</v>
      </c>
      <c r="BB80">
        <v>3.2679999999999998</v>
      </c>
      <c r="BC80">
        <v>8.15</v>
      </c>
      <c r="BE80" s="1">
        <v>36250</v>
      </c>
      <c r="BF80">
        <v>245.321</v>
      </c>
      <c r="BG80">
        <v>144</v>
      </c>
      <c r="BH80">
        <v>0</v>
      </c>
      <c r="BI80">
        <v>3.4039999999999999</v>
      </c>
      <c r="BJ80">
        <v>6.61</v>
      </c>
      <c r="BK80">
        <v>6.6029999999999998</v>
      </c>
      <c r="BM80" s="1">
        <v>36250</v>
      </c>
      <c r="BN80">
        <v>279.63099999999997</v>
      </c>
      <c r="BO80">
        <v>367</v>
      </c>
      <c r="BP80">
        <v>0</v>
      </c>
      <c r="BQ80">
        <v>1.907</v>
      </c>
      <c r="BR80">
        <v>10.488</v>
      </c>
      <c r="BS80">
        <v>10.276999999999999</v>
      </c>
      <c r="BU80" s="1">
        <v>36250</v>
      </c>
      <c r="BV80">
        <v>295.892</v>
      </c>
      <c r="BW80">
        <v>0</v>
      </c>
      <c r="BX80">
        <v>0</v>
      </c>
      <c r="BY80">
        <v>5.5250000000000004</v>
      </c>
      <c r="BZ80">
        <v>5.3620000000000001</v>
      </c>
      <c r="CB80" s="1">
        <v>36250</v>
      </c>
      <c r="CC80">
        <v>114.996</v>
      </c>
      <c r="CD80">
        <v>311</v>
      </c>
      <c r="CE80">
        <v>355</v>
      </c>
      <c r="CF80">
        <v>2.1379999999999999</v>
      </c>
      <c r="CG80">
        <v>8.5380000000000003</v>
      </c>
      <c r="CI80" s="1">
        <v>36250</v>
      </c>
      <c r="CJ80">
        <v>505.65300000000002</v>
      </c>
      <c r="CK80">
        <v>466</v>
      </c>
      <c r="CL80">
        <v>477</v>
      </c>
      <c r="CM80">
        <v>4.4859999999999998</v>
      </c>
      <c r="CN80">
        <v>10.114000000000001</v>
      </c>
      <c r="CO80" s="1">
        <v>36250</v>
      </c>
      <c r="CP80">
        <v>872.77599999999995</v>
      </c>
      <c r="CQ80">
        <v>378</v>
      </c>
      <c r="CR80">
        <v>0</v>
      </c>
      <c r="CS80">
        <v>4.548</v>
      </c>
      <c r="CT80">
        <v>9.2189999999999994</v>
      </c>
      <c r="CV80" s="1">
        <v>36250</v>
      </c>
      <c r="CW80">
        <v>1010.3440000000001</v>
      </c>
      <c r="CX80">
        <v>107</v>
      </c>
      <c r="CY80">
        <v>108</v>
      </c>
      <c r="CZ80">
        <v>5.9539999999999997</v>
      </c>
      <c r="DA80">
        <v>6.5010000000000003</v>
      </c>
      <c r="DC80" s="1">
        <v>37680</v>
      </c>
      <c r="DD80">
        <v>92.656000000000006</v>
      </c>
      <c r="DE80">
        <v>1823</v>
      </c>
      <c r="DF80">
        <v>1802</v>
      </c>
      <c r="DG80">
        <v>3.819</v>
      </c>
      <c r="DH80">
        <v>20.928999999999998</v>
      </c>
      <c r="DI80">
        <f t="shared" si="11"/>
        <v>2.4423142835030553E-2</v>
      </c>
      <c r="DK80" s="1">
        <v>36250</v>
      </c>
      <c r="DL80">
        <v>361.93599999999998</v>
      </c>
      <c r="DM80">
        <v>519</v>
      </c>
      <c r="DN80">
        <v>501</v>
      </c>
      <c r="DO80">
        <v>4.5439999999999996</v>
      </c>
      <c r="DP80">
        <v>10.365</v>
      </c>
      <c r="DR80" s="1">
        <v>34758</v>
      </c>
      <c r="DS80">
        <v>181.065</v>
      </c>
      <c r="DV80">
        <v>5.8390000000000004</v>
      </c>
      <c r="DW80">
        <v>8.2590000000000003</v>
      </c>
      <c r="DY80" s="1">
        <v>36250</v>
      </c>
      <c r="DZ80">
        <v>304.52</v>
      </c>
      <c r="EA80">
        <v>280</v>
      </c>
      <c r="EC80">
        <v>4.9909999999999997</v>
      </c>
      <c r="ED80">
        <v>8.1780000000000008</v>
      </c>
    </row>
    <row r="81" spans="1:134" x14ac:dyDescent="0.25">
      <c r="A81" s="1">
        <v>36280</v>
      </c>
      <c r="B81" s="2">
        <v>7422</v>
      </c>
      <c r="C81">
        <v>839.14483600000005</v>
      </c>
      <c r="D81">
        <v>0.45519318127436997</v>
      </c>
      <c r="E81">
        <v>81.227695399421606</v>
      </c>
      <c r="F81">
        <v>5.3690090000000001</v>
      </c>
      <c r="G81">
        <v>6.0903450000000001</v>
      </c>
      <c r="H81" s="2">
        <v>5618190</v>
      </c>
      <c r="J81" s="1">
        <v>36280</v>
      </c>
      <c r="K81" s="2">
        <v>1504</v>
      </c>
      <c r="L81">
        <v>141.534211779061</v>
      </c>
      <c r="M81">
        <v>0.21290068608705001</v>
      </c>
      <c r="N81">
        <v>31.015149033045301</v>
      </c>
      <c r="O81">
        <v>1.7694487124467699</v>
      </c>
      <c r="P81">
        <v>5.3014803332758502</v>
      </c>
      <c r="Q81" s="2">
        <v>1085472</v>
      </c>
      <c r="S81" s="1">
        <v>36280</v>
      </c>
      <c r="T81">
        <v>224.66900000000001</v>
      </c>
      <c r="U81">
        <v>112</v>
      </c>
      <c r="V81">
        <v>0</v>
      </c>
      <c r="W81">
        <v>1.8480000000000001</v>
      </c>
      <c r="X81">
        <v>6.22</v>
      </c>
      <c r="Y81">
        <v>6.22</v>
      </c>
      <c r="AA81" s="1">
        <v>36280</v>
      </c>
      <c r="AB81">
        <v>254.79900000000001</v>
      </c>
      <c r="AC81">
        <v>301</v>
      </c>
      <c r="AD81">
        <v>0</v>
      </c>
      <c r="AE81">
        <v>2.1360000000000001</v>
      </c>
      <c r="AF81">
        <v>8.1300000000000008</v>
      </c>
      <c r="AG81">
        <v>7.8879999999999999</v>
      </c>
      <c r="AI81" s="1">
        <v>36280</v>
      </c>
      <c r="AJ81">
        <v>686.77</v>
      </c>
      <c r="AK81">
        <v>1</v>
      </c>
      <c r="AL81">
        <v>0</v>
      </c>
      <c r="AM81">
        <v>1.6419999999999999</v>
      </c>
      <c r="AN81">
        <v>5.0759999999999996</v>
      </c>
      <c r="AO81">
        <v>5.0759999999999996</v>
      </c>
      <c r="AQ81" s="1">
        <v>36280</v>
      </c>
      <c r="AR81">
        <v>916.82299999999998</v>
      </c>
      <c r="AS81">
        <v>1</v>
      </c>
      <c r="AT81">
        <v>0</v>
      </c>
      <c r="AU81">
        <v>3.3479999999999999</v>
      </c>
      <c r="AV81">
        <v>5.2380000000000004</v>
      </c>
      <c r="AX81" s="1">
        <v>36280</v>
      </c>
      <c r="AY81">
        <v>281.49799999999999</v>
      </c>
      <c r="AZ81">
        <v>303</v>
      </c>
      <c r="BA81">
        <v>0</v>
      </c>
      <c r="BB81">
        <v>3.2130000000000001</v>
      </c>
      <c r="BC81">
        <v>8.0269999999999992</v>
      </c>
      <c r="BE81" s="1">
        <v>36280</v>
      </c>
      <c r="BF81">
        <v>247.09</v>
      </c>
      <c r="BG81">
        <v>137</v>
      </c>
      <c r="BH81">
        <v>0</v>
      </c>
      <c r="BI81">
        <v>3.4049999999999998</v>
      </c>
      <c r="BJ81">
        <v>6.609</v>
      </c>
      <c r="BK81">
        <v>6.6310000000000002</v>
      </c>
      <c r="BM81" s="1">
        <v>36280</v>
      </c>
      <c r="BN81">
        <v>283.98399999999998</v>
      </c>
      <c r="BO81">
        <v>542</v>
      </c>
      <c r="BP81">
        <v>0</v>
      </c>
      <c r="BQ81">
        <v>1.778</v>
      </c>
      <c r="BR81">
        <v>10.523</v>
      </c>
      <c r="BS81">
        <v>10.073</v>
      </c>
      <c r="BU81" s="1">
        <v>36280</v>
      </c>
      <c r="BV81">
        <v>296.839</v>
      </c>
      <c r="BW81">
        <v>-2</v>
      </c>
      <c r="BX81">
        <v>0</v>
      </c>
      <c r="BY81">
        <v>5.4470000000000001</v>
      </c>
      <c r="BZ81">
        <v>5.3819999999999997</v>
      </c>
      <c r="CB81" s="1">
        <v>36280</v>
      </c>
      <c r="CC81">
        <v>116.181</v>
      </c>
      <c r="CD81">
        <v>373</v>
      </c>
      <c r="CE81">
        <v>348</v>
      </c>
      <c r="CF81">
        <v>2.0289999999999999</v>
      </c>
      <c r="CG81">
        <v>8.4830000000000005</v>
      </c>
      <c r="CI81" s="1">
        <v>36280</v>
      </c>
      <c r="CJ81">
        <v>513.56299999999999</v>
      </c>
      <c r="CK81">
        <v>439</v>
      </c>
      <c r="CL81">
        <v>437</v>
      </c>
      <c r="CM81">
        <v>4.4809999999999999</v>
      </c>
      <c r="CN81">
        <v>9.7579999999999991</v>
      </c>
      <c r="CO81" s="1">
        <v>36280</v>
      </c>
      <c r="CP81">
        <v>884.55499999999995</v>
      </c>
      <c r="CQ81">
        <v>359</v>
      </c>
      <c r="CR81">
        <v>0</v>
      </c>
      <c r="CS81">
        <v>4.5279999999999996</v>
      </c>
      <c r="CT81">
        <v>8.9849999999999994</v>
      </c>
      <c r="CV81" s="1">
        <v>36280</v>
      </c>
      <c r="CW81">
        <v>1013.847</v>
      </c>
      <c r="CX81">
        <v>107</v>
      </c>
      <c r="CY81">
        <v>106</v>
      </c>
      <c r="CZ81">
        <v>5.9640000000000004</v>
      </c>
      <c r="DA81">
        <v>6.54</v>
      </c>
      <c r="DC81" s="1">
        <v>37711</v>
      </c>
      <c r="DD81">
        <v>97.162000000000006</v>
      </c>
      <c r="DE81">
        <v>1700</v>
      </c>
      <c r="DF81">
        <v>1684</v>
      </c>
      <c r="DG81">
        <v>3.8439999999999999</v>
      </c>
      <c r="DH81">
        <v>19.811</v>
      </c>
      <c r="DI81">
        <f t="shared" si="11"/>
        <v>4.8631497150751102E-2</v>
      </c>
      <c r="DK81" s="1">
        <v>36280</v>
      </c>
      <c r="DL81">
        <v>368.55799999999999</v>
      </c>
      <c r="DM81">
        <v>476</v>
      </c>
      <c r="DN81">
        <v>453</v>
      </c>
      <c r="DO81">
        <v>4.4720000000000004</v>
      </c>
      <c r="DP81">
        <v>9.9120000000000008</v>
      </c>
      <c r="DR81" s="1">
        <v>34789</v>
      </c>
      <c r="DS81">
        <v>183.428</v>
      </c>
      <c r="DV81">
        <v>5.8490000000000002</v>
      </c>
      <c r="DW81">
        <v>8.17</v>
      </c>
      <c r="DY81" s="1">
        <v>36280</v>
      </c>
      <c r="DZ81">
        <v>307.971</v>
      </c>
      <c r="EA81">
        <v>267</v>
      </c>
      <c r="EC81">
        <v>4.9089999999999998</v>
      </c>
      <c r="ED81">
        <v>8.0489999999999995</v>
      </c>
    </row>
    <row r="82" spans="1:134" x14ac:dyDescent="0.25">
      <c r="A82" s="1">
        <v>36308</v>
      </c>
      <c r="B82" s="2">
        <v>7524</v>
      </c>
      <c r="C82">
        <v>831.79176252414402</v>
      </c>
      <c r="D82">
        <v>0.47499999999999998</v>
      </c>
      <c r="E82">
        <v>83.535402708925105</v>
      </c>
      <c r="F82">
        <v>5.4464625765127597</v>
      </c>
      <c r="G82">
        <v>6.4021902965632096</v>
      </c>
      <c r="H82" s="2">
        <v>5537976</v>
      </c>
      <c r="J82" s="1">
        <v>36308</v>
      </c>
      <c r="K82" s="2">
        <v>1521</v>
      </c>
      <c r="L82">
        <v>141.43816141313701</v>
      </c>
      <c r="M82">
        <v>0.21863935503299001</v>
      </c>
      <c r="N82">
        <v>35.972223617914103</v>
      </c>
      <c r="O82">
        <v>1.7890828731288599</v>
      </c>
      <c r="P82">
        <v>5.6263188100541601</v>
      </c>
      <c r="Q82" s="2">
        <v>1035667</v>
      </c>
      <c r="S82" s="1">
        <v>36311</v>
      </c>
      <c r="T82">
        <v>224.45099999999999</v>
      </c>
      <c r="U82">
        <v>113</v>
      </c>
      <c r="V82">
        <v>0</v>
      </c>
      <c r="W82">
        <v>1.833</v>
      </c>
      <c r="X82">
        <v>6.5650000000000004</v>
      </c>
      <c r="Y82">
        <v>6.5659999999999998</v>
      </c>
      <c r="AA82" s="1">
        <v>36311</v>
      </c>
      <c r="AB82">
        <v>254.99100000000001</v>
      </c>
      <c r="AC82">
        <v>312</v>
      </c>
      <c r="AD82">
        <v>0</v>
      </c>
      <c r="AE82">
        <v>2.1349999999999998</v>
      </c>
      <c r="AF82">
        <v>8.5570000000000004</v>
      </c>
      <c r="AG82">
        <v>8.3919999999999995</v>
      </c>
      <c r="AI82" s="1">
        <v>36311</v>
      </c>
      <c r="AJ82">
        <v>686.32799999999997</v>
      </c>
      <c r="AK82">
        <v>1</v>
      </c>
      <c r="AL82">
        <v>0</v>
      </c>
      <c r="AM82">
        <v>1.667</v>
      </c>
      <c r="AN82">
        <v>5.4009999999999998</v>
      </c>
      <c r="AO82">
        <v>5.4009999999999998</v>
      </c>
      <c r="AQ82" s="1">
        <v>36311</v>
      </c>
      <c r="AR82">
        <v>908.44600000000003</v>
      </c>
      <c r="AS82">
        <v>0</v>
      </c>
      <c r="AT82">
        <v>0</v>
      </c>
      <c r="AU82">
        <v>3.4079999999999999</v>
      </c>
      <c r="AV82">
        <v>5.66</v>
      </c>
      <c r="AX82" s="1">
        <v>36311</v>
      </c>
      <c r="AY82">
        <v>280.40699999999998</v>
      </c>
      <c r="AZ82">
        <v>301</v>
      </c>
      <c r="BA82">
        <v>0</v>
      </c>
      <c r="BB82">
        <v>3.3119999999999998</v>
      </c>
      <c r="BC82">
        <v>8.5250000000000004</v>
      </c>
      <c r="BE82" s="1">
        <v>36311</v>
      </c>
      <c r="BF82">
        <v>244.95500000000001</v>
      </c>
      <c r="BG82">
        <v>140</v>
      </c>
      <c r="BH82">
        <v>0</v>
      </c>
      <c r="BI82">
        <v>3.407</v>
      </c>
      <c r="BJ82">
        <v>7.069</v>
      </c>
      <c r="BK82">
        <v>7.0720000000000001</v>
      </c>
      <c r="BM82" s="1">
        <v>36311</v>
      </c>
      <c r="BN82">
        <v>286.27499999999998</v>
      </c>
      <c r="BO82">
        <v>509</v>
      </c>
      <c r="BP82">
        <v>0</v>
      </c>
      <c r="BQ82">
        <v>1.794</v>
      </c>
      <c r="BR82">
        <v>10.545</v>
      </c>
      <c r="BS82">
        <v>10.43</v>
      </c>
      <c r="BU82" s="1">
        <v>36311</v>
      </c>
      <c r="BV82">
        <v>292.02600000000001</v>
      </c>
      <c r="BW82">
        <v>-3</v>
      </c>
      <c r="BX82">
        <v>0</v>
      </c>
      <c r="BY82">
        <v>5.5469999999999997</v>
      </c>
      <c r="BZ82">
        <v>5.7770000000000001</v>
      </c>
      <c r="CB82" s="1">
        <v>36311</v>
      </c>
      <c r="CC82">
        <v>116.53</v>
      </c>
      <c r="CD82">
        <v>372</v>
      </c>
      <c r="CE82">
        <v>363</v>
      </c>
      <c r="CF82">
        <v>2.0310000000000001</v>
      </c>
      <c r="CG82">
        <v>8.968</v>
      </c>
      <c r="CI82" s="1">
        <v>36311</v>
      </c>
      <c r="CJ82">
        <v>510</v>
      </c>
      <c r="CK82">
        <v>434</v>
      </c>
      <c r="CL82">
        <v>432</v>
      </c>
      <c r="CM82">
        <v>4.5259999999999998</v>
      </c>
      <c r="CN82">
        <v>10.114000000000001</v>
      </c>
      <c r="CO82" s="1">
        <v>36311</v>
      </c>
      <c r="CP82">
        <v>877.77099999999996</v>
      </c>
      <c r="CQ82">
        <v>356</v>
      </c>
      <c r="CR82">
        <v>0</v>
      </c>
      <c r="CS82">
        <v>4.58</v>
      </c>
      <c r="CT82">
        <v>9.3580000000000005</v>
      </c>
      <c r="CV82" s="1">
        <v>36311</v>
      </c>
      <c r="CW82">
        <v>999.17899999999997</v>
      </c>
      <c r="CX82">
        <v>109</v>
      </c>
      <c r="CY82">
        <v>110</v>
      </c>
      <c r="CZ82">
        <v>5.8719999999999999</v>
      </c>
      <c r="DA82">
        <v>6.9130000000000003</v>
      </c>
      <c r="DC82" s="1">
        <v>37741</v>
      </c>
      <c r="DD82">
        <v>108.378</v>
      </c>
      <c r="DE82">
        <v>1383</v>
      </c>
      <c r="DF82">
        <v>1370</v>
      </c>
      <c r="DG82">
        <v>4.0140000000000002</v>
      </c>
      <c r="DH82">
        <v>16.670999999999999</v>
      </c>
      <c r="DI82">
        <f t="shared" si="11"/>
        <v>0.11543607583211535</v>
      </c>
      <c r="DK82" s="1">
        <v>36311</v>
      </c>
      <c r="DL82">
        <v>365.17700000000002</v>
      </c>
      <c r="DM82">
        <v>475</v>
      </c>
      <c r="DN82">
        <v>454</v>
      </c>
      <c r="DO82">
        <v>4.5380000000000003</v>
      </c>
      <c r="DP82">
        <v>10.327999999999999</v>
      </c>
      <c r="DR82" s="1">
        <v>34819</v>
      </c>
      <c r="DS82">
        <v>186.346</v>
      </c>
      <c r="DV82">
        <v>5.8520000000000003</v>
      </c>
      <c r="DW82">
        <v>8.01</v>
      </c>
      <c r="DY82" s="1">
        <v>36311</v>
      </c>
      <c r="DZ82">
        <v>305.01499999999999</v>
      </c>
      <c r="EA82">
        <v>267</v>
      </c>
      <c r="EC82">
        <v>4.9189999999999996</v>
      </c>
      <c r="ED82">
        <v>8.4489999999999998</v>
      </c>
    </row>
    <row r="83" spans="1:134" x14ac:dyDescent="0.25">
      <c r="A83" s="1">
        <v>36341</v>
      </c>
      <c r="B83" s="2">
        <v>7520</v>
      </c>
      <c r="C83">
        <v>829.135347831687</v>
      </c>
      <c r="D83">
        <v>0.50337753236590999</v>
      </c>
      <c r="E83">
        <v>85.328860651725705</v>
      </c>
      <c r="F83">
        <v>5.44085749750107</v>
      </c>
      <c r="G83">
        <v>6.5519794396558497</v>
      </c>
      <c r="H83" s="2">
        <v>5367219</v>
      </c>
      <c r="J83" s="1">
        <v>36341</v>
      </c>
      <c r="K83" s="2">
        <v>1509</v>
      </c>
      <c r="L83">
        <v>141.83359356298899</v>
      </c>
      <c r="M83">
        <v>0.21701826849386999</v>
      </c>
      <c r="N83">
        <v>33.213954510867097</v>
      </c>
      <c r="O83">
        <v>1.77980161401821</v>
      </c>
      <c r="P83">
        <v>5.7309714562711704</v>
      </c>
      <c r="Q83" s="2">
        <v>991166</v>
      </c>
      <c r="S83" s="1">
        <v>36341</v>
      </c>
      <c r="T83">
        <v>225.227</v>
      </c>
      <c r="U83">
        <v>121</v>
      </c>
      <c r="V83">
        <v>0</v>
      </c>
      <c r="W83">
        <v>1.8580000000000001</v>
      </c>
      <c r="X83">
        <v>6.7210000000000001</v>
      </c>
      <c r="Y83">
        <v>6.7210000000000001</v>
      </c>
      <c r="AA83" s="1">
        <v>36341</v>
      </c>
      <c r="AB83">
        <v>256.44499999999999</v>
      </c>
      <c r="AC83">
        <v>332</v>
      </c>
      <c r="AD83">
        <v>0</v>
      </c>
      <c r="AE83">
        <v>2.2330000000000001</v>
      </c>
      <c r="AF83">
        <v>8.8390000000000004</v>
      </c>
      <c r="AG83">
        <v>8.641</v>
      </c>
      <c r="AI83" s="1">
        <v>36341</v>
      </c>
      <c r="AJ83">
        <v>688.46799999999996</v>
      </c>
      <c r="AK83">
        <v>3</v>
      </c>
      <c r="AL83">
        <v>0</v>
      </c>
      <c r="AM83">
        <v>1.649</v>
      </c>
      <c r="AN83">
        <v>5.492</v>
      </c>
      <c r="AO83">
        <v>5.492</v>
      </c>
      <c r="AQ83" s="1">
        <v>36341</v>
      </c>
      <c r="AR83">
        <v>911.41300000000001</v>
      </c>
      <c r="AS83">
        <v>1</v>
      </c>
      <c r="AT83">
        <v>0</v>
      </c>
      <c r="AU83">
        <v>3.3610000000000002</v>
      </c>
      <c r="AV83">
        <v>5.7009999999999996</v>
      </c>
      <c r="AX83" s="1">
        <v>36341</v>
      </c>
      <c r="AY83">
        <v>280.59699999999998</v>
      </c>
      <c r="AZ83">
        <v>326</v>
      </c>
      <c r="BA83">
        <v>0</v>
      </c>
      <c r="BB83">
        <v>3.2909999999999999</v>
      </c>
      <c r="BC83">
        <v>8.8670000000000009</v>
      </c>
      <c r="BE83" s="1">
        <v>36341</v>
      </c>
      <c r="BF83">
        <v>245.56399999999999</v>
      </c>
      <c r="BG83">
        <v>146</v>
      </c>
      <c r="BH83">
        <v>0</v>
      </c>
      <c r="BI83">
        <v>3.4049999999999998</v>
      </c>
      <c r="BJ83">
        <v>7.1719999999999997</v>
      </c>
      <c r="BK83">
        <v>7.1749999999999998</v>
      </c>
      <c r="BM83" s="1">
        <v>36341</v>
      </c>
      <c r="BN83">
        <v>288.60899999999998</v>
      </c>
      <c r="BO83">
        <v>493</v>
      </c>
      <c r="BP83">
        <v>0</v>
      </c>
      <c r="BQ83">
        <v>1.833</v>
      </c>
      <c r="BR83">
        <v>10.454000000000001</v>
      </c>
      <c r="BS83">
        <v>10.351000000000001</v>
      </c>
      <c r="BU83" s="1">
        <v>36341</v>
      </c>
      <c r="BV83">
        <v>291.27199999999999</v>
      </c>
      <c r="BW83">
        <v>0</v>
      </c>
      <c r="BX83">
        <v>0</v>
      </c>
      <c r="BY83">
        <v>5.4710000000000001</v>
      </c>
      <c r="BZ83">
        <v>5.9080000000000004</v>
      </c>
      <c r="CB83" s="1">
        <v>36341</v>
      </c>
      <c r="CC83">
        <v>117.28700000000001</v>
      </c>
      <c r="CD83">
        <v>385</v>
      </c>
      <c r="CE83">
        <v>373</v>
      </c>
      <c r="CF83">
        <v>2.101</v>
      </c>
      <c r="CG83">
        <v>9.1890000000000001</v>
      </c>
      <c r="CI83" s="1">
        <v>36341</v>
      </c>
      <c r="CJ83">
        <v>509.04300000000001</v>
      </c>
      <c r="CK83">
        <v>440</v>
      </c>
      <c r="CL83">
        <v>441</v>
      </c>
      <c r="CM83">
        <v>4.5999999999999996</v>
      </c>
      <c r="CN83">
        <v>10.307</v>
      </c>
      <c r="CO83" s="1">
        <v>36341</v>
      </c>
      <c r="CP83">
        <v>876.37099999999998</v>
      </c>
      <c r="CQ83">
        <v>372</v>
      </c>
      <c r="CR83">
        <v>0</v>
      </c>
      <c r="CS83">
        <v>4.6550000000000002</v>
      </c>
      <c r="CT83">
        <v>9.6379999999999999</v>
      </c>
      <c r="CV83" s="1">
        <v>36341</v>
      </c>
      <c r="CW83">
        <v>994.25099999999998</v>
      </c>
      <c r="CX83">
        <v>115</v>
      </c>
      <c r="CY83">
        <v>117</v>
      </c>
      <c r="CZ83">
        <v>5.8029999999999999</v>
      </c>
      <c r="DA83">
        <v>7.0750000000000002</v>
      </c>
      <c r="DC83" s="1">
        <v>37772</v>
      </c>
      <c r="DD83">
        <v>112.461</v>
      </c>
      <c r="DE83">
        <v>1339</v>
      </c>
      <c r="DF83">
        <v>1338</v>
      </c>
      <c r="DG83">
        <v>3.956</v>
      </c>
      <c r="DH83">
        <v>15.808999999999999</v>
      </c>
      <c r="DI83">
        <f t="shared" si="11"/>
        <v>3.7673697613906931E-2</v>
      </c>
      <c r="DK83" s="1">
        <v>36341</v>
      </c>
      <c r="DL83">
        <v>364.27199999999999</v>
      </c>
      <c r="DM83">
        <v>487</v>
      </c>
      <c r="DN83">
        <v>465</v>
      </c>
      <c r="DO83">
        <v>4.601</v>
      </c>
      <c r="DP83">
        <v>10.518000000000001</v>
      </c>
      <c r="DR83" s="1">
        <v>34850</v>
      </c>
      <c r="DS83">
        <v>194.815</v>
      </c>
      <c r="DV83">
        <v>5.9249999999999998</v>
      </c>
      <c r="DW83">
        <v>7.33</v>
      </c>
      <c r="DY83" s="1">
        <v>36341</v>
      </c>
      <c r="DZ83">
        <v>304.51900000000001</v>
      </c>
      <c r="EA83">
        <v>279</v>
      </c>
      <c r="EC83">
        <v>4.9800000000000004</v>
      </c>
      <c r="ED83">
        <v>8.7170000000000005</v>
      </c>
    </row>
    <row r="84" spans="1:134" x14ac:dyDescent="0.25">
      <c r="A84" s="1">
        <v>36371</v>
      </c>
      <c r="B84" s="2">
        <v>5381</v>
      </c>
      <c r="C84">
        <v>825.61287327935997</v>
      </c>
      <c r="D84">
        <v>0.60150643593266995</v>
      </c>
      <c r="E84">
        <v>93.718668591998494</v>
      </c>
      <c r="F84">
        <v>5.4390437186787199</v>
      </c>
      <c r="G84">
        <v>6.7511310583269202</v>
      </c>
      <c r="H84" s="2">
        <v>5352819</v>
      </c>
      <c r="J84" s="1">
        <v>36371</v>
      </c>
      <c r="K84">
        <v>978</v>
      </c>
      <c r="L84">
        <v>142.21994625410699</v>
      </c>
      <c r="M84">
        <v>0.27008385873048002</v>
      </c>
      <c r="N84">
        <v>37.256920215305698</v>
      </c>
      <c r="O84">
        <v>1.7628277352552899</v>
      </c>
      <c r="P84">
        <v>5.8672428933941303</v>
      </c>
      <c r="Q84" s="2">
        <v>987948</v>
      </c>
      <c r="S84" s="1">
        <v>36372</v>
      </c>
      <c r="T84">
        <v>225.63399999999999</v>
      </c>
      <c r="U84">
        <v>136</v>
      </c>
      <c r="V84">
        <v>0</v>
      </c>
      <c r="W84">
        <v>1.8839999999999999</v>
      </c>
      <c r="X84">
        <v>6.9930000000000003</v>
      </c>
      <c r="Y84">
        <v>6.976</v>
      </c>
      <c r="AA84" s="1">
        <v>36372</v>
      </c>
      <c r="AB84">
        <v>257.53199999999998</v>
      </c>
      <c r="AC84">
        <v>303</v>
      </c>
      <c r="AD84">
        <v>0</v>
      </c>
      <c r="AE84">
        <v>2.3570000000000002</v>
      </c>
      <c r="AF84">
        <v>8.6839999999999993</v>
      </c>
      <c r="AG84">
        <v>8.4160000000000004</v>
      </c>
      <c r="AI84" s="1">
        <v>36372</v>
      </c>
      <c r="AJ84">
        <v>690.64800000000002</v>
      </c>
      <c r="AK84">
        <v>2</v>
      </c>
      <c r="AL84">
        <v>0</v>
      </c>
      <c r="AM84">
        <v>1.619</v>
      </c>
      <c r="AN84">
        <v>5.5880000000000001</v>
      </c>
      <c r="AO84">
        <v>5.5880000000000001</v>
      </c>
      <c r="AQ84" s="1">
        <v>36372</v>
      </c>
      <c r="AR84">
        <v>911.33500000000004</v>
      </c>
      <c r="AS84">
        <v>-1</v>
      </c>
      <c r="AT84">
        <v>0</v>
      </c>
      <c r="AU84">
        <v>3.3069999999999999</v>
      </c>
      <c r="AV84">
        <v>5.8520000000000003</v>
      </c>
      <c r="AX84" s="1">
        <v>36372</v>
      </c>
      <c r="AY84">
        <v>280.85700000000003</v>
      </c>
      <c r="AZ84">
        <v>285</v>
      </c>
      <c r="BA84">
        <v>0</v>
      </c>
      <c r="BB84">
        <v>3.28</v>
      </c>
      <c r="BC84">
        <v>8.6479999999999997</v>
      </c>
      <c r="BE84" s="1">
        <v>36372</v>
      </c>
      <c r="BF84">
        <v>244.93299999999999</v>
      </c>
      <c r="BG84">
        <v>157</v>
      </c>
      <c r="BH84">
        <v>0</v>
      </c>
      <c r="BI84">
        <v>3.4049999999999998</v>
      </c>
      <c r="BJ84">
        <v>7.4550000000000001</v>
      </c>
      <c r="BK84">
        <v>7.4560000000000004</v>
      </c>
      <c r="BM84" s="1">
        <v>36372</v>
      </c>
      <c r="BN84">
        <v>291.99299999999999</v>
      </c>
      <c r="BO84">
        <v>467</v>
      </c>
      <c r="BP84">
        <v>0</v>
      </c>
      <c r="BQ84">
        <v>1.802</v>
      </c>
      <c r="BR84">
        <v>10.311</v>
      </c>
      <c r="BS84">
        <v>10.18</v>
      </c>
      <c r="BU84" s="1">
        <v>36372</v>
      </c>
      <c r="BV84">
        <v>290.74200000000002</v>
      </c>
      <c r="BW84">
        <v>-3</v>
      </c>
      <c r="BX84">
        <v>0</v>
      </c>
      <c r="BY84">
        <v>5.3959999999999999</v>
      </c>
      <c r="BZ84">
        <v>6.0359999999999996</v>
      </c>
      <c r="CB84" s="1">
        <v>36372</v>
      </c>
      <c r="CC84">
        <v>118.06699999999999</v>
      </c>
      <c r="CD84">
        <v>362</v>
      </c>
      <c r="CE84">
        <v>351</v>
      </c>
      <c r="CF84">
        <v>2.1579999999999999</v>
      </c>
      <c r="CG84">
        <v>9.0399999999999991</v>
      </c>
      <c r="CI84" s="1">
        <v>36372</v>
      </c>
      <c r="CJ84">
        <v>509.79300000000001</v>
      </c>
      <c r="CK84">
        <v>410</v>
      </c>
      <c r="CL84">
        <v>417</v>
      </c>
      <c r="CM84">
        <v>4.6100000000000003</v>
      </c>
      <c r="CN84">
        <v>10.199999999999999</v>
      </c>
      <c r="CO84" s="1">
        <v>36372</v>
      </c>
      <c r="CP84">
        <v>877.73699999999997</v>
      </c>
      <c r="CQ84">
        <v>354</v>
      </c>
      <c r="CR84">
        <v>0</v>
      </c>
      <c r="CS84">
        <v>4.665</v>
      </c>
      <c r="CT84">
        <v>9.6430000000000007</v>
      </c>
      <c r="CV84" s="1">
        <v>36372</v>
      </c>
      <c r="CW84">
        <v>988.43899999999996</v>
      </c>
      <c r="CX84">
        <v>121</v>
      </c>
      <c r="CY84">
        <v>122</v>
      </c>
      <c r="CZ84">
        <v>5.8369999999999997</v>
      </c>
      <c r="DA84">
        <v>7.2729999999999997</v>
      </c>
      <c r="DC84" s="1">
        <v>37802</v>
      </c>
      <c r="DD84">
        <v>116.956</v>
      </c>
      <c r="DE84">
        <v>1231</v>
      </c>
      <c r="DF84">
        <v>1233</v>
      </c>
      <c r="DG84">
        <v>4</v>
      </c>
      <c r="DH84">
        <v>14.871</v>
      </c>
      <c r="DI84">
        <f t="shared" si="11"/>
        <v>3.996941161824985E-2</v>
      </c>
      <c r="DK84" s="1">
        <v>36372</v>
      </c>
      <c r="DL84">
        <v>364.762</v>
      </c>
      <c r="DM84">
        <v>466</v>
      </c>
      <c r="DN84">
        <v>444</v>
      </c>
      <c r="DO84">
        <v>4.6070000000000002</v>
      </c>
      <c r="DP84">
        <v>10.47</v>
      </c>
      <c r="DR84" s="1">
        <v>34880</v>
      </c>
      <c r="DS84">
        <v>196.816</v>
      </c>
      <c r="DV84">
        <v>5.9269999999999996</v>
      </c>
      <c r="DW84">
        <v>7.26</v>
      </c>
      <c r="DY84" s="1">
        <v>36372</v>
      </c>
      <c r="DZ84">
        <v>304.93900000000002</v>
      </c>
      <c r="EA84">
        <v>259</v>
      </c>
      <c r="EC84">
        <v>5.0199999999999996</v>
      </c>
      <c r="ED84">
        <v>8.6489999999999991</v>
      </c>
    </row>
    <row r="85" spans="1:134" x14ac:dyDescent="0.25">
      <c r="A85" s="1">
        <v>36403</v>
      </c>
      <c r="B85" s="2">
        <v>5425</v>
      </c>
      <c r="C85">
        <v>825.19353099641501</v>
      </c>
      <c r="D85">
        <v>0.64340209353276001</v>
      </c>
      <c r="E85">
        <v>99.270791775452693</v>
      </c>
      <c r="F85">
        <v>5.47776459456888</v>
      </c>
      <c r="G85">
        <v>6.8781335753478503</v>
      </c>
      <c r="H85" s="2">
        <v>5340715</v>
      </c>
      <c r="J85" s="1">
        <v>36403</v>
      </c>
      <c r="K85" s="2">
        <v>1000</v>
      </c>
      <c r="L85">
        <v>142.59511475854899</v>
      </c>
      <c r="M85">
        <v>0.28670968889219001</v>
      </c>
      <c r="N85">
        <v>43.0792276285067</v>
      </c>
      <c r="O85">
        <v>1.8007634428438799</v>
      </c>
      <c r="P85">
        <v>6.0237866145170598</v>
      </c>
      <c r="Q85" s="2">
        <v>993069</v>
      </c>
      <c r="S85" s="1">
        <v>36403</v>
      </c>
      <c r="T85">
        <v>225.904</v>
      </c>
      <c r="U85">
        <v>150</v>
      </c>
      <c r="V85">
        <v>0</v>
      </c>
      <c r="W85">
        <v>1.871</v>
      </c>
      <c r="X85">
        <v>7.274</v>
      </c>
      <c r="Y85">
        <v>7.2569999999999997</v>
      </c>
      <c r="AA85" s="1">
        <v>36403</v>
      </c>
      <c r="AB85">
        <v>258.41699999999997</v>
      </c>
      <c r="AC85">
        <v>264</v>
      </c>
      <c r="AD85">
        <v>0</v>
      </c>
      <c r="AE85">
        <v>2.431</v>
      </c>
      <c r="AF85">
        <v>8.4390000000000001</v>
      </c>
      <c r="AG85">
        <v>8.1820000000000004</v>
      </c>
      <c r="AI85" s="1">
        <v>36403</v>
      </c>
      <c r="AJ85">
        <v>692.64700000000005</v>
      </c>
      <c r="AK85">
        <v>1</v>
      </c>
      <c r="AL85">
        <v>0</v>
      </c>
      <c r="AM85">
        <v>1.665</v>
      </c>
      <c r="AN85">
        <v>5.7290000000000001</v>
      </c>
      <c r="AO85">
        <v>5.7290000000000001</v>
      </c>
      <c r="AQ85" s="1">
        <v>36403</v>
      </c>
      <c r="AR85">
        <v>913.50699999999995</v>
      </c>
      <c r="AS85">
        <v>-3</v>
      </c>
      <c r="AT85">
        <v>0</v>
      </c>
      <c r="AU85">
        <v>3.419</v>
      </c>
      <c r="AV85">
        <v>5.9420000000000002</v>
      </c>
      <c r="AX85" s="1">
        <v>36403</v>
      </c>
      <c r="AY85">
        <v>279.95400000000001</v>
      </c>
      <c r="AZ85">
        <v>309</v>
      </c>
      <c r="BA85">
        <v>0</v>
      </c>
      <c r="BB85">
        <v>3.3109999999999999</v>
      </c>
      <c r="BC85">
        <v>8.9770000000000003</v>
      </c>
      <c r="BE85" s="1">
        <v>36403</v>
      </c>
      <c r="BF85">
        <v>244.9</v>
      </c>
      <c r="BG85">
        <v>159</v>
      </c>
      <c r="BH85">
        <v>0</v>
      </c>
      <c r="BI85">
        <v>3.4</v>
      </c>
      <c r="BJ85">
        <v>7.5709999999999997</v>
      </c>
      <c r="BK85">
        <v>7.58</v>
      </c>
      <c r="BM85" s="1">
        <v>36403</v>
      </c>
      <c r="BN85">
        <v>295.47199999999998</v>
      </c>
      <c r="BO85">
        <v>432</v>
      </c>
      <c r="BP85">
        <v>0</v>
      </c>
      <c r="BQ85">
        <v>1.752</v>
      </c>
      <c r="BR85">
        <v>10.082000000000001</v>
      </c>
      <c r="BS85">
        <v>9.9309999999999992</v>
      </c>
      <c r="BU85" s="1">
        <v>36403</v>
      </c>
      <c r="BV85">
        <v>290.601</v>
      </c>
      <c r="BW85">
        <v>-4</v>
      </c>
      <c r="BX85">
        <v>0</v>
      </c>
      <c r="BY85">
        <v>5.53</v>
      </c>
      <c r="BZ85">
        <v>6.1390000000000002</v>
      </c>
      <c r="CB85" s="1">
        <v>36403</v>
      </c>
      <c r="CC85">
        <v>118.779</v>
      </c>
      <c r="CD85">
        <v>328</v>
      </c>
      <c r="CE85">
        <v>311</v>
      </c>
      <c r="CF85">
        <v>2.242</v>
      </c>
      <c r="CG85">
        <v>8.8369999999999997</v>
      </c>
      <c r="CI85" s="1">
        <v>36403</v>
      </c>
      <c r="CJ85">
        <v>504.61799999999999</v>
      </c>
      <c r="CK85">
        <v>433</v>
      </c>
      <c r="CL85">
        <v>436</v>
      </c>
      <c r="CM85">
        <v>4.6180000000000003</v>
      </c>
      <c r="CN85">
        <v>10.52</v>
      </c>
      <c r="CO85" s="1">
        <v>36403</v>
      </c>
      <c r="CP85">
        <v>870.53200000000004</v>
      </c>
      <c r="CQ85">
        <v>373</v>
      </c>
      <c r="CR85">
        <v>0</v>
      </c>
      <c r="CS85">
        <v>4.6769999999999996</v>
      </c>
      <c r="CT85">
        <v>9.93</v>
      </c>
      <c r="CV85" s="1">
        <v>36403</v>
      </c>
      <c r="CW85">
        <v>985.89700000000005</v>
      </c>
      <c r="CX85">
        <v>128</v>
      </c>
      <c r="CY85">
        <v>128</v>
      </c>
      <c r="CZ85">
        <v>5.7809999999999997</v>
      </c>
      <c r="DA85">
        <v>7.4279999999999999</v>
      </c>
      <c r="DC85" s="1">
        <v>37833</v>
      </c>
      <c r="DD85">
        <v>117.179</v>
      </c>
      <c r="DE85">
        <v>1115</v>
      </c>
      <c r="DF85">
        <v>1118</v>
      </c>
      <c r="DG85">
        <v>3.9849999999999999</v>
      </c>
      <c r="DH85">
        <v>14.523</v>
      </c>
      <c r="DI85">
        <f t="shared" si="11"/>
        <v>1.9066999555388264E-3</v>
      </c>
      <c r="DK85" s="1">
        <v>36403</v>
      </c>
      <c r="DL85">
        <v>360.90800000000002</v>
      </c>
      <c r="DM85">
        <v>490</v>
      </c>
      <c r="DN85">
        <v>465</v>
      </c>
      <c r="DO85">
        <v>4.6260000000000003</v>
      </c>
      <c r="DP85">
        <v>10.813000000000001</v>
      </c>
      <c r="DR85" s="1">
        <v>34911</v>
      </c>
      <c r="DS85">
        <v>196.09</v>
      </c>
      <c r="DV85">
        <v>5.9649999999999999</v>
      </c>
      <c r="DW85">
        <v>7.3920000000000003</v>
      </c>
      <c r="DY85" s="1">
        <v>36403</v>
      </c>
      <c r="DZ85">
        <v>303.33699999999999</v>
      </c>
      <c r="EA85">
        <v>275</v>
      </c>
      <c r="EC85">
        <v>4.9829999999999997</v>
      </c>
      <c r="ED85">
        <v>8.9060000000000006</v>
      </c>
    </row>
    <row r="86" spans="1:134" x14ac:dyDescent="0.25">
      <c r="A86" s="1">
        <v>36433</v>
      </c>
      <c r="B86" s="2">
        <v>5392</v>
      </c>
      <c r="C86">
        <v>834.76928414280201</v>
      </c>
      <c r="D86">
        <v>0.57981538452047998</v>
      </c>
      <c r="E86">
        <v>95.639833966777999</v>
      </c>
      <c r="F86">
        <v>5.4598577963798904</v>
      </c>
      <c r="G86">
        <v>6.75369782897699</v>
      </c>
      <c r="H86" s="2">
        <v>5432253</v>
      </c>
      <c r="J86" s="1">
        <v>36433</v>
      </c>
      <c r="K86" s="2">
        <v>1009</v>
      </c>
      <c r="L86">
        <v>143.57234341294401</v>
      </c>
      <c r="M86">
        <v>0.29150872298898001</v>
      </c>
      <c r="N86">
        <v>44.697160941284501</v>
      </c>
      <c r="O86">
        <v>1.7847916546873701</v>
      </c>
      <c r="P86">
        <v>5.9242210667789497</v>
      </c>
      <c r="Q86" s="2">
        <v>1016016</v>
      </c>
      <c r="S86" s="1">
        <v>36433</v>
      </c>
      <c r="T86">
        <v>227.55600000000001</v>
      </c>
      <c r="U86">
        <v>151</v>
      </c>
      <c r="V86">
        <v>0</v>
      </c>
      <c r="W86">
        <v>1.86</v>
      </c>
      <c r="X86">
        <v>7.1779999999999999</v>
      </c>
      <c r="Y86">
        <v>7.1580000000000004</v>
      </c>
      <c r="AA86" s="1">
        <v>36433</v>
      </c>
      <c r="AB86">
        <v>259.82</v>
      </c>
      <c r="AC86">
        <v>273</v>
      </c>
      <c r="AD86">
        <v>0</v>
      </c>
      <c r="AE86">
        <v>2.4380000000000002</v>
      </c>
      <c r="AF86">
        <v>8.4369999999999994</v>
      </c>
      <c r="AG86">
        <v>8.2460000000000004</v>
      </c>
      <c r="AI86" s="1">
        <v>36433</v>
      </c>
      <c r="AJ86">
        <v>697.14700000000005</v>
      </c>
      <c r="AK86">
        <v>0</v>
      </c>
      <c r="AL86">
        <v>0</v>
      </c>
      <c r="AM86">
        <v>1.647</v>
      </c>
      <c r="AN86">
        <v>5.6239999999999997</v>
      </c>
      <c r="AO86">
        <v>5.6239999999999997</v>
      </c>
      <c r="AQ86" s="1">
        <v>36433</v>
      </c>
      <c r="AR86">
        <v>921.57100000000003</v>
      </c>
      <c r="AS86">
        <v>-5</v>
      </c>
      <c r="AT86">
        <v>0</v>
      </c>
      <c r="AU86">
        <v>3.3769999999999998</v>
      </c>
      <c r="AV86">
        <v>5.8250000000000002</v>
      </c>
      <c r="AX86" s="1">
        <v>36433</v>
      </c>
      <c r="AY86">
        <v>280.36700000000002</v>
      </c>
      <c r="AZ86">
        <v>323</v>
      </c>
      <c r="BA86">
        <v>0</v>
      </c>
      <c r="BB86">
        <v>3.2490000000000001</v>
      </c>
      <c r="BC86">
        <v>9.0120000000000005</v>
      </c>
      <c r="BE86" s="1">
        <v>36433</v>
      </c>
      <c r="BF86">
        <v>247.38200000000001</v>
      </c>
      <c r="BG86">
        <v>157</v>
      </c>
      <c r="BH86">
        <v>0</v>
      </c>
      <c r="BI86">
        <v>3.3929999999999998</v>
      </c>
      <c r="BJ86">
        <v>7.4530000000000003</v>
      </c>
      <c r="BK86">
        <v>7.4589999999999996</v>
      </c>
      <c r="BM86" s="1">
        <v>36433</v>
      </c>
      <c r="BN86">
        <v>297.55</v>
      </c>
      <c r="BO86">
        <v>99</v>
      </c>
      <c r="BP86">
        <v>0</v>
      </c>
      <c r="BQ86">
        <v>1.865</v>
      </c>
      <c r="BR86">
        <v>10.327</v>
      </c>
      <c r="BS86">
        <v>10.173999999999999</v>
      </c>
      <c r="BU86" s="1">
        <v>36433</v>
      </c>
      <c r="BV86">
        <v>293.541</v>
      </c>
      <c r="BW86">
        <v>-9</v>
      </c>
      <c r="BX86">
        <v>0</v>
      </c>
      <c r="BY86">
        <v>5.4640000000000004</v>
      </c>
      <c r="BZ86">
        <v>6.0410000000000004</v>
      </c>
      <c r="CB86" s="1">
        <v>36433</v>
      </c>
      <c r="CC86">
        <v>119.548</v>
      </c>
      <c r="CD86">
        <v>215</v>
      </c>
      <c r="CE86">
        <v>330</v>
      </c>
      <c r="CF86">
        <v>2.2469999999999999</v>
      </c>
      <c r="CG86">
        <v>8.8879999999999999</v>
      </c>
      <c r="CI86" s="1">
        <v>36433</v>
      </c>
      <c r="CJ86">
        <v>502.68</v>
      </c>
      <c r="CK86">
        <v>449</v>
      </c>
      <c r="CL86">
        <v>455</v>
      </c>
      <c r="CM86">
        <v>4.6109999999999998</v>
      </c>
      <c r="CN86">
        <v>10.677</v>
      </c>
      <c r="CO86" s="1">
        <v>36433</v>
      </c>
      <c r="CP86">
        <v>869.47500000000002</v>
      </c>
      <c r="CQ86">
        <v>387</v>
      </c>
      <c r="CR86">
        <v>0</v>
      </c>
      <c r="CS86">
        <v>4.6710000000000003</v>
      </c>
      <c r="CT86">
        <v>10.066000000000001</v>
      </c>
      <c r="CV86" s="1">
        <v>36433</v>
      </c>
      <c r="CW86">
        <v>997.07799999999997</v>
      </c>
      <c r="CX86">
        <v>121</v>
      </c>
      <c r="CY86">
        <v>121</v>
      </c>
      <c r="CZ86">
        <v>5.7690000000000001</v>
      </c>
      <c r="DA86">
        <v>7.3129999999999997</v>
      </c>
      <c r="DC86" s="1">
        <v>37864</v>
      </c>
      <c r="DD86">
        <v>119.482</v>
      </c>
      <c r="DE86">
        <v>1096</v>
      </c>
      <c r="DF86">
        <v>1106</v>
      </c>
      <c r="DG86">
        <v>4.024</v>
      </c>
      <c r="DH86">
        <v>14.43</v>
      </c>
      <c r="DI86">
        <f t="shared" si="11"/>
        <v>1.9653692214475216E-2</v>
      </c>
      <c r="DK86" s="1">
        <v>36433</v>
      </c>
      <c r="DL86">
        <v>359.46100000000001</v>
      </c>
      <c r="DM86">
        <v>507</v>
      </c>
      <c r="DN86">
        <v>482</v>
      </c>
      <c r="DO86">
        <v>4.66</v>
      </c>
      <c r="DP86">
        <v>10.952</v>
      </c>
      <c r="DR86" s="1">
        <v>34942</v>
      </c>
      <c r="DS86">
        <v>199.071</v>
      </c>
      <c r="DV86">
        <v>5.9930000000000003</v>
      </c>
      <c r="DW86">
        <v>7.2370000000000001</v>
      </c>
      <c r="DY86" s="1">
        <v>36433</v>
      </c>
      <c r="DZ86">
        <v>304.63099999999997</v>
      </c>
      <c r="EA86">
        <v>281</v>
      </c>
      <c r="EC86">
        <v>4.9610000000000003</v>
      </c>
      <c r="ED86">
        <v>8.9190000000000005</v>
      </c>
    </row>
    <row r="87" spans="1:134" x14ac:dyDescent="0.25">
      <c r="A87" s="1">
        <v>36462</v>
      </c>
      <c r="B87" s="2">
        <v>5441</v>
      </c>
      <c r="C87">
        <v>837.84901755531803</v>
      </c>
      <c r="D87">
        <v>0.51951010650544005</v>
      </c>
      <c r="E87">
        <v>86.686930942147001</v>
      </c>
      <c r="F87">
        <v>5.4288036160742603</v>
      </c>
      <c r="G87">
        <v>6.8085370532860896</v>
      </c>
      <c r="H87" s="2">
        <v>5453302</v>
      </c>
      <c r="J87" s="1">
        <v>36462</v>
      </c>
      <c r="K87" s="2">
        <v>1036</v>
      </c>
      <c r="L87">
        <v>144.003282212556</v>
      </c>
      <c r="M87">
        <v>0.27047914423156</v>
      </c>
      <c r="N87">
        <v>38.411456695752399</v>
      </c>
      <c r="O87">
        <v>1.7667955308062699</v>
      </c>
      <c r="P87">
        <v>6.0511203041038799</v>
      </c>
      <c r="Q87" s="2">
        <v>1017560</v>
      </c>
      <c r="S87" s="1">
        <v>36464</v>
      </c>
      <c r="T87">
        <v>228.203</v>
      </c>
      <c r="U87">
        <v>148</v>
      </c>
      <c r="V87">
        <v>0</v>
      </c>
      <c r="W87">
        <v>1.897</v>
      </c>
      <c r="X87">
        <v>7.327</v>
      </c>
      <c r="Y87">
        <v>7.3010000000000002</v>
      </c>
      <c r="AA87" s="1">
        <v>36464</v>
      </c>
      <c r="AB87">
        <v>259.214</v>
      </c>
      <c r="AC87">
        <v>318</v>
      </c>
      <c r="AD87">
        <v>0</v>
      </c>
      <c r="AE87">
        <v>2.2250000000000001</v>
      </c>
      <c r="AF87">
        <v>9.0399999999999991</v>
      </c>
      <c r="AG87">
        <v>9.6319999999999997</v>
      </c>
      <c r="AI87" s="1">
        <v>36464</v>
      </c>
      <c r="AJ87">
        <v>699.00199999999995</v>
      </c>
      <c r="AK87">
        <v>-1</v>
      </c>
      <c r="AL87">
        <v>0</v>
      </c>
      <c r="AM87">
        <v>1.6160000000000001</v>
      </c>
      <c r="AN87">
        <v>5.782</v>
      </c>
      <c r="AO87">
        <v>5.782</v>
      </c>
      <c r="AQ87" s="1">
        <v>36464</v>
      </c>
      <c r="AR87">
        <v>922.14800000000002</v>
      </c>
      <c r="AS87">
        <v>-6</v>
      </c>
      <c r="AT87">
        <v>0</v>
      </c>
      <c r="AU87">
        <v>3.32</v>
      </c>
      <c r="AV87">
        <v>5.968</v>
      </c>
      <c r="AX87" s="1">
        <v>36464</v>
      </c>
      <c r="AY87">
        <v>279.56599999999997</v>
      </c>
      <c r="AZ87">
        <v>335</v>
      </c>
      <c r="BA87">
        <v>0</v>
      </c>
      <c r="BB87">
        <v>3.15</v>
      </c>
      <c r="BC87">
        <v>9.3350000000000009</v>
      </c>
      <c r="BE87" s="1">
        <v>36464</v>
      </c>
      <c r="BF87">
        <v>247.696</v>
      </c>
      <c r="BG87">
        <v>160</v>
      </c>
      <c r="BH87">
        <v>0</v>
      </c>
      <c r="BI87">
        <v>3.387</v>
      </c>
      <c r="BJ87">
        <v>7.6420000000000003</v>
      </c>
      <c r="BK87">
        <v>7.633</v>
      </c>
      <c r="BM87" s="1">
        <v>36464</v>
      </c>
      <c r="BN87">
        <v>299.69900000000001</v>
      </c>
      <c r="BO87">
        <v>154</v>
      </c>
      <c r="BP87">
        <v>0</v>
      </c>
      <c r="BQ87">
        <v>1.9410000000000001</v>
      </c>
      <c r="BR87">
        <v>9.9920000000000009</v>
      </c>
      <c r="BS87">
        <v>9.7669999999999995</v>
      </c>
      <c r="BU87" s="1">
        <v>36464</v>
      </c>
      <c r="BV87">
        <v>293.55500000000001</v>
      </c>
      <c r="BW87">
        <v>-10</v>
      </c>
      <c r="BX87">
        <v>0</v>
      </c>
      <c r="BY87">
        <v>5.3769999999999998</v>
      </c>
      <c r="BZ87">
        <v>6.1390000000000002</v>
      </c>
      <c r="CB87" s="1">
        <v>36464</v>
      </c>
      <c r="CC87">
        <v>119.649</v>
      </c>
      <c r="CD87">
        <v>251</v>
      </c>
      <c r="CE87">
        <v>391</v>
      </c>
      <c r="CF87">
        <v>2.109</v>
      </c>
      <c r="CG87">
        <v>9.6869999999999994</v>
      </c>
      <c r="CI87" s="1">
        <v>36464</v>
      </c>
      <c r="CJ87">
        <v>499.73700000000002</v>
      </c>
      <c r="CK87">
        <v>457</v>
      </c>
      <c r="CL87">
        <v>468</v>
      </c>
      <c r="CM87">
        <v>4.5780000000000003</v>
      </c>
      <c r="CN87">
        <v>10.943</v>
      </c>
      <c r="CO87" s="1">
        <v>36464</v>
      </c>
      <c r="CP87">
        <v>866.19100000000003</v>
      </c>
      <c r="CQ87">
        <v>384</v>
      </c>
      <c r="CR87">
        <v>0</v>
      </c>
      <c r="CS87">
        <v>4.641</v>
      </c>
      <c r="CT87">
        <v>10.222</v>
      </c>
      <c r="CV87" s="1">
        <v>36464</v>
      </c>
      <c r="CW87">
        <v>1000.177</v>
      </c>
      <c r="CX87">
        <v>117</v>
      </c>
      <c r="CY87">
        <v>117</v>
      </c>
      <c r="CZ87">
        <v>5.7409999999999997</v>
      </c>
      <c r="DA87">
        <v>7.38</v>
      </c>
      <c r="DC87" s="1">
        <v>37894</v>
      </c>
      <c r="DD87">
        <v>124.25</v>
      </c>
      <c r="DE87">
        <v>1051</v>
      </c>
      <c r="DF87">
        <v>1061</v>
      </c>
      <c r="DG87">
        <v>3.9590000000000001</v>
      </c>
      <c r="DH87">
        <v>13.358000000000001</v>
      </c>
      <c r="DI87">
        <f t="shared" si="11"/>
        <v>3.990559247418024E-2</v>
      </c>
      <c r="DK87" s="1">
        <v>36464</v>
      </c>
      <c r="DL87">
        <v>357.51100000000002</v>
      </c>
      <c r="DM87">
        <v>513</v>
      </c>
      <c r="DN87">
        <v>495</v>
      </c>
      <c r="DO87">
        <v>4.6479999999999997</v>
      </c>
      <c r="DP87">
        <v>11.116</v>
      </c>
      <c r="DR87" s="1">
        <v>34972</v>
      </c>
      <c r="DS87">
        <v>201.285</v>
      </c>
      <c r="DV87">
        <v>5.9669999999999996</v>
      </c>
      <c r="DW87">
        <v>7.1710000000000003</v>
      </c>
      <c r="DY87" s="1">
        <v>36464</v>
      </c>
      <c r="DZ87">
        <v>303.22699999999998</v>
      </c>
      <c r="EA87">
        <v>298</v>
      </c>
      <c r="EC87">
        <v>4.8929999999999998</v>
      </c>
      <c r="ED87">
        <v>9.2690000000000001</v>
      </c>
    </row>
    <row r="88" spans="1:134" x14ac:dyDescent="0.25">
      <c r="A88" s="1">
        <v>36494</v>
      </c>
      <c r="B88" s="2">
        <v>5521</v>
      </c>
      <c r="C88">
        <v>837.79080613046597</v>
      </c>
      <c r="D88">
        <v>0.51087379386041998</v>
      </c>
      <c r="E88">
        <v>82.170618117391797</v>
      </c>
      <c r="F88">
        <v>5.4369014037181298</v>
      </c>
      <c r="G88">
        <v>6.9378873842600903</v>
      </c>
      <c r="H88" s="2">
        <v>5456921</v>
      </c>
      <c r="J88" s="1">
        <v>36494</v>
      </c>
      <c r="K88" s="2">
        <v>1095</v>
      </c>
      <c r="L88">
        <v>144.33265300967099</v>
      </c>
      <c r="M88">
        <v>0.25997603214222997</v>
      </c>
      <c r="N88">
        <v>34.555068426487303</v>
      </c>
      <c r="O88">
        <v>1.77792072922629</v>
      </c>
      <c r="P88">
        <v>6.2338318250356197</v>
      </c>
      <c r="Q88" s="2">
        <v>1005886</v>
      </c>
      <c r="S88" s="1">
        <v>36494</v>
      </c>
      <c r="T88">
        <v>228.96100000000001</v>
      </c>
      <c r="U88">
        <v>146</v>
      </c>
      <c r="V88">
        <v>0</v>
      </c>
      <c r="W88">
        <v>1.9059999999999999</v>
      </c>
      <c r="X88">
        <v>7.4909999999999997</v>
      </c>
      <c r="Y88">
        <v>7.4829999999999997</v>
      </c>
      <c r="AA88" s="1">
        <v>36494</v>
      </c>
      <c r="AB88">
        <v>258.80599999999998</v>
      </c>
      <c r="AC88">
        <v>390</v>
      </c>
      <c r="AD88">
        <v>0</v>
      </c>
      <c r="AE88">
        <v>1.8879999999999999</v>
      </c>
      <c r="AF88">
        <v>9.9329999999999998</v>
      </c>
      <c r="AG88">
        <v>9.9320000000000004</v>
      </c>
      <c r="AI88" s="1">
        <v>36494</v>
      </c>
      <c r="AJ88">
        <v>700.32399999999996</v>
      </c>
      <c r="AK88">
        <v>0</v>
      </c>
      <c r="AL88">
        <v>0</v>
      </c>
      <c r="AM88">
        <v>1.6339999999999999</v>
      </c>
      <c r="AN88">
        <v>5.9859999999999998</v>
      </c>
      <c r="AO88">
        <v>5.9859999999999998</v>
      </c>
      <c r="AQ88" s="1">
        <v>36494</v>
      </c>
      <c r="AR88">
        <v>922.10599999999999</v>
      </c>
      <c r="AS88">
        <v>-2</v>
      </c>
      <c r="AT88">
        <v>0</v>
      </c>
      <c r="AU88">
        <v>3.3919999999999999</v>
      </c>
      <c r="AV88">
        <v>6.1319999999999997</v>
      </c>
      <c r="AX88" s="1">
        <v>36494</v>
      </c>
      <c r="AY88">
        <v>280.29000000000002</v>
      </c>
      <c r="AZ88">
        <v>331</v>
      </c>
      <c r="BA88">
        <v>0</v>
      </c>
      <c r="BB88">
        <v>3.0779999999999998</v>
      </c>
      <c r="BC88">
        <v>9.4990000000000006</v>
      </c>
      <c r="BE88" s="1">
        <v>36494</v>
      </c>
      <c r="BF88">
        <v>248.53100000000001</v>
      </c>
      <c r="BG88">
        <v>158</v>
      </c>
      <c r="BH88">
        <v>0</v>
      </c>
      <c r="BI88">
        <v>3.3849999999999998</v>
      </c>
      <c r="BJ88">
        <v>7.7270000000000003</v>
      </c>
      <c r="BK88">
        <v>7.7270000000000003</v>
      </c>
      <c r="BM88" s="1">
        <v>36494</v>
      </c>
      <c r="BN88">
        <v>302.30099999999999</v>
      </c>
      <c r="BO88">
        <v>135</v>
      </c>
      <c r="BP88">
        <v>0</v>
      </c>
      <c r="BQ88">
        <v>1.891</v>
      </c>
      <c r="BR88">
        <v>10.071</v>
      </c>
      <c r="BS88">
        <v>9.8460000000000001</v>
      </c>
      <c r="BU88" s="1">
        <v>36494</v>
      </c>
      <c r="BV88">
        <v>293.11900000000003</v>
      </c>
      <c r="BW88">
        <v>-5</v>
      </c>
      <c r="BX88">
        <v>0</v>
      </c>
      <c r="BY88">
        <v>5.5019999999999998</v>
      </c>
      <c r="BZ88">
        <v>6.2649999999999997</v>
      </c>
      <c r="CB88" s="1">
        <v>36494</v>
      </c>
      <c r="CC88">
        <v>119.964</v>
      </c>
      <c r="CD88">
        <v>264</v>
      </c>
      <c r="CE88">
        <v>390</v>
      </c>
      <c r="CF88">
        <v>1.89</v>
      </c>
      <c r="CG88">
        <v>9.89</v>
      </c>
      <c r="CI88" s="1">
        <v>36494</v>
      </c>
      <c r="CJ88">
        <v>505.45699999999999</v>
      </c>
      <c r="CK88">
        <v>435</v>
      </c>
      <c r="CL88">
        <v>441</v>
      </c>
      <c r="CM88">
        <v>4.5529999999999999</v>
      </c>
      <c r="CN88">
        <v>10.788</v>
      </c>
      <c r="CO88" s="1">
        <v>36494</v>
      </c>
      <c r="CP88">
        <v>876.21500000000003</v>
      </c>
      <c r="CQ88">
        <v>370</v>
      </c>
      <c r="CR88">
        <v>0</v>
      </c>
      <c r="CS88">
        <v>4.6180000000000003</v>
      </c>
      <c r="CT88">
        <v>10.135999999999999</v>
      </c>
      <c r="CV88" s="1">
        <v>36494</v>
      </c>
      <c r="CW88">
        <v>1001.561</v>
      </c>
      <c r="CX88">
        <v>117</v>
      </c>
      <c r="CY88">
        <v>114</v>
      </c>
      <c r="CZ88">
        <v>5.7320000000000002</v>
      </c>
      <c r="DA88">
        <v>7.4770000000000003</v>
      </c>
      <c r="DC88" s="1">
        <v>37925</v>
      </c>
      <c r="DD88">
        <v>128.50700000000001</v>
      </c>
      <c r="DE88">
        <v>971</v>
      </c>
      <c r="DF88">
        <v>966</v>
      </c>
      <c r="DG88">
        <v>3.9390000000000001</v>
      </c>
      <c r="DH88">
        <v>12.911</v>
      </c>
      <c r="DI88">
        <f t="shared" si="11"/>
        <v>3.4261569416498938E-2</v>
      </c>
      <c r="DK88" s="1">
        <v>36494</v>
      </c>
      <c r="DL88">
        <v>362.17200000000003</v>
      </c>
      <c r="DM88">
        <v>491</v>
      </c>
      <c r="DN88">
        <v>468</v>
      </c>
      <c r="DO88">
        <v>4.6120000000000001</v>
      </c>
      <c r="DP88">
        <v>10.943</v>
      </c>
      <c r="DR88" s="1">
        <v>35003</v>
      </c>
      <c r="DS88">
        <v>204.06100000000001</v>
      </c>
      <c r="DV88">
        <v>5.931</v>
      </c>
      <c r="DW88">
        <v>7.0279999999999996</v>
      </c>
      <c r="DY88" s="1">
        <v>36494</v>
      </c>
      <c r="DZ88">
        <v>305.73399999999998</v>
      </c>
      <c r="EA88">
        <v>289</v>
      </c>
      <c r="EC88">
        <v>4.8739999999999997</v>
      </c>
      <c r="ED88">
        <v>9.2289999999999992</v>
      </c>
    </row>
    <row r="89" spans="1:134" x14ac:dyDescent="0.25">
      <c r="A89" s="1">
        <v>36525</v>
      </c>
      <c r="B89" s="2">
        <v>5545</v>
      </c>
      <c r="C89">
        <v>833.75123414638404</v>
      </c>
      <c r="D89">
        <v>0.50778860141766002</v>
      </c>
      <c r="E89">
        <v>78.697456030313802</v>
      </c>
      <c r="F89">
        <v>5.3750128652757603</v>
      </c>
      <c r="G89">
        <v>7.15949197965422</v>
      </c>
      <c r="H89" s="2">
        <v>5433068</v>
      </c>
      <c r="J89" s="1">
        <v>36525</v>
      </c>
      <c r="K89" s="2">
        <v>1099</v>
      </c>
      <c r="L89">
        <v>144.479961499518</v>
      </c>
      <c r="M89">
        <v>0.28260655332746998</v>
      </c>
      <c r="N89">
        <v>34.773539159285299</v>
      </c>
      <c r="O89">
        <v>1.7553945358662799</v>
      </c>
      <c r="P89">
        <v>6.4998806350995597</v>
      </c>
      <c r="Q89" s="2">
        <v>1009322</v>
      </c>
      <c r="S89" s="1">
        <v>36525</v>
      </c>
      <c r="T89">
        <v>230.053</v>
      </c>
      <c r="U89">
        <v>136</v>
      </c>
      <c r="V89">
        <v>0</v>
      </c>
      <c r="W89">
        <v>1.8839999999999999</v>
      </c>
      <c r="X89">
        <v>7.6120000000000001</v>
      </c>
      <c r="Y89">
        <v>7.6120000000000001</v>
      </c>
      <c r="AA89" s="1">
        <v>36525</v>
      </c>
      <c r="AB89">
        <v>261.47000000000003</v>
      </c>
      <c r="AC89">
        <v>363</v>
      </c>
      <c r="AD89">
        <v>0</v>
      </c>
      <c r="AE89">
        <v>1.847</v>
      </c>
      <c r="AF89">
        <v>9.8870000000000005</v>
      </c>
      <c r="AG89">
        <v>9.8870000000000005</v>
      </c>
      <c r="AI89" s="1">
        <v>36525</v>
      </c>
      <c r="AJ89">
        <v>701.327</v>
      </c>
      <c r="AK89">
        <v>2</v>
      </c>
      <c r="AL89">
        <v>0</v>
      </c>
      <c r="AM89">
        <v>1.6120000000000001</v>
      </c>
      <c r="AN89">
        <v>6.2220000000000004</v>
      </c>
      <c r="AO89">
        <v>6.2220000000000004</v>
      </c>
      <c r="AQ89" s="1">
        <v>36525</v>
      </c>
      <c r="AR89">
        <v>919.03599999999994</v>
      </c>
      <c r="AS89">
        <v>-2</v>
      </c>
      <c r="AT89">
        <v>0</v>
      </c>
      <c r="AU89">
        <v>3.3410000000000002</v>
      </c>
      <c r="AV89">
        <v>6.39</v>
      </c>
      <c r="AX89" s="1">
        <v>36525</v>
      </c>
      <c r="AY89">
        <v>281.59100000000001</v>
      </c>
      <c r="AZ89">
        <v>329</v>
      </c>
      <c r="BA89">
        <v>0</v>
      </c>
      <c r="BB89">
        <v>3.0920000000000001</v>
      </c>
      <c r="BC89">
        <v>9.6489999999999991</v>
      </c>
      <c r="BE89" s="1">
        <v>36525</v>
      </c>
      <c r="BF89">
        <v>248.94399999999999</v>
      </c>
      <c r="BG89">
        <v>146</v>
      </c>
      <c r="BH89">
        <v>0</v>
      </c>
      <c r="BI89">
        <v>3.343</v>
      </c>
      <c r="BJ89">
        <v>7.88</v>
      </c>
      <c r="BK89">
        <v>7.8840000000000003</v>
      </c>
      <c r="BM89" s="1">
        <v>36525</v>
      </c>
      <c r="BN89">
        <v>304.00400000000002</v>
      </c>
      <c r="BO89">
        <v>126</v>
      </c>
      <c r="BP89">
        <v>0</v>
      </c>
      <c r="BQ89">
        <v>1.8049999999999999</v>
      </c>
      <c r="BR89">
        <v>8.9309999999999992</v>
      </c>
      <c r="BS89">
        <v>10.348000000000001</v>
      </c>
      <c r="BU89" s="1">
        <v>36525</v>
      </c>
      <c r="BV89">
        <v>290.53500000000003</v>
      </c>
      <c r="BW89">
        <v>-5</v>
      </c>
      <c r="BX89">
        <v>0</v>
      </c>
      <c r="BY89">
        <v>5.4269999999999996</v>
      </c>
      <c r="BZ89">
        <v>6.5279999999999996</v>
      </c>
      <c r="CB89" s="1">
        <v>36525</v>
      </c>
      <c r="CC89">
        <v>120.923</v>
      </c>
      <c r="CD89">
        <v>245</v>
      </c>
      <c r="CE89">
        <v>386</v>
      </c>
      <c r="CF89">
        <v>1.8260000000000001</v>
      </c>
      <c r="CG89">
        <v>10.116</v>
      </c>
      <c r="CI89" s="1">
        <v>36525</v>
      </c>
      <c r="CJ89">
        <v>508.108</v>
      </c>
      <c r="CK89">
        <v>422</v>
      </c>
      <c r="CL89">
        <v>429</v>
      </c>
      <c r="CM89">
        <v>4.5389999999999997</v>
      </c>
      <c r="CN89">
        <v>10.877000000000001</v>
      </c>
      <c r="CO89" s="1">
        <v>36525</v>
      </c>
      <c r="CP89">
        <v>882.89499999999998</v>
      </c>
      <c r="CQ89">
        <v>350</v>
      </c>
      <c r="CR89">
        <v>0</v>
      </c>
      <c r="CS89">
        <v>4.6029999999999998</v>
      </c>
      <c r="CT89">
        <v>10.162000000000001</v>
      </c>
      <c r="CV89" s="1">
        <v>36525</v>
      </c>
      <c r="CW89">
        <v>997.971</v>
      </c>
      <c r="CX89">
        <v>116</v>
      </c>
      <c r="CY89">
        <v>116</v>
      </c>
      <c r="CZ89">
        <v>5.6719999999999997</v>
      </c>
      <c r="DA89">
        <v>7.6980000000000004</v>
      </c>
      <c r="DC89" s="1">
        <v>37955</v>
      </c>
      <c r="DD89">
        <v>130.96899999999999</v>
      </c>
      <c r="DE89">
        <v>940</v>
      </c>
      <c r="DF89">
        <v>947</v>
      </c>
      <c r="DG89">
        <v>3.9159999999999999</v>
      </c>
      <c r="DH89">
        <v>12.695</v>
      </c>
      <c r="DI89">
        <f t="shared" si="11"/>
        <v>1.9158489420809666E-2</v>
      </c>
      <c r="DK89" s="1">
        <v>36525</v>
      </c>
      <c r="DL89">
        <v>364.35899999999998</v>
      </c>
      <c r="DM89">
        <v>476</v>
      </c>
      <c r="DN89">
        <v>456</v>
      </c>
      <c r="DO89">
        <v>4.5999999999999996</v>
      </c>
      <c r="DP89">
        <v>11.021000000000001</v>
      </c>
      <c r="DR89" s="1">
        <v>35033</v>
      </c>
      <c r="DS89">
        <v>207.43899999999999</v>
      </c>
      <c r="DV89">
        <v>5.931</v>
      </c>
      <c r="DW89">
        <v>6.8440000000000003</v>
      </c>
      <c r="DY89" s="1">
        <v>36525</v>
      </c>
      <c r="DZ89">
        <v>307.40100000000001</v>
      </c>
      <c r="EA89">
        <v>275</v>
      </c>
      <c r="EC89">
        <v>4.8869999999999996</v>
      </c>
      <c r="ED89">
        <v>9.32</v>
      </c>
    </row>
    <row r="90" spans="1:134" x14ac:dyDescent="0.25">
      <c r="A90" s="1">
        <v>36556</v>
      </c>
      <c r="B90" s="2">
        <v>5567</v>
      </c>
      <c r="C90">
        <v>831.02359733404296</v>
      </c>
      <c r="D90">
        <v>0.60659183495945002</v>
      </c>
      <c r="E90">
        <v>78.3265764690114</v>
      </c>
      <c r="F90">
        <v>5.3497261253586004</v>
      </c>
      <c r="G90">
        <v>7.4065550392222503</v>
      </c>
      <c r="H90" s="2">
        <v>5418582</v>
      </c>
      <c r="J90" s="1">
        <v>36556</v>
      </c>
      <c r="K90" s="2">
        <v>1104</v>
      </c>
      <c r="L90">
        <v>144.47208700606501</v>
      </c>
      <c r="M90">
        <v>0.26400185893813</v>
      </c>
      <c r="N90">
        <v>36.1177707550519</v>
      </c>
      <c r="O90">
        <v>1.7523605966570599</v>
      </c>
      <c r="P90">
        <v>6.8470611282376499</v>
      </c>
      <c r="Q90" s="2">
        <v>1020519</v>
      </c>
      <c r="S90" s="1">
        <v>36556</v>
      </c>
      <c r="T90">
        <v>230.113</v>
      </c>
      <c r="U90">
        <v>132</v>
      </c>
      <c r="V90">
        <v>0</v>
      </c>
      <c r="W90">
        <v>1.8320000000000001</v>
      </c>
      <c r="X90">
        <v>7.9109999999999996</v>
      </c>
      <c r="Y90">
        <v>7.9059999999999997</v>
      </c>
      <c r="AA90" s="1">
        <v>36556</v>
      </c>
      <c r="AB90">
        <v>260.43400000000003</v>
      </c>
      <c r="AC90">
        <v>360</v>
      </c>
      <c r="AD90">
        <v>0</v>
      </c>
      <c r="AE90">
        <v>1.93</v>
      </c>
      <c r="AF90">
        <v>10.215999999999999</v>
      </c>
      <c r="AG90">
        <v>10.215999999999999</v>
      </c>
      <c r="AI90" s="1">
        <v>36556</v>
      </c>
      <c r="AJ90">
        <v>701.06600000000003</v>
      </c>
      <c r="AK90">
        <v>4</v>
      </c>
      <c r="AL90">
        <v>0</v>
      </c>
      <c r="AM90">
        <v>1.585</v>
      </c>
      <c r="AN90">
        <v>6.5860000000000003</v>
      </c>
      <c r="AO90">
        <v>6.5860000000000003</v>
      </c>
      <c r="AQ90" s="1">
        <v>36556</v>
      </c>
      <c r="AR90">
        <v>914.19399999999996</v>
      </c>
      <c r="AS90">
        <v>-1</v>
      </c>
      <c r="AT90">
        <v>0</v>
      </c>
      <c r="AU90">
        <v>3.274</v>
      </c>
      <c r="AV90">
        <v>6.7190000000000003</v>
      </c>
      <c r="AX90" s="1">
        <v>36556</v>
      </c>
      <c r="AY90">
        <v>281.63299999999998</v>
      </c>
      <c r="AZ90">
        <v>332</v>
      </c>
      <c r="BA90">
        <v>0</v>
      </c>
      <c r="BB90">
        <v>3.1709999999999998</v>
      </c>
      <c r="BC90">
        <v>9.9410000000000007</v>
      </c>
      <c r="BE90" s="1">
        <v>36556</v>
      </c>
      <c r="BF90">
        <v>248.14099999999999</v>
      </c>
      <c r="BG90">
        <v>142</v>
      </c>
      <c r="BH90">
        <v>0</v>
      </c>
      <c r="BI90">
        <v>3.2930000000000001</v>
      </c>
      <c r="BJ90">
        <v>8.1470000000000002</v>
      </c>
      <c r="BK90">
        <v>8.1479999999999997</v>
      </c>
      <c r="BM90" s="1">
        <v>36556</v>
      </c>
      <c r="BN90">
        <v>306.31099999999998</v>
      </c>
      <c r="BO90">
        <v>197</v>
      </c>
      <c r="BP90">
        <v>0</v>
      </c>
      <c r="BQ90">
        <v>1.7430000000000001</v>
      </c>
      <c r="BR90">
        <v>9.3249999999999993</v>
      </c>
      <c r="BS90">
        <v>10.914</v>
      </c>
      <c r="BU90" s="1">
        <v>36556</v>
      </c>
      <c r="BV90">
        <v>288.76499999999999</v>
      </c>
      <c r="BW90">
        <v>-2</v>
      </c>
      <c r="BX90">
        <v>0</v>
      </c>
      <c r="BY90">
        <v>5.3289999999999997</v>
      </c>
      <c r="BZ90">
        <v>6.7370000000000001</v>
      </c>
      <c r="CB90" s="1">
        <v>36556</v>
      </c>
      <c r="CC90">
        <v>121.14</v>
      </c>
      <c r="CD90">
        <v>277</v>
      </c>
      <c r="CE90">
        <v>403</v>
      </c>
      <c r="CF90">
        <v>1.835</v>
      </c>
      <c r="CG90">
        <v>10.573</v>
      </c>
      <c r="CI90" s="1">
        <v>36556</v>
      </c>
      <c r="CJ90">
        <v>505.58499999999998</v>
      </c>
      <c r="CK90">
        <v>434</v>
      </c>
      <c r="CL90">
        <v>445</v>
      </c>
      <c r="CM90">
        <v>4.4589999999999996</v>
      </c>
      <c r="CN90">
        <v>11.202999999999999</v>
      </c>
      <c r="CO90" s="1">
        <v>36556</v>
      </c>
      <c r="CP90">
        <v>878.25900000000001</v>
      </c>
      <c r="CQ90">
        <v>364</v>
      </c>
      <c r="CR90">
        <v>0</v>
      </c>
      <c r="CS90">
        <v>4.5220000000000002</v>
      </c>
      <c r="CT90">
        <v>10.487</v>
      </c>
      <c r="CV90" s="1">
        <v>36556</v>
      </c>
      <c r="CW90">
        <v>994.625</v>
      </c>
      <c r="CX90">
        <v>122</v>
      </c>
      <c r="CY90">
        <v>122</v>
      </c>
      <c r="CZ90">
        <v>5.5990000000000002</v>
      </c>
      <c r="DA90">
        <v>7.91</v>
      </c>
      <c r="DC90" s="1">
        <v>37986</v>
      </c>
      <c r="DD90">
        <v>135.471</v>
      </c>
      <c r="DE90">
        <v>837</v>
      </c>
      <c r="DF90">
        <v>853</v>
      </c>
      <c r="DG90">
        <v>4.0270000000000001</v>
      </c>
      <c r="DH90">
        <v>11.581</v>
      </c>
      <c r="DI90">
        <f t="shared" si="11"/>
        <v>3.4374546648443527E-2</v>
      </c>
      <c r="DK90" s="1">
        <v>36556</v>
      </c>
      <c r="DL90">
        <v>362.96300000000002</v>
      </c>
      <c r="DM90">
        <v>487</v>
      </c>
      <c r="DN90">
        <v>470</v>
      </c>
      <c r="DO90">
        <v>4.5170000000000003</v>
      </c>
      <c r="DP90">
        <v>11.459</v>
      </c>
      <c r="DR90" s="1">
        <v>35064</v>
      </c>
      <c r="DS90">
        <v>211.11699999999999</v>
      </c>
      <c r="DV90">
        <v>6.0670000000000002</v>
      </c>
      <c r="DW90">
        <v>6.7009999999999996</v>
      </c>
      <c r="DY90" s="1">
        <v>36556</v>
      </c>
      <c r="DZ90">
        <v>305.95299999999997</v>
      </c>
      <c r="EA90">
        <v>290</v>
      </c>
      <c r="EC90">
        <v>4.8040000000000003</v>
      </c>
      <c r="ED90">
        <v>9.6050000000000004</v>
      </c>
    </row>
    <row r="91" spans="1:134" x14ac:dyDescent="0.25">
      <c r="A91" s="1">
        <v>36585</v>
      </c>
      <c r="B91" s="2">
        <v>5565</v>
      </c>
      <c r="C91">
        <v>841.07244383758996</v>
      </c>
      <c r="D91">
        <v>0.62217136688640995</v>
      </c>
      <c r="E91">
        <v>84.804033905736901</v>
      </c>
      <c r="F91">
        <v>5.4173292748574298</v>
      </c>
      <c r="G91">
        <v>7.3084497617067399</v>
      </c>
      <c r="H91" s="2">
        <v>5466014</v>
      </c>
      <c r="J91" s="1">
        <v>36585</v>
      </c>
      <c r="K91" s="2">
        <v>1116</v>
      </c>
      <c r="L91">
        <v>145.477628092885</v>
      </c>
      <c r="M91">
        <v>0.25555077441643997</v>
      </c>
      <c r="N91">
        <v>33.474591816075801</v>
      </c>
      <c r="O91">
        <v>1.7985353467825</v>
      </c>
      <c r="P91">
        <v>6.7773454421141803</v>
      </c>
      <c r="Q91" s="2">
        <v>1025836</v>
      </c>
      <c r="S91" s="1">
        <v>36585</v>
      </c>
      <c r="T91">
        <v>231.803</v>
      </c>
      <c r="U91">
        <v>130</v>
      </c>
      <c r="V91">
        <v>0</v>
      </c>
      <c r="W91">
        <v>1.8140000000000001</v>
      </c>
      <c r="X91">
        <v>7.8259999999999996</v>
      </c>
      <c r="Y91">
        <v>7.82</v>
      </c>
      <c r="AA91" s="1">
        <v>36585</v>
      </c>
      <c r="AB91">
        <v>260.22800000000001</v>
      </c>
      <c r="AC91">
        <v>415</v>
      </c>
      <c r="AD91">
        <v>0</v>
      </c>
      <c r="AE91">
        <v>1.9039999999999999</v>
      </c>
      <c r="AF91">
        <v>10.695</v>
      </c>
      <c r="AG91">
        <v>10.695</v>
      </c>
      <c r="AI91" s="1">
        <v>36585</v>
      </c>
      <c r="AJ91">
        <v>705.73599999999999</v>
      </c>
      <c r="AK91">
        <v>0</v>
      </c>
      <c r="AL91">
        <v>0</v>
      </c>
      <c r="AM91">
        <v>1.6950000000000001</v>
      </c>
      <c r="AN91">
        <v>6.52</v>
      </c>
      <c r="AO91">
        <v>6.52</v>
      </c>
      <c r="AQ91" s="1">
        <v>36585</v>
      </c>
      <c r="AR91">
        <v>921.65</v>
      </c>
      <c r="AS91">
        <v>-3</v>
      </c>
      <c r="AT91">
        <v>0</v>
      </c>
      <c r="AU91">
        <v>3.4159999999999999</v>
      </c>
      <c r="AV91">
        <v>6.633</v>
      </c>
      <c r="AX91" s="1">
        <v>36585</v>
      </c>
      <c r="AY91">
        <v>281.46600000000001</v>
      </c>
      <c r="AZ91">
        <v>356</v>
      </c>
      <c r="BA91">
        <v>0</v>
      </c>
      <c r="BB91">
        <v>3.113</v>
      </c>
      <c r="BC91">
        <v>10.137</v>
      </c>
      <c r="BE91" s="1">
        <v>36585</v>
      </c>
      <c r="BF91">
        <v>249.88499999999999</v>
      </c>
      <c r="BG91">
        <v>149</v>
      </c>
      <c r="BH91">
        <v>0</v>
      </c>
      <c r="BI91">
        <v>3.2949999999999999</v>
      </c>
      <c r="BJ91">
        <v>8.141</v>
      </c>
      <c r="BK91">
        <v>8.141</v>
      </c>
      <c r="BM91" s="1">
        <v>36585</v>
      </c>
      <c r="BN91">
        <v>306.911</v>
      </c>
      <c r="BO91">
        <v>394</v>
      </c>
      <c r="BP91">
        <v>0</v>
      </c>
      <c r="BQ91">
        <v>1.8660000000000001</v>
      </c>
      <c r="BR91">
        <v>10.483000000000001</v>
      </c>
      <c r="BS91">
        <v>11.73</v>
      </c>
      <c r="BU91" s="1">
        <v>36585</v>
      </c>
      <c r="BV91">
        <v>291.65199999999999</v>
      </c>
      <c r="BW91">
        <v>-2</v>
      </c>
      <c r="BX91">
        <v>0</v>
      </c>
      <c r="BY91">
        <v>5.4279999999999999</v>
      </c>
      <c r="BZ91">
        <v>6.65</v>
      </c>
      <c r="CB91" s="1">
        <v>36585</v>
      </c>
      <c r="CC91">
        <v>121.164</v>
      </c>
      <c r="CD91">
        <v>405</v>
      </c>
      <c r="CE91">
        <v>462</v>
      </c>
      <c r="CF91">
        <v>1.887</v>
      </c>
      <c r="CG91">
        <v>11.161</v>
      </c>
      <c r="CI91" s="1">
        <v>36585</v>
      </c>
      <c r="CJ91">
        <v>506.02</v>
      </c>
      <c r="CK91">
        <v>459</v>
      </c>
      <c r="CL91">
        <v>464</v>
      </c>
      <c r="CM91">
        <v>4.5190000000000001</v>
      </c>
      <c r="CN91">
        <v>11.311999999999999</v>
      </c>
      <c r="CO91" s="1">
        <v>36585</v>
      </c>
      <c r="CP91">
        <v>877.35400000000004</v>
      </c>
      <c r="CQ91">
        <v>397</v>
      </c>
      <c r="CR91">
        <v>0</v>
      </c>
      <c r="CS91">
        <v>4.5830000000000002</v>
      </c>
      <c r="CT91">
        <v>10.667</v>
      </c>
      <c r="CV91" s="1">
        <v>36585</v>
      </c>
      <c r="CW91">
        <v>1002.327</v>
      </c>
      <c r="CX91">
        <v>129</v>
      </c>
      <c r="CY91">
        <v>130</v>
      </c>
      <c r="CZ91">
        <v>5.5960000000000001</v>
      </c>
      <c r="DA91">
        <v>7.8710000000000004</v>
      </c>
      <c r="DC91" s="1">
        <v>38017</v>
      </c>
      <c r="DD91">
        <v>139.73699999999999</v>
      </c>
      <c r="DE91">
        <v>784</v>
      </c>
      <c r="DF91">
        <v>806</v>
      </c>
      <c r="DG91">
        <v>4.0030000000000001</v>
      </c>
      <c r="DH91">
        <v>11.01</v>
      </c>
      <c r="DI91">
        <f t="shared" si="11"/>
        <v>3.1490134419912774E-2</v>
      </c>
      <c r="DK91" s="1">
        <v>36585</v>
      </c>
      <c r="DL91">
        <v>363.73899999999998</v>
      </c>
      <c r="DM91">
        <v>508</v>
      </c>
      <c r="DN91">
        <v>488</v>
      </c>
      <c r="DO91">
        <v>4.5570000000000004</v>
      </c>
      <c r="DP91">
        <v>11.548</v>
      </c>
      <c r="DR91" s="1">
        <v>35095</v>
      </c>
      <c r="DS91">
        <v>212.416</v>
      </c>
      <c r="DV91">
        <v>6.0970000000000004</v>
      </c>
      <c r="DW91">
        <v>6.6440000000000001</v>
      </c>
      <c r="DY91" s="1">
        <v>36585</v>
      </c>
      <c r="DZ91">
        <v>306.23099999999999</v>
      </c>
      <c r="EA91">
        <v>309</v>
      </c>
      <c r="EC91">
        <v>4.7939999999999996</v>
      </c>
      <c r="ED91">
        <v>9.6940000000000008</v>
      </c>
    </row>
    <row r="92" spans="1:134" x14ac:dyDescent="0.25">
      <c r="A92" s="1">
        <v>36616</v>
      </c>
      <c r="B92" s="2">
        <v>5566</v>
      </c>
      <c r="C92">
        <v>852.14575189153197</v>
      </c>
      <c r="D92">
        <v>0.76538620699884996</v>
      </c>
      <c r="E92">
        <v>100.972972795733</v>
      </c>
      <c r="F92">
        <v>5.42797067768341</v>
      </c>
      <c r="G92">
        <v>7.2139731126906304</v>
      </c>
      <c r="H92" s="2">
        <v>5531917</v>
      </c>
      <c r="J92" s="1">
        <v>36616</v>
      </c>
      <c r="K92" s="2">
        <v>1120</v>
      </c>
      <c r="L92">
        <v>146.30188839998999</v>
      </c>
      <c r="M92">
        <v>0.32386656396078001</v>
      </c>
      <c r="N92">
        <v>38.684121834637402</v>
      </c>
      <c r="O92">
        <v>1.80506581984615</v>
      </c>
      <c r="P92">
        <v>6.8037289255735196</v>
      </c>
      <c r="Q92" s="2">
        <v>1032650</v>
      </c>
      <c r="S92" s="1">
        <v>36616</v>
      </c>
      <c r="T92">
        <v>232.97800000000001</v>
      </c>
      <c r="U92">
        <v>142</v>
      </c>
      <c r="V92">
        <v>0</v>
      </c>
      <c r="W92">
        <v>1.7909999999999999</v>
      </c>
      <c r="X92">
        <v>7.9080000000000004</v>
      </c>
      <c r="Y92">
        <v>7.9020000000000001</v>
      </c>
      <c r="AA92" s="1">
        <v>36616</v>
      </c>
      <c r="AB92">
        <v>259.09300000000002</v>
      </c>
      <c r="AC92">
        <v>448</v>
      </c>
      <c r="AD92">
        <v>0</v>
      </c>
      <c r="AE92">
        <v>1.8149999999999999</v>
      </c>
      <c r="AF92">
        <v>10.973000000000001</v>
      </c>
      <c r="AG92">
        <v>10.973000000000001</v>
      </c>
      <c r="AI92" s="1">
        <v>36616</v>
      </c>
      <c r="AJ92">
        <v>710.11199999999997</v>
      </c>
      <c r="AK92">
        <v>1</v>
      </c>
      <c r="AL92">
        <v>0</v>
      </c>
      <c r="AM92">
        <v>1.6240000000000001</v>
      </c>
      <c r="AN92">
        <v>6.49</v>
      </c>
      <c r="AO92">
        <v>6.49</v>
      </c>
      <c r="AQ92" s="1">
        <v>36616</v>
      </c>
      <c r="AR92">
        <v>933.96500000000003</v>
      </c>
      <c r="AS92">
        <v>-3</v>
      </c>
      <c r="AT92">
        <v>0</v>
      </c>
      <c r="AU92">
        <v>3.3420000000000001</v>
      </c>
      <c r="AV92">
        <v>6.4059999999999997</v>
      </c>
      <c r="AX92" s="1">
        <v>36616</v>
      </c>
      <c r="AY92">
        <v>280.07</v>
      </c>
      <c r="AZ92">
        <v>410</v>
      </c>
      <c r="BA92">
        <v>0</v>
      </c>
      <c r="BB92">
        <v>3.117</v>
      </c>
      <c r="BC92">
        <v>10.478</v>
      </c>
      <c r="BE92" s="1">
        <v>36616</v>
      </c>
      <c r="BF92">
        <v>251.71199999999999</v>
      </c>
      <c r="BG92">
        <v>169</v>
      </c>
      <c r="BH92">
        <v>0</v>
      </c>
      <c r="BI92">
        <v>3.3079999999999998</v>
      </c>
      <c r="BJ92">
        <v>8.1210000000000004</v>
      </c>
      <c r="BK92">
        <v>8.1219999999999999</v>
      </c>
      <c r="BM92" s="1">
        <v>36616</v>
      </c>
      <c r="BN92">
        <v>304.41399999999999</v>
      </c>
      <c r="BO92">
        <v>479</v>
      </c>
      <c r="BP92">
        <v>0</v>
      </c>
      <c r="BQ92">
        <v>1.8440000000000001</v>
      </c>
      <c r="BR92">
        <v>12.192</v>
      </c>
      <c r="BS92">
        <v>12.477</v>
      </c>
      <c r="BU92" s="1">
        <v>36616</v>
      </c>
      <c r="BV92">
        <v>298.791</v>
      </c>
      <c r="BW92">
        <v>-1</v>
      </c>
      <c r="BX92">
        <v>0</v>
      </c>
      <c r="BY92">
        <v>5.359</v>
      </c>
      <c r="BZ92">
        <v>6.3090000000000002</v>
      </c>
      <c r="CB92" s="1">
        <v>36616</v>
      </c>
      <c r="CC92">
        <v>119.86199999999999</v>
      </c>
      <c r="CD92">
        <v>462</v>
      </c>
      <c r="CE92">
        <v>517</v>
      </c>
      <c r="CF92">
        <v>1.8280000000000001</v>
      </c>
      <c r="CG92">
        <v>11.638</v>
      </c>
      <c r="CI92" s="1">
        <v>36616</v>
      </c>
      <c r="CJ92">
        <v>498.94400000000002</v>
      </c>
      <c r="CK92">
        <v>540</v>
      </c>
      <c r="CL92">
        <v>546</v>
      </c>
      <c r="CM92">
        <v>4.4850000000000003</v>
      </c>
      <c r="CN92">
        <v>11.816000000000001</v>
      </c>
      <c r="CO92" s="1">
        <v>36616</v>
      </c>
      <c r="CP92">
        <v>864.93899999999996</v>
      </c>
      <c r="CQ92">
        <v>471</v>
      </c>
      <c r="CR92">
        <v>0</v>
      </c>
      <c r="CS92">
        <v>4.55</v>
      </c>
      <c r="CT92">
        <v>11.105</v>
      </c>
      <c r="CV92" s="1">
        <v>36616</v>
      </c>
      <c r="CW92">
        <v>1013.444</v>
      </c>
      <c r="CX92">
        <v>148</v>
      </c>
      <c r="CY92">
        <v>149</v>
      </c>
      <c r="CZ92">
        <v>5.5759999999999996</v>
      </c>
      <c r="DA92">
        <v>7.8019999999999996</v>
      </c>
      <c r="DC92" s="1">
        <v>38046</v>
      </c>
      <c r="DD92">
        <v>137.47800000000001</v>
      </c>
      <c r="DE92">
        <v>844</v>
      </c>
      <c r="DF92">
        <v>855</v>
      </c>
      <c r="DG92">
        <v>4.1109999999999998</v>
      </c>
      <c r="DH92">
        <v>11.4</v>
      </c>
      <c r="DI92">
        <f t="shared" si="11"/>
        <v>-1.6166083428154177E-2</v>
      </c>
      <c r="DK92" s="1">
        <v>36616</v>
      </c>
      <c r="DL92">
        <v>358.4</v>
      </c>
      <c r="DM92">
        <v>575</v>
      </c>
      <c r="DN92">
        <v>557</v>
      </c>
      <c r="DO92">
        <v>4.5430000000000001</v>
      </c>
      <c r="DP92">
        <v>11.922000000000001</v>
      </c>
      <c r="DR92" s="1">
        <v>35124</v>
      </c>
      <c r="DS92">
        <v>207.84800000000001</v>
      </c>
      <c r="DV92">
        <v>6.077</v>
      </c>
      <c r="DW92">
        <v>7.0789999999999997</v>
      </c>
      <c r="DY92" s="1">
        <v>36616</v>
      </c>
      <c r="DZ92">
        <v>304.53699999999998</v>
      </c>
      <c r="EA92">
        <v>369</v>
      </c>
      <c r="EC92">
        <v>4.7590000000000003</v>
      </c>
      <c r="ED92">
        <v>9.9930000000000003</v>
      </c>
    </row>
    <row r="93" spans="1:134" x14ac:dyDescent="0.25">
      <c r="A93" s="1">
        <v>36644</v>
      </c>
      <c r="B93" s="2">
        <v>5613</v>
      </c>
      <c r="C93">
        <v>849.71398805255296</v>
      </c>
      <c r="D93">
        <v>0.79119579197861001</v>
      </c>
      <c r="E93">
        <v>100.010355539459</v>
      </c>
      <c r="F93">
        <v>5.3777040506344704</v>
      </c>
      <c r="G93">
        <v>7.39631544946905</v>
      </c>
      <c r="H93" s="2">
        <v>5474617</v>
      </c>
      <c r="J93" s="1">
        <v>36644</v>
      </c>
      <c r="K93" s="2">
        <v>1147</v>
      </c>
      <c r="L93">
        <v>146.589557945292</v>
      </c>
      <c r="M93">
        <v>0.32784488755293001</v>
      </c>
      <c r="N93">
        <v>45.305413631915698</v>
      </c>
      <c r="O93">
        <v>1.79352254612051</v>
      </c>
      <c r="P93">
        <v>7.0111568306197798</v>
      </c>
      <c r="Q93" s="2">
        <v>1030201</v>
      </c>
      <c r="S93" s="1">
        <v>36646</v>
      </c>
      <c r="T93">
        <v>231.422</v>
      </c>
      <c r="U93">
        <v>155</v>
      </c>
      <c r="V93">
        <v>0</v>
      </c>
      <c r="W93">
        <v>1.7929999999999999</v>
      </c>
      <c r="X93">
        <v>8.1839999999999993</v>
      </c>
      <c r="Y93">
        <v>8.1839999999999993</v>
      </c>
      <c r="AA93" s="1">
        <v>36646</v>
      </c>
      <c r="AB93">
        <v>251.541</v>
      </c>
      <c r="AC93">
        <v>788</v>
      </c>
      <c r="AD93">
        <v>0</v>
      </c>
      <c r="AE93">
        <v>1.78</v>
      </c>
      <c r="AF93">
        <v>14.521000000000001</v>
      </c>
      <c r="AG93">
        <v>14.521000000000001</v>
      </c>
      <c r="AI93" s="1">
        <v>36646</v>
      </c>
      <c r="AJ93">
        <v>711.95600000000002</v>
      </c>
      <c r="AK93">
        <v>4</v>
      </c>
      <c r="AL93">
        <v>0</v>
      </c>
      <c r="AM93">
        <v>1.607</v>
      </c>
      <c r="AN93">
        <v>6.6619999999999999</v>
      </c>
      <c r="AO93">
        <v>6.6619999999999999</v>
      </c>
      <c r="AQ93" s="1">
        <v>36646</v>
      </c>
      <c r="AR93">
        <v>932.755</v>
      </c>
      <c r="AS93">
        <v>-4</v>
      </c>
      <c r="AT93">
        <v>0</v>
      </c>
      <c r="AU93">
        <v>3.2919999999999998</v>
      </c>
      <c r="AV93">
        <v>6.601</v>
      </c>
      <c r="AX93" s="1">
        <v>36646</v>
      </c>
      <c r="AY93">
        <v>279.084</v>
      </c>
      <c r="AZ93">
        <v>484</v>
      </c>
      <c r="BA93">
        <v>0</v>
      </c>
      <c r="BB93">
        <v>3.0950000000000002</v>
      </c>
      <c r="BC93">
        <v>11.461</v>
      </c>
      <c r="BE93" s="1">
        <v>36646</v>
      </c>
      <c r="BF93">
        <v>248.38800000000001</v>
      </c>
      <c r="BG93">
        <v>189</v>
      </c>
      <c r="BH93">
        <v>0</v>
      </c>
      <c r="BI93">
        <v>3.3079999999999998</v>
      </c>
      <c r="BJ93">
        <v>8.5289999999999999</v>
      </c>
      <c r="BK93">
        <v>8.5299999999999994</v>
      </c>
      <c r="BM93" s="1">
        <v>36646</v>
      </c>
      <c r="BN93">
        <v>308.29300000000001</v>
      </c>
      <c r="BO93">
        <v>567</v>
      </c>
      <c r="BP93">
        <v>0</v>
      </c>
      <c r="BQ93">
        <v>1.891</v>
      </c>
      <c r="BR93">
        <v>13.444000000000001</v>
      </c>
      <c r="BS93">
        <v>13.346</v>
      </c>
      <c r="BU93" s="1">
        <v>36646</v>
      </c>
      <c r="BV93">
        <v>297.39999999999998</v>
      </c>
      <c r="BW93">
        <v>-2</v>
      </c>
      <c r="BX93">
        <v>0</v>
      </c>
      <c r="BY93">
        <v>5.28</v>
      </c>
      <c r="BZ93">
        <v>6.4989999999999997</v>
      </c>
      <c r="CB93" s="1">
        <v>36646</v>
      </c>
      <c r="CC93">
        <v>118.587</v>
      </c>
      <c r="CD93">
        <v>682</v>
      </c>
      <c r="CE93">
        <v>722</v>
      </c>
      <c r="CF93">
        <v>1.833</v>
      </c>
      <c r="CG93">
        <v>13.96</v>
      </c>
      <c r="CI93" s="1">
        <v>36646</v>
      </c>
      <c r="CJ93">
        <v>499.11700000000002</v>
      </c>
      <c r="CK93">
        <v>555</v>
      </c>
      <c r="CL93">
        <v>559</v>
      </c>
      <c r="CM93">
        <v>4.4359999999999999</v>
      </c>
      <c r="CN93">
        <v>12.151999999999999</v>
      </c>
      <c r="CO93" s="1">
        <v>36646</v>
      </c>
      <c r="CP93">
        <v>865.88099999999997</v>
      </c>
      <c r="CQ93">
        <v>486</v>
      </c>
      <c r="CR93">
        <v>0</v>
      </c>
      <c r="CS93">
        <v>4.4989999999999997</v>
      </c>
      <c r="CT93">
        <v>11.441000000000001</v>
      </c>
      <c r="CV93" s="1">
        <v>36646</v>
      </c>
      <c r="CW93">
        <v>1000.92</v>
      </c>
      <c r="CX93">
        <v>161</v>
      </c>
      <c r="CY93">
        <v>162</v>
      </c>
      <c r="CZ93">
        <v>5.48</v>
      </c>
      <c r="DA93">
        <v>8.1</v>
      </c>
      <c r="DC93" s="1">
        <v>38077</v>
      </c>
      <c r="DD93">
        <v>137.03899999999999</v>
      </c>
      <c r="DE93">
        <v>873</v>
      </c>
      <c r="DF93">
        <v>890</v>
      </c>
      <c r="DG93">
        <v>4.0519999999999996</v>
      </c>
      <c r="DH93">
        <v>11.637</v>
      </c>
      <c r="DI93">
        <f t="shared" si="11"/>
        <v>-3.1932381908379437E-3</v>
      </c>
      <c r="DK93" s="1">
        <v>36646</v>
      </c>
      <c r="DL93">
        <v>358.40499999999997</v>
      </c>
      <c r="DM93">
        <v>588</v>
      </c>
      <c r="DN93">
        <v>570</v>
      </c>
      <c r="DO93">
        <v>4.5010000000000003</v>
      </c>
      <c r="DP93">
        <v>12.252000000000001</v>
      </c>
      <c r="DR93" s="1">
        <v>35155</v>
      </c>
      <c r="DS93">
        <v>206.46899999999999</v>
      </c>
      <c r="DV93">
        <v>6.0110000000000001</v>
      </c>
      <c r="DW93">
        <v>7.3680000000000003</v>
      </c>
      <c r="DY93" s="1">
        <v>36646</v>
      </c>
      <c r="DZ93">
        <v>303.43700000000001</v>
      </c>
      <c r="EA93">
        <v>404</v>
      </c>
      <c r="EC93">
        <v>4.6970000000000001</v>
      </c>
      <c r="ED93">
        <v>10.54</v>
      </c>
    </row>
    <row r="94" spans="1:134" x14ac:dyDescent="0.25">
      <c r="A94" s="1">
        <v>36677</v>
      </c>
      <c r="B94" s="2">
        <v>5629</v>
      </c>
      <c r="C94">
        <v>849.32392851444502</v>
      </c>
      <c r="D94">
        <v>0.87715204531307001</v>
      </c>
      <c r="E94">
        <v>110.90634730041999</v>
      </c>
      <c r="F94">
        <v>5.3871499008784198</v>
      </c>
      <c r="G94">
        <v>7.5205296626439599</v>
      </c>
      <c r="H94" s="2">
        <v>5441550</v>
      </c>
      <c r="J94" s="1">
        <v>36677</v>
      </c>
      <c r="K94" s="2">
        <v>1167</v>
      </c>
      <c r="L94">
        <v>147.10807616023399</v>
      </c>
      <c r="M94">
        <v>0.39806765178311998</v>
      </c>
      <c r="N94">
        <v>62.457023138378901</v>
      </c>
      <c r="O94">
        <v>1.82004542883318</v>
      </c>
      <c r="P94">
        <v>7.1533767572334996</v>
      </c>
      <c r="Q94" s="2">
        <v>1022120</v>
      </c>
      <c r="S94" s="1">
        <v>36677</v>
      </c>
      <c r="T94">
        <v>232.14099999999999</v>
      </c>
      <c r="U94">
        <v>171</v>
      </c>
      <c r="V94">
        <v>0</v>
      </c>
      <c r="W94">
        <v>1.8120000000000001</v>
      </c>
      <c r="X94">
        <v>8.4860000000000007</v>
      </c>
      <c r="Y94">
        <v>8.4860000000000007</v>
      </c>
      <c r="AA94" s="1">
        <v>36677</v>
      </c>
      <c r="AB94">
        <v>249.76599999999999</v>
      </c>
      <c r="AC94">
        <v>709</v>
      </c>
      <c r="AD94">
        <v>0</v>
      </c>
      <c r="AE94">
        <v>1.7390000000000001</v>
      </c>
      <c r="AF94">
        <v>13.877000000000001</v>
      </c>
      <c r="AG94">
        <v>13.877000000000001</v>
      </c>
      <c r="AI94" s="1">
        <v>36677</v>
      </c>
      <c r="AJ94">
        <v>714.88199999999995</v>
      </c>
      <c r="AK94">
        <v>-2</v>
      </c>
      <c r="AL94">
        <v>0</v>
      </c>
      <c r="AM94">
        <v>1.629</v>
      </c>
      <c r="AN94">
        <v>6.766</v>
      </c>
      <c r="AO94">
        <v>6.766</v>
      </c>
      <c r="AQ94" s="1">
        <v>36677</v>
      </c>
      <c r="AR94">
        <v>936.54300000000001</v>
      </c>
      <c r="AS94">
        <v>1</v>
      </c>
      <c r="AT94">
        <v>0</v>
      </c>
      <c r="AU94">
        <v>3.3759999999999999</v>
      </c>
      <c r="AV94">
        <v>6.6369999999999996</v>
      </c>
      <c r="AX94" s="1">
        <v>36677</v>
      </c>
      <c r="AY94">
        <v>275.83300000000003</v>
      </c>
      <c r="AZ94">
        <v>476</v>
      </c>
      <c r="BA94">
        <v>0</v>
      </c>
      <c r="BB94">
        <v>3.0390000000000001</v>
      </c>
      <c r="BC94">
        <v>11.403</v>
      </c>
      <c r="BE94" s="1">
        <v>36677</v>
      </c>
      <c r="BF94">
        <v>248.26900000000001</v>
      </c>
      <c r="BG94">
        <v>203</v>
      </c>
      <c r="BH94">
        <v>0</v>
      </c>
      <c r="BI94">
        <v>3.339</v>
      </c>
      <c r="BJ94">
        <v>8.6549999999999994</v>
      </c>
      <c r="BK94">
        <v>8.657</v>
      </c>
      <c r="BM94" s="1">
        <v>36677</v>
      </c>
      <c r="BN94">
        <v>315.43700000000001</v>
      </c>
      <c r="BO94">
        <v>527</v>
      </c>
      <c r="BP94">
        <v>0</v>
      </c>
      <c r="BQ94">
        <v>1.9</v>
      </c>
      <c r="BR94">
        <v>13.097</v>
      </c>
      <c r="BS94">
        <v>13.009</v>
      </c>
      <c r="BU94" s="1">
        <v>36677</v>
      </c>
      <c r="BV94">
        <v>298.58100000000002</v>
      </c>
      <c r="BW94">
        <v>-3</v>
      </c>
      <c r="BX94">
        <v>0</v>
      </c>
      <c r="BY94">
        <v>5.4219999999999997</v>
      </c>
      <c r="BZ94">
        <v>6.524</v>
      </c>
      <c r="CB94" s="1">
        <v>36677</v>
      </c>
      <c r="CC94">
        <v>119.339</v>
      </c>
      <c r="CD94">
        <v>614</v>
      </c>
      <c r="CE94">
        <v>662</v>
      </c>
      <c r="CF94">
        <v>1.8240000000000001</v>
      </c>
      <c r="CG94">
        <v>13.422000000000001</v>
      </c>
      <c r="CI94" s="1">
        <v>36677</v>
      </c>
      <c r="CJ94">
        <v>493.62099999999998</v>
      </c>
      <c r="CK94">
        <v>581</v>
      </c>
      <c r="CL94">
        <v>583</v>
      </c>
      <c r="CM94">
        <v>4.4340000000000002</v>
      </c>
      <c r="CN94">
        <v>12.438000000000001</v>
      </c>
      <c r="CO94" s="1">
        <v>36677</v>
      </c>
      <c r="CP94">
        <v>858.44</v>
      </c>
      <c r="CQ94">
        <v>493</v>
      </c>
      <c r="CR94">
        <v>0</v>
      </c>
      <c r="CS94">
        <v>4.508</v>
      </c>
      <c r="CT94">
        <v>11.538</v>
      </c>
      <c r="CV94" s="1">
        <v>36677</v>
      </c>
      <c r="CW94">
        <v>995.33600000000001</v>
      </c>
      <c r="CX94">
        <v>177</v>
      </c>
      <c r="CY94">
        <v>177</v>
      </c>
      <c r="CZ94">
        <v>5.4029999999999996</v>
      </c>
      <c r="DA94">
        <v>8.3070000000000004</v>
      </c>
      <c r="DC94" s="1">
        <v>38107</v>
      </c>
      <c r="DD94">
        <v>137.297</v>
      </c>
      <c r="DE94">
        <v>809</v>
      </c>
      <c r="DF94">
        <v>821</v>
      </c>
      <c r="DG94">
        <v>4.0220000000000002</v>
      </c>
      <c r="DH94">
        <v>11.696</v>
      </c>
      <c r="DI94">
        <f t="shared" si="11"/>
        <v>1.8826757346448453E-3</v>
      </c>
      <c r="DK94" s="1">
        <v>36677</v>
      </c>
      <c r="DL94">
        <v>353.90100000000001</v>
      </c>
      <c r="DM94">
        <v>616</v>
      </c>
      <c r="DN94">
        <v>596</v>
      </c>
      <c r="DO94">
        <v>4.4969999999999999</v>
      </c>
      <c r="DP94">
        <v>12.563000000000001</v>
      </c>
      <c r="DR94" s="1">
        <v>35185</v>
      </c>
      <c r="DS94">
        <v>204.565</v>
      </c>
      <c r="DV94">
        <v>6.0620000000000003</v>
      </c>
      <c r="DW94">
        <v>7.6109999999999998</v>
      </c>
      <c r="DY94" s="1">
        <v>36677</v>
      </c>
      <c r="DZ94">
        <v>300.625</v>
      </c>
      <c r="EA94">
        <v>412</v>
      </c>
      <c r="EC94">
        <v>4.6950000000000003</v>
      </c>
      <c r="ED94">
        <v>10.651999999999999</v>
      </c>
    </row>
    <row r="95" spans="1:134" x14ac:dyDescent="0.25">
      <c r="A95" s="1">
        <v>36707</v>
      </c>
      <c r="B95" s="2">
        <v>5632</v>
      </c>
      <c r="C95">
        <v>866.99273252135504</v>
      </c>
      <c r="D95">
        <v>0.82638784848774005</v>
      </c>
      <c r="E95">
        <v>109.821538781182</v>
      </c>
      <c r="F95">
        <v>5.3847137406368804</v>
      </c>
      <c r="G95">
        <v>7.2368234296121097</v>
      </c>
      <c r="H95" s="2">
        <v>5637380</v>
      </c>
      <c r="J95" s="1">
        <v>36707</v>
      </c>
      <c r="K95" s="2">
        <v>1165</v>
      </c>
      <c r="L95">
        <v>148.74396825325999</v>
      </c>
      <c r="M95">
        <v>0.41282670685289002</v>
      </c>
      <c r="N95">
        <v>58.3572824121471</v>
      </c>
      <c r="O95">
        <v>1.81201975920618</v>
      </c>
      <c r="P95">
        <v>6.8603311002397298</v>
      </c>
      <c r="Q95" s="2">
        <v>1042685</v>
      </c>
      <c r="S95" s="1">
        <v>36707</v>
      </c>
      <c r="T95">
        <v>234.821</v>
      </c>
      <c r="U95">
        <v>181</v>
      </c>
      <c r="V95">
        <v>0</v>
      </c>
      <c r="W95">
        <v>1.849</v>
      </c>
      <c r="X95">
        <v>8.2159999999999993</v>
      </c>
      <c r="Y95">
        <v>8.2140000000000004</v>
      </c>
      <c r="AA95" s="1">
        <v>36707</v>
      </c>
      <c r="AB95">
        <v>256.892</v>
      </c>
      <c r="AC95">
        <v>640</v>
      </c>
      <c r="AD95">
        <v>0</v>
      </c>
      <c r="AE95">
        <v>1.784</v>
      </c>
      <c r="AF95">
        <v>12.808999999999999</v>
      </c>
      <c r="AG95">
        <v>12.808999999999999</v>
      </c>
      <c r="AI95" s="1">
        <v>36707</v>
      </c>
      <c r="AJ95">
        <v>722.29899999999998</v>
      </c>
      <c r="AK95">
        <v>3</v>
      </c>
      <c r="AL95">
        <v>0</v>
      </c>
      <c r="AM95">
        <v>1.621</v>
      </c>
      <c r="AN95">
        <v>6.4530000000000003</v>
      </c>
      <c r="AO95">
        <v>6.4530000000000003</v>
      </c>
      <c r="AQ95" s="1">
        <v>36707</v>
      </c>
      <c r="AR95">
        <v>951.96799999999996</v>
      </c>
      <c r="AS95">
        <v>-1</v>
      </c>
      <c r="AT95">
        <v>0</v>
      </c>
      <c r="AU95">
        <v>3.3479999999999999</v>
      </c>
      <c r="AV95">
        <v>6.3010000000000002</v>
      </c>
      <c r="AX95" s="1">
        <v>36707</v>
      </c>
      <c r="AY95">
        <v>281.56099999999998</v>
      </c>
      <c r="AZ95">
        <v>458</v>
      </c>
      <c r="BA95">
        <v>0</v>
      </c>
      <c r="BB95">
        <v>3.129</v>
      </c>
      <c r="BC95">
        <v>10.898</v>
      </c>
      <c r="BE95" s="1">
        <v>36707</v>
      </c>
      <c r="BF95">
        <v>252.928</v>
      </c>
      <c r="BG95">
        <v>197</v>
      </c>
      <c r="BH95">
        <v>0</v>
      </c>
      <c r="BI95">
        <v>3.4</v>
      </c>
      <c r="BJ95">
        <v>8.2799999999999994</v>
      </c>
      <c r="BK95">
        <v>8.282</v>
      </c>
      <c r="BM95" s="1">
        <v>36707</v>
      </c>
      <c r="BN95">
        <v>320.64699999999999</v>
      </c>
      <c r="BO95">
        <v>499</v>
      </c>
      <c r="BP95">
        <v>0</v>
      </c>
      <c r="BQ95">
        <v>1.883</v>
      </c>
      <c r="BR95">
        <v>12.492000000000001</v>
      </c>
      <c r="BS95">
        <v>12.398</v>
      </c>
      <c r="BU95" s="1">
        <v>36707</v>
      </c>
      <c r="BV95">
        <v>304.65300000000002</v>
      </c>
      <c r="BW95">
        <v>-1</v>
      </c>
      <c r="BX95">
        <v>0</v>
      </c>
      <c r="BY95">
        <v>5.375</v>
      </c>
      <c r="BZ95">
        <v>6.2389999999999999</v>
      </c>
      <c r="CB95" s="1">
        <v>36707</v>
      </c>
      <c r="CC95">
        <v>121.992</v>
      </c>
      <c r="CD95">
        <v>569</v>
      </c>
      <c r="CE95">
        <v>614</v>
      </c>
      <c r="CF95">
        <v>1.8340000000000001</v>
      </c>
      <c r="CG95">
        <v>12.603</v>
      </c>
      <c r="CI95" s="1">
        <v>36707</v>
      </c>
      <c r="CJ95">
        <v>502.07</v>
      </c>
      <c r="CK95">
        <v>581</v>
      </c>
      <c r="CL95">
        <v>583</v>
      </c>
      <c r="CM95">
        <v>4.4370000000000003</v>
      </c>
      <c r="CN95">
        <v>12.141999999999999</v>
      </c>
      <c r="CO95" s="1">
        <v>36707</v>
      </c>
      <c r="CP95">
        <v>875.51700000000005</v>
      </c>
      <c r="CQ95">
        <v>499</v>
      </c>
      <c r="CR95">
        <v>0</v>
      </c>
      <c r="CS95">
        <v>4.5060000000000002</v>
      </c>
      <c r="CT95">
        <v>11.304</v>
      </c>
      <c r="CV95" s="1">
        <v>36707</v>
      </c>
      <c r="CW95">
        <v>1020.148</v>
      </c>
      <c r="CX95">
        <v>171</v>
      </c>
      <c r="CY95">
        <v>171</v>
      </c>
      <c r="CZ95">
        <v>5.47</v>
      </c>
      <c r="DA95">
        <v>7.9790000000000001</v>
      </c>
      <c r="DC95" s="1">
        <v>38138</v>
      </c>
      <c r="DD95">
        <v>135.34299999999999</v>
      </c>
      <c r="DE95">
        <v>848</v>
      </c>
      <c r="DF95">
        <v>860</v>
      </c>
      <c r="DG95">
        <v>4.0549999999999997</v>
      </c>
      <c r="DH95">
        <v>12.294</v>
      </c>
      <c r="DI95">
        <f t="shared" si="11"/>
        <v>-1.4231920580930479E-2</v>
      </c>
      <c r="DK95" s="1">
        <v>36707</v>
      </c>
      <c r="DL95">
        <v>360.73</v>
      </c>
      <c r="DM95">
        <v>617</v>
      </c>
      <c r="DN95">
        <v>598</v>
      </c>
      <c r="DO95">
        <v>4.5039999999999996</v>
      </c>
      <c r="DP95">
        <v>12.282999999999999</v>
      </c>
      <c r="DR95" s="1">
        <v>35216</v>
      </c>
      <c r="DS95">
        <v>204.541</v>
      </c>
      <c r="DV95">
        <v>6.0650000000000004</v>
      </c>
      <c r="DW95">
        <v>7.758</v>
      </c>
      <c r="DY95" s="1">
        <v>36707</v>
      </c>
      <c r="DZ95">
        <v>307.32799999999997</v>
      </c>
      <c r="EA95">
        <v>410</v>
      </c>
      <c r="EC95">
        <v>4.6829999999999998</v>
      </c>
      <c r="ED95">
        <v>10.343999999999999</v>
      </c>
    </row>
    <row r="96" spans="1:134" x14ac:dyDescent="0.25">
      <c r="A96" s="1">
        <v>36738</v>
      </c>
      <c r="B96" s="2">
        <v>5974</v>
      </c>
      <c r="C96">
        <v>874.86217901227894</v>
      </c>
      <c r="D96">
        <v>0.86140052605541995</v>
      </c>
      <c r="E96">
        <v>109.306172057228</v>
      </c>
      <c r="F96">
        <v>5.3918542503888904</v>
      </c>
      <c r="G96">
        <v>7.1927662062731397</v>
      </c>
      <c r="H96" s="2">
        <v>5677912</v>
      </c>
      <c r="J96" s="1">
        <v>36738</v>
      </c>
      <c r="K96" s="2">
        <v>1266</v>
      </c>
      <c r="L96">
        <v>149.77069953443601</v>
      </c>
      <c r="M96">
        <v>0.42399490981435001</v>
      </c>
      <c r="N96">
        <v>57.937101156246797</v>
      </c>
      <c r="O96">
        <v>1.7949491554488699</v>
      </c>
      <c r="P96">
        <v>6.7989807243891596</v>
      </c>
      <c r="Q96" s="2">
        <v>1038536</v>
      </c>
      <c r="S96" s="1">
        <v>36738</v>
      </c>
      <c r="T96">
        <v>236.958</v>
      </c>
      <c r="U96">
        <v>173</v>
      </c>
      <c r="V96">
        <v>0</v>
      </c>
      <c r="W96">
        <v>1.8360000000000001</v>
      </c>
      <c r="X96">
        <v>8.1039999999999992</v>
      </c>
      <c r="Y96">
        <v>8.1039999999999992</v>
      </c>
      <c r="AA96" s="1">
        <v>36738</v>
      </c>
      <c r="AB96">
        <v>260.62700000000001</v>
      </c>
      <c r="AC96">
        <v>649</v>
      </c>
      <c r="AD96">
        <v>0</v>
      </c>
      <c r="AE96">
        <v>1.81</v>
      </c>
      <c r="AF96">
        <v>12.874000000000001</v>
      </c>
      <c r="AG96">
        <v>12.874000000000001</v>
      </c>
      <c r="AI96" s="1">
        <v>36738</v>
      </c>
      <c r="AJ96">
        <v>726.86300000000006</v>
      </c>
      <c r="AK96">
        <v>0</v>
      </c>
      <c r="AL96">
        <v>0</v>
      </c>
      <c r="AM96">
        <v>1.607</v>
      </c>
      <c r="AN96">
        <v>6.3890000000000002</v>
      </c>
      <c r="AO96">
        <v>6.3890000000000002</v>
      </c>
      <c r="AQ96" s="1">
        <v>36738</v>
      </c>
      <c r="AR96">
        <v>958.173</v>
      </c>
      <c r="AS96">
        <v>-1</v>
      </c>
      <c r="AT96">
        <v>0</v>
      </c>
      <c r="AU96">
        <v>3.294</v>
      </c>
      <c r="AV96">
        <v>6.2619999999999996</v>
      </c>
      <c r="AX96" s="1">
        <v>36738</v>
      </c>
      <c r="AY96">
        <v>283.16000000000003</v>
      </c>
      <c r="AZ96">
        <v>460</v>
      </c>
      <c r="BA96">
        <v>0</v>
      </c>
      <c r="BB96">
        <v>3.0779999999999998</v>
      </c>
      <c r="BC96">
        <v>10.896000000000001</v>
      </c>
      <c r="BE96" s="1">
        <v>36738</v>
      </c>
      <c r="BF96">
        <v>255.27099999999999</v>
      </c>
      <c r="BG96">
        <v>193</v>
      </c>
      <c r="BH96">
        <v>0</v>
      </c>
      <c r="BI96">
        <v>3.383</v>
      </c>
      <c r="BJ96">
        <v>8.1980000000000004</v>
      </c>
      <c r="BK96">
        <v>8.1999999999999993</v>
      </c>
      <c r="BM96" s="1">
        <v>36738</v>
      </c>
      <c r="BN96">
        <v>325.91699999999997</v>
      </c>
      <c r="BO96">
        <v>490</v>
      </c>
      <c r="BP96">
        <v>0</v>
      </c>
      <c r="BQ96">
        <v>1.85</v>
      </c>
      <c r="BR96">
        <v>12.292</v>
      </c>
      <c r="BS96">
        <v>12.214</v>
      </c>
      <c r="BU96" s="1">
        <v>36738</v>
      </c>
      <c r="BV96">
        <v>306.89600000000002</v>
      </c>
      <c r="BW96">
        <v>-2</v>
      </c>
      <c r="BX96">
        <v>0</v>
      </c>
      <c r="BY96">
        <v>5.3079999999999998</v>
      </c>
      <c r="BZ96">
        <v>6.1970000000000001</v>
      </c>
      <c r="CB96" s="1">
        <v>36738</v>
      </c>
      <c r="CC96">
        <v>123.88200000000001</v>
      </c>
      <c r="CD96">
        <v>567</v>
      </c>
      <c r="CE96">
        <v>612</v>
      </c>
      <c r="CF96">
        <v>1.831</v>
      </c>
      <c r="CG96">
        <v>12.532999999999999</v>
      </c>
      <c r="CI96" s="1">
        <v>36738</v>
      </c>
      <c r="CJ96">
        <v>505.69</v>
      </c>
      <c r="CK96">
        <v>587</v>
      </c>
      <c r="CL96">
        <v>592</v>
      </c>
      <c r="CM96">
        <v>4.367</v>
      </c>
      <c r="CN96">
        <v>12.176</v>
      </c>
      <c r="CO96" s="1">
        <v>36738</v>
      </c>
      <c r="CP96">
        <v>881.35799999999995</v>
      </c>
      <c r="CQ96">
        <v>500</v>
      </c>
      <c r="CR96">
        <v>0</v>
      </c>
      <c r="CS96">
        <v>4.431</v>
      </c>
      <c r="CT96">
        <v>11.289</v>
      </c>
      <c r="CV96" s="1">
        <v>36738</v>
      </c>
      <c r="CW96">
        <v>1032.2139999999999</v>
      </c>
      <c r="CX96">
        <v>169</v>
      </c>
      <c r="CY96">
        <v>169</v>
      </c>
      <c r="CZ96">
        <v>5.476</v>
      </c>
      <c r="DA96">
        <v>7.8959999999999999</v>
      </c>
      <c r="DC96" s="1">
        <v>38168</v>
      </c>
      <c r="DD96">
        <v>138.476</v>
      </c>
      <c r="DE96">
        <v>809</v>
      </c>
      <c r="DF96">
        <v>821</v>
      </c>
      <c r="DG96">
        <v>4.0650000000000004</v>
      </c>
      <c r="DH96">
        <v>11.968</v>
      </c>
      <c r="DI96">
        <f t="shared" si="11"/>
        <v>2.3148592834502102E-2</v>
      </c>
      <c r="DK96" s="1">
        <v>36738</v>
      </c>
      <c r="DL96">
        <v>362.67099999999999</v>
      </c>
      <c r="DM96">
        <v>626</v>
      </c>
      <c r="DN96">
        <v>610</v>
      </c>
      <c r="DO96">
        <v>4.4359999999999999</v>
      </c>
      <c r="DP96">
        <v>12.343999999999999</v>
      </c>
      <c r="DR96" s="1">
        <v>35246</v>
      </c>
      <c r="DS96">
        <v>207.44900000000001</v>
      </c>
      <c r="DV96">
        <v>6.0620000000000003</v>
      </c>
      <c r="DW96">
        <v>7.5970000000000004</v>
      </c>
      <c r="DY96" s="1">
        <v>36738</v>
      </c>
      <c r="DZ96">
        <v>310.86500000000001</v>
      </c>
      <c r="EA96">
        <v>406</v>
      </c>
      <c r="EC96">
        <v>4.6340000000000003</v>
      </c>
      <c r="ED96">
        <v>10.276999999999999</v>
      </c>
    </row>
    <row r="97" spans="1:134" x14ac:dyDescent="0.25">
      <c r="A97" s="1">
        <v>36769</v>
      </c>
      <c r="B97" s="2">
        <v>6002</v>
      </c>
      <c r="C97">
        <v>887.54492446275299</v>
      </c>
      <c r="D97">
        <v>0.84973654006730004</v>
      </c>
      <c r="E97">
        <v>110.255094826545</v>
      </c>
      <c r="F97">
        <v>5.4240727148912997</v>
      </c>
      <c r="G97">
        <v>7.0225639715556998</v>
      </c>
      <c r="H97" s="2">
        <v>5741200</v>
      </c>
      <c r="J97" s="1">
        <v>36769</v>
      </c>
      <c r="K97" s="2">
        <v>1271</v>
      </c>
      <c r="L97">
        <v>150.980078438665</v>
      </c>
      <c r="M97">
        <v>0.40876366500533001</v>
      </c>
      <c r="N97">
        <v>46.088673803308602</v>
      </c>
      <c r="O97">
        <v>1.8279567995947099</v>
      </c>
      <c r="P97">
        <v>6.6426728117112299</v>
      </c>
      <c r="Q97" s="2">
        <v>1063890</v>
      </c>
      <c r="S97" s="1">
        <v>36769</v>
      </c>
      <c r="T97">
        <v>238.22399999999999</v>
      </c>
      <c r="U97">
        <v>175</v>
      </c>
      <c r="V97">
        <v>0</v>
      </c>
      <c r="W97">
        <v>1.8360000000000001</v>
      </c>
      <c r="X97">
        <v>7.9610000000000003</v>
      </c>
      <c r="Y97">
        <v>7.9610000000000003</v>
      </c>
      <c r="AA97" s="1">
        <v>36769</v>
      </c>
      <c r="AB97">
        <v>260.44299999999998</v>
      </c>
      <c r="AC97">
        <v>728</v>
      </c>
      <c r="AD97">
        <v>0</v>
      </c>
      <c r="AE97">
        <v>1.8680000000000001</v>
      </c>
      <c r="AF97">
        <v>13.481</v>
      </c>
      <c r="AG97">
        <v>13.465</v>
      </c>
      <c r="AI97" s="1">
        <v>36769</v>
      </c>
      <c r="AJ97">
        <v>732.23599999999999</v>
      </c>
      <c r="AK97">
        <v>0</v>
      </c>
      <c r="AL97">
        <v>0</v>
      </c>
      <c r="AM97">
        <v>1.675</v>
      </c>
      <c r="AN97">
        <v>6.2430000000000003</v>
      </c>
      <c r="AO97">
        <v>6.2430000000000003</v>
      </c>
      <c r="AQ97" s="1">
        <v>36769</v>
      </c>
      <c r="AR97">
        <v>969.221</v>
      </c>
      <c r="AS97">
        <v>0</v>
      </c>
      <c r="AT97">
        <v>0</v>
      </c>
      <c r="AU97">
        <v>3.472</v>
      </c>
      <c r="AV97">
        <v>6.0540000000000003</v>
      </c>
      <c r="AX97" s="1">
        <v>36769</v>
      </c>
      <c r="AY97">
        <v>284.916</v>
      </c>
      <c r="AZ97">
        <v>420</v>
      </c>
      <c r="BA97">
        <v>0</v>
      </c>
      <c r="BB97">
        <v>3.16</v>
      </c>
      <c r="BC97">
        <v>10.29</v>
      </c>
      <c r="BE97" s="1">
        <v>36769</v>
      </c>
      <c r="BF97">
        <v>257.37</v>
      </c>
      <c r="BG97">
        <v>192</v>
      </c>
      <c r="BH97">
        <v>0</v>
      </c>
      <c r="BI97">
        <v>3.3759999999999999</v>
      </c>
      <c r="BJ97">
        <v>7.9720000000000004</v>
      </c>
      <c r="BK97">
        <v>7.9729999999999999</v>
      </c>
      <c r="BM97" s="1">
        <v>36769</v>
      </c>
      <c r="BN97">
        <v>330.97</v>
      </c>
      <c r="BO97">
        <v>663</v>
      </c>
      <c r="BP97">
        <v>0</v>
      </c>
      <c r="BQ97">
        <v>1.81</v>
      </c>
      <c r="BR97">
        <v>13.429</v>
      </c>
      <c r="BS97">
        <v>13.217000000000001</v>
      </c>
      <c r="BU97" s="1">
        <v>36769</v>
      </c>
      <c r="BV97">
        <v>311.55900000000003</v>
      </c>
      <c r="BW97">
        <v>-1</v>
      </c>
      <c r="BX97">
        <v>0</v>
      </c>
      <c r="BY97">
        <v>5.4809999999999999</v>
      </c>
      <c r="BZ97">
        <v>5.9939999999999998</v>
      </c>
      <c r="CB97" s="1">
        <v>36769</v>
      </c>
      <c r="CC97">
        <v>124.831</v>
      </c>
      <c r="CD97">
        <v>697</v>
      </c>
      <c r="CE97">
        <v>705</v>
      </c>
      <c r="CF97">
        <v>1.841</v>
      </c>
      <c r="CG97">
        <v>13.346</v>
      </c>
      <c r="CI97" s="1">
        <v>36769</v>
      </c>
      <c r="CJ97">
        <v>511.86200000000002</v>
      </c>
      <c r="CK97">
        <v>602</v>
      </c>
      <c r="CL97">
        <v>603</v>
      </c>
      <c r="CM97">
        <v>4.3419999999999996</v>
      </c>
      <c r="CN97">
        <v>12.103999999999999</v>
      </c>
      <c r="CO97" s="1">
        <v>36769</v>
      </c>
      <c r="CP97">
        <v>893.40599999999995</v>
      </c>
      <c r="CQ97">
        <v>518</v>
      </c>
      <c r="CR97">
        <v>0</v>
      </c>
      <c r="CS97">
        <v>4.407</v>
      </c>
      <c r="CT97">
        <v>11.256</v>
      </c>
      <c r="CV97" s="1">
        <v>36769</v>
      </c>
      <c r="CW97">
        <v>1045.5809999999999</v>
      </c>
      <c r="CX97">
        <v>172</v>
      </c>
      <c r="CY97">
        <v>173</v>
      </c>
      <c r="CZ97">
        <v>5.4870000000000001</v>
      </c>
      <c r="DA97">
        <v>7.7480000000000002</v>
      </c>
      <c r="DC97" s="1">
        <v>38199</v>
      </c>
      <c r="DD97">
        <v>138.78899999999999</v>
      </c>
      <c r="DE97">
        <v>826</v>
      </c>
      <c r="DF97">
        <v>840</v>
      </c>
      <c r="DG97">
        <v>4.0449999999999999</v>
      </c>
      <c r="DH97">
        <v>12.047000000000001</v>
      </c>
      <c r="DI97">
        <f t="shared" si="11"/>
        <v>2.2603194777433E-3</v>
      </c>
      <c r="DK97" s="1">
        <v>36769</v>
      </c>
      <c r="DL97">
        <v>366.23099999999999</v>
      </c>
      <c r="DM97">
        <v>643</v>
      </c>
      <c r="DN97">
        <v>625</v>
      </c>
      <c r="DO97">
        <v>4.407</v>
      </c>
      <c r="DP97">
        <v>12.311999999999999</v>
      </c>
      <c r="DR97" s="1">
        <v>35277</v>
      </c>
      <c r="DS97">
        <v>207.982</v>
      </c>
      <c r="DV97">
        <v>6.0229999999999997</v>
      </c>
      <c r="DW97">
        <v>7.6580000000000004</v>
      </c>
      <c r="DY97" s="1">
        <v>36769</v>
      </c>
      <c r="DZ97">
        <v>315.51</v>
      </c>
      <c r="EA97">
        <v>388</v>
      </c>
      <c r="EC97">
        <v>4.6399999999999997</v>
      </c>
      <c r="ED97">
        <v>9.9450000000000003</v>
      </c>
    </row>
    <row r="98" spans="1:134" x14ac:dyDescent="0.25">
      <c r="A98" s="1">
        <v>36798</v>
      </c>
      <c r="B98" s="2">
        <v>6013</v>
      </c>
      <c r="C98">
        <v>893.12402137761899</v>
      </c>
      <c r="D98">
        <v>0.78919391661828997</v>
      </c>
      <c r="E98">
        <v>106.8872431196</v>
      </c>
      <c r="F98">
        <v>5.3661247952371101</v>
      </c>
      <c r="G98">
        <v>6.9617133104047797</v>
      </c>
      <c r="H98" s="2">
        <v>5781440</v>
      </c>
      <c r="J98" s="1">
        <v>36798</v>
      </c>
      <c r="K98" s="2">
        <v>1293</v>
      </c>
      <c r="L98">
        <v>152.236478708449</v>
      </c>
      <c r="M98">
        <v>0.39879332160362002</v>
      </c>
      <c r="N98">
        <v>43.411777169640303</v>
      </c>
      <c r="O98">
        <v>1.8104738219061001</v>
      </c>
      <c r="P98">
        <v>6.4830494460695398</v>
      </c>
      <c r="Q98" s="2">
        <v>1058531</v>
      </c>
      <c r="S98" s="1">
        <v>36799</v>
      </c>
      <c r="T98">
        <v>240.15600000000001</v>
      </c>
      <c r="U98">
        <v>177</v>
      </c>
      <c r="V98">
        <v>0</v>
      </c>
      <c r="W98">
        <v>1.82</v>
      </c>
      <c r="X98">
        <v>7.8330000000000002</v>
      </c>
      <c r="Y98">
        <v>7.8310000000000004</v>
      </c>
      <c r="AA98" s="1">
        <v>36799</v>
      </c>
      <c r="AB98">
        <v>267.96199999999999</v>
      </c>
      <c r="AC98">
        <v>562</v>
      </c>
      <c r="AD98">
        <v>0</v>
      </c>
      <c r="AE98">
        <v>1.8660000000000001</v>
      </c>
      <c r="AF98">
        <v>11.667</v>
      </c>
      <c r="AG98">
        <v>11.648</v>
      </c>
      <c r="AI98" s="1">
        <v>36799</v>
      </c>
      <c r="AJ98">
        <v>737.49599999999998</v>
      </c>
      <c r="AK98">
        <v>1</v>
      </c>
      <c r="AL98">
        <v>0</v>
      </c>
      <c r="AM98">
        <v>1.643</v>
      </c>
      <c r="AN98">
        <v>6.1079999999999997</v>
      </c>
      <c r="AO98">
        <v>6.1079999999999997</v>
      </c>
      <c r="AQ98" s="1">
        <v>36799</v>
      </c>
      <c r="AR98">
        <v>978.346</v>
      </c>
      <c r="AS98">
        <v>1</v>
      </c>
      <c r="AT98">
        <v>0</v>
      </c>
      <c r="AU98">
        <v>3.4020000000000001</v>
      </c>
      <c r="AV98">
        <v>5.92</v>
      </c>
      <c r="AX98" s="1">
        <v>36799</v>
      </c>
      <c r="AY98">
        <v>285.41899999999998</v>
      </c>
      <c r="AZ98">
        <v>438</v>
      </c>
      <c r="BA98">
        <v>0</v>
      </c>
      <c r="BB98">
        <v>3.1150000000000002</v>
      </c>
      <c r="BC98">
        <v>10.335000000000001</v>
      </c>
      <c r="BE98" s="1">
        <v>36799</v>
      </c>
      <c r="BF98">
        <v>260.03100000000001</v>
      </c>
      <c r="BG98">
        <v>194</v>
      </c>
      <c r="BH98">
        <v>0</v>
      </c>
      <c r="BI98">
        <v>3.3650000000000002</v>
      </c>
      <c r="BJ98">
        <v>7.8449999999999998</v>
      </c>
      <c r="BK98">
        <v>7.8470000000000004</v>
      </c>
      <c r="BM98" s="1">
        <v>36799</v>
      </c>
      <c r="BN98">
        <v>339.06299999999999</v>
      </c>
      <c r="BO98">
        <v>627</v>
      </c>
      <c r="BP98">
        <v>0</v>
      </c>
      <c r="BQ98">
        <v>1.76</v>
      </c>
      <c r="BR98">
        <v>12.938000000000001</v>
      </c>
      <c r="BS98">
        <v>12.88</v>
      </c>
      <c r="BU98" s="1">
        <v>36799</v>
      </c>
      <c r="BV98">
        <v>313.65499999999997</v>
      </c>
      <c r="BW98">
        <v>-1</v>
      </c>
      <c r="BX98">
        <v>0</v>
      </c>
      <c r="BY98">
        <v>5.4359999999999999</v>
      </c>
      <c r="BZ98">
        <v>5.9459999999999997</v>
      </c>
      <c r="CB98" s="1">
        <v>36799</v>
      </c>
      <c r="CC98">
        <v>128.16999999999999</v>
      </c>
      <c r="CD98">
        <v>591</v>
      </c>
      <c r="CE98">
        <v>610</v>
      </c>
      <c r="CF98">
        <v>1.8180000000000001</v>
      </c>
      <c r="CG98">
        <v>12.201000000000001</v>
      </c>
      <c r="CI98" s="1">
        <v>36799</v>
      </c>
      <c r="CJ98">
        <v>508.87299999999999</v>
      </c>
      <c r="CK98">
        <v>637</v>
      </c>
      <c r="CL98">
        <v>642</v>
      </c>
      <c r="CM98">
        <v>4.3230000000000004</v>
      </c>
      <c r="CN98">
        <v>12.414</v>
      </c>
      <c r="CO98" s="1">
        <v>36799</v>
      </c>
      <c r="CP98">
        <v>888.04899999999998</v>
      </c>
      <c r="CQ98">
        <v>548</v>
      </c>
      <c r="CR98">
        <v>0</v>
      </c>
      <c r="CS98">
        <v>4.3920000000000003</v>
      </c>
      <c r="CT98">
        <v>11.51</v>
      </c>
      <c r="CV98" s="1">
        <v>36799</v>
      </c>
      <c r="CW98">
        <v>1053.796</v>
      </c>
      <c r="CX98">
        <v>166</v>
      </c>
      <c r="CY98">
        <v>166</v>
      </c>
      <c r="CZ98">
        <v>5.468</v>
      </c>
      <c r="DA98">
        <v>7.657</v>
      </c>
      <c r="DC98" s="1">
        <v>38230</v>
      </c>
      <c r="DD98">
        <v>141.01400000000001</v>
      </c>
      <c r="DE98">
        <v>846</v>
      </c>
      <c r="DF98">
        <v>851</v>
      </c>
      <c r="DG98">
        <v>3.9870000000000001</v>
      </c>
      <c r="DH98">
        <v>11.833</v>
      </c>
      <c r="DI98">
        <f t="shared" si="11"/>
        <v>1.6031529876287198E-2</v>
      </c>
      <c r="DK98" s="1">
        <v>36799</v>
      </c>
      <c r="DL98">
        <v>363.06400000000002</v>
      </c>
      <c r="DM98">
        <v>677</v>
      </c>
      <c r="DN98">
        <v>661</v>
      </c>
      <c r="DO98">
        <v>4.3890000000000002</v>
      </c>
      <c r="DP98">
        <v>12.603</v>
      </c>
      <c r="DR98" s="1">
        <v>35308</v>
      </c>
      <c r="DS98">
        <v>207.41900000000001</v>
      </c>
      <c r="DV98">
        <v>6.0419999999999998</v>
      </c>
      <c r="DW98">
        <v>7.8040000000000003</v>
      </c>
      <c r="DY98" s="1">
        <v>36799</v>
      </c>
      <c r="DZ98">
        <v>313.90800000000002</v>
      </c>
      <c r="EA98">
        <v>398</v>
      </c>
      <c r="EC98">
        <v>4.5990000000000002</v>
      </c>
      <c r="ED98">
        <v>9.9939999999999998</v>
      </c>
    </row>
    <row r="99" spans="1:134" x14ac:dyDescent="0.25">
      <c r="A99" s="1">
        <v>36830</v>
      </c>
      <c r="B99" s="2">
        <v>6044</v>
      </c>
      <c r="C99">
        <v>899.02604832794998</v>
      </c>
      <c r="D99">
        <v>0.85322308495833998</v>
      </c>
      <c r="E99">
        <v>112.26957061133101</v>
      </c>
      <c r="F99">
        <v>5.3487696368251196</v>
      </c>
      <c r="G99">
        <v>6.9633804405322701</v>
      </c>
      <c r="H99" s="2">
        <v>5825905</v>
      </c>
      <c r="J99" s="1">
        <v>36830</v>
      </c>
      <c r="K99" s="2">
        <v>1308</v>
      </c>
      <c r="L99">
        <v>152.927727129255</v>
      </c>
      <c r="M99">
        <v>0.46454051838105997</v>
      </c>
      <c r="N99">
        <v>52.624449430702903</v>
      </c>
      <c r="O99">
        <v>1.78671668912819</v>
      </c>
      <c r="P99">
        <v>6.5266850255346203</v>
      </c>
      <c r="Q99" s="2">
        <v>1053457</v>
      </c>
      <c r="S99" s="1">
        <v>36830</v>
      </c>
      <c r="T99">
        <v>236.971</v>
      </c>
      <c r="U99">
        <v>289</v>
      </c>
      <c r="V99">
        <v>0</v>
      </c>
      <c r="W99">
        <v>1.7769999999999999</v>
      </c>
      <c r="X99">
        <v>8.93</v>
      </c>
      <c r="Y99">
        <v>8.9280000000000008</v>
      </c>
      <c r="AA99" s="1">
        <v>36830</v>
      </c>
      <c r="AB99">
        <v>261.01799999999997</v>
      </c>
      <c r="AC99">
        <v>738</v>
      </c>
      <c r="AD99">
        <v>0</v>
      </c>
      <c r="AE99">
        <v>1.8620000000000001</v>
      </c>
      <c r="AF99">
        <v>13.395</v>
      </c>
      <c r="AG99">
        <v>13.377000000000001</v>
      </c>
      <c r="AI99" s="1">
        <v>36830</v>
      </c>
      <c r="AJ99">
        <v>741.45299999999997</v>
      </c>
      <c r="AK99">
        <v>0</v>
      </c>
      <c r="AL99">
        <v>0</v>
      </c>
      <c r="AM99">
        <v>1.611</v>
      </c>
      <c r="AN99">
        <v>6.0839999999999996</v>
      </c>
      <c r="AO99">
        <v>6.0839999999999996</v>
      </c>
      <c r="AQ99" s="1">
        <v>36830</v>
      </c>
      <c r="AR99">
        <v>984.79499999999996</v>
      </c>
      <c r="AS99">
        <v>2</v>
      </c>
      <c r="AT99">
        <v>0</v>
      </c>
      <c r="AU99">
        <v>3.32</v>
      </c>
      <c r="AV99">
        <v>5.8710000000000004</v>
      </c>
      <c r="AX99" s="1">
        <v>36830</v>
      </c>
      <c r="AY99">
        <v>277.298</v>
      </c>
      <c r="AZ99">
        <v>505</v>
      </c>
      <c r="BA99">
        <v>0</v>
      </c>
      <c r="BB99">
        <v>3.016</v>
      </c>
      <c r="BC99">
        <v>10.946999999999999</v>
      </c>
      <c r="BE99" s="1">
        <v>36830</v>
      </c>
      <c r="BF99">
        <v>257.77</v>
      </c>
      <c r="BG99">
        <v>244</v>
      </c>
      <c r="BH99">
        <v>0</v>
      </c>
      <c r="BI99">
        <v>3.31</v>
      </c>
      <c r="BJ99">
        <v>8.2840000000000007</v>
      </c>
      <c r="BK99">
        <v>8.2850000000000001</v>
      </c>
      <c r="BM99" s="1">
        <v>36830</v>
      </c>
      <c r="BN99">
        <v>336.09699999999998</v>
      </c>
      <c r="BO99">
        <v>777</v>
      </c>
      <c r="BP99">
        <v>0</v>
      </c>
      <c r="BQ99">
        <v>1.7669999999999999</v>
      </c>
      <c r="BR99">
        <v>14.342000000000001</v>
      </c>
      <c r="BS99">
        <v>14.212</v>
      </c>
      <c r="BU99" s="1">
        <v>36830</v>
      </c>
      <c r="BV99">
        <v>316.40199999999999</v>
      </c>
      <c r="BW99">
        <v>0</v>
      </c>
      <c r="BX99">
        <v>0</v>
      </c>
      <c r="BY99">
        <v>5.3609999999999998</v>
      </c>
      <c r="BZ99">
        <v>5.8769999999999998</v>
      </c>
      <c r="CB99" s="1">
        <v>36830</v>
      </c>
      <c r="CC99">
        <v>125.83799999999999</v>
      </c>
      <c r="CD99">
        <v>756</v>
      </c>
      <c r="CE99">
        <v>761</v>
      </c>
      <c r="CF99">
        <v>1.8169999999999999</v>
      </c>
      <c r="CG99">
        <v>13.772</v>
      </c>
      <c r="CI99" s="1">
        <v>36830</v>
      </c>
      <c r="CJ99">
        <v>493.94400000000002</v>
      </c>
      <c r="CK99">
        <v>735</v>
      </c>
      <c r="CL99">
        <v>741</v>
      </c>
      <c r="CM99">
        <v>4.2729999999999997</v>
      </c>
      <c r="CN99">
        <v>13.301</v>
      </c>
      <c r="CO99" s="1">
        <v>36830</v>
      </c>
      <c r="CP99">
        <v>863.88199999999995</v>
      </c>
      <c r="CQ99">
        <v>636</v>
      </c>
      <c r="CR99">
        <v>0</v>
      </c>
      <c r="CS99">
        <v>4.3479999999999999</v>
      </c>
      <c r="CT99">
        <v>12.301</v>
      </c>
      <c r="CV99" s="1">
        <v>36830</v>
      </c>
      <c r="CW99">
        <v>1053.2429999999999</v>
      </c>
      <c r="CX99">
        <v>189</v>
      </c>
      <c r="CY99">
        <v>189</v>
      </c>
      <c r="CZ99">
        <v>5.4169999999999998</v>
      </c>
      <c r="DA99">
        <v>7.8109999999999999</v>
      </c>
      <c r="DC99" s="1">
        <v>38260</v>
      </c>
      <c r="DD99">
        <v>143.30199999999999</v>
      </c>
      <c r="DE99">
        <v>833</v>
      </c>
      <c r="DF99">
        <v>844</v>
      </c>
      <c r="DG99">
        <v>3.9609999999999999</v>
      </c>
      <c r="DH99">
        <v>11.805</v>
      </c>
      <c r="DI99">
        <f t="shared" si="11"/>
        <v>1.6225339328009847E-2</v>
      </c>
      <c r="DK99" s="1">
        <v>36830</v>
      </c>
      <c r="DL99">
        <v>351.50200000000001</v>
      </c>
      <c r="DM99">
        <v>779</v>
      </c>
      <c r="DN99">
        <v>760</v>
      </c>
      <c r="DO99">
        <v>4.3380000000000001</v>
      </c>
      <c r="DP99">
        <v>13.5</v>
      </c>
      <c r="DR99" s="1">
        <v>35338</v>
      </c>
      <c r="DS99">
        <v>211.721</v>
      </c>
      <c r="DV99">
        <v>6.0030000000000001</v>
      </c>
      <c r="DW99">
        <v>7.5519999999999996</v>
      </c>
      <c r="DY99" s="1">
        <v>36830</v>
      </c>
      <c r="DZ99">
        <v>307.87099999999998</v>
      </c>
      <c r="EA99">
        <v>459</v>
      </c>
      <c r="EC99">
        <v>4.55</v>
      </c>
      <c r="ED99">
        <v>10.52</v>
      </c>
    </row>
    <row r="100" spans="1:134" x14ac:dyDescent="0.25">
      <c r="A100" s="1">
        <v>36860</v>
      </c>
      <c r="B100" s="2">
        <v>6055</v>
      </c>
      <c r="C100">
        <v>913.72994555704497</v>
      </c>
      <c r="D100">
        <v>0.92805405906307004</v>
      </c>
      <c r="E100">
        <v>122.285178013009</v>
      </c>
      <c r="F100">
        <v>5.3511197647773798</v>
      </c>
      <c r="G100">
        <v>6.7390489459953198</v>
      </c>
      <c r="H100" s="2">
        <v>5901601</v>
      </c>
      <c r="J100" s="1">
        <v>36860</v>
      </c>
      <c r="K100" s="2">
        <v>1314</v>
      </c>
      <c r="L100">
        <v>154.37032013393801</v>
      </c>
      <c r="M100">
        <v>0.51854004172338997</v>
      </c>
      <c r="N100">
        <v>54.539460193285201</v>
      </c>
      <c r="O100">
        <v>1.8309459631238001</v>
      </c>
      <c r="P100">
        <v>6.2670869794090702</v>
      </c>
      <c r="Q100" s="2">
        <v>1070408</v>
      </c>
      <c r="S100" s="1">
        <v>36860</v>
      </c>
      <c r="T100">
        <v>239.28299999999999</v>
      </c>
      <c r="U100">
        <v>293</v>
      </c>
      <c r="V100">
        <v>0</v>
      </c>
      <c r="W100">
        <v>1.82</v>
      </c>
      <c r="X100">
        <v>8.65</v>
      </c>
      <c r="Y100">
        <v>8.6479999999999997</v>
      </c>
      <c r="AA100" s="1">
        <v>36860</v>
      </c>
      <c r="AB100">
        <v>264.73200000000003</v>
      </c>
      <c r="AC100">
        <v>652</v>
      </c>
      <c r="AD100">
        <v>0</v>
      </c>
      <c r="AE100">
        <v>1.9019999999999999</v>
      </c>
      <c r="AF100">
        <v>12.212999999999999</v>
      </c>
      <c r="AG100">
        <v>12.2</v>
      </c>
      <c r="AI100" s="1">
        <v>36860</v>
      </c>
      <c r="AJ100">
        <v>748.46699999999998</v>
      </c>
      <c r="AK100">
        <v>-1</v>
      </c>
      <c r="AL100">
        <v>0</v>
      </c>
      <c r="AM100">
        <v>1.66</v>
      </c>
      <c r="AN100">
        <v>5.7610000000000001</v>
      </c>
      <c r="AO100">
        <v>5.7610000000000001</v>
      </c>
      <c r="AQ100" s="1">
        <v>36860</v>
      </c>
      <c r="AR100">
        <v>1000.067</v>
      </c>
      <c r="AS100">
        <v>1</v>
      </c>
      <c r="AT100">
        <v>0</v>
      </c>
      <c r="AU100">
        <v>3.4660000000000002</v>
      </c>
      <c r="AV100">
        <v>5.5309999999999997</v>
      </c>
      <c r="AX100" s="1">
        <v>36860</v>
      </c>
      <c r="AY100">
        <v>277.47399999999999</v>
      </c>
      <c r="AZ100">
        <v>456</v>
      </c>
      <c r="BA100">
        <v>0</v>
      </c>
      <c r="BB100">
        <v>2.9649999999999999</v>
      </c>
      <c r="BC100">
        <v>10.162000000000001</v>
      </c>
      <c r="BE100" s="1">
        <v>36860</v>
      </c>
      <c r="BF100">
        <v>259.404</v>
      </c>
      <c r="BG100">
        <v>245</v>
      </c>
      <c r="BH100">
        <v>0</v>
      </c>
      <c r="BI100">
        <v>3.3460000000000001</v>
      </c>
      <c r="BJ100">
        <v>7.9690000000000003</v>
      </c>
      <c r="BK100">
        <v>7.9720000000000004</v>
      </c>
      <c r="BM100" s="1">
        <v>36860</v>
      </c>
      <c r="BN100">
        <v>332.52600000000001</v>
      </c>
      <c r="BO100">
        <v>1166</v>
      </c>
      <c r="BP100">
        <v>0</v>
      </c>
      <c r="BQ100">
        <v>1.6759999999999999</v>
      </c>
      <c r="BR100">
        <v>17.888999999999999</v>
      </c>
      <c r="BS100">
        <v>17.751999999999999</v>
      </c>
      <c r="BU100" s="1">
        <v>36860</v>
      </c>
      <c r="BV100">
        <v>323.733</v>
      </c>
      <c r="BW100">
        <v>0</v>
      </c>
      <c r="BX100">
        <v>0</v>
      </c>
      <c r="BY100">
        <v>5.4359999999999999</v>
      </c>
      <c r="BZ100">
        <v>5.5359999999999996</v>
      </c>
      <c r="CB100" s="1">
        <v>36860</v>
      </c>
      <c r="CC100">
        <v>126.149</v>
      </c>
      <c r="CD100">
        <v>901</v>
      </c>
      <c r="CE100">
        <v>908</v>
      </c>
      <c r="CF100">
        <v>1.792</v>
      </c>
      <c r="CG100">
        <v>14.888</v>
      </c>
      <c r="CI100" s="1">
        <v>36860</v>
      </c>
      <c r="CJ100">
        <v>478.46800000000002</v>
      </c>
      <c r="CK100">
        <v>855</v>
      </c>
      <c r="CL100">
        <v>849</v>
      </c>
      <c r="CM100">
        <v>4.2220000000000004</v>
      </c>
      <c r="CN100">
        <v>14.156000000000001</v>
      </c>
      <c r="CO100" s="1">
        <v>36860</v>
      </c>
      <c r="CP100">
        <v>838.93100000000004</v>
      </c>
      <c r="CQ100">
        <v>726</v>
      </c>
      <c r="CR100">
        <v>0</v>
      </c>
      <c r="CS100">
        <v>4.306</v>
      </c>
      <c r="CT100">
        <v>12.856999999999999</v>
      </c>
      <c r="CV100" s="1">
        <v>36860</v>
      </c>
      <c r="CW100">
        <v>1068.2380000000001</v>
      </c>
      <c r="CX100">
        <v>199</v>
      </c>
      <c r="CY100">
        <v>198</v>
      </c>
      <c r="CZ100">
        <v>5.4320000000000004</v>
      </c>
      <c r="DA100">
        <v>7.61</v>
      </c>
      <c r="DC100" s="1">
        <v>38291</v>
      </c>
      <c r="DD100">
        <v>147.32400000000001</v>
      </c>
      <c r="DE100">
        <v>785</v>
      </c>
      <c r="DF100">
        <v>799</v>
      </c>
      <c r="DG100">
        <v>3.99</v>
      </c>
      <c r="DH100">
        <v>11.29</v>
      </c>
      <c r="DI100">
        <f t="shared" si="11"/>
        <v>2.8066600605713976E-2</v>
      </c>
      <c r="DK100" s="1">
        <v>36860</v>
      </c>
      <c r="DL100">
        <v>338.02</v>
      </c>
      <c r="DM100">
        <v>906</v>
      </c>
      <c r="DN100">
        <v>875</v>
      </c>
      <c r="DO100">
        <v>4.2770000000000001</v>
      </c>
      <c r="DP100">
        <v>14.41</v>
      </c>
      <c r="DR100" s="1">
        <v>35369</v>
      </c>
      <c r="DS100">
        <v>217.41399999999999</v>
      </c>
      <c r="DV100">
        <v>6.0190000000000001</v>
      </c>
      <c r="DW100">
        <v>7.2039999999999997</v>
      </c>
      <c r="DY100" s="1">
        <v>36860</v>
      </c>
      <c r="DZ100">
        <v>308.05700000000002</v>
      </c>
      <c r="EA100">
        <v>450</v>
      </c>
      <c r="EC100">
        <v>4.5650000000000004</v>
      </c>
      <c r="ED100">
        <v>10.103</v>
      </c>
    </row>
    <row r="101" spans="1:134" x14ac:dyDescent="0.25">
      <c r="A101" s="1">
        <v>36889</v>
      </c>
      <c r="B101" s="2">
        <v>6121</v>
      </c>
      <c r="C101">
        <v>930.68371157553099</v>
      </c>
      <c r="D101">
        <v>0.89123893570086998</v>
      </c>
      <c r="E101">
        <v>128.29120169725201</v>
      </c>
      <c r="F101">
        <v>5.2752141209685703</v>
      </c>
      <c r="G101">
        <v>6.4302596018078297</v>
      </c>
      <c r="H101" s="2">
        <v>6002057</v>
      </c>
      <c r="J101" s="1">
        <v>36889</v>
      </c>
      <c r="K101" s="2">
        <v>1382</v>
      </c>
      <c r="L101">
        <v>156.24642224875799</v>
      </c>
      <c r="M101">
        <v>0.55373781496542995</v>
      </c>
      <c r="N101">
        <v>58.185529214386698</v>
      </c>
      <c r="O101">
        <v>1.79872689822578</v>
      </c>
      <c r="P101">
        <v>5.8485775739371704</v>
      </c>
      <c r="Q101" s="2">
        <v>1070361</v>
      </c>
      <c r="S101" s="1">
        <v>36891</v>
      </c>
      <c r="T101">
        <v>241.119</v>
      </c>
      <c r="U101">
        <v>302</v>
      </c>
      <c r="V101">
        <v>0</v>
      </c>
      <c r="W101">
        <v>1.84</v>
      </c>
      <c r="X101">
        <v>8.2789999999999999</v>
      </c>
      <c r="Y101">
        <v>8.2750000000000004</v>
      </c>
      <c r="AA101" s="1">
        <v>36891</v>
      </c>
      <c r="AB101">
        <v>267.96600000000001</v>
      </c>
      <c r="AC101">
        <v>760</v>
      </c>
      <c r="AD101">
        <v>0</v>
      </c>
      <c r="AE101">
        <v>1.9510000000000001</v>
      </c>
      <c r="AF101">
        <v>12.826000000000001</v>
      </c>
      <c r="AG101">
        <v>12.808</v>
      </c>
      <c r="AI101" s="1">
        <v>36891</v>
      </c>
      <c r="AJ101">
        <v>757.39700000000005</v>
      </c>
      <c r="AK101">
        <v>-1</v>
      </c>
      <c r="AL101">
        <v>0</v>
      </c>
      <c r="AM101">
        <v>1.6339999999999999</v>
      </c>
      <c r="AN101">
        <v>5.2930000000000001</v>
      </c>
      <c r="AO101">
        <v>5.2930000000000001</v>
      </c>
      <c r="AQ101" s="1">
        <v>36891</v>
      </c>
      <c r="AR101">
        <v>1018.84</v>
      </c>
      <c r="AS101">
        <v>0</v>
      </c>
      <c r="AT101">
        <v>0</v>
      </c>
      <c r="AU101">
        <v>3.4079999999999999</v>
      </c>
      <c r="AV101">
        <v>5.1189999999999998</v>
      </c>
      <c r="AX101" s="1">
        <v>36891</v>
      </c>
      <c r="AY101">
        <v>281.26900000000001</v>
      </c>
      <c r="AZ101">
        <v>488</v>
      </c>
      <c r="BA101">
        <v>0</v>
      </c>
      <c r="BB101">
        <v>3.044</v>
      </c>
      <c r="BC101">
        <v>10.057</v>
      </c>
      <c r="BE101" s="1">
        <v>36891</v>
      </c>
      <c r="BF101">
        <v>263.54000000000002</v>
      </c>
      <c r="BG101">
        <v>231</v>
      </c>
      <c r="BH101">
        <v>0</v>
      </c>
      <c r="BI101">
        <v>3.3839999999999999</v>
      </c>
      <c r="BJ101">
        <v>7.4269999999999996</v>
      </c>
      <c r="BK101">
        <v>7.4329999999999998</v>
      </c>
      <c r="BM101" s="1">
        <v>36891</v>
      </c>
      <c r="BN101">
        <v>341.38499999999999</v>
      </c>
      <c r="BO101">
        <v>1274</v>
      </c>
      <c r="BP101">
        <v>0</v>
      </c>
      <c r="BQ101">
        <v>1.67</v>
      </c>
      <c r="BR101">
        <v>18.199000000000002</v>
      </c>
      <c r="BS101">
        <v>18.084</v>
      </c>
      <c r="BU101" s="1">
        <v>36891</v>
      </c>
      <c r="BV101">
        <v>331.13799999999998</v>
      </c>
      <c r="BW101">
        <v>-1</v>
      </c>
      <c r="BX101">
        <v>0</v>
      </c>
      <c r="BY101">
        <v>5.4080000000000004</v>
      </c>
      <c r="BZ101">
        <v>5.1929999999999996</v>
      </c>
      <c r="CB101" s="1">
        <v>36891</v>
      </c>
      <c r="CC101">
        <v>128.572</v>
      </c>
      <c r="CD101">
        <v>1012</v>
      </c>
      <c r="CE101">
        <v>1002</v>
      </c>
      <c r="CF101">
        <v>1.8140000000000001</v>
      </c>
      <c r="CG101">
        <v>15.39</v>
      </c>
      <c r="CI101" s="1">
        <v>36891</v>
      </c>
      <c r="CJ101">
        <v>488.84399999999999</v>
      </c>
      <c r="CK101">
        <v>867</v>
      </c>
      <c r="CL101">
        <v>860</v>
      </c>
      <c r="CM101">
        <v>4.2039999999999997</v>
      </c>
      <c r="CN101">
        <v>13.888</v>
      </c>
      <c r="CO101" s="1">
        <v>36891</v>
      </c>
      <c r="CP101">
        <v>859.58199999999999</v>
      </c>
      <c r="CQ101">
        <v>730</v>
      </c>
      <c r="CR101">
        <v>0</v>
      </c>
      <c r="CS101">
        <v>4.2880000000000003</v>
      </c>
      <c r="CT101">
        <v>12.536</v>
      </c>
      <c r="CV101" s="1">
        <v>36891</v>
      </c>
      <c r="CW101">
        <v>1089.1320000000001</v>
      </c>
      <c r="CX101">
        <v>202</v>
      </c>
      <c r="CY101">
        <v>200</v>
      </c>
      <c r="CZ101">
        <v>5.452</v>
      </c>
      <c r="DA101">
        <v>7.3109999999999999</v>
      </c>
      <c r="DC101" s="1">
        <v>38321</v>
      </c>
      <c r="DD101">
        <v>152.11000000000001</v>
      </c>
      <c r="DE101">
        <v>680</v>
      </c>
      <c r="DF101">
        <v>688</v>
      </c>
      <c r="DG101">
        <v>4.0229999999999997</v>
      </c>
      <c r="DH101">
        <v>10.561</v>
      </c>
      <c r="DI101">
        <f t="shared" si="11"/>
        <v>3.2486220846569491E-2</v>
      </c>
      <c r="DK101" s="1">
        <v>36891</v>
      </c>
      <c r="DL101">
        <v>345.714</v>
      </c>
      <c r="DM101">
        <v>916</v>
      </c>
      <c r="DN101">
        <v>886</v>
      </c>
      <c r="DO101">
        <v>4.2690000000000001</v>
      </c>
      <c r="DP101">
        <v>14.138999999999999</v>
      </c>
      <c r="DR101" s="1">
        <v>35399</v>
      </c>
      <c r="DS101">
        <v>222.31299999999999</v>
      </c>
      <c r="DV101">
        <v>6.0430000000000001</v>
      </c>
      <c r="DW101">
        <v>6.9210000000000003</v>
      </c>
      <c r="DY101" s="1">
        <v>36891</v>
      </c>
      <c r="DZ101">
        <v>314.07100000000003</v>
      </c>
      <c r="EA101">
        <v>469</v>
      </c>
      <c r="EC101">
        <v>4.5199999999999996</v>
      </c>
      <c r="ED101">
        <v>9.9139999999999997</v>
      </c>
    </row>
    <row r="102" spans="1:134" x14ac:dyDescent="0.25">
      <c r="A102" s="1">
        <v>36922</v>
      </c>
      <c r="B102" s="2">
        <v>6097</v>
      </c>
      <c r="C102">
        <v>945.89652975541298</v>
      </c>
      <c r="D102">
        <v>0.77183922739088995</v>
      </c>
      <c r="E102">
        <v>118.75093121839301</v>
      </c>
      <c r="F102">
        <v>5.2077959368646001</v>
      </c>
      <c r="G102">
        <v>6.1195199690344797</v>
      </c>
      <c r="H102" s="2">
        <v>6137656</v>
      </c>
      <c r="J102" s="1">
        <v>36922</v>
      </c>
      <c r="K102" s="2">
        <v>1396</v>
      </c>
      <c r="L102">
        <v>158.468940823921</v>
      </c>
      <c r="M102">
        <v>0.47173870224138997</v>
      </c>
      <c r="N102">
        <v>64.042705854148906</v>
      </c>
      <c r="O102">
        <v>1.7549851231957001</v>
      </c>
      <c r="P102">
        <v>5.2380012189820997</v>
      </c>
      <c r="Q102" s="2">
        <v>1100337</v>
      </c>
      <c r="S102" s="1">
        <v>36922</v>
      </c>
      <c r="T102">
        <v>247.11099999999999</v>
      </c>
      <c r="U102">
        <v>240</v>
      </c>
      <c r="V102">
        <v>0</v>
      </c>
      <c r="W102">
        <v>1.8280000000000001</v>
      </c>
      <c r="X102">
        <v>7.141</v>
      </c>
      <c r="Y102">
        <v>7.1390000000000002</v>
      </c>
      <c r="AA102" s="1">
        <v>36922</v>
      </c>
      <c r="AB102">
        <v>280.52600000000001</v>
      </c>
      <c r="AC102">
        <v>619</v>
      </c>
      <c r="AD102">
        <v>0</v>
      </c>
      <c r="AE102">
        <v>1.893</v>
      </c>
      <c r="AF102">
        <v>10.936999999999999</v>
      </c>
      <c r="AG102">
        <v>10.928000000000001</v>
      </c>
      <c r="AI102" s="1">
        <v>36922</v>
      </c>
      <c r="AJ102">
        <v>766.88300000000004</v>
      </c>
      <c r="AK102">
        <v>-1</v>
      </c>
      <c r="AL102">
        <v>0</v>
      </c>
      <c r="AM102">
        <v>1.609</v>
      </c>
      <c r="AN102">
        <v>4.7370000000000001</v>
      </c>
      <c r="AO102">
        <v>4.7370000000000001</v>
      </c>
      <c r="AQ102" s="1">
        <v>36922</v>
      </c>
      <c r="AR102">
        <v>1031.444</v>
      </c>
      <c r="AS102">
        <v>2</v>
      </c>
      <c r="AT102">
        <v>0</v>
      </c>
      <c r="AU102">
        <v>3.3410000000000002</v>
      </c>
      <c r="AV102">
        <v>4.8719999999999999</v>
      </c>
      <c r="AX102" s="1">
        <v>36922</v>
      </c>
      <c r="AY102">
        <v>292.54399999999998</v>
      </c>
      <c r="AZ102">
        <v>410</v>
      </c>
      <c r="BA102">
        <v>0</v>
      </c>
      <c r="BB102">
        <v>3.0630000000000002</v>
      </c>
      <c r="BC102">
        <v>8.968</v>
      </c>
      <c r="BE102" s="1">
        <v>36922</v>
      </c>
      <c r="BF102">
        <v>269.17399999999998</v>
      </c>
      <c r="BG102">
        <v>217</v>
      </c>
      <c r="BH102">
        <v>0</v>
      </c>
      <c r="BI102">
        <v>3.3929999999999998</v>
      </c>
      <c r="BJ102">
        <v>7.0279999999999996</v>
      </c>
      <c r="BK102">
        <v>7.0289999999999999</v>
      </c>
      <c r="BM102" s="1">
        <v>36922</v>
      </c>
      <c r="BN102">
        <v>366.82499999999999</v>
      </c>
      <c r="BO102">
        <v>876</v>
      </c>
      <c r="BP102">
        <v>0</v>
      </c>
      <c r="BQ102">
        <v>1.6819999999999999</v>
      </c>
      <c r="BR102">
        <v>13.701000000000001</v>
      </c>
      <c r="BS102">
        <v>13.551</v>
      </c>
      <c r="BU102" s="1">
        <v>36922</v>
      </c>
      <c r="BV102">
        <v>334.16300000000001</v>
      </c>
      <c r="BW102">
        <v>1</v>
      </c>
      <c r="BX102">
        <v>0</v>
      </c>
      <c r="BY102">
        <v>5.3609999999999998</v>
      </c>
      <c r="BZ102">
        <v>5.0780000000000003</v>
      </c>
      <c r="CB102" s="1">
        <v>36922</v>
      </c>
      <c r="CC102">
        <v>136.33699999999999</v>
      </c>
      <c r="CD102">
        <v>732</v>
      </c>
      <c r="CE102">
        <v>728</v>
      </c>
      <c r="CF102">
        <v>1.8</v>
      </c>
      <c r="CG102">
        <v>12.081</v>
      </c>
      <c r="CI102" s="1">
        <v>36922</v>
      </c>
      <c r="CJ102">
        <v>517.99599999999998</v>
      </c>
      <c r="CK102">
        <v>743</v>
      </c>
      <c r="CL102">
        <v>738</v>
      </c>
      <c r="CM102">
        <v>4.2439999999999998</v>
      </c>
      <c r="CN102">
        <v>12.48</v>
      </c>
      <c r="CO102" s="1">
        <v>36922</v>
      </c>
      <c r="CP102">
        <v>909.65499999999997</v>
      </c>
      <c r="CQ102">
        <v>613</v>
      </c>
      <c r="CR102">
        <v>0</v>
      </c>
      <c r="CS102">
        <v>4.2990000000000004</v>
      </c>
      <c r="CT102">
        <v>11.201000000000001</v>
      </c>
      <c r="CV102" s="1">
        <v>36922</v>
      </c>
      <c r="CW102">
        <v>1117.8420000000001</v>
      </c>
      <c r="CX102">
        <v>175</v>
      </c>
      <c r="CY102">
        <v>174</v>
      </c>
      <c r="CZ102">
        <v>5.5170000000000003</v>
      </c>
      <c r="DA102">
        <v>6.875</v>
      </c>
      <c r="DC102" s="1">
        <v>38352</v>
      </c>
      <c r="DD102">
        <v>156.81</v>
      </c>
      <c r="DE102">
        <v>636</v>
      </c>
      <c r="DF102">
        <v>648</v>
      </c>
      <c r="DG102">
        <v>4.1440000000000001</v>
      </c>
      <c r="DH102">
        <v>10.11</v>
      </c>
      <c r="DI102">
        <f t="shared" si="11"/>
        <v>3.0898691736243489E-2</v>
      </c>
      <c r="DK102" s="1">
        <v>36922</v>
      </c>
      <c r="DL102">
        <v>367.59899999999999</v>
      </c>
      <c r="DM102">
        <v>787</v>
      </c>
      <c r="DN102">
        <v>761</v>
      </c>
      <c r="DO102">
        <v>4.3</v>
      </c>
      <c r="DP102">
        <v>12.705</v>
      </c>
      <c r="DR102" s="1">
        <v>35430</v>
      </c>
      <c r="DS102">
        <v>219.529</v>
      </c>
      <c r="DT102">
        <v>83</v>
      </c>
      <c r="DU102">
        <v>87</v>
      </c>
      <c r="DV102">
        <v>6.0869999999999997</v>
      </c>
      <c r="DW102">
        <v>7.2619999999999996</v>
      </c>
      <c r="DY102" s="1">
        <v>36922</v>
      </c>
      <c r="DZ102">
        <v>325.96499999999997</v>
      </c>
      <c r="EA102">
        <v>412</v>
      </c>
      <c r="EC102">
        <v>4.5209999999999999</v>
      </c>
      <c r="ED102">
        <v>9.1539999999999999</v>
      </c>
    </row>
    <row r="103" spans="1:134" x14ac:dyDescent="0.25">
      <c r="A103" s="1">
        <v>36950</v>
      </c>
      <c r="B103" s="2">
        <v>6106</v>
      </c>
      <c r="C103">
        <v>954.13826828337199</v>
      </c>
      <c r="D103">
        <v>0.83322816871215999</v>
      </c>
      <c r="E103">
        <v>126.37444575980901</v>
      </c>
      <c r="F103">
        <v>5.2348255880487802</v>
      </c>
      <c r="G103">
        <v>6.0295954723648801</v>
      </c>
      <c r="H103" s="2">
        <v>6214344</v>
      </c>
      <c r="J103" s="1">
        <v>36950</v>
      </c>
      <c r="K103" s="2">
        <v>1406</v>
      </c>
      <c r="L103">
        <v>159.60829555046999</v>
      </c>
      <c r="M103">
        <v>0.46509144788113999</v>
      </c>
      <c r="N103">
        <v>59.873209722860999</v>
      </c>
      <c r="O103">
        <v>1.8100944224897999</v>
      </c>
      <c r="P103">
        <v>5.0684262741295401</v>
      </c>
      <c r="Q103" s="2">
        <v>1140754</v>
      </c>
      <c r="S103" s="1">
        <v>36950</v>
      </c>
      <c r="T103">
        <v>248.999</v>
      </c>
      <c r="U103">
        <v>242</v>
      </c>
      <c r="V103">
        <v>0</v>
      </c>
      <c r="W103">
        <v>1.8149999999999999</v>
      </c>
      <c r="X103">
        <v>6.9630000000000001</v>
      </c>
      <c r="Y103">
        <v>6.9610000000000003</v>
      </c>
      <c r="AA103" s="1">
        <v>36950</v>
      </c>
      <c r="AB103">
        <v>285.18099999999998</v>
      </c>
      <c r="AC103">
        <v>600</v>
      </c>
      <c r="AD103">
        <v>0</v>
      </c>
      <c r="AE103">
        <v>1.907</v>
      </c>
      <c r="AF103">
        <v>10.547000000000001</v>
      </c>
      <c r="AG103">
        <v>10.558999999999999</v>
      </c>
      <c r="AI103" s="1">
        <v>36950</v>
      </c>
      <c r="AJ103">
        <v>771.87</v>
      </c>
      <c r="AK103">
        <v>0</v>
      </c>
      <c r="AL103">
        <v>0</v>
      </c>
      <c r="AM103">
        <v>1.6579999999999999</v>
      </c>
      <c r="AN103">
        <v>4.5490000000000004</v>
      </c>
      <c r="AO103">
        <v>4.5490000000000004</v>
      </c>
      <c r="AQ103" s="1">
        <v>36950</v>
      </c>
      <c r="AR103">
        <v>1041.7239999999999</v>
      </c>
      <c r="AS103">
        <v>0</v>
      </c>
      <c r="AT103">
        <v>0</v>
      </c>
      <c r="AU103">
        <v>3.47</v>
      </c>
      <c r="AV103">
        <v>4.6909999999999998</v>
      </c>
      <c r="AX103" s="1">
        <v>36950</v>
      </c>
      <c r="AY103">
        <v>296.62700000000001</v>
      </c>
      <c r="AZ103">
        <v>405</v>
      </c>
      <c r="BA103">
        <v>0</v>
      </c>
      <c r="BB103">
        <v>3.0630000000000002</v>
      </c>
      <c r="BC103">
        <v>8.75</v>
      </c>
      <c r="BE103" s="1">
        <v>36950</v>
      </c>
      <c r="BF103">
        <v>272.161</v>
      </c>
      <c r="BG103">
        <v>218</v>
      </c>
      <c r="BH103">
        <v>0</v>
      </c>
      <c r="BI103">
        <v>3.4260000000000002</v>
      </c>
      <c r="BJ103">
        <v>6.8639999999999999</v>
      </c>
      <c r="BK103">
        <v>6.8650000000000002</v>
      </c>
      <c r="BM103" s="1">
        <v>36950</v>
      </c>
      <c r="BN103">
        <v>370.76100000000002</v>
      </c>
      <c r="BO103">
        <v>1000</v>
      </c>
      <c r="BP103">
        <v>0</v>
      </c>
      <c r="BQ103">
        <v>1.7869999999999999</v>
      </c>
      <c r="BR103">
        <v>14.532999999999999</v>
      </c>
      <c r="BS103">
        <v>14.461</v>
      </c>
      <c r="BU103" s="1">
        <v>36950</v>
      </c>
      <c r="BV103">
        <v>338.459</v>
      </c>
      <c r="BW103">
        <v>0</v>
      </c>
      <c r="BX103">
        <v>0</v>
      </c>
      <c r="BY103">
        <v>5.5289999999999999</v>
      </c>
      <c r="BZ103">
        <v>4.9130000000000003</v>
      </c>
      <c r="CB103" s="1">
        <v>36950</v>
      </c>
      <c r="CC103">
        <v>138.24799999999999</v>
      </c>
      <c r="CD103">
        <v>768</v>
      </c>
      <c r="CE103">
        <v>755</v>
      </c>
      <c r="CF103">
        <v>1.8560000000000001</v>
      </c>
      <c r="CG103">
        <v>12.193</v>
      </c>
      <c r="CI103" s="1">
        <v>36950</v>
      </c>
      <c r="CJ103">
        <v>526.17700000000002</v>
      </c>
      <c r="CK103">
        <v>725</v>
      </c>
      <c r="CL103">
        <v>718</v>
      </c>
      <c r="CM103">
        <v>4.2140000000000004</v>
      </c>
      <c r="CN103">
        <v>12.122999999999999</v>
      </c>
      <c r="CO103" s="1">
        <v>36950</v>
      </c>
      <c r="CP103">
        <v>921.03700000000003</v>
      </c>
      <c r="CQ103">
        <v>600</v>
      </c>
      <c r="CR103">
        <v>0</v>
      </c>
      <c r="CS103">
        <v>4.2709999999999999</v>
      </c>
      <c r="CT103">
        <v>10.896000000000001</v>
      </c>
      <c r="CV103" s="1">
        <v>36950</v>
      </c>
      <c r="CW103">
        <v>1128.81</v>
      </c>
      <c r="CX103">
        <v>180</v>
      </c>
      <c r="CY103">
        <v>179</v>
      </c>
      <c r="CZ103">
        <v>5.516</v>
      </c>
      <c r="DA103">
        <v>6.7619999999999996</v>
      </c>
      <c r="DC103" s="1">
        <v>38383</v>
      </c>
      <c r="DD103">
        <v>155.19999999999999</v>
      </c>
      <c r="DE103">
        <v>682</v>
      </c>
      <c r="DF103">
        <v>693</v>
      </c>
      <c r="DG103">
        <v>4.1029999999999998</v>
      </c>
      <c r="DH103">
        <v>10.596</v>
      </c>
      <c r="DI103">
        <f t="shared" si="11"/>
        <v>-1.0267202346789239E-2</v>
      </c>
      <c r="DK103" s="1">
        <v>36950</v>
      </c>
      <c r="DL103">
        <v>373.18299999999999</v>
      </c>
      <c r="DM103">
        <v>770</v>
      </c>
      <c r="DN103">
        <v>742</v>
      </c>
      <c r="DO103">
        <v>4.2699999999999996</v>
      </c>
      <c r="DP103">
        <v>12.362</v>
      </c>
      <c r="DR103" s="1">
        <v>35461</v>
      </c>
      <c r="DS103">
        <v>219.99700000000001</v>
      </c>
      <c r="DT103">
        <v>82</v>
      </c>
      <c r="DU103">
        <v>86</v>
      </c>
      <c r="DV103">
        <v>6.117</v>
      </c>
      <c r="DW103">
        <v>7.3440000000000003</v>
      </c>
      <c r="DY103" s="1">
        <v>36950</v>
      </c>
      <c r="DZ103">
        <v>330.90300000000002</v>
      </c>
      <c r="EA103">
        <v>411</v>
      </c>
      <c r="EC103">
        <v>4.5250000000000004</v>
      </c>
      <c r="ED103">
        <v>8.9809999999999999</v>
      </c>
    </row>
    <row r="104" spans="1:134" x14ac:dyDescent="0.25">
      <c r="A104" s="1">
        <v>36980</v>
      </c>
      <c r="B104" s="2">
        <v>6120</v>
      </c>
      <c r="C104">
        <v>958.92640880321301</v>
      </c>
      <c r="D104">
        <v>0.89089329623337998</v>
      </c>
      <c r="E104">
        <v>130.018373656552</v>
      </c>
      <c r="F104">
        <v>5.2412128838461598</v>
      </c>
      <c r="G104">
        <v>5.9840353183500596</v>
      </c>
      <c r="H104" s="2">
        <v>6261963</v>
      </c>
      <c r="J104" s="1">
        <v>36980</v>
      </c>
      <c r="K104" s="2">
        <v>1398</v>
      </c>
      <c r="L104">
        <v>160.88816065999001</v>
      </c>
      <c r="M104">
        <v>0.52835320068214997</v>
      </c>
      <c r="N104">
        <v>65.024575624560796</v>
      </c>
      <c r="O104">
        <v>1.7932540410299</v>
      </c>
      <c r="P104">
        <v>4.8338070167163698</v>
      </c>
      <c r="Q104" s="2">
        <v>1132528</v>
      </c>
      <c r="S104" s="1">
        <v>36981</v>
      </c>
      <c r="T104">
        <v>251.74100000000001</v>
      </c>
      <c r="U104">
        <v>230</v>
      </c>
      <c r="V104">
        <v>0</v>
      </c>
      <c r="W104">
        <v>1.8080000000000001</v>
      </c>
      <c r="X104">
        <v>6.6059999999999999</v>
      </c>
      <c r="Y104">
        <v>6.6029999999999998</v>
      </c>
      <c r="AA104" s="1">
        <v>36981</v>
      </c>
      <c r="AB104">
        <v>291.14699999999999</v>
      </c>
      <c r="AC104">
        <v>537</v>
      </c>
      <c r="AD104">
        <v>0</v>
      </c>
      <c r="AE104">
        <v>1.8220000000000001</v>
      </c>
      <c r="AF104">
        <v>9.6920000000000002</v>
      </c>
      <c r="AG104">
        <v>9.7059999999999995</v>
      </c>
      <c r="AI104" s="1">
        <v>36981</v>
      </c>
      <c r="AJ104">
        <v>778.30700000000002</v>
      </c>
      <c r="AK104">
        <v>-1</v>
      </c>
      <c r="AL104">
        <v>0</v>
      </c>
      <c r="AM104">
        <v>1.623</v>
      </c>
      <c r="AN104">
        <v>4.25</v>
      </c>
      <c r="AO104">
        <v>4.25</v>
      </c>
      <c r="AQ104" s="1">
        <v>36981</v>
      </c>
      <c r="AR104">
        <v>1050.893</v>
      </c>
      <c r="AS104">
        <v>0</v>
      </c>
      <c r="AT104">
        <v>0</v>
      </c>
      <c r="AU104">
        <v>3.3959999999999999</v>
      </c>
      <c r="AV104">
        <v>4.5460000000000003</v>
      </c>
      <c r="AX104" s="1">
        <v>36981</v>
      </c>
      <c r="AY104">
        <v>299.95600000000002</v>
      </c>
      <c r="AZ104">
        <v>428</v>
      </c>
      <c r="BA104">
        <v>0</v>
      </c>
      <c r="BB104">
        <v>3.0179999999999998</v>
      </c>
      <c r="BC104">
        <v>8.86</v>
      </c>
      <c r="BE104" s="1">
        <v>36981</v>
      </c>
      <c r="BF104">
        <v>274.98599999999999</v>
      </c>
      <c r="BG104">
        <v>231</v>
      </c>
      <c r="BH104">
        <v>0</v>
      </c>
      <c r="BI104">
        <v>3.4140000000000001</v>
      </c>
      <c r="BJ104">
        <v>6.9020000000000001</v>
      </c>
      <c r="BK104">
        <v>6.742</v>
      </c>
      <c r="BM104" s="1">
        <v>36981</v>
      </c>
      <c r="BN104">
        <v>374.56400000000002</v>
      </c>
      <c r="BO104">
        <v>1035</v>
      </c>
      <c r="BP104">
        <v>0</v>
      </c>
      <c r="BQ104">
        <v>1.8069999999999999</v>
      </c>
      <c r="BR104">
        <v>14.693</v>
      </c>
      <c r="BS104">
        <v>14.56</v>
      </c>
      <c r="BU104" s="1">
        <v>36981</v>
      </c>
      <c r="BV104">
        <v>340.93900000000002</v>
      </c>
      <c r="BW104">
        <v>-2</v>
      </c>
      <c r="BX104">
        <v>0</v>
      </c>
      <c r="BY104">
        <v>5.47</v>
      </c>
      <c r="BZ104">
        <v>4.8410000000000002</v>
      </c>
      <c r="CB104" s="1">
        <v>36981</v>
      </c>
      <c r="CC104">
        <v>140.523</v>
      </c>
      <c r="CD104">
        <v>727</v>
      </c>
      <c r="CE104">
        <v>720</v>
      </c>
      <c r="CF104">
        <v>1.8160000000000001</v>
      </c>
      <c r="CG104">
        <v>11.564</v>
      </c>
      <c r="CI104" s="1">
        <v>36981</v>
      </c>
      <c r="CJ104">
        <v>519.21400000000006</v>
      </c>
      <c r="CK104">
        <v>768</v>
      </c>
      <c r="CL104">
        <v>762</v>
      </c>
      <c r="CM104">
        <v>4.2060000000000004</v>
      </c>
      <c r="CN104">
        <v>12.47</v>
      </c>
      <c r="CO104" s="1">
        <v>36981</v>
      </c>
      <c r="CP104">
        <v>910.10599999999999</v>
      </c>
      <c r="CQ104">
        <v>637</v>
      </c>
      <c r="CR104">
        <v>0</v>
      </c>
      <c r="CS104">
        <v>4.2480000000000002</v>
      </c>
      <c r="CT104">
        <v>11.167999999999999</v>
      </c>
      <c r="CV104" s="1">
        <v>36981</v>
      </c>
      <c r="CW104">
        <v>1137.5630000000001</v>
      </c>
      <c r="CX104">
        <v>175</v>
      </c>
      <c r="CY104">
        <v>174</v>
      </c>
      <c r="CZ104">
        <v>5.5229999999999997</v>
      </c>
      <c r="DA104">
        <v>6.657</v>
      </c>
      <c r="DC104" s="1">
        <v>38411</v>
      </c>
      <c r="DD104">
        <v>157.94200000000001</v>
      </c>
      <c r="DE104">
        <v>625</v>
      </c>
      <c r="DF104">
        <v>637</v>
      </c>
      <c r="DG104">
        <v>4.0999999999999996</v>
      </c>
      <c r="DH104">
        <v>10.340999999999999</v>
      </c>
      <c r="DI104">
        <f t="shared" si="11"/>
        <v>1.7667525773195969E-2</v>
      </c>
      <c r="DK104" s="1">
        <v>36981</v>
      </c>
      <c r="DL104">
        <v>365.70699999999999</v>
      </c>
      <c r="DM104">
        <v>818</v>
      </c>
      <c r="DN104">
        <v>791</v>
      </c>
      <c r="DO104">
        <v>4.2610000000000001</v>
      </c>
      <c r="DP104">
        <v>12.763999999999999</v>
      </c>
      <c r="DR104" s="1">
        <v>35489</v>
      </c>
      <c r="DS104">
        <v>220.75200000000001</v>
      </c>
      <c r="DT104">
        <v>79</v>
      </c>
      <c r="DU104">
        <v>81</v>
      </c>
      <c r="DV104">
        <v>6.15</v>
      </c>
      <c r="DW104">
        <v>7.3979999999999997</v>
      </c>
      <c r="DY104" s="1">
        <v>36981</v>
      </c>
      <c r="DZ104">
        <v>333.98599999999999</v>
      </c>
      <c r="EA104">
        <v>425</v>
      </c>
      <c r="EC104">
        <v>4.47</v>
      </c>
      <c r="ED104">
        <v>9.032</v>
      </c>
    </row>
    <row r="105" spans="1:134" x14ac:dyDescent="0.25">
      <c r="A105" s="1">
        <v>37011</v>
      </c>
      <c r="B105" s="2">
        <v>6138</v>
      </c>
      <c r="C105">
        <v>954.94593404597902</v>
      </c>
      <c r="D105">
        <v>0.81707142978140002</v>
      </c>
      <c r="E105">
        <v>117.04439732321001</v>
      </c>
      <c r="F105">
        <v>5.2757525385272697</v>
      </c>
      <c r="G105">
        <v>6.1354948228632997</v>
      </c>
      <c r="H105" s="2">
        <v>6252572</v>
      </c>
      <c r="J105" s="1">
        <v>37011</v>
      </c>
      <c r="K105" s="2">
        <v>1382</v>
      </c>
      <c r="L105">
        <v>161.41783875832499</v>
      </c>
      <c r="M105">
        <v>0.46163656558320998</v>
      </c>
      <c r="N105">
        <v>64.403102836901596</v>
      </c>
      <c r="O105">
        <v>1.78329476623336</v>
      </c>
      <c r="P105">
        <v>4.8215769729837499</v>
      </c>
      <c r="Q105" s="2">
        <v>1131659</v>
      </c>
      <c r="S105" s="1">
        <v>37011</v>
      </c>
      <c r="T105">
        <v>251.03</v>
      </c>
      <c r="U105">
        <v>192</v>
      </c>
      <c r="V105">
        <v>0</v>
      </c>
      <c r="W105">
        <v>1.8080000000000001</v>
      </c>
      <c r="X105">
        <v>6.3109999999999999</v>
      </c>
      <c r="Y105">
        <v>6.3010000000000002</v>
      </c>
      <c r="AA105" s="1">
        <v>37011</v>
      </c>
      <c r="AB105">
        <v>294.25099999999998</v>
      </c>
      <c r="AC105">
        <v>715</v>
      </c>
      <c r="AD105">
        <v>0</v>
      </c>
      <c r="AE105">
        <v>1.8220000000000001</v>
      </c>
      <c r="AF105">
        <v>11.577</v>
      </c>
      <c r="AG105">
        <v>11.589</v>
      </c>
      <c r="AI105" s="1">
        <v>37011</v>
      </c>
      <c r="AJ105">
        <v>780.38499999999999</v>
      </c>
      <c r="AK105">
        <v>-1</v>
      </c>
      <c r="AL105">
        <v>0</v>
      </c>
      <c r="AM105">
        <v>1.597</v>
      </c>
      <c r="AN105">
        <v>4.29</v>
      </c>
      <c r="AO105">
        <v>4.29</v>
      </c>
      <c r="AQ105" s="1">
        <v>37011</v>
      </c>
      <c r="AR105">
        <v>1045.5050000000001</v>
      </c>
      <c r="AS105">
        <v>1</v>
      </c>
      <c r="AT105">
        <v>0</v>
      </c>
      <c r="AU105">
        <v>3.3159999999999998</v>
      </c>
      <c r="AV105">
        <v>4.8099999999999996</v>
      </c>
      <c r="AX105" s="1">
        <v>37011</v>
      </c>
      <c r="AY105">
        <v>302.59500000000003</v>
      </c>
      <c r="AZ105">
        <v>394</v>
      </c>
      <c r="BA105">
        <v>0</v>
      </c>
      <c r="BB105">
        <v>3.0379999999999998</v>
      </c>
      <c r="BC105">
        <v>8.81</v>
      </c>
      <c r="BE105" s="1">
        <v>37011</v>
      </c>
      <c r="BF105">
        <v>274.62299999999999</v>
      </c>
      <c r="BG105">
        <v>204</v>
      </c>
      <c r="BH105">
        <v>0</v>
      </c>
      <c r="BI105">
        <v>3.4169999999999998</v>
      </c>
      <c r="BJ105">
        <v>6.88</v>
      </c>
      <c r="BK105">
        <v>6.8780000000000001</v>
      </c>
      <c r="BM105" s="1">
        <v>37011</v>
      </c>
      <c r="BN105">
        <v>375.56299999999999</v>
      </c>
      <c r="BO105">
        <v>905</v>
      </c>
      <c r="BP105">
        <v>0</v>
      </c>
      <c r="BQ105">
        <v>1.7749999999999999</v>
      </c>
      <c r="BR105">
        <v>13.499000000000001</v>
      </c>
      <c r="BS105">
        <v>13.324</v>
      </c>
      <c r="BU105" s="1">
        <v>37011</v>
      </c>
      <c r="BV105">
        <v>336.16699999999997</v>
      </c>
      <c r="BW105">
        <v>-1</v>
      </c>
      <c r="BX105">
        <v>0</v>
      </c>
      <c r="BY105">
        <v>5.3849999999999998</v>
      </c>
      <c r="BZ105">
        <v>5.1619999999999999</v>
      </c>
      <c r="CB105" s="1">
        <v>37011</v>
      </c>
      <c r="CC105">
        <v>141.59100000000001</v>
      </c>
      <c r="CD105">
        <v>784</v>
      </c>
      <c r="CE105">
        <v>776</v>
      </c>
      <c r="CF105">
        <v>1.8049999999999999</v>
      </c>
      <c r="CG105">
        <v>12.222</v>
      </c>
      <c r="CI105" s="1">
        <v>37011</v>
      </c>
      <c r="CJ105">
        <v>513.54300000000001</v>
      </c>
      <c r="CK105">
        <v>758</v>
      </c>
      <c r="CL105">
        <v>752</v>
      </c>
      <c r="CM105">
        <v>4.1829999999999998</v>
      </c>
      <c r="CN105">
        <v>12.662000000000001</v>
      </c>
      <c r="CO105" s="1">
        <v>37011</v>
      </c>
      <c r="CP105">
        <v>902.59</v>
      </c>
      <c r="CQ105">
        <v>609</v>
      </c>
      <c r="CR105">
        <v>0</v>
      </c>
      <c r="CS105">
        <v>4.2359999999999998</v>
      </c>
      <c r="CT105">
        <v>11.170999999999999</v>
      </c>
      <c r="CV105" s="1">
        <v>37011</v>
      </c>
      <c r="CW105">
        <v>1131.6030000000001</v>
      </c>
      <c r="CX105">
        <v>163</v>
      </c>
      <c r="CY105">
        <v>160</v>
      </c>
      <c r="CZ105">
        <v>5.4550000000000001</v>
      </c>
      <c r="DA105">
        <v>6.782</v>
      </c>
      <c r="DC105" s="1">
        <v>38442</v>
      </c>
      <c r="DD105">
        <v>153.26499999999999</v>
      </c>
      <c r="DE105">
        <v>733</v>
      </c>
      <c r="DF105">
        <v>741</v>
      </c>
      <c r="DG105">
        <v>4.1639999999999997</v>
      </c>
      <c r="DH105">
        <v>11.598000000000001</v>
      </c>
      <c r="DI105">
        <f t="shared" si="11"/>
        <v>-2.9612136100593989E-2</v>
      </c>
      <c r="DK105" s="1">
        <v>37011</v>
      </c>
      <c r="DL105">
        <v>360.745</v>
      </c>
      <c r="DM105">
        <v>806</v>
      </c>
      <c r="DN105">
        <v>783</v>
      </c>
      <c r="DO105">
        <v>4.24</v>
      </c>
      <c r="DP105">
        <v>12.974</v>
      </c>
      <c r="DR105" s="1">
        <v>35520</v>
      </c>
      <c r="DS105">
        <v>217.89</v>
      </c>
      <c r="DT105">
        <v>76</v>
      </c>
      <c r="DU105">
        <v>79</v>
      </c>
      <c r="DV105">
        <v>6.0890000000000004</v>
      </c>
      <c r="DW105">
        <v>7.7190000000000003</v>
      </c>
      <c r="DY105" s="1">
        <v>37011</v>
      </c>
      <c r="DZ105">
        <v>335.96800000000002</v>
      </c>
      <c r="EA105">
        <v>421</v>
      </c>
      <c r="EC105">
        <v>4.4740000000000002</v>
      </c>
      <c r="ED105">
        <v>9.2729999999999997</v>
      </c>
    </row>
    <row r="106" spans="1:134" x14ac:dyDescent="0.25">
      <c r="A106" s="1">
        <v>37042</v>
      </c>
      <c r="B106" s="2">
        <v>6136</v>
      </c>
      <c r="C106">
        <v>960.71445700479705</v>
      </c>
      <c r="D106">
        <v>0.76494297519389998</v>
      </c>
      <c r="E106">
        <v>114.571286892621</v>
      </c>
      <c r="F106">
        <v>5.2917587103064401</v>
      </c>
      <c r="G106">
        <v>6.1085409432603797</v>
      </c>
      <c r="H106" s="2">
        <v>6323903</v>
      </c>
      <c r="J106" s="1">
        <v>37042</v>
      </c>
      <c r="K106" s="2">
        <v>1363</v>
      </c>
      <c r="L106">
        <v>162.41700351006199</v>
      </c>
      <c r="M106">
        <v>0.45080572570797001</v>
      </c>
      <c r="N106">
        <v>69.993407268240304</v>
      </c>
      <c r="O106">
        <v>1.8401310413510401</v>
      </c>
      <c r="P106">
        <v>4.7355135392089096</v>
      </c>
      <c r="Q106" s="2">
        <v>1169768</v>
      </c>
      <c r="S106" s="1">
        <v>37042</v>
      </c>
      <c r="T106">
        <v>253.755</v>
      </c>
      <c r="U106">
        <v>170</v>
      </c>
      <c r="V106">
        <v>0</v>
      </c>
      <c r="W106">
        <v>1.835</v>
      </c>
      <c r="X106">
        <v>5.9980000000000002</v>
      </c>
      <c r="Y106">
        <v>5.9939999999999998</v>
      </c>
      <c r="AA106" s="1">
        <v>37042</v>
      </c>
      <c r="AB106">
        <v>302.47800000000001</v>
      </c>
      <c r="AC106">
        <v>436</v>
      </c>
      <c r="AD106">
        <v>0</v>
      </c>
      <c r="AE106">
        <v>1.8979999999999999</v>
      </c>
      <c r="AF106">
        <v>8.7140000000000004</v>
      </c>
      <c r="AG106">
        <v>8.7070000000000007</v>
      </c>
      <c r="AI106" s="1">
        <v>37042</v>
      </c>
      <c r="AJ106">
        <v>784.78399999999999</v>
      </c>
      <c r="AK106">
        <v>0</v>
      </c>
      <c r="AL106">
        <v>0</v>
      </c>
      <c r="AM106">
        <v>1.6559999999999999</v>
      </c>
      <c r="AN106">
        <v>4.1929999999999996</v>
      </c>
      <c r="AO106">
        <v>4.194</v>
      </c>
      <c r="AQ106" s="1">
        <v>37042</v>
      </c>
      <c r="AR106">
        <v>1049.596</v>
      </c>
      <c r="AS106">
        <v>0</v>
      </c>
      <c r="AT106">
        <v>0</v>
      </c>
      <c r="AU106">
        <v>3.4929999999999999</v>
      </c>
      <c r="AV106">
        <v>4.8520000000000003</v>
      </c>
      <c r="AX106" s="1">
        <v>37042</v>
      </c>
      <c r="AY106">
        <v>307.19900000000001</v>
      </c>
      <c r="AZ106">
        <v>356</v>
      </c>
      <c r="BA106">
        <v>0</v>
      </c>
      <c r="BB106">
        <v>3.0910000000000002</v>
      </c>
      <c r="BC106">
        <v>8.391</v>
      </c>
      <c r="BE106" s="1">
        <v>37042</v>
      </c>
      <c r="BF106">
        <v>277.25299999999999</v>
      </c>
      <c r="BG106">
        <v>190</v>
      </c>
      <c r="BH106">
        <v>0</v>
      </c>
      <c r="BI106">
        <v>3.4660000000000002</v>
      </c>
      <c r="BJ106">
        <v>6.7850000000000001</v>
      </c>
      <c r="BK106">
        <v>6.7779999999999996</v>
      </c>
      <c r="BM106" s="1">
        <v>37042</v>
      </c>
      <c r="BN106">
        <v>386.334</v>
      </c>
      <c r="BO106">
        <v>1091</v>
      </c>
      <c r="BP106">
        <v>0</v>
      </c>
      <c r="BQ106">
        <v>1.66</v>
      </c>
      <c r="BR106">
        <v>15.228</v>
      </c>
      <c r="BS106">
        <v>15.132</v>
      </c>
      <c r="BU106" s="1">
        <v>37042</v>
      </c>
      <c r="BV106">
        <v>336.83800000000002</v>
      </c>
      <c r="BW106">
        <v>-1</v>
      </c>
      <c r="BX106">
        <v>0</v>
      </c>
      <c r="BY106">
        <v>5.468</v>
      </c>
      <c r="BZ106">
        <v>5.2130000000000001</v>
      </c>
      <c r="CB106" s="1">
        <v>37042</v>
      </c>
      <c r="CC106">
        <v>145.58699999999999</v>
      </c>
      <c r="CD106">
        <v>683</v>
      </c>
      <c r="CE106">
        <v>676</v>
      </c>
      <c r="CF106">
        <v>1.8080000000000001</v>
      </c>
      <c r="CG106">
        <v>11.138</v>
      </c>
      <c r="CI106" s="1">
        <v>37042</v>
      </c>
      <c r="CJ106">
        <v>523.42600000000004</v>
      </c>
      <c r="CK106">
        <v>719</v>
      </c>
      <c r="CL106">
        <v>715</v>
      </c>
      <c r="CM106">
        <v>4.1849999999999996</v>
      </c>
      <c r="CN106">
        <v>12.321999999999999</v>
      </c>
      <c r="CO106" s="1">
        <v>37042</v>
      </c>
      <c r="CP106">
        <v>917.86199999999997</v>
      </c>
      <c r="CQ106">
        <v>569</v>
      </c>
      <c r="CR106">
        <v>0</v>
      </c>
      <c r="CS106">
        <v>4.2450000000000001</v>
      </c>
      <c r="CT106">
        <v>10.819000000000001</v>
      </c>
      <c r="CV106" s="1">
        <v>37042</v>
      </c>
      <c r="CW106">
        <v>1143.1659999999999</v>
      </c>
      <c r="CX106">
        <v>154</v>
      </c>
      <c r="CY106">
        <v>153</v>
      </c>
      <c r="CZ106">
        <v>5.4809999999999999</v>
      </c>
      <c r="DA106">
        <v>6.7130000000000001</v>
      </c>
      <c r="DC106" s="1">
        <v>38472</v>
      </c>
      <c r="DD106">
        <v>147.20500000000001</v>
      </c>
      <c r="DE106">
        <v>885</v>
      </c>
      <c r="DF106">
        <v>889</v>
      </c>
      <c r="DG106">
        <v>4.1630000000000003</v>
      </c>
      <c r="DH106">
        <v>12.823</v>
      </c>
      <c r="DI106">
        <f t="shared" si="11"/>
        <v>-3.9539359932143525E-2</v>
      </c>
      <c r="DK106" s="1">
        <v>37042</v>
      </c>
      <c r="DL106">
        <v>367.077</v>
      </c>
      <c r="DM106">
        <v>768</v>
      </c>
      <c r="DN106">
        <v>749</v>
      </c>
      <c r="DO106">
        <v>4.24</v>
      </c>
      <c r="DP106">
        <v>12.666</v>
      </c>
      <c r="DR106" s="1">
        <v>35550</v>
      </c>
      <c r="DS106">
        <v>221.42099999999999</v>
      </c>
      <c r="DT106">
        <v>79</v>
      </c>
      <c r="DU106">
        <v>82</v>
      </c>
      <c r="DV106">
        <v>6.101</v>
      </c>
      <c r="DW106">
        <v>7.55</v>
      </c>
      <c r="DY106" s="1">
        <v>37042</v>
      </c>
      <c r="DZ106">
        <v>342.79899999999998</v>
      </c>
      <c r="EA106">
        <v>360</v>
      </c>
      <c r="EC106">
        <v>4.5170000000000003</v>
      </c>
      <c r="ED106">
        <v>8.702</v>
      </c>
    </row>
    <row r="107" spans="1:134" x14ac:dyDescent="0.25">
      <c r="A107" s="1">
        <v>37071</v>
      </c>
      <c r="B107" s="2">
        <v>6144</v>
      </c>
      <c r="C107">
        <v>964.33875505807998</v>
      </c>
      <c r="D107">
        <v>0.79921023065484997</v>
      </c>
      <c r="E107">
        <v>116.67426799607099</v>
      </c>
      <c r="F107">
        <v>5.2742367414431399</v>
      </c>
      <c r="G107">
        <v>6.1520051985398103</v>
      </c>
      <c r="H107" s="2">
        <v>6376909</v>
      </c>
      <c r="J107" s="1">
        <v>37071</v>
      </c>
      <c r="K107" s="2">
        <v>1367</v>
      </c>
      <c r="L107">
        <v>163.020013367345</v>
      </c>
      <c r="M107">
        <v>0.46410462797862001</v>
      </c>
      <c r="N107">
        <v>68.328519442450698</v>
      </c>
      <c r="O107">
        <v>1.8155418743741201</v>
      </c>
      <c r="P107">
        <v>4.7833915694818598</v>
      </c>
      <c r="Q107" s="2">
        <v>1172866</v>
      </c>
      <c r="S107" s="1">
        <v>37072</v>
      </c>
      <c r="T107">
        <v>254.816</v>
      </c>
      <c r="U107">
        <v>175</v>
      </c>
      <c r="V107">
        <v>0</v>
      </c>
      <c r="W107">
        <v>1.8580000000000001</v>
      </c>
      <c r="X107">
        <v>6.1130000000000004</v>
      </c>
      <c r="Y107">
        <v>6.109</v>
      </c>
      <c r="AA107" s="1">
        <v>37072</v>
      </c>
      <c r="AB107">
        <v>301.68400000000003</v>
      </c>
      <c r="AC107">
        <v>470</v>
      </c>
      <c r="AD107">
        <v>0</v>
      </c>
      <c r="AE107">
        <v>1.927</v>
      </c>
      <c r="AF107">
        <v>9.0969999999999995</v>
      </c>
      <c r="AG107">
        <v>9.077</v>
      </c>
      <c r="AI107" s="1">
        <v>37072</v>
      </c>
      <c r="AJ107">
        <v>787.45</v>
      </c>
      <c r="AK107">
        <v>-2</v>
      </c>
      <c r="AL107">
        <v>0</v>
      </c>
      <c r="AM107">
        <v>1.6220000000000001</v>
      </c>
      <c r="AN107">
        <v>4.218</v>
      </c>
      <c r="AO107">
        <v>4.218</v>
      </c>
      <c r="AQ107" s="1">
        <v>37072</v>
      </c>
      <c r="AR107">
        <v>1052.992</v>
      </c>
      <c r="AS107">
        <v>2</v>
      </c>
      <c r="AT107">
        <v>0</v>
      </c>
      <c r="AU107">
        <v>3.42</v>
      </c>
      <c r="AV107">
        <v>4.8730000000000002</v>
      </c>
      <c r="AX107" s="1">
        <v>37072</v>
      </c>
      <c r="AY107">
        <v>308.57499999999999</v>
      </c>
      <c r="AZ107">
        <v>360</v>
      </c>
      <c r="BA107">
        <v>0</v>
      </c>
      <c r="BB107">
        <v>3.1840000000000002</v>
      </c>
      <c r="BC107">
        <v>8.5310000000000006</v>
      </c>
      <c r="BE107" s="1">
        <v>37072</v>
      </c>
      <c r="BF107">
        <v>278.67099999999999</v>
      </c>
      <c r="BG107">
        <v>193</v>
      </c>
      <c r="BH107">
        <v>0</v>
      </c>
      <c r="BI107">
        <v>3.4550000000000001</v>
      </c>
      <c r="BJ107">
        <v>6.8230000000000004</v>
      </c>
      <c r="BK107">
        <v>6.8179999999999996</v>
      </c>
      <c r="BM107" s="1">
        <v>37072</v>
      </c>
      <c r="BN107">
        <v>392.66500000000002</v>
      </c>
      <c r="BO107">
        <v>898</v>
      </c>
      <c r="BP107">
        <v>0</v>
      </c>
      <c r="BQ107">
        <v>1.6240000000000001</v>
      </c>
      <c r="BR107">
        <v>13.298</v>
      </c>
      <c r="BS107">
        <v>13.170999999999999</v>
      </c>
      <c r="BU107" s="1">
        <v>37072</v>
      </c>
      <c r="BV107">
        <v>338.37299999999999</v>
      </c>
      <c r="BW107">
        <v>-1</v>
      </c>
      <c r="BX107">
        <v>0</v>
      </c>
      <c r="BY107">
        <v>5.4</v>
      </c>
      <c r="BZ107">
        <v>5.21</v>
      </c>
      <c r="CB107" s="1">
        <v>37072</v>
      </c>
      <c r="CC107">
        <v>146.25200000000001</v>
      </c>
      <c r="CD107">
        <v>635</v>
      </c>
      <c r="CE107">
        <v>623</v>
      </c>
      <c r="CF107">
        <v>1.81</v>
      </c>
      <c r="CG107">
        <v>10.647</v>
      </c>
      <c r="CI107" s="1">
        <v>37072</v>
      </c>
      <c r="CJ107">
        <v>512.63</v>
      </c>
      <c r="CK107">
        <v>761</v>
      </c>
      <c r="CL107">
        <v>755</v>
      </c>
      <c r="CM107">
        <v>4.2119999999999997</v>
      </c>
      <c r="CN107">
        <v>12.738</v>
      </c>
      <c r="CO107" s="1">
        <v>37072</v>
      </c>
      <c r="CP107">
        <v>900.20299999999997</v>
      </c>
      <c r="CQ107">
        <v>576</v>
      </c>
      <c r="CR107">
        <v>0</v>
      </c>
      <c r="CS107">
        <v>4.3</v>
      </c>
      <c r="CT107">
        <v>10.903</v>
      </c>
      <c r="CV107" s="1">
        <v>37072</v>
      </c>
      <c r="CW107">
        <v>1148.3309999999999</v>
      </c>
      <c r="CX107">
        <v>155</v>
      </c>
      <c r="CY107">
        <v>154</v>
      </c>
      <c r="CZ107">
        <v>5.4569999999999999</v>
      </c>
      <c r="DA107">
        <v>6.7270000000000003</v>
      </c>
      <c r="DC107" s="1">
        <v>38503</v>
      </c>
      <c r="DD107">
        <v>149.53700000000001</v>
      </c>
      <c r="DE107">
        <v>844</v>
      </c>
      <c r="DF107">
        <v>846</v>
      </c>
      <c r="DG107">
        <v>4.1760000000000002</v>
      </c>
      <c r="DH107">
        <v>12.26</v>
      </c>
      <c r="DI107">
        <f t="shared" si="11"/>
        <v>1.5841853197921196E-2</v>
      </c>
      <c r="DK107" s="1">
        <v>37072</v>
      </c>
      <c r="DL107">
        <v>357.411</v>
      </c>
      <c r="DM107">
        <v>816</v>
      </c>
      <c r="DN107">
        <v>795</v>
      </c>
      <c r="DO107">
        <v>4.2560000000000002</v>
      </c>
      <c r="DP107">
        <v>13.143000000000001</v>
      </c>
      <c r="DR107" s="1">
        <v>35581</v>
      </c>
      <c r="DS107">
        <v>223.61799999999999</v>
      </c>
      <c r="DT107">
        <v>79</v>
      </c>
      <c r="DU107">
        <v>81</v>
      </c>
      <c r="DV107">
        <v>6.1189999999999998</v>
      </c>
      <c r="DW107">
        <v>7.4790000000000001</v>
      </c>
      <c r="DY107" s="1">
        <v>37072</v>
      </c>
      <c r="DZ107">
        <v>340.82499999999999</v>
      </c>
      <c r="EA107">
        <v>391</v>
      </c>
      <c r="EC107">
        <v>4.5819999999999999</v>
      </c>
      <c r="ED107">
        <v>9.0570000000000004</v>
      </c>
    </row>
    <row r="108" spans="1:134" x14ac:dyDescent="0.25">
      <c r="A108" s="1">
        <v>37103</v>
      </c>
      <c r="B108" s="2">
        <v>6414</v>
      </c>
      <c r="C108">
        <v>985.89830441378695</v>
      </c>
      <c r="D108">
        <v>0.77986767680892999</v>
      </c>
      <c r="E108">
        <v>119.87572939739201</v>
      </c>
      <c r="F108">
        <v>5.23475582467821</v>
      </c>
      <c r="G108">
        <v>5.7655410761472403</v>
      </c>
      <c r="H108" s="2">
        <v>6573990</v>
      </c>
      <c r="J108" s="1">
        <v>37103</v>
      </c>
      <c r="K108" s="2">
        <v>1398</v>
      </c>
      <c r="L108">
        <v>165.09112029149199</v>
      </c>
      <c r="M108">
        <v>0.45102641902792001</v>
      </c>
      <c r="N108">
        <v>62.532289129356698</v>
      </c>
      <c r="O108">
        <v>1.79969410106483</v>
      </c>
      <c r="P108">
        <v>4.3183160576111996</v>
      </c>
      <c r="Q108" s="2">
        <v>1233195</v>
      </c>
      <c r="S108" s="1">
        <v>37103</v>
      </c>
      <c r="T108">
        <v>258.78699999999998</v>
      </c>
      <c r="U108">
        <v>164</v>
      </c>
      <c r="V108">
        <v>0</v>
      </c>
      <c r="W108">
        <v>1.867</v>
      </c>
      <c r="X108">
        <v>5.5789999999999997</v>
      </c>
      <c r="Y108">
        <v>5.5570000000000004</v>
      </c>
      <c r="AA108" s="1">
        <v>37103</v>
      </c>
      <c r="AB108">
        <v>305.68799999999999</v>
      </c>
      <c r="AC108">
        <v>484</v>
      </c>
      <c r="AD108">
        <v>0</v>
      </c>
      <c r="AE108">
        <v>1.89</v>
      </c>
      <c r="AF108">
        <v>8.7729999999999997</v>
      </c>
      <c r="AG108">
        <v>8.7579999999999991</v>
      </c>
      <c r="AI108" s="1">
        <v>37103</v>
      </c>
      <c r="AJ108">
        <v>796.28499999999997</v>
      </c>
      <c r="AK108">
        <v>-4</v>
      </c>
      <c r="AL108">
        <v>0</v>
      </c>
      <c r="AM108">
        <v>1.593</v>
      </c>
      <c r="AN108">
        <v>3.74</v>
      </c>
      <c r="AO108">
        <v>3.74</v>
      </c>
      <c r="AQ108" s="1">
        <v>37103</v>
      </c>
      <c r="AR108">
        <v>1074.1600000000001</v>
      </c>
      <c r="AS108">
        <v>2</v>
      </c>
      <c r="AT108">
        <v>0</v>
      </c>
      <c r="AU108">
        <v>3.4169999999999998</v>
      </c>
      <c r="AV108">
        <v>4.4119999999999999</v>
      </c>
      <c r="AX108" s="1">
        <v>37103</v>
      </c>
      <c r="AY108">
        <v>313.024</v>
      </c>
      <c r="AZ108">
        <v>395</v>
      </c>
      <c r="BA108">
        <v>0</v>
      </c>
      <c r="BB108">
        <v>3.149</v>
      </c>
      <c r="BC108">
        <v>8.3460000000000001</v>
      </c>
      <c r="BE108" s="1">
        <v>37103</v>
      </c>
      <c r="BF108">
        <v>285.25</v>
      </c>
      <c r="BG108">
        <v>191</v>
      </c>
      <c r="BH108">
        <v>0</v>
      </c>
      <c r="BI108">
        <v>3.4340000000000002</v>
      </c>
      <c r="BJ108">
        <v>6.343</v>
      </c>
      <c r="BK108">
        <v>6.34</v>
      </c>
      <c r="BM108" s="1">
        <v>37103</v>
      </c>
      <c r="BN108">
        <v>394.55500000000001</v>
      </c>
      <c r="BO108">
        <v>992</v>
      </c>
      <c r="BP108">
        <v>0</v>
      </c>
      <c r="BQ108">
        <v>1.6830000000000001</v>
      </c>
      <c r="BR108">
        <v>13.84</v>
      </c>
      <c r="BS108">
        <v>13.705</v>
      </c>
      <c r="BU108" s="1">
        <v>37103</v>
      </c>
      <c r="BV108">
        <v>347.43700000000001</v>
      </c>
      <c r="BW108">
        <v>-2</v>
      </c>
      <c r="BX108">
        <v>0</v>
      </c>
      <c r="BY108">
        <v>5.4489999999999998</v>
      </c>
      <c r="BZ108">
        <v>4.7969999999999997</v>
      </c>
      <c r="CB108" s="1">
        <v>37103</v>
      </c>
      <c r="CC108">
        <v>147.71799999999999</v>
      </c>
      <c r="CD108">
        <v>656</v>
      </c>
      <c r="CE108">
        <v>649</v>
      </c>
      <c r="CF108">
        <v>1.82</v>
      </c>
      <c r="CG108">
        <v>10.423</v>
      </c>
      <c r="CI108" s="1">
        <v>37103</v>
      </c>
      <c r="CJ108">
        <v>520.59699999999998</v>
      </c>
      <c r="CK108">
        <v>772</v>
      </c>
      <c r="CL108">
        <v>766</v>
      </c>
      <c r="CM108">
        <v>4.2510000000000003</v>
      </c>
      <c r="CN108">
        <v>12.423999999999999</v>
      </c>
      <c r="CO108" s="1">
        <v>37103</v>
      </c>
      <c r="CP108">
        <v>913.38300000000004</v>
      </c>
      <c r="CQ108">
        <v>596</v>
      </c>
      <c r="CR108">
        <v>0</v>
      </c>
      <c r="CS108">
        <v>4.3319999999999999</v>
      </c>
      <c r="CT108">
        <v>10.675000000000001</v>
      </c>
      <c r="CV108" s="1">
        <v>37103</v>
      </c>
      <c r="CW108">
        <v>1180.492</v>
      </c>
      <c r="CX108">
        <v>150</v>
      </c>
      <c r="CY108">
        <v>149</v>
      </c>
      <c r="CZ108">
        <v>5.5030000000000001</v>
      </c>
      <c r="DA108">
        <v>6.2779999999999996</v>
      </c>
      <c r="DC108" s="1">
        <v>38533</v>
      </c>
      <c r="DD108">
        <v>153.55699999999999</v>
      </c>
      <c r="DE108">
        <v>841</v>
      </c>
      <c r="DF108">
        <v>842</v>
      </c>
      <c r="DG108">
        <v>4.1539999999999999</v>
      </c>
      <c r="DH108">
        <v>12.218</v>
      </c>
      <c r="DI108">
        <f t="shared" si="11"/>
        <v>2.6882978794545709E-2</v>
      </c>
      <c r="DK108" s="1">
        <v>37103</v>
      </c>
      <c r="DL108">
        <v>363.21800000000002</v>
      </c>
      <c r="DM108">
        <v>827</v>
      </c>
      <c r="DN108">
        <v>808</v>
      </c>
      <c r="DO108">
        <v>4.2910000000000004</v>
      </c>
      <c r="DP108">
        <v>12.845000000000001</v>
      </c>
      <c r="DR108" s="1">
        <v>35611</v>
      </c>
      <c r="DS108">
        <v>227.19399999999999</v>
      </c>
      <c r="DT108">
        <v>76</v>
      </c>
      <c r="DU108">
        <v>79</v>
      </c>
      <c r="DV108">
        <v>6.133</v>
      </c>
      <c r="DW108">
        <v>7.3310000000000004</v>
      </c>
      <c r="DY108" s="1">
        <v>37103</v>
      </c>
      <c r="DZ108">
        <v>347.26600000000002</v>
      </c>
      <c r="EA108">
        <v>413</v>
      </c>
      <c r="EC108">
        <v>4.5869999999999997</v>
      </c>
      <c r="ED108">
        <v>8.8249999999999993</v>
      </c>
    </row>
    <row r="109" spans="1:134" x14ac:dyDescent="0.25">
      <c r="A109" s="1">
        <v>37134</v>
      </c>
      <c r="B109" s="2">
        <v>6501</v>
      </c>
      <c r="C109">
        <v>997.19484612266297</v>
      </c>
      <c r="D109">
        <v>0.79850205610309999</v>
      </c>
      <c r="E109">
        <v>123.490145178451</v>
      </c>
      <c r="F109">
        <v>5.2497672677748</v>
      </c>
      <c r="G109">
        <v>5.6369976781485498</v>
      </c>
      <c r="H109" s="2">
        <v>6677508</v>
      </c>
      <c r="J109" s="1">
        <v>37134</v>
      </c>
      <c r="K109" s="2">
        <v>1469</v>
      </c>
      <c r="L109">
        <v>166.22408245308401</v>
      </c>
      <c r="M109">
        <v>0.45143738485954998</v>
      </c>
      <c r="N109">
        <v>62.875115572648497</v>
      </c>
      <c r="O109">
        <v>1.83992838583996</v>
      </c>
      <c r="P109">
        <v>4.1704049563176699</v>
      </c>
      <c r="Q109" s="2">
        <v>1258340</v>
      </c>
      <c r="S109" s="1">
        <v>37134</v>
      </c>
      <c r="T109">
        <v>260.81</v>
      </c>
      <c r="U109">
        <v>168</v>
      </c>
      <c r="V109">
        <v>0</v>
      </c>
      <c r="W109">
        <v>1.87</v>
      </c>
      <c r="X109">
        <v>5.4219999999999997</v>
      </c>
      <c r="Y109">
        <v>5.4189999999999996</v>
      </c>
      <c r="AA109" s="1">
        <v>37134</v>
      </c>
      <c r="AB109">
        <v>310.916</v>
      </c>
      <c r="AC109">
        <v>461</v>
      </c>
      <c r="AD109">
        <v>0</v>
      </c>
      <c r="AE109">
        <v>1.8779999999999999</v>
      </c>
      <c r="AF109">
        <v>8.4380000000000006</v>
      </c>
      <c r="AG109">
        <v>8.3970000000000002</v>
      </c>
      <c r="AI109" s="1">
        <v>37134</v>
      </c>
      <c r="AJ109">
        <v>800.87300000000005</v>
      </c>
      <c r="AK109">
        <v>-1</v>
      </c>
      <c r="AL109">
        <v>0</v>
      </c>
      <c r="AM109">
        <v>1.67</v>
      </c>
      <c r="AN109">
        <v>3.6230000000000002</v>
      </c>
      <c r="AO109">
        <v>3.6230000000000002</v>
      </c>
      <c r="AQ109" s="1">
        <v>37134</v>
      </c>
      <c r="AR109">
        <v>1083.6179999999999</v>
      </c>
      <c r="AS109">
        <v>1</v>
      </c>
      <c r="AT109">
        <v>0</v>
      </c>
      <c r="AU109">
        <v>3.496</v>
      </c>
      <c r="AV109">
        <v>4.2939999999999996</v>
      </c>
      <c r="AX109" s="1">
        <v>37134</v>
      </c>
      <c r="AY109">
        <v>318.37700000000001</v>
      </c>
      <c r="AZ109">
        <v>376</v>
      </c>
      <c r="BA109">
        <v>0</v>
      </c>
      <c r="BB109">
        <v>3.1269999999999998</v>
      </c>
      <c r="BC109">
        <v>8.0109999999999992</v>
      </c>
      <c r="BE109" s="1">
        <v>37134</v>
      </c>
      <c r="BF109">
        <v>287.52600000000001</v>
      </c>
      <c r="BG109">
        <v>194</v>
      </c>
      <c r="BH109">
        <v>0</v>
      </c>
      <c r="BI109">
        <v>3.472</v>
      </c>
      <c r="BJ109">
        <v>6.2489999999999997</v>
      </c>
      <c r="BK109">
        <v>6.2469999999999999</v>
      </c>
      <c r="BM109" s="1">
        <v>37134</v>
      </c>
      <c r="BN109">
        <v>393.16399999999999</v>
      </c>
      <c r="BO109">
        <v>1105</v>
      </c>
      <c r="BP109">
        <v>0</v>
      </c>
      <c r="BQ109">
        <v>1.6639999999999999</v>
      </c>
      <c r="BR109">
        <v>14.784000000000001</v>
      </c>
      <c r="BS109">
        <v>14.754</v>
      </c>
      <c r="BU109" s="1">
        <v>37134</v>
      </c>
      <c r="BV109">
        <v>351.15899999999999</v>
      </c>
      <c r="BW109">
        <v>-2</v>
      </c>
      <c r="BX109">
        <v>0</v>
      </c>
      <c r="BY109">
        <v>5.5449999999999999</v>
      </c>
      <c r="BZ109">
        <v>4.6719999999999997</v>
      </c>
      <c r="CB109" s="1">
        <v>37134</v>
      </c>
      <c r="CC109">
        <v>149.21899999999999</v>
      </c>
      <c r="CD109">
        <v>669</v>
      </c>
      <c r="CE109">
        <v>663</v>
      </c>
      <c r="CF109">
        <v>1.8089999999999999</v>
      </c>
      <c r="CG109">
        <v>10.446</v>
      </c>
      <c r="CI109" s="1">
        <v>37134</v>
      </c>
      <c r="CJ109">
        <v>525.64400000000001</v>
      </c>
      <c r="CK109">
        <v>749</v>
      </c>
      <c r="CL109">
        <v>742</v>
      </c>
      <c r="CM109">
        <v>4.2549999999999999</v>
      </c>
      <c r="CN109">
        <v>12.067</v>
      </c>
      <c r="CO109" s="1">
        <v>37134</v>
      </c>
      <c r="CP109">
        <v>922.95299999999997</v>
      </c>
      <c r="CQ109">
        <v>552</v>
      </c>
      <c r="CR109">
        <v>0</v>
      </c>
      <c r="CS109">
        <v>4.3559999999999999</v>
      </c>
      <c r="CT109">
        <v>10.125</v>
      </c>
      <c r="CV109" s="1">
        <v>37134</v>
      </c>
      <c r="CW109">
        <v>1193.298</v>
      </c>
      <c r="CX109">
        <v>153</v>
      </c>
      <c r="CY109">
        <v>152</v>
      </c>
      <c r="CZ109">
        <v>5.5270000000000001</v>
      </c>
      <c r="DA109">
        <v>6.18</v>
      </c>
      <c r="DC109" s="1">
        <v>38564</v>
      </c>
      <c r="DD109">
        <v>158.06200000000001</v>
      </c>
      <c r="DE109">
        <v>762</v>
      </c>
      <c r="DF109">
        <v>767</v>
      </c>
      <c r="DG109">
        <v>4.0389999999999997</v>
      </c>
      <c r="DH109">
        <v>11.826000000000001</v>
      </c>
      <c r="DI109">
        <f t="shared" si="11"/>
        <v>2.9337640094557971E-2</v>
      </c>
      <c r="DK109" s="1">
        <v>37134</v>
      </c>
      <c r="DL109">
        <v>366.07600000000002</v>
      </c>
      <c r="DM109">
        <v>805</v>
      </c>
      <c r="DN109">
        <v>786</v>
      </c>
      <c r="DO109">
        <v>4.2880000000000003</v>
      </c>
      <c r="DP109">
        <v>12.516</v>
      </c>
      <c r="DR109" s="1">
        <v>35642</v>
      </c>
      <c r="DS109">
        <v>235.96100000000001</v>
      </c>
      <c r="DT109">
        <v>74</v>
      </c>
      <c r="DU109">
        <v>78</v>
      </c>
      <c r="DV109">
        <v>6.2370000000000001</v>
      </c>
      <c r="DW109">
        <v>6.8390000000000004</v>
      </c>
      <c r="DY109" s="1">
        <v>37134</v>
      </c>
      <c r="DZ109">
        <v>351.89299999999997</v>
      </c>
      <c r="EA109">
        <v>409</v>
      </c>
      <c r="EC109">
        <v>4.5780000000000003</v>
      </c>
      <c r="ED109">
        <v>8.6769999999999996</v>
      </c>
    </row>
    <row r="110" spans="1:134" x14ac:dyDescent="0.25">
      <c r="A110" s="1">
        <v>37162</v>
      </c>
      <c r="B110" s="2">
        <v>6665</v>
      </c>
      <c r="C110" s="3">
        <v>1008.80950128992</v>
      </c>
      <c r="D110">
        <v>0.82993353149134996</v>
      </c>
      <c r="E110">
        <v>143.963467804673</v>
      </c>
      <c r="F110">
        <v>5.1479753114613898</v>
      </c>
      <c r="G110">
        <v>5.3297076871410498</v>
      </c>
      <c r="H110" s="2">
        <v>6748099</v>
      </c>
      <c r="J110" s="1">
        <v>37162</v>
      </c>
      <c r="K110" s="2">
        <v>1496</v>
      </c>
      <c r="L110">
        <v>168.67724386686101</v>
      </c>
      <c r="M110">
        <v>0.53677053369123995</v>
      </c>
      <c r="N110">
        <v>86.705311612544193</v>
      </c>
      <c r="O110">
        <v>1.8224890608156601</v>
      </c>
      <c r="P110">
        <v>3.59420203507239</v>
      </c>
      <c r="Q110" s="2">
        <v>1300243</v>
      </c>
      <c r="S110" s="1">
        <v>37164</v>
      </c>
      <c r="T110">
        <v>263.79500000000002</v>
      </c>
      <c r="U110">
        <v>205</v>
      </c>
      <c r="V110">
        <v>0</v>
      </c>
      <c r="W110">
        <v>1.873</v>
      </c>
      <c r="X110">
        <v>5.0330000000000004</v>
      </c>
      <c r="Y110">
        <v>5.03</v>
      </c>
      <c r="AA110" s="1">
        <v>37164</v>
      </c>
      <c r="AB110">
        <v>302.59699999999998</v>
      </c>
      <c r="AC110">
        <v>677</v>
      </c>
      <c r="AD110">
        <v>0</v>
      </c>
      <c r="AE110">
        <v>1.8220000000000001</v>
      </c>
      <c r="AF110">
        <v>9.7430000000000003</v>
      </c>
      <c r="AG110">
        <v>9.7430000000000003</v>
      </c>
      <c r="AI110" s="1">
        <v>37164</v>
      </c>
      <c r="AJ110">
        <v>814.05499999999995</v>
      </c>
      <c r="AK110">
        <v>-5</v>
      </c>
      <c r="AL110">
        <v>0</v>
      </c>
      <c r="AM110">
        <v>1.649</v>
      </c>
      <c r="AN110">
        <v>2.7890000000000001</v>
      </c>
      <c r="AO110">
        <v>2.7890000000000001</v>
      </c>
      <c r="AQ110" s="1">
        <v>37164</v>
      </c>
      <c r="AR110">
        <v>1110.394</v>
      </c>
      <c r="AS110">
        <v>0</v>
      </c>
      <c r="AT110">
        <v>0</v>
      </c>
      <c r="AU110">
        <v>3.4409999999999998</v>
      </c>
      <c r="AV110">
        <v>3.6720000000000002</v>
      </c>
      <c r="AX110" s="1">
        <v>37164</v>
      </c>
      <c r="AY110">
        <v>307.827</v>
      </c>
      <c r="AZ110">
        <v>564</v>
      </c>
      <c r="BA110">
        <v>0</v>
      </c>
      <c r="BB110">
        <v>3.2330000000000001</v>
      </c>
      <c r="BC110">
        <v>9.3230000000000004</v>
      </c>
      <c r="BE110" s="1">
        <v>37164</v>
      </c>
      <c r="BF110">
        <v>290.74400000000003</v>
      </c>
      <c r="BG110">
        <v>241</v>
      </c>
      <c r="BH110">
        <v>0</v>
      </c>
      <c r="BI110">
        <v>3.476</v>
      </c>
      <c r="BJ110">
        <v>6.1420000000000003</v>
      </c>
      <c r="BK110">
        <v>6.16</v>
      </c>
      <c r="BM110" s="1">
        <v>37164</v>
      </c>
      <c r="BN110">
        <v>374.93400000000003</v>
      </c>
      <c r="BO110">
        <v>1611</v>
      </c>
      <c r="BP110">
        <v>0</v>
      </c>
      <c r="BQ110">
        <v>1.675</v>
      </c>
      <c r="BR110">
        <v>19.07</v>
      </c>
      <c r="BS110">
        <v>18.844000000000001</v>
      </c>
      <c r="BU110" s="1">
        <v>37164</v>
      </c>
      <c r="BV110">
        <v>360.13799999999998</v>
      </c>
      <c r="BW110">
        <v>-2</v>
      </c>
      <c r="BX110">
        <v>0</v>
      </c>
      <c r="BY110">
        <v>5.5309999999999997</v>
      </c>
      <c r="BZ110">
        <v>4.24</v>
      </c>
      <c r="CB110" s="1">
        <v>37164</v>
      </c>
      <c r="CC110">
        <v>144.28299999999999</v>
      </c>
      <c r="CD110">
        <v>992</v>
      </c>
      <c r="CE110">
        <v>978</v>
      </c>
      <c r="CF110">
        <v>1.7729999999999999</v>
      </c>
      <c r="CG110">
        <v>12.817</v>
      </c>
      <c r="CI110" s="1">
        <v>37164</v>
      </c>
      <c r="CJ110">
        <v>491.92500000000001</v>
      </c>
      <c r="CK110">
        <v>961</v>
      </c>
      <c r="CL110">
        <v>944</v>
      </c>
      <c r="CM110">
        <v>4.3049999999999997</v>
      </c>
      <c r="CN110">
        <v>13.695</v>
      </c>
      <c r="CO110" s="1">
        <v>37164</v>
      </c>
      <c r="CP110">
        <v>870.04899999999998</v>
      </c>
      <c r="CQ110">
        <v>753</v>
      </c>
      <c r="CR110">
        <v>0</v>
      </c>
      <c r="CS110">
        <v>4.4210000000000003</v>
      </c>
      <c r="CT110">
        <v>11.635999999999999</v>
      </c>
      <c r="CV110" s="1">
        <v>37164</v>
      </c>
      <c r="CW110">
        <v>1196.5909999999999</v>
      </c>
      <c r="CX110">
        <v>185</v>
      </c>
      <c r="CY110">
        <v>182</v>
      </c>
      <c r="CZ110">
        <v>5.5119999999999996</v>
      </c>
      <c r="DA110">
        <v>6.0609999999999999</v>
      </c>
      <c r="DC110" s="1">
        <v>38595</v>
      </c>
      <c r="DD110">
        <v>158.91</v>
      </c>
      <c r="DE110">
        <v>783</v>
      </c>
      <c r="DF110">
        <v>786</v>
      </c>
      <c r="DG110">
        <v>4.0679999999999996</v>
      </c>
      <c r="DH110">
        <v>11.78</v>
      </c>
      <c r="DI110">
        <f t="shared" si="11"/>
        <v>5.3649833609594744E-3</v>
      </c>
      <c r="DK110" s="1">
        <v>37164</v>
      </c>
      <c r="DL110">
        <v>340.78699999999998</v>
      </c>
      <c r="DM110">
        <v>1018</v>
      </c>
      <c r="DN110">
        <v>990</v>
      </c>
      <c r="DO110">
        <v>4.3330000000000002</v>
      </c>
      <c r="DP110">
        <v>14.157</v>
      </c>
      <c r="DR110" s="1">
        <v>35673</v>
      </c>
      <c r="DS110">
        <v>232.405</v>
      </c>
      <c r="DT110">
        <v>74</v>
      </c>
      <c r="DU110">
        <v>76</v>
      </c>
      <c r="DV110">
        <v>6.1619999999999999</v>
      </c>
      <c r="DW110">
        <v>7.1609999999999996</v>
      </c>
      <c r="DY110" s="1">
        <v>37164</v>
      </c>
      <c r="DZ110">
        <v>334.238</v>
      </c>
      <c r="EA110">
        <v>589</v>
      </c>
      <c r="EC110">
        <v>4.6059999999999999</v>
      </c>
      <c r="ED110">
        <v>9.9979999999999993</v>
      </c>
    </row>
    <row r="111" spans="1:134" x14ac:dyDescent="0.25">
      <c r="A111" s="1">
        <v>37195</v>
      </c>
      <c r="B111" s="2">
        <v>6616</v>
      </c>
      <c r="C111" s="3">
        <v>1029.9242993407399</v>
      </c>
      <c r="D111">
        <v>0.80305489772856997</v>
      </c>
      <c r="E111">
        <v>147.50865648619799</v>
      </c>
      <c r="F111">
        <v>4.9682516041318596</v>
      </c>
      <c r="G111">
        <v>4.9355951769544202</v>
      </c>
      <c r="H111" s="2">
        <v>6999202</v>
      </c>
      <c r="J111" s="1">
        <v>37195</v>
      </c>
      <c r="K111" s="2">
        <v>1502</v>
      </c>
      <c r="L111">
        <v>170.402978135513</v>
      </c>
      <c r="M111">
        <v>0.52690764501783005</v>
      </c>
      <c r="N111">
        <v>105.198739912482</v>
      </c>
      <c r="O111">
        <v>1.84373154977526</v>
      </c>
      <c r="P111">
        <v>3.3656232077521002</v>
      </c>
      <c r="Q111" s="2">
        <v>1513176</v>
      </c>
      <c r="S111" s="1">
        <v>37195</v>
      </c>
      <c r="T111">
        <v>265.67399999999998</v>
      </c>
      <c r="U111">
        <v>227</v>
      </c>
      <c r="V111">
        <v>0</v>
      </c>
      <c r="W111">
        <v>1.871</v>
      </c>
      <c r="X111">
        <v>4.8390000000000004</v>
      </c>
      <c r="Y111">
        <v>4.835</v>
      </c>
      <c r="AA111" s="1">
        <v>37195</v>
      </c>
      <c r="AB111">
        <v>305.55</v>
      </c>
      <c r="AC111">
        <v>650</v>
      </c>
      <c r="AD111">
        <v>0</v>
      </c>
      <c r="AE111">
        <v>1.722</v>
      </c>
      <c r="AF111">
        <v>9.0120000000000005</v>
      </c>
      <c r="AG111">
        <v>9.0050000000000008</v>
      </c>
      <c r="AI111" s="1">
        <v>37195</v>
      </c>
      <c r="AJ111">
        <v>821.75</v>
      </c>
      <c r="AK111">
        <v>-5</v>
      </c>
      <c r="AL111">
        <v>0</v>
      </c>
      <c r="AM111">
        <v>1.629</v>
      </c>
      <c r="AN111">
        <v>2.3479999999999999</v>
      </c>
      <c r="AO111">
        <v>2.3479999999999999</v>
      </c>
      <c r="AQ111" s="1">
        <v>37195</v>
      </c>
      <c r="AR111">
        <v>1127.5619999999999</v>
      </c>
      <c r="AS111">
        <v>1</v>
      </c>
      <c r="AT111">
        <v>0</v>
      </c>
      <c r="AU111">
        <v>3.44</v>
      </c>
      <c r="AV111">
        <v>3.323</v>
      </c>
      <c r="AX111" s="1">
        <v>37195</v>
      </c>
      <c r="AY111">
        <v>315.61599999999999</v>
      </c>
      <c r="AZ111">
        <v>530</v>
      </c>
      <c r="BA111">
        <v>0</v>
      </c>
      <c r="BB111">
        <v>3.1829999999999998</v>
      </c>
      <c r="BC111">
        <v>8.6649999999999991</v>
      </c>
      <c r="BE111" s="1">
        <v>37195</v>
      </c>
      <c r="BF111">
        <v>294.47800000000001</v>
      </c>
      <c r="BG111">
        <v>256</v>
      </c>
      <c r="BH111">
        <v>0</v>
      </c>
      <c r="BI111">
        <v>3.4529999999999998</v>
      </c>
      <c r="BJ111">
        <v>5.93</v>
      </c>
      <c r="BK111">
        <v>5.923</v>
      </c>
      <c r="BM111" s="1">
        <v>37195</v>
      </c>
      <c r="BN111">
        <v>344.22300000000001</v>
      </c>
      <c r="BO111">
        <v>1919</v>
      </c>
      <c r="BP111">
        <v>0</v>
      </c>
      <c r="BQ111">
        <v>1.6739999999999999</v>
      </c>
      <c r="BR111">
        <v>21.794</v>
      </c>
      <c r="BS111">
        <v>21.780999999999999</v>
      </c>
      <c r="BU111" s="1">
        <v>37195</v>
      </c>
      <c r="BV111">
        <v>368.26600000000002</v>
      </c>
      <c r="BW111">
        <v>-3</v>
      </c>
      <c r="BX111">
        <v>0</v>
      </c>
      <c r="BY111">
        <v>5.6269999999999998</v>
      </c>
      <c r="BZ111">
        <v>3.911</v>
      </c>
      <c r="CB111" s="1">
        <v>37195</v>
      </c>
      <c r="CC111">
        <v>141.15299999999999</v>
      </c>
      <c r="CD111">
        <v>1061</v>
      </c>
      <c r="CE111">
        <v>1053</v>
      </c>
      <c r="CF111">
        <v>1.706</v>
      </c>
      <c r="CG111">
        <v>13.143000000000001</v>
      </c>
      <c r="CI111" s="1">
        <v>37195</v>
      </c>
      <c r="CJ111">
        <v>506.411</v>
      </c>
      <c r="CK111">
        <v>908</v>
      </c>
      <c r="CL111">
        <v>893</v>
      </c>
      <c r="CM111">
        <v>4.351</v>
      </c>
      <c r="CN111">
        <v>12.818</v>
      </c>
      <c r="CO111" s="1">
        <v>37195</v>
      </c>
      <c r="CP111">
        <v>895.34100000000001</v>
      </c>
      <c r="CQ111">
        <v>718</v>
      </c>
      <c r="CR111">
        <v>0</v>
      </c>
      <c r="CS111">
        <v>4.4720000000000004</v>
      </c>
      <c r="CT111">
        <v>10.949</v>
      </c>
      <c r="CV111" s="1">
        <v>37195</v>
      </c>
      <c r="CW111">
        <v>1222.866</v>
      </c>
      <c r="CX111">
        <v>193</v>
      </c>
      <c r="CY111">
        <v>190</v>
      </c>
      <c r="CZ111">
        <v>5.585</v>
      </c>
      <c r="DA111">
        <v>5.782</v>
      </c>
      <c r="DC111" s="1">
        <v>38625</v>
      </c>
      <c r="DD111">
        <v>156.32900000000001</v>
      </c>
      <c r="DE111">
        <v>738</v>
      </c>
      <c r="DF111">
        <v>742</v>
      </c>
      <c r="DG111">
        <v>4.2699999999999996</v>
      </c>
      <c r="DH111">
        <v>11.69</v>
      </c>
      <c r="DI111">
        <f t="shared" si="11"/>
        <v>-1.6241897929645588E-2</v>
      </c>
      <c r="DK111" s="1">
        <v>37195</v>
      </c>
      <c r="DL111">
        <v>351.69299999999998</v>
      </c>
      <c r="DM111">
        <v>961</v>
      </c>
      <c r="DN111">
        <v>934</v>
      </c>
      <c r="DO111">
        <v>4.3840000000000003</v>
      </c>
      <c r="DP111">
        <v>13.231</v>
      </c>
      <c r="DR111" s="1">
        <v>35703</v>
      </c>
      <c r="DS111">
        <v>236.79499999999999</v>
      </c>
      <c r="DT111">
        <v>75</v>
      </c>
      <c r="DU111">
        <v>78</v>
      </c>
      <c r="DV111">
        <v>6.16</v>
      </c>
      <c r="DW111">
        <v>6.9560000000000004</v>
      </c>
      <c r="DY111" s="1">
        <v>37195</v>
      </c>
      <c r="DZ111">
        <v>343.22399999999999</v>
      </c>
      <c r="EA111">
        <v>531</v>
      </c>
      <c r="EC111">
        <v>4.6829999999999998</v>
      </c>
      <c r="ED111">
        <v>9.0739999999999998</v>
      </c>
    </row>
    <row r="112" spans="1:134" x14ac:dyDescent="0.25">
      <c r="A112" s="1">
        <v>37225</v>
      </c>
      <c r="B112" s="2">
        <v>6685</v>
      </c>
      <c r="C112" s="3">
        <v>1015.72291082346</v>
      </c>
      <c r="D112">
        <v>0.79060341394549005</v>
      </c>
      <c r="E112">
        <v>138.201479561452</v>
      </c>
      <c r="F112">
        <v>5.1862934486187902</v>
      </c>
      <c r="G112">
        <v>5.3872939699401998</v>
      </c>
      <c r="H112" s="2">
        <v>6923339</v>
      </c>
      <c r="J112" s="1">
        <v>37225</v>
      </c>
      <c r="K112" s="2">
        <v>1576</v>
      </c>
      <c r="L112">
        <v>169.89444793700901</v>
      </c>
      <c r="M112">
        <v>0.53477911872811001</v>
      </c>
      <c r="N112">
        <v>77.510337539592001</v>
      </c>
      <c r="O112">
        <v>1.8259075139802801</v>
      </c>
      <c r="P112">
        <v>3.3746782232101502</v>
      </c>
      <c r="Q112" s="2">
        <v>1318022</v>
      </c>
      <c r="S112" s="1">
        <v>37225</v>
      </c>
      <c r="T112">
        <v>263.69600000000003</v>
      </c>
      <c r="U112">
        <v>230</v>
      </c>
      <c r="V112">
        <v>0</v>
      </c>
      <c r="W112">
        <v>1.839</v>
      </c>
      <c r="X112">
        <v>5.1790000000000003</v>
      </c>
      <c r="Y112">
        <v>5.1740000000000004</v>
      </c>
      <c r="AA112" s="1">
        <v>37225</v>
      </c>
      <c r="AB112">
        <v>313.64</v>
      </c>
      <c r="AC112">
        <v>579</v>
      </c>
      <c r="AD112">
        <v>0</v>
      </c>
      <c r="AE112">
        <v>1.73</v>
      </c>
      <c r="AF112">
        <v>8.6039999999999992</v>
      </c>
      <c r="AG112">
        <v>8.5969999999999995</v>
      </c>
      <c r="AI112" s="1">
        <v>37225</v>
      </c>
      <c r="AJ112">
        <v>819.97299999999996</v>
      </c>
      <c r="AK112">
        <v>-5</v>
      </c>
      <c r="AL112">
        <v>0</v>
      </c>
      <c r="AM112">
        <v>1.712</v>
      </c>
      <c r="AN112">
        <v>2.6960000000000002</v>
      </c>
      <c r="AO112">
        <v>2.6960000000000002</v>
      </c>
      <c r="AQ112" s="1">
        <v>37225</v>
      </c>
      <c r="AR112">
        <v>1113.0360000000001</v>
      </c>
      <c r="AS112">
        <v>0</v>
      </c>
      <c r="AT112">
        <v>0</v>
      </c>
      <c r="AU112">
        <v>3.6360000000000001</v>
      </c>
      <c r="AV112">
        <v>3.8839999999999999</v>
      </c>
      <c r="AX112" s="1">
        <v>37225</v>
      </c>
      <c r="AY112">
        <v>321.62099999999998</v>
      </c>
      <c r="AZ112">
        <v>489</v>
      </c>
      <c r="BA112">
        <v>0</v>
      </c>
      <c r="BB112">
        <v>3.2709999999999999</v>
      </c>
      <c r="BC112">
        <v>8.7349999999999994</v>
      </c>
      <c r="BE112" s="1">
        <v>37225</v>
      </c>
      <c r="BF112">
        <v>291.43299999999999</v>
      </c>
      <c r="BG112">
        <v>236</v>
      </c>
      <c r="BH112">
        <v>0</v>
      </c>
      <c r="BI112">
        <v>3.44</v>
      </c>
      <c r="BJ112">
        <v>6.2130000000000001</v>
      </c>
      <c r="BK112">
        <v>6.2039999999999997</v>
      </c>
      <c r="BM112" s="1">
        <v>37225</v>
      </c>
      <c r="BN112">
        <v>353.94400000000002</v>
      </c>
      <c r="BO112">
        <v>1442</v>
      </c>
      <c r="BP112">
        <v>0</v>
      </c>
      <c r="BQ112">
        <v>1.653</v>
      </c>
      <c r="BR112">
        <v>17.334</v>
      </c>
      <c r="BS112">
        <v>17.309999999999999</v>
      </c>
      <c r="BU112" s="1">
        <v>37225</v>
      </c>
      <c r="BV112">
        <v>359.63499999999999</v>
      </c>
      <c r="BW112">
        <v>-6</v>
      </c>
      <c r="BX112">
        <v>0</v>
      </c>
      <c r="BY112">
        <v>5.609</v>
      </c>
      <c r="BZ112">
        <v>4.399</v>
      </c>
      <c r="CB112" s="1">
        <v>37225</v>
      </c>
      <c r="CC112">
        <v>144.971</v>
      </c>
      <c r="CD112">
        <v>854</v>
      </c>
      <c r="CE112">
        <v>845</v>
      </c>
      <c r="CF112">
        <v>1.7050000000000001</v>
      </c>
      <c r="CG112">
        <v>11.375999999999999</v>
      </c>
      <c r="CI112" s="1">
        <v>37225</v>
      </c>
      <c r="CJ112">
        <v>522.86699999999996</v>
      </c>
      <c r="CK112">
        <v>791</v>
      </c>
      <c r="CL112">
        <v>783</v>
      </c>
      <c r="CM112">
        <v>4.3280000000000003</v>
      </c>
      <c r="CN112">
        <v>12.172000000000001</v>
      </c>
      <c r="CO112" s="1">
        <v>37225</v>
      </c>
      <c r="CP112">
        <v>923.63599999999997</v>
      </c>
      <c r="CQ112">
        <v>576</v>
      </c>
      <c r="CR112">
        <v>0</v>
      </c>
      <c r="CS112">
        <v>4.4580000000000002</v>
      </c>
      <c r="CT112">
        <v>10.052</v>
      </c>
      <c r="CV112" s="1">
        <v>37225</v>
      </c>
      <c r="CW112">
        <v>1212.8440000000001</v>
      </c>
      <c r="CX112">
        <v>171</v>
      </c>
      <c r="CY112">
        <v>168</v>
      </c>
      <c r="CZ112">
        <v>5.5659999999999998</v>
      </c>
      <c r="DA112">
        <v>6.0449999999999999</v>
      </c>
      <c r="DC112" s="1">
        <v>38656</v>
      </c>
      <c r="DD112">
        <v>153.76499999999999</v>
      </c>
      <c r="DE112">
        <v>765</v>
      </c>
      <c r="DF112">
        <v>770</v>
      </c>
      <c r="DG112">
        <v>4.2670000000000003</v>
      </c>
      <c r="DH112">
        <v>12.193</v>
      </c>
      <c r="DI112">
        <f t="shared" si="11"/>
        <v>-1.6401307498928652E-2</v>
      </c>
      <c r="DK112" s="1">
        <v>37225</v>
      </c>
      <c r="DL112">
        <v>364.053</v>
      </c>
      <c r="DM112">
        <v>839</v>
      </c>
      <c r="DN112">
        <v>820</v>
      </c>
      <c r="DO112">
        <v>4.3570000000000002</v>
      </c>
      <c r="DP112">
        <v>12.537000000000001</v>
      </c>
      <c r="DR112" s="1">
        <v>35734</v>
      </c>
      <c r="DS112">
        <v>240.54900000000001</v>
      </c>
      <c r="DT112">
        <v>84</v>
      </c>
      <c r="DU112">
        <v>86</v>
      </c>
      <c r="DV112">
        <v>6.1840000000000002</v>
      </c>
      <c r="DW112">
        <v>6.806</v>
      </c>
      <c r="DY112" s="1">
        <v>37225</v>
      </c>
      <c r="DZ112">
        <v>352.2</v>
      </c>
      <c r="EA112">
        <v>455</v>
      </c>
      <c r="EC112">
        <v>4.6970000000000001</v>
      </c>
      <c r="ED112">
        <v>8.8190000000000008</v>
      </c>
    </row>
    <row r="113" spans="1:134" x14ac:dyDescent="0.25">
      <c r="A113" s="1">
        <v>37256</v>
      </c>
      <c r="B113" s="2">
        <v>6759</v>
      </c>
      <c r="C113" s="3">
        <v>1009.26573549271</v>
      </c>
      <c r="D113">
        <v>0.77818342859709</v>
      </c>
      <c r="E113">
        <v>132.000785795345</v>
      </c>
      <c r="F113">
        <v>5.2223433706071303</v>
      </c>
      <c r="G113">
        <v>5.5992103238972799</v>
      </c>
      <c r="H113" s="2">
        <v>6874757</v>
      </c>
      <c r="J113" s="1">
        <v>37256</v>
      </c>
      <c r="K113" s="2">
        <v>1518</v>
      </c>
      <c r="L113">
        <v>169.954710395691</v>
      </c>
      <c r="M113">
        <v>0.54112023548159005</v>
      </c>
      <c r="N113">
        <v>74.163629712744793</v>
      </c>
      <c r="O113">
        <v>1.79265400900145</v>
      </c>
      <c r="P113">
        <v>3.49259791613731</v>
      </c>
      <c r="Q113" s="2">
        <v>1304430</v>
      </c>
      <c r="S113" s="1">
        <v>37256</v>
      </c>
      <c r="T113">
        <v>264.02699999999999</v>
      </c>
      <c r="U113">
        <v>202</v>
      </c>
      <c r="V113">
        <v>203</v>
      </c>
      <c r="W113">
        <v>1.796</v>
      </c>
      <c r="X113">
        <v>5.0519999999999996</v>
      </c>
      <c r="Y113">
        <v>5.0490000000000004</v>
      </c>
      <c r="AA113" s="1">
        <v>37256</v>
      </c>
      <c r="AB113">
        <v>315.98599999999999</v>
      </c>
      <c r="AC113">
        <v>556</v>
      </c>
      <c r="AD113">
        <v>554</v>
      </c>
      <c r="AE113">
        <v>1.714</v>
      </c>
      <c r="AF113">
        <v>8.5419999999999998</v>
      </c>
      <c r="AG113">
        <v>8.5350000000000001</v>
      </c>
      <c r="AI113" s="1">
        <v>37256</v>
      </c>
      <c r="AJ113">
        <v>820.26099999999997</v>
      </c>
      <c r="AK113">
        <v>-5</v>
      </c>
      <c r="AL113">
        <v>-4</v>
      </c>
      <c r="AM113">
        <v>1.673</v>
      </c>
      <c r="AN113">
        <v>2.8210000000000002</v>
      </c>
      <c r="AO113">
        <v>2.8210000000000002</v>
      </c>
      <c r="AQ113" s="1">
        <v>37256</v>
      </c>
      <c r="AR113">
        <v>1105.0930000000001</v>
      </c>
      <c r="AS113">
        <v>0</v>
      </c>
      <c r="AT113">
        <v>-2</v>
      </c>
      <c r="AU113">
        <v>3.5569999999999999</v>
      </c>
      <c r="AV113">
        <v>4.1820000000000004</v>
      </c>
      <c r="AX113" s="1">
        <v>37256</v>
      </c>
      <c r="AY113">
        <v>320.887</v>
      </c>
      <c r="AZ113">
        <v>454</v>
      </c>
      <c r="BA113">
        <v>458</v>
      </c>
      <c r="BB113">
        <v>3.1960000000000002</v>
      </c>
      <c r="BC113">
        <v>8.609</v>
      </c>
      <c r="BE113" s="1">
        <v>37256</v>
      </c>
      <c r="BF113">
        <v>289.46600000000001</v>
      </c>
      <c r="BG113">
        <v>231</v>
      </c>
      <c r="BH113">
        <v>227</v>
      </c>
      <c r="BI113">
        <v>3.4049999999999998</v>
      </c>
      <c r="BJ113">
        <v>6.47</v>
      </c>
      <c r="BK113">
        <v>6.4580000000000002</v>
      </c>
      <c r="BM113" s="1">
        <v>37256</v>
      </c>
      <c r="BN113">
        <v>352.46300000000002</v>
      </c>
      <c r="BO113">
        <v>1433</v>
      </c>
      <c r="BP113">
        <v>1440</v>
      </c>
      <c r="BQ113">
        <v>1.607</v>
      </c>
      <c r="BR113">
        <v>17.431000000000001</v>
      </c>
      <c r="BS113">
        <v>17.391999999999999</v>
      </c>
      <c r="BU113" s="1">
        <v>37256</v>
      </c>
      <c r="BV113">
        <v>355.30399999999997</v>
      </c>
      <c r="BW113">
        <v>-5</v>
      </c>
      <c r="BX113">
        <v>-27</v>
      </c>
      <c r="BY113">
        <v>5.5140000000000002</v>
      </c>
      <c r="BZ113">
        <v>4.6870000000000003</v>
      </c>
      <c r="CB113" s="1">
        <v>37256</v>
      </c>
      <c r="CC113">
        <v>145.51599999999999</v>
      </c>
      <c r="CD113">
        <v>881</v>
      </c>
      <c r="CE113">
        <v>874</v>
      </c>
      <c r="CF113">
        <v>1.6739999999999999</v>
      </c>
      <c r="CG113">
        <v>11.819000000000001</v>
      </c>
      <c r="CI113" s="1">
        <v>37256</v>
      </c>
      <c r="CJ113">
        <v>519.17600000000004</v>
      </c>
      <c r="CK113">
        <v>777</v>
      </c>
      <c r="CL113">
        <v>775</v>
      </c>
      <c r="CM113">
        <v>4.3259999999999996</v>
      </c>
      <c r="CN113">
        <v>12.301</v>
      </c>
      <c r="CO113" s="1">
        <v>37256</v>
      </c>
      <c r="CP113">
        <v>916.41600000000005</v>
      </c>
      <c r="CQ113">
        <v>553</v>
      </c>
      <c r="CR113">
        <v>555</v>
      </c>
      <c r="CS113">
        <v>4.4610000000000003</v>
      </c>
      <c r="CT113">
        <v>10.106999999999999</v>
      </c>
      <c r="CV113" s="1">
        <v>37256</v>
      </c>
      <c r="CW113">
        <v>1205.6969999999999</v>
      </c>
      <c r="CX113">
        <v>165</v>
      </c>
      <c r="CY113">
        <v>163</v>
      </c>
      <c r="CZ113">
        <v>5.524</v>
      </c>
      <c r="DA113">
        <v>6.242</v>
      </c>
      <c r="DC113" s="1">
        <v>38686</v>
      </c>
      <c r="DD113">
        <v>154.37100000000001</v>
      </c>
      <c r="DE113">
        <v>771</v>
      </c>
      <c r="DF113">
        <v>775</v>
      </c>
      <c r="DG113">
        <v>4.2430000000000003</v>
      </c>
      <c r="DH113">
        <v>12.228999999999999</v>
      </c>
      <c r="DI113">
        <f t="shared" si="11"/>
        <v>3.9410789191300921E-3</v>
      </c>
      <c r="DK113" s="1">
        <v>37256</v>
      </c>
      <c r="DL113">
        <v>361.19200000000001</v>
      </c>
      <c r="DM113">
        <v>824</v>
      </c>
      <c r="DN113">
        <v>812</v>
      </c>
      <c r="DO113">
        <v>4.3609999999999998</v>
      </c>
      <c r="DP113">
        <v>12.672000000000001</v>
      </c>
      <c r="DR113" s="1">
        <v>35764</v>
      </c>
      <c r="DS113">
        <v>241.16800000000001</v>
      </c>
      <c r="DT113">
        <v>91</v>
      </c>
      <c r="DU113">
        <v>93</v>
      </c>
      <c r="DV113">
        <v>6.1779999999999999</v>
      </c>
      <c r="DW113">
        <v>6.8890000000000002</v>
      </c>
      <c r="DY113" s="1">
        <v>37256</v>
      </c>
      <c r="DZ113">
        <v>348.79300000000001</v>
      </c>
      <c r="EA113">
        <v>445</v>
      </c>
      <c r="EB113">
        <v>440</v>
      </c>
      <c r="EC113">
        <v>4.6859999999999999</v>
      </c>
      <c r="ED113">
        <v>8.9890000000000008</v>
      </c>
    </row>
    <row r="114" spans="1:134" x14ac:dyDescent="0.25">
      <c r="A114" s="1">
        <v>37287</v>
      </c>
      <c r="B114" s="2">
        <v>6742</v>
      </c>
      <c r="C114" s="3">
        <v>1017.4369824747901</v>
      </c>
      <c r="D114">
        <v>0.75549857088753003</v>
      </c>
      <c r="E114">
        <v>122.561016297468</v>
      </c>
      <c r="F114">
        <v>5.2595433005435002</v>
      </c>
      <c r="G114">
        <v>5.5514267701833804</v>
      </c>
      <c r="H114" s="2">
        <v>6965306</v>
      </c>
      <c r="J114" s="1">
        <v>37287</v>
      </c>
      <c r="K114" s="2">
        <v>1510</v>
      </c>
      <c r="L114">
        <v>170.500814072906</v>
      </c>
      <c r="M114">
        <v>0.48994314251798998</v>
      </c>
      <c r="N114">
        <v>60.9638673410129</v>
      </c>
      <c r="O114">
        <v>1.78621443331142</v>
      </c>
      <c r="P114">
        <v>3.52954532644041</v>
      </c>
      <c r="Q114" s="2">
        <v>1305541</v>
      </c>
      <c r="S114" s="1">
        <v>37287</v>
      </c>
      <c r="T114">
        <v>264.54500000000002</v>
      </c>
      <c r="U114">
        <v>215</v>
      </c>
      <c r="V114">
        <v>215</v>
      </c>
      <c r="W114">
        <v>1.7729999999999999</v>
      </c>
      <c r="X114">
        <v>5.24</v>
      </c>
      <c r="Y114">
        <v>5.2370000000000001</v>
      </c>
      <c r="AA114" s="1">
        <v>37287</v>
      </c>
      <c r="AB114">
        <v>314.017</v>
      </c>
      <c r="AC114">
        <v>552</v>
      </c>
      <c r="AD114">
        <v>549</v>
      </c>
      <c r="AE114">
        <v>1.6970000000000001</v>
      </c>
      <c r="AF114">
        <v>8.5640000000000001</v>
      </c>
      <c r="AG114">
        <v>8.5570000000000004</v>
      </c>
      <c r="AI114" s="1">
        <v>37287</v>
      </c>
      <c r="AJ114">
        <v>821.92499999999995</v>
      </c>
      <c r="AK114">
        <v>-4</v>
      </c>
      <c r="AL114">
        <v>-3</v>
      </c>
      <c r="AM114">
        <v>1.649</v>
      </c>
      <c r="AN114">
        <v>2.915</v>
      </c>
      <c r="AO114">
        <v>2.9140000000000001</v>
      </c>
      <c r="AQ114" s="1">
        <v>37287</v>
      </c>
      <c r="AR114">
        <v>1109.9090000000001</v>
      </c>
      <c r="AS114">
        <v>0</v>
      </c>
      <c r="AT114">
        <v>-2</v>
      </c>
      <c r="AU114">
        <v>3.4790000000000001</v>
      </c>
      <c r="AV114">
        <v>4.1550000000000002</v>
      </c>
      <c r="AX114" s="1">
        <v>37287</v>
      </c>
      <c r="AY114">
        <v>319.37599999999998</v>
      </c>
      <c r="AZ114">
        <v>406</v>
      </c>
      <c r="BA114">
        <v>419</v>
      </c>
      <c r="BB114">
        <v>3.1</v>
      </c>
      <c r="BC114">
        <v>8.1869999999999994</v>
      </c>
      <c r="BE114" s="1">
        <v>37287</v>
      </c>
      <c r="BF114">
        <v>289.964</v>
      </c>
      <c r="BG114">
        <v>241</v>
      </c>
      <c r="BH114">
        <v>237</v>
      </c>
      <c r="BI114">
        <v>3.363</v>
      </c>
      <c r="BJ114">
        <v>6.556</v>
      </c>
      <c r="BK114">
        <v>6.5449999999999999</v>
      </c>
      <c r="BM114" s="1">
        <v>37287</v>
      </c>
      <c r="BN114">
        <v>367.36</v>
      </c>
      <c r="BO114">
        <v>1253</v>
      </c>
      <c r="BP114">
        <v>1262</v>
      </c>
      <c r="BQ114">
        <v>1.5669999999999999</v>
      </c>
      <c r="BR114">
        <v>15.651999999999999</v>
      </c>
      <c r="BS114">
        <v>15.685</v>
      </c>
      <c r="BU114" s="1">
        <v>37287</v>
      </c>
      <c r="BV114">
        <v>357.15600000000001</v>
      </c>
      <c r="BW114">
        <v>-2</v>
      </c>
      <c r="BX114">
        <v>-23</v>
      </c>
      <c r="BY114">
        <v>5.4089999999999998</v>
      </c>
      <c r="BZ114">
        <v>4.665</v>
      </c>
      <c r="CB114" s="1">
        <v>37287</v>
      </c>
      <c r="CC114">
        <v>147.226</v>
      </c>
      <c r="CD114">
        <v>791</v>
      </c>
      <c r="CE114">
        <v>793</v>
      </c>
      <c r="CF114">
        <v>1.653</v>
      </c>
      <c r="CG114">
        <v>10.993</v>
      </c>
      <c r="CI114" s="1">
        <v>37287</v>
      </c>
      <c r="CJ114">
        <v>522.08000000000004</v>
      </c>
      <c r="CK114">
        <v>740</v>
      </c>
      <c r="CL114">
        <v>741</v>
      </c>
      <c r="CM114">
        <v>4.2699999999999996</v>
      </c>
      <c r="CN114">
        <v>11.903</v>
      </c>
      <c r="CO114" s="1">
        <v>37287</v>
      </c>
      <c r="CP114">
        <v>921.62199999999996</v>
      </c>
      <c r="CQ114">
        <v>532</v>
      </c>
      <c r="CR114">
        <v>537</v>
      </c>
      <c r="CS114">
        <v>4.3970000000000002</v>
      </c>
      <c r="CT114">
        <v>9.8719999999999999</v>
      </c>
      <c r="CV114" s="1">
        <v>37287</v>
      </c>
      <c r="CW114">
        <v>1211.934</v>
      </c>
      <c r="CX114">
        <v>171</v>
      </c>
      <c r="CY114">
        <v>169</v>
      </c>
      <c r="CZ114">
        <v>5.5460000000000003</v>
      </c>
      <c r="DA114">
        <v>6.2869999999999999</v>
      </c>
      <c r="DC114" s="1">
        <v>38717</v>
      </c>
      <c r="DD114">
        <v>155.965</v>
      </c>
      <c r="DE114">
        <v>711</v>
      </c>
      <c r="DF114">
        <v>720</v>
      </c>
      <c r="DG114">
        <v>4.2140000000000004</v>
      </c>
      <c r="DH114">
        <v>11.593</v>
      </c>
      <c r="DI114">
        <f t="shared" si="11"/>
        <v>1.0325773623284018E-2</v>
      </c>
      <c r="DK114" s="1">
        <v>37287</v>
      </c>
      <c r="DL114">
        <v>363.18799999999999</v>
      </c>
      <c r="DM114">
        <v>789</v>
      </c>
      <c r="DN114">
        <v>780</v>
      </c>
      <c r="DO114">
        <v>4.3019999999999996</v>
      </c>
      <c r="DP114">
        <v>12.298</v>
      </c>
      <c r="DR114" s="1">
        <v>35795</v>
      </c>
      <c r="DS114">
        <v>244.09700000000001</v>
      </c>
      <c r="DT114">
        <v>93</v>
      </c>
      <c r="DU114">
        <v>97</v>
      </c>
      <c r="DV114">
        <v>6.3170000000000002</v>
      </c>
      <c r="DW114">
        <v>6.8079999999999998</v>
      </c>
      <c r="DY114" s="1">
        <v>37287</v>
      </c>
      <c r="DZ114">
        <v>348.88200000000001</v>
      </c>
      <c r="EA114">
        <v>432</v>
      </c>
      <c r="EB114">
        <v>429</v>
      </c>
      <c r="EC114">
        <v>4.6399999999999997</v>
      </c>
      <c r="ED114">
        <v>8.8379999999999992</v>
      </c>
    </row>
    <row r="115" spans="1:134" x14ac:dyDescent="0.25">
      <c r="A115" s="1">
        <v>37315</v>
      </c>
      <c r="B115" s="2">
        <v>6756</v>
      </c>
      <c r="C115" s="3">
        <v>1027.29635319512</v>
      </c>
      <c r="D115">
        <v>0.74486534273489002</v>
      </c>
      <c r="E115">
        <v>124.43268403908</v>
      </c>
      <c r="F115">
        <v>5.2133418364369497</v>
      </c>
      <c r="G115">
        <v>5.4239752217713102</v>
      </c>
      <c r="H115" s="2">
        <v>7055049</v>
      </c>
      <c r="J115" s="1">
        <v>37315</v>
      </c>
      <c r="K115" s="2">
        <v>1479</v>
      </c>
      <c r="L115">
        <v>171.29742350895199</v>
      </c>
      <c r="M115">
        <v>0.53150771610346004</v>
      </c>
      <c r="N115">
        <v>71.154882709722003</v>
      </c>
      <c r="O115">
        <v>1.8331338241638699</v>
      </c>
      <c r="P115">
        <v>3.5378762829672601</v>
      </c>
      <c r="Q115" s="2">
        <v>1318302</v>
      </c>
      <c r="S115" s="1">
        <v>37315</v>
      </c>
      <c r="T115">
        <v>264.09500000000003</v>
      </c>
      <c r="U115">
        <v>275</v>
      </c>
      <c r="V115">
        <v>274</v>
      </c>
      <c r="W115">
        <v>1.7450000000000001</v>
      </c>
      <c r="X115">
        <v>5.6970000000000001</v>
      </c>
      <c r="Y115">
        <v>5.6920000000000002</v>
      </c>
      <c r="AA115" s="1">
        <v>37315</v>
      </c>
      <c r="AB115">
        <v>314.56400000000002</v>
      </c>
      <c r="AC115">
        <v>589</v>
      </c>
      <c r="AD115">
        <v>588</v>
      </c>
      <c r="AE115">
        <v>1.667</v>
      </c>
      <c r="AF115">
        <v>8.7940000000000005</v>
      </c>
      <c r="AG115">
        <v>8.7970000000000006</v>
      </c>
      <c r="AI115" s="1">
        <v>37315</v>
      </c>
      <c r="AJ115">
        <v>825.89700000000005</v>
      </c>
      <c r="AK115">
        <v>-3</v>
      </c>
      <c r="AL115">
        <v>-3</v>
      </c>
      <c r="AM115">
        <v>1.6850000000000001</v>
      </c>
      <c r="AN115">
        <v>2.8340000000000001</v>
      </c>
      <c r="AO115">
        <v>2.8340000000000001</v>
      </c>
      <c r="AQ115" s="1">
        <v>37315</v>
      </c>
      <c r="AR115">
        <v>1121.3610000000001</v>
      </c>
      <c r="AS115">
        <v>-1</v>
      </c>
      <c r="AT115">
        <v>-3</v>
      </c>
      <c r="AU115">
        <v>3.56</v>
      </c>
      <c r="AV115">
        <v>3.9929999999999999</v>
      </c>
      <c r="AX115" s="1">
        <v>37315</v>
      </c>
      <c r="AY115">
        <v>321.26900000000001</v>
      </c>
      <c r="AZ115">
        <v>510</v>
      </c>
      <c r="BA115">
        <v>517</v>
      </c>
      <c r="BB115">
        <v>3.0990000000000002</v>
      </c>
      <c r="BC115">
        <v>9.0589999999999993</v>
      </c>
      <c r="BE115" s="1">
        <v>37315</v>
      </c>
      <c r="BF115">
        <v>290.93599999999998</v>
      </c>
      <c r="BG115">
        <v>256</v>
      </c>
      <c r="BH115">
        <v>251</v>
      </c>
      <c r="BI115">
        <v>3.3490000000000002</v>
      </c>
      <c r="BJ115">
        <v>6.51</v>
      </c>
      <c r="BK115">
        <v>6.4909999999999997</v>
      </c>
      <c r="BM115" s="1">
        <v>37315</v>
      </c>
      <c r="BN115">
        <v>372.791</v>
      </c>
      <c r="BO115">
        <v>1097</v>
      </c>
      <c r="BP115">
        <v>1100</v>
      </c>
      <c r="BQ115">
        <v>1.595</v>
      </c>
      <c r="BR115">
        <v>13.932</v>
      </c>
      <c r="BS115">
        <v>13.945</v>
      </c>
      <c r="BU115" s="1">
        <v>37315</v>
      </c>
      <c r="BV115">
        <v>361.24599999999998</v>
      </c>
      <c r="BW115">
        <v>-1</v>
      </c>
      <c r="BX115">
        <v>-2</v>
      </c>
      <c r="BY115">
        <v>5.6589999999999998</v>
      </c>
      <c r="BZ115">
        <v>4.5620000000000003</v>
      </c>
      <c r="CB115" s="1">
        <v>37315</v>
      </c>
      <c r="CC115">
        <v>148.13900000000001</v>
      </c>
      <c r="CD115">
        <v>789</v>
      </c>
      <c r="CE115">
        <v>790</v>
      </c>
      <c r="CF115">
        <v>1.639</v>
      </c>
      <c r="CG115">
        <v>10.824</v>
      </c>
      <c r="CI115" s="1">
        <v>37315</v>
      </c>
      <c r="CJ115">
        <v>517.05600000000004</v>
      </c>
      <c r="CK115">
        <v>767</v>
      </c>
      <c r="CL115">
        <v>765</v>
      </c>
      <c r="CM115">
        <v>4.22</v>
      </c>
      <c r="CN115">
        <v>11.97</v>
      </c>
      <c r="CO115" s="1">
        <v>37315</v>
      </c>
      <c r="CP115">
        <v>915.39099999999996</v>
      </c>
      <c r="CQ115">
        <v>584</v>
      </c>
      <c r="CR115">
        <v>585</v>
      </c>
      <c r="CS115">
        <v>4.3360000000000003</v>
      </c>
      <c r="CT115">
        <v>10.173</v>
      </c>
      <c r="CV115" s="1">
        <v>37315</v>
      </c>
      <c r="CW115">
        <v>1221.066</v>
      </c>
      <c r="CX115">
        <v>181</v>
      </c>
      <c r="CY115">
        <v>178</v>
      </c>
      <c r="CZ115">
        <v>5.5819999999999999</v>
      </c>
      <c r="DA115">
        <v>6.2510000000000003</v>
      </c>
      <c r="DC115" s="1">
        <v>38748</v>
      </c>
      <c r="DD115">
        <v>158.45500000000001</v>
      </c>
      <c r="DE115">
        <v>690</v>
      </c>
      <c r="DF115">
        <v>698</v>
      </c>
      <c r="DG115">
        <v>4.2430000000000003</v>
      </c>
      <c r="DH115">
        <v>11.515000000000001</v>
      </c>
      <c r="DI115">
        <f t="shared" si="11"/>
        <v>1.5965120379572317E-2</v>
      </c>
      <c r="DK115" s="1">
        <v>37315</v>
      </c>
      <c r="DL115">
        <v>358.40199999999999</v>
      </c>
      <c r="DM115">
        <v>819</v>
      </c>
      <c r="DN115">
        <v>807</v>
      </c>
      <c r="DO115">
        <v>4.2469999999999999</v>
      </c>
      <c r="DP115">
        <v>12.388999999999999</v>
      </c>
      <c r="DR115" s="1">
        <v>35826</v>
      </c>
      <c r="DS115">
        <v>246.84399999999999</v>
      </c>
      <c r="DT115">
        <v>103</v>
      </c>
      <c r="DU115">
        <v>105</v>
      </c>
      <c r="DV115">
        <v>6.3380000000000001</v>
      </c>
      <c r="DW115">
        <v>6.6559999999999997</v>
      </c>
      <c r="DY115" s="1">
        <v>37315</v>
      </c>
      <c r="DZ115">
        <v>346.80399999999997</v>
      </c>
      <c r="EA115">
        <v>485</v>
      </c>
      <c r="EB115">
        <v>480</v>
      </c>
      <c r="EC115">
        <v>4.5670000000000002</v>
      </c>
      <c r="ED115">
        <v>9.1820000000000004</v>
      </c>
    </row>
    <row r="116" spans="1:134" x14ac:dyDescent="0.25">
      <c r="A116" s="1">
        <v>37344</v>
      </c>
      <c r="B116" s="2">
        <v>6786</v>
      </c>
      <c r="C116" s="3">
        <v>1010.2101208417899</v>
      </c>
      <c r="D116">
        <v>0.68446873175772005</v>
      </c>
      <c r="E116">
        <v>113.930552380462</v>
      </c>
      <c r="F116">
        <v>5.2392687406828404</v>
      </c>
      <c r="G116">
        <v>5.9186201171028996</v>
      </c>
      <c r="H116" s="2">
        <v>7002962</v>
      </c>
      <c r="J116" s="1">
        <v>37344</v>
      </c>
      <c r="K116" s="2">
        <v>1523</v>
      </c>
      <c r="L116">
        <v>170.19757050665501</v>
      </c>
      <c r="M116">
        <v>0.49708225592239003</v>
      </c>
      <c r="N116">
        <v>71.118602401077396</v>
      </c>
      <c r="O116">
        <v>1.8257321634835799</v>
      </c>
      <c r="P116">
        <v>4.1225367667859096</v>
      </c>
      <c r="Q116" s="2">
        <v>1265882</v>
      </c>
      <c r="S116" s="1">
        <v>37346</v>
      </c>
      <c r="T116">
        <v>263.26299999999998</v>
      </c>
      <c r="U116">
        <v>266</v>
      </c>
      <c r="V116">
        <v>267</v>
      </c>
      <c r="W116">
        <v>1.7889999999999999</v>
      </c>
      <c r="X116">
        <v>6.3019999999999996</v>
      </c>
      <c r="Y116">
        <v>6.3</v>
      </c>
      <c r="AA116" s="1">
        <v>37346</v>
      </c>
      <c r="AB116">
        <v>320.77</v>
      </c>
      <c r="AC116">
        <v>442</v>
      </c>
      <c r="AD116">
        <v>445</v>
      </c>
      <c r="AE116">
        <v>1.6759999999999999</v>
      </c>
      <c r="AF116">
        <v>8.0120000000000005</v>
      </c>
      <c r="AG116">
        <v>8.0090000000000003</v>
      </c>
      <c r="AI116" s="1">
        <v>37346</v>
      </c>
      <c r="AJ116">
        <v>820.31899999999996</v>
      </c>
      <c r="AK116">
        <v>-4</v>
      </c>
      <c r="AL116">
        <v>-2</v>
      </c>
      <c r="AM116">
        <v>1.647</v>
      </c>
      <c r="AN116">
        <v>3.444</v>
      </c>
      <c r="AO116">
        <v>3.444</v>
      </c>
      <c r="AQ116" s="1">
        <v>37346</v>
      </c>
      <c r="AR116">
        <v>1100.4670000000001</v>
      </c>
      <c r="AS116">
        <v>-1</v>
      </c>
      <c r="AT116">
        <v>-2</v>
      </c>
      <c r="AU116">
        <v>3.46</v>
      </c>
      <c r="AV116">
        <v>4.6420000000000003</v>
      </c>
      <c r="AX116" s="1">
        <v>37346</v>
      </c>
      <c r="AY116">
        <v>324.64699999999999</v>
      </c>
      <c r="AZ116">
        <v>360</v>
      </c>
      <c r="BA116">
        <v>381</v>
      </c>
      <c r="BB116">
        <v>3.0470000000000002</v>
      </c>
      <c r="BC116">
        <v>8.2119999999999997</v>
      </c>
      <c r="BE116" s="1">
        <v>37346</v>
      </c>
      <c r="BF116">
        <v>287.53199999999998</v>
      </c>
      <c r="BG116">
        <v>241</v>
      </c>
      <c r="BH116">
        <v>238</v>
      </c>
      <c r="BI116">
        <v>3.34</v>
      </c>
      <c r="BJ116">
        <v>7.0549999999999997</v>
      </c>
      <c r="BK116">
        <v>7.0369999999999999</v>
      </c>
      <c r="BM116" s="1">
        <v>37346</v>
      </c>
      <c r="BN116">
        <v>379.77699999999999</v>
      </c>
      <c r="BO116">
        <v>987</v>
      </c>
      <c r="BP116">
        <v>1001</v>
      </c>
      <c r="BQ116">
        <v>1.623</v>
      </c>
      <c r="BR116">
        <v>13.519</v>
      </c>
      <c r="BS116">
        <v>13.565</v>
      </c>
      <c r="BU116" s="1">
        <v>37346</v>
      </c>
      <c r="BV116">
        <v>351.64299999999997</v>
      </c>
      <c r="BW116">
        <v>-2</v>
      </c>
      <c r="BX116">
        <v>-2</v>
      </c>
      <c r="BY116">
        <v>5.53</v>
      </c>
      <c r="BZ116">
        <v>5.1360000000000001</v>
      </c>
      <c r="CB116" s="1">
        <v>37346</v>
      </c>
      <c r="CC116">
        <v>151.00299999999999</v>
      </c>
      <c r="CD116">
        <v>663</v>
      </c>
      <c r="CE116">
        <v>670</v>
      </c>
      <c r="CF116">
        <v>1.6539999999999999</v>
      </c>
      <c r="CG116">
        <v>10.175000000000001</v>
      </c>
      <c r="CI116" s="1">
        <v>37346</v>
      </c>
      <c r="CJ116">
        <v>529.34</v>
      </c>
      <c r="CK116">
        <v>656</v>
      </c>
      <c r="CL116">
        <v>661</v>
      </c>
      <c r="CM116">
        <v>4.1849999999999996</v>
      </c>
      <c r="CN116">
        <v>11.504</v>
      </c>
      <c r="CO116" s="1">
        <v>37346</v>
      </c>
      <c r="CP116">
        <v>933.98500000000001</v>
      </c>
      <c r="CQ116">
        <v>471</v>
      </c>
      <c r="CR116">
        <v>483</v>
      </c>
      <c r="CS116">
        <v>4.298</v>
      </c>
      <c r="CT116">
        <v>9.6959999999999997</v>
      </c>
      <c r="CV116" s="1">
        <v>37346</v>
      </c>
      <c r="CW116">
        <v>1198.3019999999999</v>
      </c>
      <c r="CX116">
        <v>171</v>
      </c>
      <c r="CY116">
        <v>167</v>
      </c>
      <c r="CZ116">
        <v>5.5330000000000004</v>
      </c>
      <c r="DA116">
        <v>6.7409999999999997</v>
      </c>
      <c r="DC116" s="1">
        <v>38776</v>
      </c>
      <c r="DD116">
        <v>161.227</v>
      </c>
      <c r="DE116">
        <v>653</v>
      </c>
      <c r="DF116">
        <v>661</v>
      </c>
      <c r="DG116">
        <v>4.2370000000000001</v>
      </c>
      <c r="DH116">
        <v>11.25</v>
      </c>
      <c r="DI116">
        <f t="shared" si="11"/>
        <v>1.7493925720236003E-2</v>
      </c>
      <c r="DK116" s="1">
        <v>37346</v>
      </c>
      <c r="DL116">
        <v>367.44499999999999</v>
      </c>
      <c r="DM116">
        <v>708</v>
      </c>
      <c r="DN116">
        <v>704</v>
      </c>
      <c r="DO116">
        <v>4.2130000000000001</v>
      </c>
      <c r="DP116">
        <v>11.933999999999999</v>
      </c>
      <c r="DR116" s="1">
        <v>35854</v>
      </c>
      <c r="DS116">
        <v>246.42500000000001</v>
      </c>
      <c r="DT116">
        <v>101</v>
      </c>
      <c r="DU116">
        <v>102</v>
      </c>
      <c r="DV116">
        <v>6.327</v>
      </c>
      <c r="DW116">
        <v>6.7809999999999997</v>
      </c>
      <c r="DY116" s="1">
        <v>37346</v>
      </c>
      <c r="DZ116">
        <v>354.548</v>
      </c>
      <c r="EA116">
        <v>376</v>
      </c>
      <c r="EB116">
        <v>378</v>
      </c>
      <c r="EC116">
        <v>4.5599999999999996</v>
      </c>
      <c r="ED116">
        <v>8.7219999999999995</v>
      </c>
    </row>
    <row r="117" spans="1:134" x14ac:dyDescent="0.25">
      <c r="A117" s="1">
        <v>37376</v>
      </c>
      <c r="B117" s="2">
        <v>6865</v>
      </c>
      <c r="C117" s="3">
        <v>1029.8013377975899</v>
      </c>
      <c r="D117">
        <v>0.71281386901154997</v>
      </c>
      <c r="E117">
        <v>117.258640767112</v>
      </c>
      <c r="F117">
        <v>5.2035859347637397</v>
      </c>
      <c r="G117">
        <v>5.5616188167663001</v>
      </c>
      <c r="H117" s="2">
        <v>7185666</v>
      </c>
      <c r="J117" s="1">
        <v>37376</v>
      </c>
      <c r="K117" s="2">
        <v>1505</v>
      </c>
      <c r="L117">
        <v>172.14704340617101</v>
      </c>
      <c r="M117">
        <v>0.52771912263975995</v>
      </c>
      <c r="N117">
        <v>68.708904921555501</v>
      </c>
      <c r="O117">
        <v>1.81435989450679</v>
      </c>
      <c r="P117">
        <v>3.6918193572873998</v>
      </c>
      <c r="Q117" s="2">
        <v>1322008</v>
      </c>
      <c r="S117" s="1">
        <v>37376</v>
      </c>
      <c r="T117">
        <v>263.20299999999997</v>
      </c>
      <c r="U117">
        <v>345</v>
      </c>
      <c r="V117">
        <v>345</v>
      </c>
      <c r="W117">
        <v>1.8180000000000001</v>
      </c>
      <c r="X117">
        <v>6.6520000000000001</v>
      </c>
      <c r="Y117">
        <v>6.6459999999999999</v>
      </c>
      <c r="AA117" s="1">
        <v>37376</v>
      </c>
      <c r="AB117">
        <v>325.10300000000001</v>
      </c>
      <c r="AC117">
        <v>458</v>
      </c>
      <c r="AD117">
        <v>459</v>
      </c>
      <c r="AE117">
        <v>1.657</v>
      </c>
      <c r="AF117">
        <v>7.66</v>
      </c>
      <c r="AG117">
        <v>7.6630000000000003</v>
      </c>
      <c r="AI117" s="1">
        <v>37376</v>
      </c>
      <c r="AJ117">
        <v>829.48599999999999</v>
      </c>
      <c r="AK117">
        <v>-3</v>
      </c>
      <c r="AL117">
        <v>-1</v>
      </c>
      <c r="AM117">
        <v>1.6319999999999999</v>
      </c>
      <c r="AN117">
        <v>2.9729999999999999</v>
      </c>
      <c r="AO117">
        <v>2.9729999999999999</v>
      </c>
      <c r="AQ117" s="1">
        <v>37376</v>
      </c>
      <c r="AR117">
        <v>1121.972</v>
      </c>
      <c r="AS117">
        <v>-1</v>
      </c>
      <c r="AT117">
        <v>-2</v>
      </c>
      <c r="AU117">
        <v>3.4009999999999998</v>
      </c>
      <c r="AV117">
        <v>4.1740000000000004</v>
      </c>
      <c r="AX117" s="1">
        <v>37376</v>
      </c>
      <c r="AY117">
        <v>330.53899999999999</v>
      </c>
      <c r="AZ117">
        <v>404</v>
      </c>
      <c r="BA117">
        <v>415</v>
      </c>
      <c r="BB117">
        <v>3.0819999999999999</v>
      </c>
      <c r="BC117">
        <v>8.2070000000000007</v>
      </c>
      <c r="BE117" s="1">
        <v>37376</v>
      </c>
      <c r="BF117">
        <v>289.31400000000002</v>
      </c>
      <c r="BG117">
        <v>271</v>
      </c>
      <c r="BH117">
        <v>266</v>
      </c>
      <c r="BI117">
        <v>3.306</v>
      </c>
      <c r="BJ117">
        <v>6.8979999999999997</v>
      </c>
      <c r="BK117">
        <v>6.8689999999999998</v>
      </c>
      <c r="BM117" s="1">
        <v>37376</v>
      </c>
      <c r="BN117">
        <v>384.71199999999999</v>
      </c>
      <c r="BO117">
        <v>970</v>
      </c>
      <c r="BP117">
        <v>980</v>
      </c>
      <c r="BQ117">
        <v>1.5229999999999999</v>
      </c>
      <c r="BR117">
        <v>12.835000000000001</v>
      </c>
      <c r="BS117">
        <v>12.852</v>
      </c>
      <c r="BU117" s="1">
        <v>37376</v>
      </c>
      <c r="BV117">
        <v>360.52800000000002</v>
      </c>
      <c r="BW117">
        <v>-3</v>
      </c>
      <c r="BX117">
        <v>-4</v>
      </c>
      <c r="BY117">
        <v>5.4779999999999998</v>
      </c>
      <c r="BZ117">
        <v>4.734</v>
      </c>
      <c r="CB117" s="1">
        <v>37376</v>
      </c>
      <c r="CC117">
        <v>153.012</v>
      </c>
      <c r="CD117">
        <v>636</v>
      </c>
      <c r="CE117">
        <v>640</v>
      </c>
      <c r="CF117">
        <v>1.611</v>
      </c>
      <c r="CG117">
        <v>9.4670000000000005</v>
      </c>
      <c r="CI117" s="1">
        <v>37376</v>
      </c>
      <c r="CJ117">
        <v>537.75599999999997</v>
      </c>
      <c r="CK117">
        <v>644</v>
      </c>
      <c r="CL117">
        <v>649</v>
      </c>
      <c r="CM117">
        <v>4.22</v>
      </c>
      <c r="CN117">
        <v>10.974</v>
      </c>
      <c r="CO117" s="1">
        <v>37376</v>
      </c>
      <c r="CP117">
        <v>946.44399999999996</v>
      </c>
      <c r="CQ117">
        <v>484</v>
      </c>
      <c r="CR117">
        <v>493</v>
      </c>
      <c r="CS117">
        <v>4.3360000000000003</v>
      </c>
      <c r="CT117">
        <v>9.4179999999999993</v>
      </c>
      <c r="CV117" s="1">
        <v>37376</v>
      </c>
      <c r="CW117">
        <v>1213.8409999999999</v>
      </c>
      <c r="CX117">
        <v>188</v>
      </c>
      <c r="CY117">
        <v>185</v>
      </c>
      <c r="CZ117">
        <v>5.5670000000000002</v>
      </c>
      <c r="DA117">
        <v>6.5389999999999997</v>
      </c>
      <c r="DC117" s="1">
        <v>38807</v>
      </c>
      <c r="DD117">
        <v>163.12200000000001</v>
      </c>
      <c r="DE117">
        <v>616</v>
      </c>
      <c r="DF117">
        <v>628</v>
      </c>
      <c r="DG117">
        <v>4.1189999999999998</v>
      </c>
      <c r="DH117">
        <v>11.138</v>
      </c>
      <c r="DI117">
        <f t="shared" si="11"/>
        <v>1.1753614469040663E-2</v>
      </c>
      <c r="DK117" s="1">
        <v>37376</v>
      </c>
      <c r="DL117">
        <v>373.33800000000002</v>
      </c>
      <c r="DM117">
        <v>688</v>
      </c>
      <c r="DN117">
        <v>686</v>
      </c>
      <c r="DO117">
        <v>4.2489999999999997</v>
      </c>
      <c r="DP117">
        <v>11.36</v>
      </c>
      <c r="DR117" s="1">
        <v>35885</v>
      </c>
      <c r="DS117">
        <v>247.59299999999999</v>
      </c>
      <c r="DT117">
        <v>98</v>
      </c>
      <c r="DU117">
        <v>100</v>
      </c>
      <c r="DV117">
        <v>6.3140000000000001</v>
      </c>
      <c r="DW117">
        <v>6.8090000000000002</v>
      </c>
      <c r="DY117" s="1">
        <v>37376</v>
      </c>
      <c r="DZ117">
        <v>361.2</v>
      </c>
      <c r="EA117">
        <v>390</v>
      </c>
      <c r="EB117">
        <v>388</v>
      </c>
      <c r="EC117">
        <v>4.5910000000000002</v>
      </c>
      <c r="ED117">
        <v>8.4440000000000008</v>
      </c>
    </row>
    <row r="118" spans="1:134" x14ac:dyDescent="0.25">
      <c r="A118" s="1">
        <v>37407</v>
      </c>
      <c r="B118" s="2">
        <v>6879</v>
      </c>
      <c r="C118" s="3">
        <v>1038.5497369309801</v>
      </c>
      <c r="D118">
        <v>0.63876788920052996</v>
      </c>
      <c r="E118">
        <v>107.72732508309601</v>
      </c>
      <c r="F118">
        <v>5.1474730895838698</v>
      </c>
      <c r="G118">
        <v>5.4138104056073004</v>
      </c>
      <c r="H118" s="2">
        <v>7263736</v>
      </c>
      <c r="J118" s="1">
        <v>37407</v>
      </c>
      <c r="K118" s="2">
        <v>1503</v>
      </c>
      <c r="L118">
        <v>173.057204726858</v>
      </c>
      <c r="M118">
        <v>0.43170933349011997</v>
      </c>
      <c r="N118">
        <v>58.177634308547397</v>
      </c>
      <c r="O118">
        <v>1.83767119986798</v>
      </c>
      <c r="P118">
        <v>3.5699301536599299</v>
      </c>
      <c r="Q118" s="2">
        <v>1367184</v>
      </c>
      <c r="S118" s="1">
        <v>37407</v>
      </c>
      <c r="T118">
        <v>266.483</v>
      </c>
      <c r="U118">
        <v>237</v>
      </c>
      <c r="V118">
        <v>238</v>
      </c>
      <c r="W118">
        <v>1.8420000000000001</v>
      </c>
      <c r="X118">
        <v>5.5209999999999999</v>
      </c>
      <c r="Y118">
        <v>5.5209999999999999</v>
      </c>
      <c r="AA118" s="1">
        <v>37407</v>
      </c>
      <c r="AB118">
        <v>325.09199999999998</v>
      </c>
      <c r="AC118">
        <v>714</v>
      </c>
      <c r="AD118">
        <v>715</v>
      </c>
      <c r="AE118">
        <v>1.716</v>
      </c>
      <c r="AF118">
        <v>10.23</v>
      </c>
      <c r="AG118">
        <v>10.228999999999999</v>
      </c>
      <c r="AI118" s="1">
        <v>37407</v>
      </c>
      <c r="AJ118">
        <v>832.82100000000003</v>
      </c>
      <c r="AK118">
        <v>-1</v>
      </c>
      <c r="AL118">
        <v>0</v>
      </c>
      <c r="AM118">
        <v>1.6870000000000001</v>
      </c>
      <c r="AN118">
        <v>2.976</v>
      </c>
      <c r="AO118">
        <v>2.976</v>
      </c>
      <c r="AQ118" s="1">
        <v>37407</v>
      </c>
      <c r="AR118">
        <v>1132.9190000000001</v>
      </c>
      <c r="AS118">
        <v>-2</v>
      </c>
      <c r="AT118">
        <v>-3</v>
      </c>
      <c r="AU118">
        <v>3.637</v>
      </c>
      <c r="AV118">
        <v>4.093</v>
      </c>
      <c r="AX118" s="1">
        <v>37407</v>
      </c>
      <c r="AY118">
        <v>332.74200000000002</v>
      </c>
      <c r="AZ118">
        <v>614</v>
      </c>
      <c r="BA118">
        <v>626</v>
      </c>
      <c r="BB118">
        <v>3.0249999999999999</v>
      </c>
      <c r="BC118">
        <v>10.157999999999999</v>
      </c>
      <c r="BE118" s="1">
        <v>37407</v>
      </c>
      <c r="BF118">
        <v>293.13</v>
      </c>
      <c r="BG118">
        <v>224</v>
      </c>
      <c r="BH118">
        <v>220</v>
      </c>
      <c r="BI118">
        <v>3.3279999999999998</v>
      </c>
      <c r="BJ118">
        <v>6.2759999999999998</v>
      </c>
      <c r="BK118">
        <v>6.2649999999999997</v>
      </c>
      <c r="BM118" s="1">
        <v>37407</v>
      </c>
      <c r="BN118">
        <v>383.827</v>
      </c>
      <c r="BO118">
        <v>1044</v>
      </c>
      <c r="BP118">
        <v>1080</v>
      </c>
      <c r="BQ118">
        <v>1.5349999999999999</v>
      </c>
      <c r="BR118">
        <v>13.798</v>
      </c>
      <c r="BS118">
        <v>13.409000000000001</v>
      </c>
      <c r="BU118" s="1">
        <v>37407</v>
      </c>
      <c r="BV118">
        <v>364.43700000000001</v>
      </c>
      <c r="BW118">
        <v>-4</v>
      </c>
      <c r="BX118">
        <v>-4</v>
      </c>
      <c r="BY118">
        <v>5.617</v>
      </c>
      <c r="BZ118">
        <v>4.6319999999999997</v>
      </c>
      <c r="CB118" s="1">
        <v>37407</v>
      </c>
      <c r="CC118">
        <v>152.798</v>
      </c>
      <c r="CD118">
        <v>806</v>
      </c>
      <c r="CE118">
        <v>807</v>
      </c>
      <c r="CF118">
        <v>1.665</v>
      </c>
      <c r="CG118">
        <v>11.177</v>
      </c>
      <c r="CI118" s="1">
        <v>37407</v>
      </c>
      <c r="CJ118">
        <v>534.846</v>
      </c>
      <c r="CK118">
        <v>694</v>
      </c>
      <c r="CL118">
        <v>697</v>
      </c>
      <c r="CM118">
        <v>4.2519999999999998</v>
      </c>
      <c r="CN118">
        <v>11.355</v>
      </c>
      <c r="CO118" s="1">
        <v>37407</v>
      </c>
      <c r="CP118">
        <v>945.94600000000003</v>
      </c>
      <c r="CQ118">
        <v>570</v>
      </c>
      <c r="CR118">
        <v>575</v>
      </c>
      <c r="CS118">
        <v>4.3600000000000003</v>
      </c>
      <c r="CT118">
        <v>10.143000000000001</v>
      </c>
      <c r="CV118" s="1">
        <v>37407</v>
      </c>
      <c r="CW118">
        <v>1229.489</v>
      </c>
      <c r="CX118">
        <v>162</v>
      </c>
      <c r="CY118">
        <v>160</v>
      </c>
      <c r="CZ118">
        <v>5.5960000000000001</v>
      </c>
      <c r="DA118">
        <v>6.2069999999999999</v>
      </c>
      <c r="DC118" s="1">
        <v>38837</v>
      </c>
      <c r="DD118">
        <v>167.398</v>
      </c>
      <c r="DE118">
        <v>572</v>
      </c>
      <c r="DF118">
        <v>583</v>
      </c>
      <c r="DG118">
        <v>4.1559999999999997</v>
      </c>
      <c r="DH118">
        <v>10.8</v>
      </c>
      <c r="DI118">
        <f t="shared" si="11"/>
        <v>2.6213508907443339E-2</v>
      </c>
      <c r="DK118" s="1">
        <v>37407</v>
      </c>
      <c r="DL118">
        <v>370.483</v>
      </c>
      <c r="DM118">
        <v>728</v>
      </c>
      <c r="DN118">
        <v>728</v>
      </c>
      <c r="DO118">
        <v>4.274</v>
      </c>
      <c r="DP118">
        <v>11.676</v>
      </c>
      <c r="DR118" s="1">
        <v>35915</v>
      </c>
      <c r="DS118">
        <v>248.80600000000001</v>
      </c>
      <c r="DT118">
        <v>98</v>
      </c>
      <c r="DU118">
        <v>100</v>
      </c>
      <c r="DV118">
        <v>6.3479999999999999</v>
      </c>
      <c r="DW118">
        <v>6.8179999999999996</v>
      </c>
      <c r="DY118" s="1">
        <v>37407</v>
      </c>
      <c r="DZ118">
        <v>361.70499999999998</v>
      </c>
      <c r="EA118">
        <v>536</v>
      </c>
      <c r="EB118">
        <v>527</v>
      </c>
      <c r="EC118">
        <v>4.5990000000000002</v>
      </c>
      <c r="ED118">
        <v>9.7739999999999991</v>
      </c>
    </row>
    <row r="119" spans="1:134" x14ac:dyDescent="0.25">
      <c r="A119" s="1">
        <v>37435</v>
      </c>
      <c r="B119" s="2">
        <v>6873</v>
      </c>
      <c r="C119" s="3">
        <v>1047.53422667564</v>
      </c>
      <c r="D119">
        <v>0.69540549737130997</v>
      </c>
      <c r="E119">
        <v>122.2804659785</v>
      </c>
      <c r="F119">
        <v>5.1025576291471104</v>
      </c>
      <c r="G119">
        <v>5.2697545374453298</v>
      </c>
      <c r="H119" s="2">
        <v>7323517</v>
      </c>
      <c r="J119" s="1">
        <v>37435</v>
      </c>
      <c r="K119" s="2">
        <v>1537</v>
      </c>
      <c r="L119">
        <v>174.43464483786499</v>
      </c>
      <c r="M119">
        <v>0.48503134000353998</v>
      </c>
      <c r="N119">
        <v>69.748882322522505</v>
      </c>
      <c r="O119">
        <v>1.8237413765933199</v>
      </c>
      <c r="P119">
        <v>3.3145616479019102</v>
      </c>
      <c r="Q119" s="2">
        <v>1404052</v>
      </c>
      <c r="S119" s="1">
        <v>37437</v>
      </c>
      <c r="T119">
        <v>266.92099999999999</v>
      </c>
      <c r="U119">
        <v>273</v>
      </c>
      <c r="V119">
        <v>274</v>
      </c>
      <c r="W119">
        <v>1.921</v>
      </c>
      <c r="X119">
        <v>5.6449999999999996</v>
      </c>
      <c r="Y119">
        <v>5.6509999999999998</v>
      </c>
      <c r="AA119" s="1">
        <v>37437</v>
      </c>
      <c r="AB119">
        <v>290.488</v>
      </c>
      <c r="AC119">
        <v>681</v>
      </c>
      <c r="AD119">
        <v>676</v>
      </c>
      <c r="AE119">
        <v>1.762</v>
      </c>
      <c r="AF119">
        <v>9.6379999999999999</v>
      </c>
      <c r="AG119">
        <v>9.5739999999999998</v>
      </c>
      <c r="AI119" s="1">
        <v>37437</v>
      </c>
      <c r="AJ119">
        <v>839.80799999999999</v>
      </c>
      <c r="AK119">
        <v>-2</v>
      </c>
      <c r="AL119">
        <v>-1</v>
      </c>
      <c r="AM119">
        <v>1.655</v>
      </c>
      <c r="AN119">
        <v>2.6440000000000001</v>
      </c>
      <c r="AO119">
        <v>2.6440000000000001</v>
      </c>
      <c r="AQ119" s="1">
        <v>37437</v>
      </c>
      <c r="AR119">
        <v>1148.289</v>
      </c>
      <c r="AS119">
        <v>-1</v>
      </c>
      <c r="AT119">
        <v>-3</v>
      </c>
      <c r="AU119">
        <v>3.5710000000000002</v>
      </c>
      <c r="AV119">
        <v>3.8069999999999999</v>
      </c>
      <c r="AX119" s="1">
        <v>37437</v>
      </c>
      <c r="AY119">
        <v>306.09199999999998</v>
      </c>
      <c r="AZ119">
        <v>630</v>
      </c>
      <c r="BA119">
        <v>630</v>
      </c>
      <c r="BB119">
        <v>3.077</v>
      </c>
      <c r="BC119">
        <v>9.9719999999999995</v>
      </c>
      <c r="BE119" s="1">
        <v>37437</v>
      </c>
      <c r="BF119">
        <v>292.20800000000003</v>
      </c>
      <c r="BG119">
        <v>263</v>
      </c>
      <c r="BH119">
        <v>260</v>
      </c>
      <c r="BI119">
        <v>3.363</v>
      </c>
      <c r="BJ119">
        <v>6.4050000000000002</v>
      </c>
      <c r="BK119">
        <v>6.4020000000000001</v>
      </c>
      <c r="BM119" s="1">
        <v>37437</v>
      </c>
      <c r="BN119">
        <v>377.21</v>
      </c>
      <c r="BO119">
        <v>2094</v>
      </c>
      <c r="BP119">
        <v>2105</v>
      </c>
      <c r="BQ119">
        <v>1.522</v>
      </c>
      <c r="BR119">
        <v>23.678999999999998</v>
      </c>
      <c r="BS119">
        <v>23.747</v>
      </c>
      <c r="BU119" s="1">
        <v>37437</v>
      </c>
      <c r="BV119">
        <v>370.68900000000002</v>
      </c>
      <c r="BW119">
        <v>-3</v>
      </c>
      <c r="BX119">
        <v>-4</v>
      </c>
      <c r="BY119">
        <v>5.5629999999999997</v>
      </c>
      <c r="BZ119">
        <v>4.3760000000000003</v>
      </c>
      <c r="CB119" s="1">
        <v>37437</v>
      </c>
      <c r="CC119">
        <v>140.39400000000001</v>
      </c>
      <c r="CD119">
        <v>1155</v>
      </c>
      <c r="CE119">
        <v>1152</v>
      </c>
      <c r="CF119">
        <v>1.6819999999999999</v>
      </c>
      <c r="CG119">
        <v>14.295</v>
      </c>
      <c r="CI119" s="1">
        <v>37437</v>
      </c>
      <c r="CJ119">
        <v>496.82499999999999</v>
      </c>
      <c r="CK119">
        <v>840</v>
      </c>
      <c r="CL119">
        <v>830</v>
      </c>
      <c r="CM119">
        <v>4.3600000000000003</v>
      </c>
      <c r="CN119">
        <v>12.551</v>
      </c>
      <c r="CO119" s="1">
        <v>37437</v>
      </c>
      <c r="CP119">
        <v>881.58799999999997</v>
      </c>
      <c r="CQ119">
        <v>723</v>
      </c>
      <c r="CR119">
        <v>715</v>
      </c>
      <c r="CS119">
        <v>4.47</v>
      </c>
      <c r="CT119">
        <v>11.419</v>
      </c>
      <c r="CV119" s="1">
        <v>37437</v>
      </c>
      <c r="CW119">
        <v>1229.636</v>
      </c>
      <c r="CX119">
        <v>187</v>
      </c>
      <c r="CY119">
        <v>184</v>
      </c>
      <c r="CZ119">
        <v>5.5709999999999997</v>
      </c>
      <c r="DA119">
        <v>6.2240000000000002</v>
      </c>
      <c r="DC119" s="1">
        <v>38868</v>
      </c>
      <c r="DD119">
        <v>168.24299999999999</v>
      </c>
      <c r="DE119">
        <v>568</v>
      </c>
      <c r="DF119">
        <v>580</v>
      </c>
      <c r="DG119">
        <v>4.1630000000000003</v>
      </c>
      <c r="DH119">
        <v>10.871</v>
      </c>
      <c r="DI119">
        <f t="shared" si="11"/>
        <v>5.047850034050505E-3</v>
      </c>
      <c r="DK119" s="1">
        <v>37437</v>
      </c>
      <c r="DL119">
        <v>341.81200000000001</v>
      </c>
      <c r="DM119">
        <v>874</v>
      </c>
      <c r="DN119">
        <v>862</v>
      </c>
      <c r="DO119">
        <v>4.3680000000000003</v>
      </c>
      <c r="DP119">
        <v>12.872999999999999</v>
      </c>
      <c r="DR119" s="1">
        <v>35946</v>
      </c>
      <c r="DS119">
        <v>252.173</v>
      </c>
      <c r="DT119">
        <v>97</v>
      </c>
      <c r="DU119">
        <v>99</v>
      </c>
      <c r="DV119">
        <v>6.4189999999999996</v>
      </c>
      <c r="DW119">
        <v>6.7080000000000002</v>
      </c>
      <c r="DY119" s="1">
        <v>37437</v>
      </c>
      <c r="DZ119">
        <v>332.62799999999999</v>
      </c>
      <c r="EA119">
        <v>548</v>
      </c>
      <c r="EB119">
        <v>543</v>
      </c>
      <c r="EC119">
        <v>4.7110000000000003</v>
      </c>
      <c r="ED119">
        <v>9.7409999999999997</v>
      </c>
    </row>
    <row r="120" spans="1:134" x14ac:dyDescent="0.25">
      <c r="A120" s="1">
        <v>37468</v>
      </c>
      <c r="B120" s="2">
        <v>6892</v>
      </c>
      <c r="C120" s="3">
        <v>1060.1699591536601</v>
      </c>
      <c r="D120">
        <v>0.81708028157095003</v>
      </c>
      <c r="E120">
        <v>149.17430990285499</v>
      </c>
      <c r="F120">
        <v>4.9255847104536397</v>
      </c>
      <c r="G120">
        <v>4.9614482794438102</v>
      </c>
      <c r="H120" s="2">
        <v>7447490</v>
      </c>
      <c r="J120" s="1">
        <v>37468</v>
      </c>
      <c r="K120" s="2">
        <v>1604</v>
      </c>
      <c r="L120">
        <v>176.166735465611</v>
      </c>
      <c r="M120">
        <v>0.58939723675570999</v>
      </c>
      <c r="N120">
        <v>82.147137036253397</v>
      </c>
      <c r="O120">
        <v>1.8008540132491599</v>
      </c>
      <c r="P120">
        <v>2.9166666107496901</v>
      </c>
      <c r="Q120" s="2">
        <v>1538540</v>
      </c>
      <c r="S120" s="1">
        <v>37468</v>
      </c>
      <c r="T120">
        <v>264.49200000000002</v>
      </c>
      <c r="U120">
        <v>374</v>
      </c>
      <c r="V120">
        <v>374</v>
      </c>
      <c r="W120">
        <v>1.92</v>
      </c>
      <c r="X120">
        <v>6.0830000000000002</v>
      </c>
      <c r="Y120">
        <v>6.0830000000000002</v>
      </c>
      <c r="AA120" s="1">
        <v>37468</v>
      </c>
      <c r="AB120">
        <v>284.226</v>
      </c>
      <c r="AC120">
        <v>783</v>
      </c>
      <c r="AD120">
        <v>784</v>
      </c>
      <c r="AE120">
        <v>1.6850000000000001</v>
      </c>
      <c r="AF120">
        <v>10.058999999999999</v>
      </c>
      <c r="AG120">
        <v>10.058999999999999</v>
      </c>
      <c r="AI120" s="1">
        <v>37468</v>
      </c>
      <c r="AJ120">
        <v>850.06899999999996</v>
      </c>
      <c r="AK120">
        <v>-5</v>
      </c>
      <c r="AL120">
        <v>-4</v>
      </c>
      <c r="AM120">
        <v>1.6339999999999999</v>
      </c>
      <c r="AN120">
        <v>2.0680000000000001</v>
      </c>
      <c r="AO120">
        <v>2.0680000000000001</v>
      </c>
      <c r="AQ120" s="1">
        <v>37468</v>
      </c>
      <c r="AR120">
        <v>1177.472</v>
      </c>
      <c r="AS120">
        <v>0</v>
      </c>
      <c r="AT120">
        <v>-2</v>
      </c>
      <c r="AU120">
        <v>3.5110000000000001</v>
      </c>
      <c r="AV120">
        <v>3.17</v>
      </c>
      <c r="AX120" s="1">
        <v>37468</v>
      </c>
      <c r="AY120">
        <v>295.24400000000003</v>
      </c>
      <c r="AZ120">
        <v>727</v>
      </c>
      <c r="BA120">
        <v>727</v>
      </c>
      <c r="BB120">
        <v>3.1640000000000001</v>
      </c>
      <c r="BC120">
        <v>10.44</v>
      </c>
      <c r="BE120" s="1">
        <v>37468</v>
      </c>
      <c r="BF120">
        <v>289.38900000000001</v>
      </c>
      <c r="BG120">
        <v>336</v>
      </c>
      <c r="BH120">
        <v>333</v>
      </c>
      <c r="BI120">
        <v>3.3420000000000001</v>
      </c>
      <c r="BJ120">
        <v>6.5140000000000002</v>
      </c>
      <c r="BK120">
        <v>6.5149999999999997</v>
      </c>
      <c r="BM120" s="1">
        <v>37468</v>
      </c>
      <c r="BN120">
        <v>357.35599999999999</v>
      </c>
      <c r="BO120">
        <v>2255</v>
      </c>
      <c r="BP120">
        <v>2263</v>
      </c>
      <c r="BQ120">
        <v>1.48</v>
      </c>
      <c r="BR120">
        <v>24.774000000000001</v>
      </c>
      <c r="BS120">
        <v>24.774999999999999</v>
      </c>
      <c r="BU120" s="1">
        <v>37468</v>
      </c>
      <c r="BV120">
        <v>381.45699999999999</v>
      </c>
      <c r="BW120">
        <v>-3</v>
      </c>
      <c r="BX120">
        <v>-6</v>
      </c>
      <c r="BY120">
        <v>5.5259999999999998</v>
      </c>
      <c r="BZ120">
        <v>3.895</v>
      </c>
      <c r="CB120" s="1">
        <v>37468</v>
      </c>
      <c r="CC120">
        <v>135.91499999999999</v>
      </c>
      <c r="CD120">
        <v>1336</v>
      </c>
      <c r="CE120">
        <v>1339</v>
      </c>
      <c r="CF120">
        <v>1.6080000000000001</v>
      </c>
      <c r="CG120">
        <v>15.585000000000001</v>
      </c>
      <c r="CI120" s="1">
        <v>37468</v>
      </c>
      <c r="CJ120">
        <v>477.05599999999998</v>
      </c>
      <c r="CK120">
        <v>943</v>
      </c>
      <c r="CL120">
        <v>932</v>
      </c>
      <c r="CM120">
        <v>4.37</v>
      </c>
      <c r="CN120">
        <v>13.143000000000001</v>
      </c>
      <c r="CO120" s="1">
        <v>37468</v>
      </c>
      <c r="CP120">
        <v>846.04499999999996</v>
      </c>
      <c r="CQ120">
        <v>815</v>
      </c>
      <c r="CR120">
        <v>805</v>
      </c>
      <c r="CS120">
        <v>4.4809999999999999</v>
      </c>
      <c r="CT120">
        <v>11.898</v>
      </c>
      <c r="CV120" s="1">
        <v>37468</v>
      </c>
      <c r="CW120">
        <v>1230.309</v>
      </c>
      <c r="CX120">
        <v>227</v>
      </c>
      <c r="CY120">
        <v>222</v>
      </c>
      <c r="CZ120">
        <v>5.5179999999999998</v>
      </c>
      <c r="DA120">
        <v>6.1369999999999996</v>
      </c>
      <c r="DC120" s="1">
        <v>38898</v>
      </c>
      <c r="DD120">
        <v>167.27600000000001</v>
      </c>
      <c r="DE120">
        <v>639</v>
      </c>
      <c r="DF120">
        <v>649</v>
      </c>
      <c r="DG120">
        <v>4.1230000000000002</v>
      </c>
      <c r="DH120">
        <v>11.622999999999999</v>
      </c>
      <c r="DI120">
        <f t="shared" si="11"/>
        <v>-5.7476388319275262E-3</v>
      </c>
      <c r="DK120" s="1">
        <v>37468</v>
      </c>
      <c r="DL120">
        <v>328.53800000000001</v>
      </c>
      <c r="DM120">
        <v>971</v>
      </c>
      <c r="DN120">
        <v>960</v>
      </c>
      <c r="DO120">
        <v>4.3739999999999997</v>
      </c>
      <c r="DP120">
        <v>13.425000000000001</v>
      </c>
      <c r="DR120" s="1">
        <v>35976</v>
      </c>
      <c r="DS120">
        <v>254.26</v>
      </c>
      <c r="DT120">
        <v>102</v>
      </c>
      <c r="DU120">
        <v>105</v>
      </c>
      <c r="DV120">
        <v>6.3819999999999997</v>
      </c>
      <c r="DW120">
        <v>6.6760000000000002</v>
      </c>
      <c r="DY120" s="1">
        <v>37468</v>
      </c>
      <c r="DZ120">
        <v>318.09500000000003</v>
      </c>
      <c r="EA120">
        <v>631</v>
      </c>
      <c r="EB120">
        <v>617</v>
      </c>
      <c r="EC120">
        <v>4.6449999999999996</v>
      </c>
      <c r="ED120">
        <v>10.032</v>
      </c>
    </row>
    <row r="121" spans="1:134" x14ac:dyDescent="0.25">
      <c r="A121" s="1">
        <v>37498</v>
      </c>
      <c r="B121" s="2">
        <v>6851</v>
      </c>
      <c r="C121" s="3">
        <v>1078.0672534896</v>
      </c>
      <c r="D121">
        <v>0.79022776386343996</v>
      </c>
      <c r="E121">
        <v>152.58325322007499</v>
      </c>
      <c r="F121">
        <v>4.7484391961834298</v>
      </c>
      <c r="G121">
        <v>4.6851811441187801</v>
      </c>
      <c r="H121" s="2">
        <v>7532261</v>
      </c>
      <c r="J121" s="1">
        <v>37498</v>
      </c>
      <c r="K121" s="2">
        <v>1650</v>
      </c>
      <c r="L121">
        <v>177.08545044906401</v>
      </c>
      <c r="M121">
        <v>0.58595068206103995</v>
      </c>
      <c r="N121">
        <v>94.706443965639906</v>
      </c>
      <c r="O121">
        <v>1.83594582820424</v>
      </c>
      <c r="P121">
        <v>2.9694624420757201</v>
      </c>
      <c r="Q121" s="2">
        <v>1647146</v>
      </c>
      <c r="S121" s="1">
        <v>37499</v>
      </c>
      <c r="T121">
        <v>267.22500000000002</v>
      </c>
      <c r="U121">
        <v>371</v>
      </c>
      <c r="V121">
        <v>371</v>
      </c>
      <c r="W121">
        <v>1.923</v>
      </c>
      <c r="X121">
        <v>5.92</v>
      </c>
      <c r="Y121">
        <v>5.9249999999999998</v>
      </c>
      <c r="AA121" s="1">
        <v>37499</v>
      </c>
      <c r="AB121">
        <v>288.03800000000001</v>
      </c>
      <c r="AC121">
        <v>725</v>
      </c>
      <c r="AD121">
        <v>715</v>
      </c>
      <c r="AE121">
        <v>1.8260000000000001</v>
      </c>
      <c r="AF121">
        <v>9.3309999999999995</v>
      </c>
      <c r="AG121">
        <v>9.3339999999999996</v>
      </c>
      <c r="AI121" s="1">
        <v>37499</v>
      </c>
      <c r="AJ121">
        <v>852.98099999999999</v>
      </c>
      <c r="AK121">
        <v>-3</v>
      </c>
      <c r="AL121">
        <v>-2</v>
      </c>
      <c r="AM121">
        <v>1.681</v>
      </c>
      <c r="AN121">
        <v>2.0310000000000001</v>
      </c>
      <c r="AO121">
        <v>2.0310000000000001</v>
      </c>
      <c r="AQ121" s="1">
        <v>37499</v>
      </c>
      <c r="AR121">
        <v>1193.8030000000001</v>
      </c>
      <c r="AS121">
        <v>-2</v>
      </c>
      <c r="AT121">
        <v>-4</v>
      </c>
      <c r="AU121">
        <v>3.6850000000000001</v>
      </c>
      <c r="AV121">
        <v>2.9369999999999998</v>
      </c>
      <c r="AX121" s="1">
        <v>37499</v>
      </c>
      <c r="AY121">
        <v>300.44900000000001</v>
      </c>
      <c r="AZ121">
        <v>683</v>
      </c>
      <c r="BA121">
        <v>692</v>
      </c>
      <c r="BB121">
        <v>3.2050000000000001</v>
      </c>
      <c r="BC121">
        <v>9.8239999999999998</v>
      </c>
      <c r="BE121" s="1">
        <v>37499</v>
      </c>
      <c r="BF121">
        <v>294.33600000000001</v>
      </c>
      <c r="BG121">
        <v>330</v>
      </c>
      <c r="BH121">
        <v>324</v>
      </c>
      <c r="BI121">
        <v>3.3730000000000002</v>
      </c>
      <c r="BJ121">
        <v>6.1829999999999998</v>
      </c>
      <c r="BK121">
        <v>6.1609999999999996</v>
      </c>
      <c r="BM121" s="1">
        <v>37499</v>
      </c>
      <c r="BN121">
        <v>392.66399999999999</v>
      </c>
      <c r="BO121">
        <v>1746</v>
      </c>
      <c r="BP121">
        <v>1748</v>
      </c>
      <c r="BQ121">
        <v>1.4990000000000001</v>
      </c>
      <c r="BR121">
        <v>19.533999999999999</v>
      </c>
      <c r="BS121">
        <v>19.533999999999999</v>
      </c>
      <c r="BU121" s="1">
        <v>37499</v>
      </c>
      <c r="BV121">
        <v>389.447</v>
      </c>
      <c r="BW121">
        <v>-4</v>
      </c>
      <c r="BX121">
        <v>-6</v>
      </c>
      <c r="BY121">
        <v>5.8330000000000002</v>
      </c>
      <c r="BZ121">
        <v>3.6429999999999998</v>
      </c>
      <c r="CB121" s="1">
        <v>37499</v>
      </c>
      <c r="CC121">
        <v>142.096</v>
      </c>
      <c r="CD121">
        <v>1148</v>
      </c>
      <c r="CE121">
        <v>1142</v>
      </c>
      <c r="CF121">
        <v>1.708</v>
      </c>
      <c r="CG121">
        <v>13.561999999999999</v>
      </c>
      <c r="CI121" s="1">
        <v>37499</v>
      </c>
      <c r="CJ121">
        <v>488.98500000000001</v>
      </c>
      <c r="CK121">
        <v>935</v>
      </c>
      <c r="CL121">
        <v>936</v>
      </c>
      <c r="CM121">
        <v>4.4210000000000003</v>
      </c>
      <c r="CN121">
        <v>12.8</v>
      </c>
      <c r="CO121" s="1">
        <v>37499</v>
      </c>
      <c r="CP121">
        <v>871.952</v>
      </c>
      <c r="CQ121">
        <v>791</v>
      </c>
      <c r="CR121">
        <v>795</v>
      </c>
      <c r="CS121">
        <v>4.5330000000000004</v>
      </c>
      <c r="CT121">
        <v>11.391</v>
      </c>
      <c r="CV121" s="1">
        <v>37499</v>
      </c>
      <c r="CW121">
        <v>1262.8209999999999</v>
      </c>
      <c r="CX121">
        <v>222</v>
      </c>
      <c r="CY121">
        <v>218</v>
      </c>
      <c r="CZ121">
        <v>5.6139999999999999</v>
      </c>
      <c r="DA121">
        <v>5.8129999999999997</v>
      </c>
      <c r="DC121" s="1">
        <v>38929</v>
      </c>
      <c r="DD121">
        <v>169.428</v>
      </c>
      <c r="DE121">
        <v>649</v>
      </c>
      <c r="DF121">
        <v>658</v>
      </c>
      <c r="DG121">
        <v>4.0819999999999999</v>
      </c>
      <c r="DH121">
        <v>11.526</v>
      </c>
      <c r="DI121">
        <f t="shared" si="11"/>
        <v>1.2864965685453811E-2</v>
      </c>
      <c r="DK121" s="1">
        <v>37499</v>
      </c>
      <c r="DL121">
        <v>336.74400000000003</v>
      </c>
      <c r="DM121">
        <v>962</v>
      </c>
      <c r="DN121">
        <v>962</v>
      </c>
      <c r="DO121">
        <v>4.4279999999999999</v>
      </c>
      <c r="DP121">
        <v>13.065</v>
      </c>
      <c r="DR121" s="1">
        <v>36007</v>
      </c>
      <c r="DS121">
        <v>253.67599999999999</v>
      </c>
      <c r="DT121">
        <v>112</v>
      </c>
      <c r="DU121">
        <v>113</v>
      </c>
      <c r="DV121">
        <v>6.399</v>
      </c>
      <c r="DW121">
        <v>6.7910000000000004</v>
      </c>
      <c r="DY121" s="1">
        <v>37499</v>
      </c>
      <c r="DZ121">
        <v>323.70400000000001</v>
      </c>
      <c r="EA121">
        <v>633</v>
      </c>
      <c r="EB121">
        <v>642</v>
      </c>
      <c r="EC121">
        <v>4.7210000000000001</v>
      </c>
      <c r="ED121">
        <v>9.7799999999999994</v>
      </c>
    </row>
    <row r="122" spans="1:134" x14ac:dyDescent="0.25">
      <c r="A122" s="1">
        <v>37529</v>
      </c>
      <c r="B122" s="2">
        <v>6862</v>
      </c>
      <c r="C122" s="3">
        <v>1095.5310271569101</v>
      </c>
      <c r="D122">
        <v>0.86204654285864002</v>
      </c>
      <c r="E122">
        <v>173.83510230973701</v>
      </c>
      <c r="F122">
        <v>4.5474832407283303</v>
      </c>
      <c r="G122">
        <v>4.2937110756218599</v>
      </c>
      <c r="H122" s="2">
        <v>7678864</v>
      </c>
      <c r="J122" s="1">
        <v>37529</v>
      </c>
      <c r="K122" s="2">
        <v>1727</v>
      </c>
      <c r="L122">
        <v>178.457875922543</v>
      </c>
      <c r="M122">
        <v>0.60676444475866997</v>
      </c>
      <c r="N122">
        <v>139.47808530375701</v>
      </c>
      <c r="O122">
        <v>1.87930599341142</v>
      </c>
      <c r="P122">
        <v>3.0413618398207598</v>
      </c>
      <c r="Q122" s="2">
        <v>2175202</v>
      </c>
      <c r="S122" s="1">
        <v>37529</v>
      </c>
      <c r="T122">
        <v>270.08600000000001</v>
      </c>
      <c r="U122">
        <v>388</v>
      </c>
      <c r="V122">
        <v>388</v>
      </c>
      <c r="W122">
        <v>1.9079999999999999</v>
      </c>
      <c r="X122">
        <v>5.6580000000000004</v>
      </c>
      <c r="Y122">
        <v>5.66</v>
      </c>
      <c r="AA122" s="1">
        <v>37529</v>
      </c>
      <c r="AB122">
        <v>289.35899999999998</v>
      </c>
      <c r="AC122">
        <v>749</v>
      </c>
      <c r="AD122">
        <v>749</v>
      </c>
      <c r="AE122">
        <v>1.831</v>
      </c>
      <c r="AF122">
        <v>9.2550000000000008</v>
      </c>
      <c r="AG122">
        <v>9.2550000000000008</v>
      </c>
      <c r="AI122" s="1">
        <v>37529</v>
      </c>
      <c r="AJ122">
        <v>860.02499999999998</v>
      </c>
      <c r="AK122">
        <v>-1</v>
      </c>
      <c r="AL122">
        <v>-1</v>
      </c>
      <c r="AM122">
        <v>1.65</v>
      </c>
      <c r="AN122">
        <v>1.649</v>
      </c>
      <c r="AO122">
        <v>1.649</v>
      </c>
      <c r="AQ122" s="1">
        <v>37529</v>
      </c>
      <c r="AR122">
        <v>1221.788</v>
      </c>
      <c r="AS122">
        <v>-2</v>
      </c>
      <c r="AT122">
        <v>-4</v>
      </c>
      <c r="AU122">
        <v>3.6139999999999999</v>
      </c>
      <c r="AV122">
        <v>2.3610000000000002</v>
      </c>
      <c r="AX122" s="1">
        <v>37529</v>
      </c>
      <c r="AY122">
        <v>298.89499999999998</v>
      </c>
      <c r="AZ122">
        <v>687</v>
      </c>
      <c r="BA122">
        <v>700</v>
      </c>
      <c r="BB122">
        <v>3.161</v>
      </c>
      <c r="BC122">
        <v>9.3490000000000002</v>
      </c>
      <c r="BE122" s="1">
        <v>37529</v>
      </c>
      <c r="BF122">
        <v>298.80399999999997</v>
      </c>
      <c r="BG122">
        <v>355</v>
      </c>
      <c r="BH122">
        <v>351</v>
      </c>
      <c r="BI122">
        <v>3.3530000000000002</v>
      </c>
      <c r="BJ122">
        <v>5.8840000000000003</v>
      </c>
      <c r="BK122">
        <v>5.8819999999999997</v>
      </c>
      <c r="BM122" s="1">
        <v>37529</v>
      </c>
      <c r="BN122">
        <v>391.21699999999998</v>
      </c>
      <c r="BO122">
        <v>1855</v>
      </c>
      <c r="BP122">
        <v>1947</v>
      </c>
      <c r="BQ122">
        <v>1.4550000000000001</v>
      </c>
      <c r="BR122">
        <v>20.207999999999998</v>
      </c>
      <c r="BS122">
        <v>20.21</v>
      </c>
      <c r="BU122" s="1">
        <v>37529</v>
      </c>
      <c r="BV122">
        <v>402.93599999999998</v>
      </c>
      <c r="BW122">
        <v>-5</v>
      </c>
      <c r="BX122">
        <v>-7</v>
      </c>
      <c r="BY122">
        <v>5.8289999999999997</v>
      </c>
      <c r="BZ122">
        <v>3.1059999999999999</v>
      </c>
      <c r="CB122" s="1">
        <v>37529</v>
      </c>
      <c r="CC122">
        <v>142.28100000000001</v>
      </c>
      <c r="CD122">
        <v>1158</v>
      </c>
      <c r="CE122">
        <v>1158</v>
      </c>
      <c r="CF122">
        <v>1.6919999999999999</v>
      </c>
      <c r="CG122">
        <v>13.307</v>
      </c>
      <c r="CI122" s="1">
        <v>37529</v>
      </c>
      <c r="CJ122">
        <v>481.14499999999998</v>
      </c>
      <c r="CK122">
        <v>1010</v>
      </c>
      <c r="CL122">
        <v>1018</v>
      </c>
      <c r="CM122">
        <v>4.3520000000000003</v>
      </c>
      <c r="CN122">
        <v>13.102</v>
      </c>
      <c r="CO122" s="1">
        <v>37529</v>
      </c>
      <c r="CP122">
        <v>858.37599999999998</v>
      </c>
      <c r="CQ122">
        <v>833</v>
      </c>
      <c r="CR122">
        <v>846</v>
      </c>
      <c r="CS122">
        <v>4.4729999999999999</v>
      </c>
      <c r="CT122">
        <v>11.382999999999999</v>
      </c>
      <c r="CV122" s="1">
        <v>37529</v>
      </c>
      <c r="CW122">
        <v>1287.2919999999999</v>
      </c>
      <c r="CX122">
        <v>237</v>
      </c>
      <c r="CY122">
        <v>233</v>
      </c>
      <c r="CZ122">
        <v>5.6449999999999996</v>
      </c>
      <c r="DA122">
        <v>5.492</v>
      </c>
      <c r="DC122" s="1">
        <v>38960</v>
      </c>
      <c r="DD122">
        <v>171.28800000000001</v>
      </c>
      <c r="DE122">
        <v>664</v>
      </c>
      <c r="DF122">
        <v>672</v>
      </c>
      <c r="DG122">
        <v>4.0449999999999999</v>
      </c>
      <c r="DH122">
        <v>11.452999999999999</v>
      </c>
      <c r="DI122">
        <f t="shared" si="11"/>
        <v>1.0978114597351096E-2</v>
      </c>
      <c r="DK122" s="1">
        <v>37529</v>
      </c>
      <c r="DL122">
        <v>331.5</v>
      </c>
      <c r="DM122">
        <v>1036</v>
      </c>
      <c r="DN122">
        <v>1044</v>
      </c>
      <c r="DO122">
        <v>4.3579999999999997</v>
      </c>
      <c r="DP122">
        <v>13.366</v>
      </c>
      <c r="DR122" s="1">
        <v>36038</v>
      </c>
      <c r="DS122">
        <v>251.726</v>
      </c>
      <c r="DT122">
        <v>171</v>
      </c>
      <c r="DU122">
        <v>171</v>
      </c>
      <c r="DV122">
        <v>6.282</v>
      </c>
      <c r="DW122">
        <v>6.9139999999999997</v>
      </c>
      <c r="DY122" s="1">
        <v>37529</v>
      </c>
      <c r="DZ122">
        <v>321.69600000000003</v>
      </c>
      <c r="EA122">
        <v>673</v>
      </c>
      <c r="EB122">
        <v>689</v>
      </c>
      <c r="EC122">
        <v>4.67</v>
      </c>
      <c r="ED122">
        <v>9.7409999999999997</v>
      </c>
    </row>
    <row r="123" spans="1:134" x14ac:dyDescent="0.25">
      <c r="A123" s="1">
        <v>37560</v>
      </c>
      <c r="B123" s="2">
        <v>6928</v>
      </c>
      <c r="C123" s="3">
        <v>1090.5365214507401</v>
      </c>
      <c r="D123">
        <v>0.83211720897430996</v>
      </c>
      <c r="E123">
        <v>167.840756387254</v>
      </c>
      <c r="F123">
        <v>4.5350737182833001</v>
      </c>
      <c r="G123">
        <v>4.3928057794371203</v>
      </c>
      <c r="H123" s="2">
        <v>7659579</v>
      </c>
      <c r="J123" s="1">
        <v>37560</v>
      </c>
      <c r="K123" s="2">
        <v>1882</v>
      </c>
      <c r="L123">
        <v>178.83705233772901</v>
      </c>
      <c r="M123">
        <v>0.61576961302127997</v>
      </c>
      <c r="N123">
        <v>125.899657581432</v>
      </c>
      <c r="O123">
        <v>1.83176779185442</v>
      </c>
      <c r="P123">
        <v>2.8628771193568698</v>
      </c>
      <c r="Q123" s="2">
        <v>2006345</v>
      </c>
      <c r="S123" s="1">
        <v>37560</v>
      </c>
      <c r="T123">
        <v>268.99</v>
      </c>
      <c r="U123">
        <v>397</v>
      </c>
      <c r="V123">
        <v>397</v>
      </c>
      <c r="W123">
        <v>1.847</v>
      </c>
      <c r="X123">
        <v>5.7380000000000004</v>
      </c>
      <c r="Y123">
        <v>5.74</v>
      </c>
      <c r="AA123" s="1">
        <v>37560</v>
      </c>
      <c r="AB123">
        <v>288.178</v>
      </c>
      <c r="AC123">
        <v>819</v>
      </c>
      <c r="AD123">
        <v>819</v>
      </c>
      <c r="AE123">
        <v>1.7949999999999999</v>
      </c>
      <c r="AF123">
        <v>9.9529999999999994</v>
      </c>
      <c r="AG123">
        <v>9.9529999999999994</v>
      </c>
      <c r="AI123" s="1">
        <v>37560</v>
      </c>
      <c r="AJ123">
        <v>861.98099999999999</v>
      </c>
      <c r="AK123">
        <v>-3</v>
      </c>
      <c r="AL123">
        <v>-2</v>
      </c>
      <c r="AM123">
        <v>1.611</v>
      </c>
      <c r="AN123">
        <v>1.5940000000000001</v>
      </c>
      <c r="AO123">
        <v>1.5940000000000001</v>
      </c>
      <c r="AQ123" s="1">
        <v>37560</v>
      </c>
      <c r="AR123">
        <v>1219.595</v>
      </c>
      <c r="AS123">
        <v>-3</v>
      </c>
      <c r="AT123">
        <v>-5</v>
      </c>
      <c r="AU123">
        <v>3.5390000000000001</v>
      </c>
      <c r="AV123">
        <v>2.4649999999999999</v>
      </c>
      <c r="AX123" s="1">
        <v>37560</v>
      </c>
      <c r="AY123">
        <v>298.78300000000002</v>
      </c>
      <c r="AZ123">
        <v>718</v>
      </c>
      <c r="BA123">
        <v>713</v>
      </c>
      <c r="BB123">
        <v>3.145</v>
      </c>
      <c r="BC123">
        <v>9.6189999999999998</v>
      </c>
      <c r="BE123" s="1">
        <v>37560</v>
      </c>
      <c r="BF123">
        <v>296.452</v>
      </c>
      <c r="BG123">
        <v>377</v>
      </c>
      <c r="BH123">
        <v>374</v>
      </c>
      <c r="BI123">
        <v>3.3159999999999998</v>
      </c>
      <c r="BJ123">
        <v>6.23</v>
      </c>
      <c r="BK123">
        <v>6.23</v>
      </c>
      <c r="BM123" s="1">
        <v>37560</v>
      </c>
      <c r="BN123">
        <v>394.82100000000003</v>
      </c>
      <c r="BO123">
        <v>1866</v>
      </c>
      <c r="BP123">
        <v>1867</v>
      </c>
      <c r="BQ123">
        <v>1.4059999999999999</v>
      </c>
      <c r="BR123">
        <v>20.280999999999999</v>
      </c>
      <c r="BS123">
        <v>20.283000000000001</v>
      </c>
      <c r="BU123" s="1">
        <v>37560</v>
      </c>
      <c r="BV123">
        <v>398.96600000000001</v>
      </c>
      <c r="BW123">
        <v>-4</v>
      </c>
      <c r="BX123">
        <v>-7</v>
      </c>
      <c r="BY123">
        <v>5.73</v>
      </c>
      <c r="BZ123">
        <v>3.3029999999999999</v>
      </c>
      <c r="CB123" s="1">
        <v>37560</v>
      </c>
      <c r="CC123">
        <v>142.4</v>
      </c>
      <c r="CD123">
        <v>1197</v>
      </c>
      <c r="CE123">
        <v>1197</v>
      </c>
      <c r="CF123">
        <v>1.655</v>
      </c>
      <c r="CG123">
        <v>13.683999999999999</v>
      </c>
      <c r="CI123" s="1">
        <v>37560</v>
      </c>
      <c r="CJ123">
        <v>477.09</v>
      </c>
      <c r="CK123">
        <v>1038</v>
      </c>
      <c r="CL123">
        <v>1036</v>
      </c>
      <c r="CM123">
        <v>4.2770000000000001</v>
      </c>
      <c r="CN123">
        <v>13.457000000000001</v>
      </c>
      <c r="CO123" s="1">
        <v>37560</v>
      </c>
      <c r="CP123">
        <v>850.68200000000002</v>
      </c>
      <c r="CQ123">
        <v>859</v>
      </c>
      <c r="CR123">
        <v>859</v>
      </c>
      <c r="CS123">
        <v>4.3949999999999996</v>
      </c>
      <c r="CT123">
        <v>11.685</v>
      </c>
      <c r="CV123" s="1">
        <v>37560</v>
      </c>
      <c r="CW123">
        <v>1270.855</v>
      </c>
      <c r="CX123">
        <v>246</v>
      </c>
      <c r="CY123">
        <v>243</v>
      </c>
      <c r="CZ123">
        <v>5.5670000000000002</v>
      </c>
      <c r="DA123">
        <v>5.7489999999999997</v>
      </c>
      <c r="DC123" s="1">
        <v>38990</v>
      </c>
      <c r="DD123">
        <v>173.80500000000001</v>
      </c>
      <c r="DE123">
        <v>661</v>
      </c>
      <c r="DF123">
        <v>669</v>
      </c>
      <c r="DG123">
        <v>4.0090000000000003</v>
      </c>
      <c r="DH123">
        <v>11.32</v>
      </c>
      <c r="DI123">
        <f t="shared" si="11"/>
        <v>1.4694549530614998E-2</v>
      </c>
      <c r="DK123" s="1">
        <v>37560</v>
      </c>
      <c r="DL123">
        <v>328.714</v>
      </c>
      <c r="DM123">
        <v>1059</v>
      </c>
      <c r="DN123">
        <v>1057</v>
      </c>
      <c r="DO123">
        <v>4.28</v>
      </c>
      <c r="DP123">
        <v>13.669</v>
      </c>
      <c r="DR123" s="1">
        <v>36068</v>
      </c>
      <c r="DS123">
        <v>259.63</v>
      </c>
      <c r="DT123">
        <v>178</v>
      </c>
      <c r="DU123">
        <v>177</v>
      </c>
      <c r="DV123">
        <v>6.3970000000000002</v>
      </c>
      <c r="DW123">
        <v>6.4749999999999996</v>
      </c>
      <c r="DY123" s="1">
        <v>37560</v>
      </c>
      <c r="DZ123">
        <v>319.553</v>
      </c>
      <c r="EA123">
        <v>686</v>
      </c>
      <c r="EB123">
        <v>687</v>
      </c>
      <c r="EC123">
        <v>4.5780000000000003</v>
      </c>
      <c r="ED123">
        <v>9.8949999999999996</v>
      </c>
    </row>
    <row r="124" spans="1:134" x14ac:dyDescent="0.25">
      <c r="A124" s="1">
        <v>37589</v>
      </c>
      <c r="B124" s="2">
        <v>6948</v>
      </c>
      <c r="C124" s="3">
        <v>1090.2487140845401</v>
      </c>
      <c r="D124">
        <v>0.71003575093386995</v>
      </c>
      <c r="E124">
        <v>140.96421349389399</v>
      </c>
      <c r="F124">
        <v>4.7688755104583098</v>
      </c>
      <c r="G124">
        <v>4.5957453373254697</v>
      </c>
      <c r="H124" s="2">
        <v>7595782</v>
      </c>
      <c r="J124" s="1">
        <v>37589</v>
      </c>
      <c r="K124" s="2">
        <v>1872</v>
      </c>
      <c r="L124">
        <v>178.80834586594</v>
      </c>
      <c r="M124">
        <v>0.50427155847505001</v>
      </c>
      <c r="N124">
        <v>86.2183427628201</v>
      </c>
      <c r="O124">
        <v>1.8088615570214299</v>
      </c>
      <c r="P124">
        <v>2.7542739441028798</v>
      </c>
      <c r="Q124" s="2">
        <v>1665880</v>
      </c>
      <c r="S124" s="1">
        <v>37590</v>
      </c>
      <c r="T124">
        <v>273.12799999999999</v>
      </c>
      <c r="U124">
        <v>298</v>
      </c>
      <c r="V124">
        <v>298</v>
      </c>
      <c r="W124">
        <v>1.8560000000000001</v>
      </c>
      <c r="X124">
        <v>5.0919999999999996</v>
      </c>
      <c r="Y124">
        <v>5.0979999999999999</v>
      </c>
      <c r="AA124" s="1">
        <v>37590</v>
      </c>
      <c r="AB124">
        <v>294.52999999999997</v>
      </c>
      <c r="AC124">
        <v>744</v>
      </c>
      <c r="AD124">
        <v>742</v>
      </c>
      <c r="AE124">
        <v>1.792</v>
      </c>
      <c r="AF124">
        <v>9.5310000000000006</v>
      </c>
      <c r="AG124">
        <v>9.532</v>
      </c>
      <c r="AI124" s="1">
        <v>37590</v>
      </c>
      <c r="AJ124">
        <v>859.399</v>
      </c>
      <c r="AK124">
        <v>-3</v>
      </c>
      <c r="AL124">
        <v>-2</v>
      </c>
      <c r="AM124">
        <v>1.671</v>
      </c>
      <c r="AN124">
        <v>1.9279999999999999</v>
      </c>
      <c r="AO124">
        <v>1.9279999999999999</v>
      </c>
      <c r="AQ124" s="1">
        <v>37590</v>
      </c>
      <c r="AR124">
        <v>1203.752</v>
      </c>
      <c r="AS124">
        <v>-1</v>
      </c>
      <c r="AT124">
        <v>-2</v>
      </c>
      <c r="AU124">
        <v>3.7069999999999999</v>
      </c>
      <c r="AV124">
        <v>2.992</v>
      </c>
      <c r="AX124" s="1">
        <v>37590</v>
      </c>
      <c r="AY124">
        <v>310.68</v>
      </c>
      <c r="AZ124">
        <v>596</v>
      </c>
      <c r="BA124">
        <v>592</v>
      </c>
      <c r="BB124">
        <v>3.1320000000000001</v>
      </c>
      <c r="BC124">
        <v>8.7970000000000006</v>
      </c>
      <c r="BE124" s="1">
        <v>37590</v>
      </c>
      <c r="BF124">
        <v>301.96800000000002</v>
      </c>
      <c r="BG124">
        <v>287</v>
      </c>
      <c r="BH124">
        <v>284</v>
      </c>
      <c r="BI124">
        <v>3.3090000000000002</v>
      </c>
      <c r="BJ124">
        <v>5.7640000000000002</v>
      </c>
      <c r="BK124">
        <v>5.7629999999999999</v>
      </c>
      <c r="BM124" s="1">
        <v>37590</v>
      </c>
      <c r="BN124">
        <v>416.58600000000001</v>
      </c>
      <c r="BO124">
        <v>1389</v>
      </c>
      <c r="BP124">
        <v>1389</v>
      </c>
      <c r="BQ124">
        <v>1.617</v>
      </c>
      <c r="BR124">
        <v>15.904999999999999</v>
      </c>
      <c r="BS124">
        <v>15.904</v>
      </c>
      <c r="BU124" s="1">
        <v>37590</v>
      </c>
      <c r="BV124">
        <v>392.13799999999998</v>
      </c>
      <c r="BW124">
        <v>-1</v>
      </c>
      <c r="BX124">
        <v>-2</v>
      </c>
      <c r="BY124">
        <v>5.774</v>
      </c>
      <c r="BZ124">
        <v>3.7</v>
      </c>
      <c r="CB124" s="1">
        <v>37590</v>
      </c>
      <c r="CC124">
        <v>147.24</v>
      </c>
      <c r="CD124">
        <v>976</v>
      </c>
      <c r="CE124">
        <v>975</v>
      </c>
      <c r="CF124">
        <v>1.7290000000000001</v>
      </c>
      <c r="CG124">
        <v>11.824</v>
      </c>
      <c r="CI124" s="1">
        <v>37590</v>
      </c>
      <c r="CJ124">
        <v>505.66899999999998</v>
      </c>
      <c r="CK124">
        <v>864</v>
      </c>
      <c r="CL124">
        <v>857</v>
      </c>
      <c r="CM124">
        <v>4.3639999999999999</v>
      </c>
      <c r="CN124">
        <v>12.076000000000001</v>
      </c>
      <c r="CO124" s="1">
        <v>37590</v>
      </c>
      <c r="CP124">
        <v>898.73699999999997</v>
      </c>
      <c r="CQ124">
        <v>700</v>
      </c>
      <c r="CR124">
        <v>696</v>
      </c>
      <c r="CS124">
        <v>4.4660000000000002</v>
      </c>
      <c r="CT124">
        <v>10.457000000000001</v>
      </c>
      <c r="CV124" s="1">
        <v>37590</v>
      </c>
      <c r="CW124">
        <v>1288.4059999999999</v>
      </c>
      <c r="CX124">
        <v>198</v>
      </c>
      <c r="CY124">
        <v>193</v>
      </c>
      <c r="CZ124">
        <v>5.6559999999999997</v>
      </c>
      <c r="DA124">
        <v>5.609</v>
      </c>
      <c r="DC124" s="1">
        <v>39021</v>
      </c>
      <c r="DD124">
        <v>177.99199999999999</v>
      </c>
      <c r="DE124">
        <v>611</v>
      </c>
      <c r="DF124">
        <v>619</v>
      </c>
      <c r="DG124">
        <v>4.0750000000000002</v>
      </c>
      <c r="DH124">
        <v>10.805</v>
      </c>
      <c r="DI124">
        <f t="shared" si="11"/>
        <v>2.4090216046718904E-2</v>
      </c>
      <c r="DK124" s="1">
        <v>37590</v>
      </c>
      <c r="DL124">
        <v>349.26600000000002</v>
      </c>
      <c r="DM124">
        <v>883</v>
      </c>
      <c r="DN124">
        <v>876</v>
      </c>
      <c r="DO124">
        <v>4.367</v>
      </c>
      <c r="DP124">
        <v>12.265000000000001</v>
      </c>
      <c r="DR124" s="1">
        <v>36099</v>
      </c>
      <c r="DS124">
        <v>255.65600000000001</v>
      </c>
      <c r="DT124">
        <v>197</v>
      </c>
      <c r="DU124">
        <v>196</v>
      </c>
      <c r="DV124">
        <v>6.2679999999999998</v>
      </c>
      <c r="DW124">
        <v>6.7720000000000002</v>
      </c>
      <c r="DY124" s="1">
        <v>37590</v>
      </c>
      <c r="DZ124">
        <v>332.17700000000002</v>
      </c>
      <c r="EA124">
        <v>587</v>
      </c>
      <c r="EB124">
        <v>570</v>
      </c>
      <c r="EC124">
        <v>4.6660000000000004</v>
      </c>
      <c r="ED124">
        <v>9.2810000000000006</v>
      </c>
    </row>
    <row r="125" spans="1:134" x14ac:dyDescent="0.25">
      <c r="A125" s="1">
        <v>37621</v>
      </c>
      <c r="B125" s="2">
        <v>6918</v>
      </c>
      <c r="C125" s="3">
        <v>1112.76623580621</v>
      </c>
      <c r="D125">
        <v>0.65632468207629002</v>
      </c>
      <c r="E125">
        <v>149.58255289845499</v>
      </c>
      <c r="F125">
        <v>4.5459802855574596</v>
      </c>
      <c r="G125">
        <v>4.0626450992449099</v>
      </c>
      <c r="H125" s="2">
        <v>7798336</v>
      </c>
      <c r="J125" s="1">
        <v>37621</v>
      </c>
      <c r="K125" s="2">
        <v>1782</v>
      </c>
      <c r="L125">
        <v>180.63603236485599</v>
      </c>
      <c r="M125">
        <v>0.43069674904806998</v>
      </c>
      <c r="N125">
        <v>117.70010190191999</v>
      </c>
      <c r="O125">
        <v>1.85682369869501</v>
      </c>
      <c r="P125">
        <v>2.6875121019450501</v>
      </c>
      <c r="Q125" s="2">
        <v>2235333</v>
      </c>
      <c r="S125" s="1">
        <v>37621</v>
      </c>
      <c r="T125">
        <v>277.55900000000003</v>
      </c>
      <c r="U125">
        <v>279</v>
      </c>
      <c r="V125">
        <v>279</v>
      </c>
      <c r="W125">
        <v>1.875</v>
      </c>
      <c r="X125">
        <v>4.4509999999999996</v>
      </c>
      <c r="Y125">
        <v>4.4580000000000002</v>
      </c>
      <c r="AA125" s="1">
        <v>37621</v>
      </c>
      <c r="AB125">
        <v>297.99200000000002</v>
      </c>
      <c r="AC125">
        <v>759</v>
      </c>
      <c r="AD125">
        <v>760</v>
      </c>
      <c r="AE125">
        <v>1.831</v>
      </c>
      <c r="AF125">
        <v>9.2720000000000002</v>
      </c>
      <c r="AG125">
        <v>9.2710000000000008</v>
      </c>
      <c r="AI125" s="1">
        <v>37621</v>
      </c>
      <c r="AJ125">
        <v>867.48</v>
      </c>
      <c r="AK125">
        <v>-4</v>
      </c>
      <c r="AL125">
        <v>-3</v>
      </c>
      <c r="AM125">
        <v>1.641</v>
      </c>
      <c r="AN125">
        <v>1.4770000000000001</v>
      </c>
      <c r="AO125">
        <v>1.4770000000000001</v>
      </c>
      <c r="AQ125" s="1">
        <v>37621</v>
      </c>
      <c r="AR125">
        <v>1231.3150000000001</v>
      </c>
      <c r="AS125">
        <v>0</v>
      </c>
      <c r="AT125">
        <v>-2</v>
      </c>
      <c r="AU125">
        <v>3.6379999999999999</v>
      </c>
      <c r="AV125">
        <v>2.4329999999999998</v>
      </c>
      <c r="AX125" s="1">
        <v>37621</v>
      </c>
      <c r="AY125">
        <v>313.98099999999999</v>
      </c>
      <c r="AZ125">
        <v>648</v>
      </c>
      <c r="BA125">
        <v>644</v>
      </c>
      <c r="BB125">
        <v>3.149</v>
      </c>
      <c r="BC125">
        <v>8.8190000000000008</v>
      </c>
      <c r="BE125" s="1">
        <v>37621</v>
      </c>
      <c r="BF125">
        <v>309.84800000000001</v>
      </c>
      <c r="BG125">
        <v>277</v>
      </c>
      <c r="BH125">
        <v>274</v>
      </c>
      <c r="BI125">
        <v>3.298</v>
      </c>
      <c r="BJ125">
        <v>5.1189999999999998</v>
      </c>
      <c r="BK125">
        <v>5.1159999999999997</v>
      </c>
      <c r="BM125" s="1">
        <v>37621</v>
      </c>
      <c r="BN125">
        <v>425.72699999999998</v>
      </c>
      <c r="BO125">
        <v>1291</v>
      </c>
      <c r="BP125">
        <v>1292</v>
      </c>
      <c r="BQ125">
        <v>1.681</v>
      </c>
      <c r="BR125">
        <v>14.539</v>
      </c>
      <c r="BS125">
        <v>14.537000000000001</v>
      </c>
      <c r="BU125" s="1">
        <v>37621</v>
      </c>
      <c r="BV125">
        <v>404.17899999999997</v>
      </c>
      <c r="BW125">
        <v>-3</v>
      </c>
      <c r="BX125">
        <v>-5</v>
      </c>
      <c r="BY125">
        <v>5.7460000000000004</v>
      </c>
      <c r="BZ125">
        <v>3.2090000000000001</v>
      </c>
      <c r="CB125" s="1">
        <v>37621</v>
      </c>
      <c r="CC125">
        <v>149.51</v>
      </c>
      <c r="CD125">
        <v>950</v>
      </c>
      <c r="CE125">
        <v>951</v>
      </c>
      <c r="CF125">
        <v>1.7769999999999999</v>
      </c>
      <c r="CG125">
        <v>11.156000000000001</v>
      </c>
      <c r="CI125" s="1">
        <v>37621</v>
      </c>
      <c r="CJ125">
        <v>513.23400000000004</v>
      </c>
      <c r="CK125">
        <v>871</v>
      </c>
      <c r="CL125">
        <v>862</v>
      </c>
      <c r="CM125">
        <v>4.452</v>
      </c>
      <c r="CN125">
        <v>11.715999999999999</v>
      </c>
      <c r="CO125" s="1">
        <v>37621</v>
      </c>
      <c r="CP125">
        <v>909.23299999999995</v>
      </c>
      <c r="CQ125">
        <v>712</v>
      </c>
      <c r="CR125">
        <v>704</v>
      </c>
      <c r="CS125">
        <v>4.5629999999999997</v>
      </c>
      <c r="CT125">
        <v>10.141999999999999</v>
      </c>
      <c r="CV125" s="1">
        <v>37621</v>
      </c>
      <c r="CW125">
        <v>1328.318</v>
      </c>
      <c r="CX125">
        <v>188</v>
      </c>
      <c r="CY125">
        <v>185</v>
      </c>
      <c r="CZ125">
        <v>5.73</v>
      </c>
      <c r="DA125">
        <v>5.069</v>
      </c>
      <c r="DC125" s="1">
        <v>39051</v>
      </c>
      <c r="DD125">
        <v>181.173</v>
      </c>
      <c r="DE125">
        <v>584</v>
      </c>
      <c r="DF125">
        <v>592</v>
      </c>
      <c r="DG125">
        <v>4.1559999999999997</v>
      </c>
      <c r="DH125">
        <v>10.398</v>
      </c>
      <c r="DI125">
        <f t="shared" si="11"/>
        <v>1.7871589734370197E-2</v>
      </c>
      <c r="DK125" s="1">
        <v>37621</v>
      </c>
      <c r="DL125">
        <v>354.34899999999999</v>
      </c>
      <c r="DM125">
        <v>890</v>
      </c>
      <c r="DN125">
        <v>880</v>
      </c>
      <c r="DO125">
        <v>4.4489999999999998</v>
      </c>
      <c r="DP125">
        <v>11.901999999999999</v>
      </c>
      <c r="DR125" s="1">
        <v>36129</v>
      </c>
      <c r="DS125">
        <v>259.77800000000002</v>
      </c>
      <c r="DT125">
        <v>175</v>
      </c>
      <c r="DU125">
        <v>174</v>
      </c>
      <c r="DV125">
        <v>6.3920000000000003</v>
      </c>
      <c r="DW125">
        <v>6.6879999999999997</v>
      </c>
      <c r="DY125" s="1">
        <v>37621</v>
      </c>
      <c r="DZ125">
        <v>338.00700000000001</v>
      </c>
      <c r="EA125">
        <v>617</v>
      </c>
      <c r="EB125">
        <v>597</v>
      </c>
      <c r="EC125">
        <v>4.8140000000000001</v>
      </c>
      <c r="ED125">
        <v>9.1780000000000008</v>
      </c>
    </row>
    <row r="126" spans="1:134" x14ac:dyDescent="0.25">
      <c r="A126" s="1">
        <v>37652</v>
      </c>
      <c r="B126" s="2">
        <v>6978</v>
      </c>
      <c r="C126" s="3">
        <v>1113.7176442807299</v>
      </c>
      <c r="D126">
        <v>0.60318445951374999</v>
      </c>
      <c r="E126">
        <v>134.74787435694901</v>
      </c>
      <c r="F126">
        <v>4.6552881870292904</v>
      </c>
      <c r="G126">
        <v>4.1606173337909498</v>
      </c>
      <c r="H126" s="2">
        <v>7858955</v>
      </c>
      <c r="J126" s="1">
        <v>37652</v>
      </c>
      <c r="K126" s="2">
        <v>1945</v>
      </c>
      <c r="L126">
        <v>180.96446901642199</v>
      </c>
      <c r="M126">
        <v>0.38007494406962999</v>
      </c>
      <c r="N126">
        <v>99.013744667491096</v>
      </c>
      <c r="O126">
        <v>1.8445298892347199</v>
      </c>
      <c r="P126">
        <v>2.6041982296055401</v>
      </c>
      <c r="Q126" s="2">
        <v>2047192</v>
      </c>
      <c r="S126" s="1">
        <v>37652</v>
      </c>
      <c r="T126">
        <v>279.90199999999999</v>
      </c>
      <c r="U126">
        <v>248</v>
      </c>
      <c r="V126">
        <v>248</v>
      </c>
      <c r="W126">
        <v>1.8979999999999999</v>
      </c>
      <c r="X126">
        <v>4.2759999999999998</v>
      </c>
      <c r="Y126">
        <v>4.29</v>
      </c>
      <c r="AA126" s="1">
        <v>37652</v>
      </c>
      <c r="AB126">
        <v>303.62</v>
      </c>
      <c r="AC126">
        <v>700</v>
      </c>
      <c r="AD126">
        <v>700</v>
      </c>
      <c r="AE126">
        <v>1.8560000000000001</v>
      </c>
      <c r="AF126">
        <v>8.8140000000000001</v>
      </c>
      <c r="AG126">
        <v>8.8109999999999999</v>
      </c>
      <c r="AI126" s="1">
        <v>37652</v>
      </c>
      <c r="AJ126">
        <v>867.36599999999999</v>
      </c>
      <c r="AK126">
        <v>-2</v>
      </c>
      <c r="AL126">
        <v>-1</v>
      </c>
      <c r="AM126">
        <v>1.59</v>
      </c>
      <c r="AN126">
        <v>1.575</v>
      </c>
      <c r="AO126">
        <v>1.575</v>
      </c>
      <c r="AQ126" s="1">
        <v>37652</v>
      </c>
      <c r="AR126">
        <v>1225.5050000000001</v>
      </c>
      <c r="AS126">
        <v>1</v>
      </c>
      <c r="AT126">
        <v>-1</v>
      </c>
      <c r="AU126">
        <v>3.5590000000000002</v>
      </c>
      <c r="AV126">
        <v>2.6230000000000002</v>
      </c>
      <c r="AX126" s="1">
        <v>37652</v>
      </c>
      <c r="AY126">
        <v>317.80399999999997</v>
      </c>
      <c r="AZ126">
        <v>598</v>
      </c>
      <c r="BA126">
        <v>592</v>
      </c>
      <c r="BB126">
        <v>3.0979999999999999</v>
      </c>
      <c r="BC126">
        <v>8.4789999999999992</v>
      </c>
      <c r="BE126" s="1">
        <v>37652</v>
      </c>
      <c r="BF126">
        <v>311.35500000000002</v>
      </c>
      <c r="BG126">
        <v>249</v>
      </c>
      <c r="BH126">
        <v>246</v>
      </c>
      <c r="BI126">
        <v>3.3279999999999998</v>
      </c>
      <c r="BJ126">
        <v>5.0510000000000002</v>
      </c>
      <c r="BK126">
        <v>5.0469999999999997</v>
      </c>
      <c r="BM126" s="1">
        <v>37652</v>
      </c>
      <c r="BN126">
        <v>439.01900000000001</v>
      </c>
      <c r="BO126">
        <v>1137</v>
      </c>
      <c r="BP126">
        <v>1137</v>
      </c>
      <c r="BQ126">
        <v>1.649</v>
      </c>
      <c r="BR126">
        <v>13.093</v>
      </c>
      <c r="BS126">
        <v>13.086</v>
      </c>
      <c r="BU126" s="1">
        <v>37652</v>
      </c>
      <c r="BV126">
        <v>401.52199999999999</v>
      </c>
      <c r="BW126">
        <v>0</v>
      </c>
      <c r="BX126">
        <v>-3</v>
      </c>
      <c r="BY126">
        <v>5.63</v>
      </c>
      <c r="BZ126">
        <v>3.375</v>
      </c>
      <c r="CB126" s="1">
        <v>37652</v>
      </c>
      <c r="CC126">
        <v>152.994</v>
      </c>
      <c r="CD126">
        <v>852</v>
      </c>
      <c r="CE126">
        <v>852</v>
      </c>
      <c r="CF126">
        <v>1.784</v>
      </c>
      <c r="CG126">
        <v>10.302</v>
      </c>
      <c r="CI126" s="1">
        <v>37652</v>
      </c>
      <c r="CJ126">
        <v>528.00699999999995</v>
      </c>
      <c r="CK126">
        <v>814</v>
      </c>
      <c r="CL126">
        <v>809</v>
      </c>
      <c r="CM126">
        <v>4.4569999999999999</v>
      </c>
      <c r="CN126">
        <v>11.32</v>
      </c>
      <c r="CO126" s="1">
        <v>37652</v>
      </c>
      <c r="CP126">
        <v>929.2</v>
      </c>
      <c r="CQ126">
        <v>663</v>
      </c>
      <c r="CR126">
        <v>660</v>
      </c>
      <c r="CS126">
        <v>4.5709999999999997</v>
      </c>
      <c r="CT126">
        <v>9.8439999999999994</v>
      </c>
      <c r="CV126" s="1">
        <v>37652</v>
      </c>
      <c r="CW126">
        <v>1332.9179999999999</v>
      </c>
      <c r="CX126">
        <v>174</v>
      </c>
      <c r="CY126">
        <v>170</v>
      </c>
      <c r="CZ126">
        <v>5.702</v>
      </c>
      <c r="DA126">
        <v>5.0590000000000002</v>
      </c>
      <c r="DC126" s="1">
        <v>39082</v>
      </c>
      <c r="DD126">
        <v>185.01599999999999</v>
      </c>
      <c r="DE126">
        <v>528</v>
      </c>
      <c r="DF126">
        <v>538</v>
      </c>
      <c r="DG126">
        <v>4.43</v>
      </c>
      <c r="DH126">
        <v>10.109</v>
      </c>
      <c r="DI126">
        <f t="shared" si="11"/>
        <v>2.1211769965723271E-2</v>
      </c>
      <c r="DK126" s="1">
        <v>37652</v>
      </c>
      <c r="DL126">
        <v>364.98700000000002</v>
      </c>
      <c r="DM126">
        <v>829</v>
      </c>
      <c r="DN126">
        <v>823</v>
      </c>
      <c r="DO126">
        <v>4.4539999999999997</v>
      </c>
      <c r="DP126">
        <v>11.464</v>
      </c>
      <c r="DR126" s="1">
        <v>36160</v>
      </c>
      <c r="DS126">
        <v>261.399</v>
      </c>
      <c r="DT126">
        <v>171</v>
      </c>
      <c r="DU126">
        <v>171</v>
      </c>
      <c r="DV126">
        <v>6.335</v>
      </c>
      <c r="DW126">
        <v>6.6790000000000003</v>
      </c>
      <c r="DY126" s="1">
        <v>37652</v>
      </c>
      <c r="DZ126">
        <v>345.35</v>
      </c>
      <c r="EA126">
        <v>572</v>
      </c>
      <c r="EB126">
        <v>556</v>
      </c>
      <c r="EC126">
        <v>4.798</v>
      </c>
      <c r="ED126">
        <v>8.8970000000000002</v>
      </c>
    </row>
    <row r="127" spans="1:134" x14ac:dyDescent="0.25">
      <c r="A127" s="1">
        <v>37680</v>
      </c>
      <c r="B127" s="2">
        <v>7117</v>
      </c>
      <c r="C127" s="3">
        <v>1129.13491004513</v>
      </c>
      <c r="D127">
        <v>0.56935762208384999</v>
      </c>
      <c r="E127">
        <v>137.96448475864301</v>
      </c>
      <c r="F127">
        <v>4.5812897044875802</v>
      </c>
      <c r="G127">
        <v>3.85576088093707</v>
      </c>
      <c r="H127" s="2">
        <v>7973618</v>
      </c>
      <c r="J127" s="1">
        <v>37680</v>
      </c>
      <c r="K127" s="2">
        <v>1939</v>
      </c>
      <c r="L127">
        <v>181.853136702645</v>
      </c>
      <c r="M127">
        <v>0.35311955418155</v>
      </c>
      <c r="N127">
        <v>134.06307545140299</v>
      </c>
      <c r="O127">
        <v>1.93193620479102</v>
      </c>
      <c r="P127">
        <v>2.81009079423323</v>
      </c>
      <c r="Q127" s="2">
        <v>2641436</v>
      </c>
      <c r="S127" s="1">
        <v>37680</v>
      </c>
      <c r="T127">
        <v>282.84500000000003</v>
      </c>
      <c r="U127">
        <v>242</v>
      </c>
      <c r="V127">
        <v>243</v>
      </c>
      <c r="W127">
        <v>1.968</v>
      </c>
      <c r="X127">
        <v>4.048</v>
      </c>
      <c r="Y127">
        <v>4.0670000000000002</v>
      </c>
      <c r="AA127" s="1">
        <v>37680</v>
      </c>
      <c r="AB127">
        <v>306.20600000000002</v>
      </c>
      <c r="AC127">
        <v>624</v>
      </c>
      <c r="AD127">
        <v>623</v>
      </c>
      <c r="AE127">
        <v>1.917</v>
      </c>
      <c r="AF127">
        <v>7.8719999999999999</v>
      </c>
      <c r="AG127">
        <v>7.87</v>
      </c>
      <c r="AI127" s="1">
        <v>37680</v>
      </c>
      <c r="AJ127">
        <v>870.98299999999995</v>
      </c>
      <c r="AK127">
        <v>-2</v>
      </c>
      <c r="AL127">
        <v>-1</v>
      </c>
      <c r="AM127">
        <v>1.6339999999999999</v>
      </c>
      <c r="AN127">
        <v>1.4350000000000001</v>
      </c>
      <c r="AO127">
        <v>1.4350000000000001</v>
      </c>
      <c r="AQ127" s="1">
        <v>37680</v>
      </c>
      <c r="AR127">
        <v>1242.9680000000001</v>
      </c>
      <c r="AS127">
        <v>-2</v>
      </c>
      <c r="AT127">
        <v>-3</v>
      </c>
      <c r="AU127">
        <v>3.7029999999999998</v>
      </c>
      <c r="AV127">
        <v>2.35</v>
      </c>
      <c r="AX127" s="1">
        <v>37680</v>
      </c>
      <c r="AY127">
        <v>321.209</v>
      </c>
      <c r="AZ127">
        <v>568</v>
      </c>
      <c r="BA127">
        <v>566</v>
      </c>
      <c r="BB127">
        <v>3.1629999999999998</v>
      </c>
      <c r="BC127">
        <v>7.9610000000000003</v>
      </c>
      <c r="BE127" s="1">
        <v>37680</v>
      </c>
      <c r="BF127">
        <v>316.93700000000001</v>
      </c>
      <c r="BG127">
        <v>232</v>
      </c>
      <c r="BH127">
        <v>229</v>
      </c>
      <c r="BI127">
        <v>3.39</v>
      </c>
      <c r="BJ127">
        <v>4.6159999999999997</v>
      </c>
      <c r="BK127">
        <v>4.6120000000000001</v>
      </c>
      <c r="BM127" s="1">
        <v>37680</v>
      </c>
      <c r="BN127">
        <v>443.38200000000001</v>
      </c>
      <c r="BO127">
        <v>1094</v>
      </c>
      <c r="BP127">
        <v>1094</v>
      </c>
      <c r="BQ127">
        <v>1.74</v>
      </c>
      <c r="BR127">
        <v>12.505000000000001</v>
      </c>
      <c r="BS127">
        <v>12.510999999999999</v>
      </c>
      <c r="BU127" s="1">
        <v>37680</v>
      </c>
      <c r="BV127">
        <v>409.66</v>
      </c>
      <c r="BW127">
        <v>-2</v>
      </c>
      <c r="BX127">
        <v>-5</v>
      </c>
      <c r="BY127">
        <v>5.8550000000000004</v>
      </c>
      <c r="BZ127">
        <v>3.105</v>
      </c>
      <c r="CB127" s="1">
        <v>37680</v>
      </c>
      <c r="CC127">
        <v>154.37299999999999</v>
      </c>
      <c r="CD127">
        <v>835</v>
      </c>
      <c r="CE127">
        <v>835</v>
      </c>
      <c r="CF127">
        <v>1.8380000000000001</v>
      </c>
      <c r="CG127">
        <v>9.9559999999999995</v>
      </c>
      <c r="CI127" s="1">
        <v>37680</v>
      </c>
      <c r="CJ127">
        <v>534.79600000000005</v>
      </c>
      <c r="CK127">
        <v>826</v>
      </c>
      <c r="CL127">
        <v>819</v>
      </c>
      <c r="CM127">
        <v>4.4690000000000003</v>
      </c>
      <c r="CN127">
        <v>11.129</v>
      </c>
      <c r="CO127" s="1">
        <v>37680</v>
      </c>
      <c r="CP127">
        <v>939.80499999999995</v>
      </c>
      <c r="CQ127">
        <v>671</v>
      </c>
      <c r="CR127">
        <v>667</v>
      </c>
      <c r="CS127">
        <v>4.5839999999999996</v>
      </c>
      <c r="CT127">
        <v>9.6120000000000001</v>
      </c>
      <c r="CV127" s="1">
        <v>37680</v>
      </c>
      <c r="CW127">
        <v>1360.7239999999999</v>
      </c>
      <c r="CX127">
        <v>166</v>
      </c>
      <c r="CY127">
        <v>163</v>
      </c>
      <c r="CZ127">
        <v>5.7729999999999997</v>
      </c>
      <c r="DA127">
        <v>4.72</v>
      </c>
      <c r="DC127" s="1">
        <v>39113</v>
      </c>
      <c r="DD127">
        <v>189.76400000000001</v>
      </c>
      <c r="DE127">
        <v>478</v>
      </c>
      <c r="DF127">
        <v>488</v>
      </c>
      <c r="DG127">
        <v>4.3369999999999997</v>
      </c>
      <c r="DH127">
        <v>9.7240000000000002</v>
      </c>
      <c r="DI127">
        <f t="shared" si="11"/>
        <v>2.5662645392831029E-2</v>
      </c>
      <c r="DK127" s="1">
        <v>37680</v>
      </c>
      <c r="DL127">
        <v>369.89699999999999</v>
      </c>
      <c r="DM127">
        <v>838</v>
      </c>
      <c r="DN127">
        <v>831</v>
      </c>
      <c r="DO127">
        <v>4.4669999999999996</v>
      </c>
      <c r="DP127">
        <v>11.243</v>
      </c>
      <c r="DR127" s="1">
        <v>36191</v>
      </c>
      <c r="DS127">
        <v>264.916</v>
      </c>
      <c r="DT127">
        <v>163</v>
      </c>
      <c r="DU127">
        <v>164</v>
      </c>
      <c r="DV127">
        <v>6.3570000000000002</v>
      </c>
      <c r="DW127">
        <v>6.5629999999999997</v>
      </c>
      <c r="DY127" s="1">
        <v>37680</v>
      </c>
      <c r="DZ127">
        <v>348.2</v>
      </c>
      <c r="EA127">
        <v>563</v>
      </c>
      <c r="EB127">
        <v>547</v>
      </c>
      <c r="EC127">
        <v>4.7590000000000003</v>
      </c>
      <c r="ED127">
        <v>8.5030000000000001</v>
      </c>
    </row>
    <row r="128" spans="1:134" x14ac:dyDescent="0.25">
      <c r="A128" s="1">
        <v>37711</v>
      </c>
      <c r="B128" s="2">
        <v>7148</v>
      </c>
      <c r="C128" s="3">
        <v>1128.2616092739099</v>
      </c>
      <c r="D128">
        <v>0.57079568228051003</v>
      </c>
      <c r="E128">
        <v>134.95269715056199</v>
      </c>
      <c r="F128">
        <v>4.6139287539604803</v>
      </c>
      <c r="G128">
        <v>3.9435861523115401</v>
      </c>
      <c r="H128" s="2">
        <v>7996581</v>
      </c>
      <c r="J128" s="1">
        <v>37711</v>
      </c>
      <c r="K128" s="2">
        <v>2040</v>
      </c>
      <c r="L128">
        <v>182.09522963484099</v>
      </c>
      <c r="M128">
        <v>0.38221151900974998</v>
      </c>
      <c r="N128">
        <v>110.157729504206</v>
      </c>
      <c r="O128">
        <v>1.8700778394769599</v>
      </c>
      <c r="P128">
        <v>2.5348934217519998</v>
      </c>
      <c r="Q128" s="2">
        <v>2277447</v>
      </c>
      <c r="S128" s="1">
        <v>37711</v>
      </c>
      <c r="T128">
        <v>283.62099999999998</v>
      </c>
      <c r="U128">
        <v>236</v>
      </c>
      <c r="V128">
        <v>238</v>
      </c>
      <c r="W128">
        <v>1.9730000000000001</v>
      </c>
      <c r="X128">
        <v>4.0309999999999997</v>
      </c>
      <c r="Y128">
        <v>4.0430000000000001</v>
      </c>
      <c r="AA128" s="1">
        <v>37711</v>
      </c>
      <c r="AB128">
        <v>307.916</v>
      </c>
      <c r="AC128">
        <v>541</v>
      </c>
      <c r="AD128">
        <v>544</v>
      </c>
      <c r="AE128">
        <v>1.9570000000000001</v>
      </c>
      <c r="AF128">
        <v>7.1280000000000001</v>
      </c>
      <c r="AG128">
        <v>7.1210000000000004</v>
      </c>
      <c r="AI128" s="1">
        <v>37711</v>
      </c>
      <c r="AJ128">
        <v>872.572</v>
      </c>
      <c r="AK128">
        <v>-3</v>
      </c>
      <c r="AL128">
        <v>-2</v>
      </c>
      <c r="AM128">
        <v>1.611</v>
      </c>
      <c r="AN128">
        <v>1.4079999999999999</v>
      </c>
      <c r="AO128">
        <v>1.4079999999999999</v>
      </c>
      <c r="AQ128" s="1">
        <v>37711</v>
      </c>
      <c r="AR128">
        <v>1242.867</v>
      </c>
      <c r="AS128">
        <v>-2</v>
      </c>
      <c r="AT128">
        <v>-3</v>
      </c>
      <c r="AU128">
        <v>3.629</v>
      </c>
      <c r="AV128">
        <v>2.4089999999999998</v>
      </c>
      <c r="AX128" s="1">
        <v>37711</v>
      </c>
      <c r="AY128">
        <v>325.00099999999998</v>
      </c>
      <c r="AZ128">
        <v>482</v>
      </c>
      <c r="BA128">
        <v>487</v>
      </c>
      <c r="BB128">
        <v>3.117</v>
      </c>
      <c r="BC128">
        <v>7.2069999999999999</v>
      </c>
      <c r="BE128" s="1">
        <v>37711</v>
      </c>
      <c r="BF128">
        <v>318.90699999999998</v>
      </c>
      <c r="BG128">
        <v>223</v>
      </c>
      <c r="BH128">
        <v>220</v>
      </c>
      <c r="BI128">
        <v>3.4260000000000002</v>
      </c>
      <c r="BJ128">
        <v>4.6280000000000001</v>
      </c>
      <c r="BK128">
        <v>4.62</v>
      </c>
      <c r="BM128" s="1">
        <v>37711</v>
      </c>
      <c r="BN128">
        <v>455.64699999999999</v>
      </c>
      <c r="BO128">
        <v>963</v>
      </c>
      <c r="BP128">
        <v>986</v>
      </c>
      <c r="BQ128">
        <v>1.7430000000000001</v>
      </c>
      <c r="BR128">
        <v>11.465999999999999</v>
      </c>
      <c r="BS128">
        <v>11.467000000000001</v>
      </c>
      <c r="BU128" s="1">
        <v>37711</v>
      </c>
      <c r="BV128">
        <v>408.178</v>
      </c>
      <c r="BW128">
        <v>-1</v>
      </c>
      <c r="BX128">
        <v>-4</v>
      </c>
      <c r="BY128">
        <v>5.7679999999999998</v>
      </c>
      <c r="BZ128">
        <v>3.202</v>
      </c>
      <c r="CB128" s="1">
        <v>37711</v>
      </c>
      <c r="CC128">
        <v>156.768</v>
      </c>
      <c r="CD128">
        <v>726</v>
      </c>
      <c r="CE128">
        <v>738</v>
      </c>
      <c r="CF128">
        <v>1.8640000000000001</v>
      </c>
      <c r="CG128">
        <v>9.0229999999999997</v>
      </c>
      <c r="CI128" s="1">
        <v>37711</v>
      </c>
      <c r="CJ128">
        <v>548.649</v>
      </c>
      <c r="CK128">
        <v>760</v>
      </c>
      <c r="CL128">
        <v>760</v>
      </c>
      <c r="CM128">
        <v>4.4390000000000001</v>
      </c>
      <c r="CN128">
        <v>10.593</v>
      </c>
      <c r="CO128" s="1">
        <v>37711</v>
      </c>
      <c r="CP128">
        <v>960.98099999999999</v>
      </c>
      <c r="CQ128">
        <v>611</v>
      </c>
      <c r="CR128">
        <v>613</v>
      </c>
      <c r="CS128">
        <v>4.5490000000000004</v>
      </c>
      <c r="CT128">
        <v>9.125</v>
      </c>
      <c r="CV128" s="1">
        <v>37711</v>
      </c>
      <c r="CW128">
        <v>1361.9549999999999</v>
      </c>
      <c r="CX128">
        <v>158</v>
      </c>
      <c r="CY128">
        <v>156</v>
      </c>
      <c r="CZ128">
        <v>5.75</v>
      </c>
      <c r="DA128">
        <v>4.7480000000000002</v>
      </c>
      <c r="DC128" s="1">
        <v>39141</v>
      </c>
      <c r="DD128">
        <v>193.02799999999999</v>
      </c>
      <c r="DE128">
        <v>478</v>
      </c>
      <c r="DF128">
        <v>491</v>
      </c>
      <c r="DG128">
        <v>4.32</v>
      </c>
      <c r="DH128">
        <v>9.4570000000000007</v>
      </c>
      <c r="DI128">
        <f t="shared" si="11"/>
        <v>1.7200311966442339E-2</v>
      </c>
      <c r="DK128" s="1">
        <v>37711</v>
      </c>
      <c r="DL128">
        <v>379.661</v>
      </c>
      <c r="DM128">
        <v>772</v>
      </c>
      <c r="DN128">
        <v>772</v>
      </c>
      <c r="DO128">
        <v>4.4409999999999998</v>
      </c>
      <c r="DP128">
        <v>10.708</v>
      </c>
      <c r="DR128" s="1">
        <v>36219</v>
      </c>
      <c r="DS128">
        <v>258.49299999999999</v>
      </c>
      <c r="DT128">
        <v>156</v>
      </c>
      <c r="DU128">
        <v>155</v>
      </c>
      <c r="DV128">
        <v>6.1890000000000001</v>
      </c>
      <c r="DW128">
        <v>7.0720000000000001</v>
      </c>
      <c r="DY128" s="1">
        <v>37711</v>
      </c>
      <c r="DZ128">
        <v>352.59500000000003</v>
      </c>
      <c r="EA128">
        <v>502</v>
      </c>
      <c r="EB128">
        <v>489</v>
      </c>
      <c r="EC128">
        <v>4.742</v>
      </c>
      <c r="ED128">
        <v>7.9939999999999998</v>
      </c>
    </row>
    <row r="129" spans="1:134" x14ac:dyDescent="0.25">
      <c r="A129" s="1">
        <v>37741</v>
      </c>
      <c r="B129" s="2">
        <v>7352</v>
      </c>
      <c r="C129" s="3">
        <v>1137.57415555271</v>
      </c>
      <c r="D129">
        <v>0.49683345164798998</v>
      </c>
      <c r="E129">
        <v>125.406556877987</v>
      </c>
      <c r="F129">
        <v>4.61072999275871</v>
      </c>
      <c r="G129">
        <v>3.8286325930081802</v>
      </c>
      <c r="H129" s="2">
        <v>8047444</v>
      </c>
      <c r="J129" s="1">
        <v>37741</v>
      </c>
      <c r="K129" s="2">
        <v>2163</v>
      </c>
      <c r="L129">
        <v>182.714639899888</v>
      </c>
      <c r="M129">
        <v>0.32184671180007002</v>
      </c>
      <c r="N129">
        <v>120.342093535337</v>
      </c>
      <c r="O129">
        <v>1.9027232753461401</v>
      </c>
      <c r="P129">
        <v>2.6440320899938801</v>
      </c>
      <c r="Q129" s="2">
        <v>2511203</v>
      </c>
      <c r="S129" s="1">
        <v>37741</v>
      </c>
      <c r="T129">
        <v>287.82</v>
      </c>
      <c r="U129">
        <v>188</v>
      </c>
      <c r="V129">
        <v>189</v>
      </c>
      <c r="W129">
        <v>1.9510000000000001</v>
      </c>
      <c r="X129">
        <v>3.516</v>
      </c>
      <c r="Y129">
        <v>3.5230000000000001</v>
      </c>
      <c r="AA129" s="1">
        <v>37741</v>
      </c>
      <c r="AB129">
        <v>317.226</v>
      </c>
      <c r="AC129">
        <v>402</v>
      </c>
      <c r="AD129">
        <v>404</v>
      </c>
      <c r="AE129">
        <v>1.907</v>
      </c>
      <c r="AF129">
        <v>5.6970000000000001</v>
      </c>
      <c r="AG129">
        <v>5.6849999999999996</v>
      </c>
      <c r="AI129" s="1">
        <v>37741</v>
      </c>
      <c r="AJ129">
        <v>874.20699999999999</v>
      </c>
      <c r="AK129">
        <v>-2</v>
      </c>
      <c r="AL129">
        <v>-1</v>
      </c>
      <c r="AM129">
        <v>1.579</v>
      </c>
      <c r="AN129">
        <v>1.379</v>
      </c>
      <c r="AO129">
        <v>1.379</v>
      </c>
      <c r="AQ129" s="1">
        <v>37741</v>
      </c>
      <c r="AR129">
        <v>1246.1300000000001</v>
      </c>
      <c r="AS129">
        <v>-2</v>
      </c>
      <c r="AT129">
        <v>-4</v>
      </c>
      <c r="AU129">
        <v>3.5550000000000002</v>
      </c>
      <c r="AV129">
        <v>2.3879999999999999</v>
      </c>
      <c r="AX129" s="1">
        <v>37741</v>
      </c>
      <c r="AY129">
        <v>333.69400000000002</v>
      </c>
      <c r="AZ129">
        <v>402</v>
      </c>
      <c r="BA129">
        <v>421</v>
      </c>
      <c r="BB129">
        <v>3.0630000000000002</v>
      </c>
      <c r="BC129">
        <v>6.4989999999999997</v>
      </c>
      <c r="BE129" s="1">
        <v>37741</v>
      </c>
      <c r="BF129">
        <v>324.30900000000003</v>
      </c>
      <c r="BG129">
        <v>187</v>
      </c>
      <c r="BH129">
        <v>184</v>
      </c>
      <c r="BI129">
        <v>3.395</v>
      </c>
      <c r="BJ129">
        <v>4.266</v>
      </c>
      <c r="BK129">
        <v>4.258</v>
      </c>
      <c r="BM129" s="1">
        <v>37741</v>
      </c>
      <c r="BN129">
        <v>477.26100000000002</v>
      </c>
      <c r="BO129">
        <v>731</v>
      </c>
      <c r="BP129">
        <v>741</v>
      </c>
      <c r="BQ129">
        <v>1.714</v>
      </c>
      <c r="BR129">
        <v>8.9469999999999992</v>
      </c>
      <c r="BS129">
        <v>8.9949999999999992</v>
      </c>
      <c r="BU129" s="1">
        <v>37741</v>
      </c>
      <c r="BV129">
        <v>409.00799999999998</v>
      </c>
      <c r="BW129">
        <v>-1</v>
      </c>
      <c r="BX129">
        <v>-4</v>
      </c>
      <c r="BY129">
        <v>5.6710000000000003</v>
      </c>
      <c r="BZ129">
        <v>3.206</v>
      </c>
      <c r="CB129" s="1">
        <v>37741</v>
      </c>
      <c r="CC129">
        <v>162.68799999999999</v>
      </c>
      <c r="CD129">
        <v>550</v>
      </c>
      <c r="CE129">
        <v>555</v>
      </c>
      <c r="CF129">
        <v>1.82</v>
      </c>
      <c r="CG129">
        <v>7.1689999999999996</v>
      </c>
      <c r="CI129" s="1">
        <v>37741</v>
      </c>
      <c r="CJ129">
        <v>579.48</v>
      </c>
      <c r="CK129">
        <v>634</v>
      </c>
      <c r="CL129">
        <v>642</v>
      </c>
      <c r="CM129">
        <v>4.4420000000000002</v>
      </c>
      <c r="CN129">
        <v>9.3260000000000005</v>
      </c>
      <c r="CO129" s="1">
        <v>37741</v>
      </c>
      <c r="CP129">
        <v>1007.298</v>
      </c>
      <c r="CQ129">
        <v>507</v>
      </c>
      <c r="CR129">
        <v>519</v>
      </c>
      <c r="CS129">
        <v>4.524</v>
      </c>
      <c r="CT129">
        <v>8.0869999999999997</v>
      </c>
      <c r="CV129" s="1">
        <v>37741</v>
      </c>
      <c r="CW129">
        <v>1387.847</v>
      </c>
      <c r="CX129">
        <v>134</v>
      </c>
      <c r="CY129">
        <v>132</v>
      </c>
      <c r="CZ129">
        <v>5.843</v>
      </c>
      <c r="DA129">
        <v>4.5129999999999999</v>
      </c>
      <c r="DC129" s="1">
        <v>39172</v>
      </c>
      <c r="DD129">
        <v>193.34100000000001</v>
      </c>
      <c r="DE129">
        <v>486</v>
      </c>
      <c r="DF129">
        <v>502</v>
      </c>
      <c r="DG129">
        <v>4.3090000000000002</v>
      </c>
      <c r="DH129">
        <v>9.6270000000000007</v>
      </c>
      <c r="DI129">
        <f t="shared" si="11"/>
        <v>1.621526410676255E-3</v>
      </c>
      <c r="DK129" s="1">
        <v>37741</v>
      </c>
      <c r="DL129">
        <v>401.726</v>
      </c>
      <c r="DM129">
        <v>644</v>
      </c>
      <c r="DN129">
        <v>652</v>
      </c>
      <c r="DO129">
        <v>4.4400000000000004</v>
      </c>
      <c r="DP129">
        <v>9.4179999999999993</v>
      </c>
      <c r="DR129" s="1">
        <v>36250</v>
      </c>
      <c r="DS129">
        <v>261.67399999999998</v>
      </c>
      <c r="DT129">
        <v>150</v>
      </c>
      <c r="DU129">
        <v>150</v>
      </c>
      <c r="DV129">
        <v>6.1429999999999998</v>
      </c>
      <c r="DW129">
        <v>6.9560000000000004</v>
      </c>
      <c r="DY129" s="1">
        <v>37741</v>
      </c>
      <c r="DZ129">
        <v>366.52699999999999</v>
      </c>
      <c r="EA129">
        <v>410</v>
      </c>
      <c r="EB129">
        <v>409</v>
      </c>
      <c r="EC129">
        <v>4.7130000000000001</v>
      </c>
      <c r="ED129">
        <v>7.1029999999999998</v>
      </c>
    </row>
    <row r="130" spans="1:134" x14ac:dyDescent="0.25">
      <c r="A130" s="1">
        <v>37771</v>
      </c>
      <c r="B130" s="2">
        <v>7392</v>
      </c>
      <c r="C130" s="3">
        <v>1158.7840818771299</v>
      </c>
      <c r="D130">
        <v>0.53057835058421998</v>
      </c>
      <c r="E130">
        <v>122.704731583076</v>
      </c>
      <c r="F130">
        <v>4.3946382289115098</v>
      </c>
      <c r="G130">
        <v>3.3301323315558502</v>
      </c>
      <c r="H130" s="2">
        <v>8184510</v>
      </c>
      <c r="J130" s="1">
        <v>37771</v>
      </c>
      <c r="K130" s="2">
        <v>2168</v>
      </c>
      <c r="L130">
        <v>183.15385210622799</v>
      </c>
      <c r="M130">
        <v>0.38709272321388</v>
      </c>
      <c r="N130">
        <v>135.49682901492699</v>
      </c>
      <c r="O130">
        <v>1.7675219021922799</v>
      </c>
      <c r="P130">
        <v>2.6818641993072299</v>
      </c>
      <c r="Q130" s="2">
        <v>3489862</v>
      </c>
      <c r="S130" s="1">
        <v>37772</v>
      </c>
      <c r="T130">
        <v>291.02</v>
      </c>
      <c r="U130">
        <v>175</v>
      </c>
      <c r="V130">
        <v>175</v>
      </c>
      <c r="W130">
        <v>1.9490000000000001</v>
      </c>
      <c r="X130">
        <v>3.1269999999999998</v>
      </c>
      <c r="Y130">
        <v>3.1309999999999998</v>
      </c>
      <c r="AA130" s="1">
        <v>37772</v>
      </c>
      <c r="AB130">
        <v>320.43400000000003</v>
      </c>
      <c r="AC130">
        <v>423</v>
      </c>
      <c r="AD130">
        <v>427</v>
      </c>
      <c r="AE130">
        <v>1.897</v>
      </c>
      <c r="AF130">
        <v>5.649</v>
      </c>
      <c r="AG130">
        <v>5.6470000000000002</v>
      </c>
      <c r="AI130" s="1">
        <v>37772</v>
      </c>
      <c r="AJ130">
        <v>877.48699999999997</v>
      </c>
      <c r="AK130">
        <v>0</v>
      </c>
      <c r="AL130">
        <v>1</v>
      </c>
      <c r="AM130">
        <v>1.6919999999999999</v>
      </c>
      <c r="AN130">
        <v>1.2729999999999999</v>
      </c>
      <c r="AO130">
        <v>1.2729999999999999</v>
      </c>
      <c r="AQ130" s="1">
        <v>37772</v>
      </c>
      <c r="AR130">
        <v>1271.136</v>
      </c>
      <c r="AS130">
        <v>-3</v>
      </c>
      <c r="AT130">
        <v>-5</v>
      </c>
      <c r="AU130">
        <v>3.7770000000000001</v>
      </c>
      <c r="AV130">
        <v>1.9850000000000001</v>
      </c>
      <c r="AX130" s="1">
        <v>37772</v>
      </c>
      <c r="AY130">
        <v>336.25200000000001</v>
      </c>
      <c r="AZ130">
        <v>432</v>
      </c>
      <c r="BA130">
        <v>441</v>
      </c>
      <c r="BB130">
        <v>3.0680000000000001</v>
      </c>
      <c r="BC130">
        <v>6.3029999999999999</v>
      </c>
      <c r="BE130" s="1">
        <v>37772</v>
      </c>
      <c r="BF130">
        <v>331.98399999999998</v>
      </c>
      <c r="BG130">
        <v>179</v>
      </c>
      <c r="BH130">
        <v>177</v>
      </c>
      <c r="BI130">
        <v>3.4340000000000002</v>
      </c>
      <c r="BJ130">
        <v>3.738</v>
      </c>
      <c r="BK130">
        <v>3.7330000000000001</v>
      </c>
      <c r="BM130" s="1">
        <v>37772</v>
      </c>
      <c r="BN130">
        <v>478.01499999999999</v>
      </c>
      <c r="BO130">
        <v>805</v>
      </c>
      <c r="BP130">
        <v>813</v>
      </c>
      <c r="BQ130">
        <v>1.702</v>
      </c>
      <c r="BR130">
        <v>9.44</v>
      </c>
      <c r="BS130">
        <v>9.4730000000000008</v>
      </c>
      <c r="BU130" s="1">
        <v>37772</v>
      </c>
      <c r="BV130">
        <v>422.46100000000001</v>
      </c>
      <c r="BW130">
        <v>0</v>
      </c>
      <c r="BX130">
        <v>-4</v>
      </c>
      <c r="BY130">
        <v>5.9550000000000001</v>
      </c>
      <c r="BZ130">
        <v>2.7709999999999999</v>
      </c>
      <c r="CB130" s="1">
        <v>37772</v>
      </c>
      <c r="CC130">
        <v>163.71100000000001</v>
      </c>
      <c r="CD130">
        <v>586</v>
      </c>
      <c r="CE130">
        <v>591</v>
      </c>
      <c r="CF130">
        <v>1.8140000000000001</v>
      </c>
      <c r="CG130">
        <v>7.2789999999999999</v>
      </c>
      <c r="CI130" s="1">
        <v>37772</v>
      </c>
      <c r="CJ130">
        <v>585.74300000000005</v>
      </c>
      <c r="CK130">
        <v>669</v>
      </c>
      <c r="CL130">
        <v>675</v>
      </c>
      <c r="CM130">
        <v>4.4960000000000004</v>
      </c>
      <c r="CN130">
        <v>9.2479999999999993</v>
      </c>
      <c r="CO130" s="1">
        <v>37772</v>
      </c>
      <c r="CP130">
        <v>1013.997</v>
      </c>
      <c r="CQ130">
        <v>553</v>
      </c>
      <c r="CR130">
        <v>560</v>
      </c>
      <c r="CS130">
        <v>4.6020000000000003</v>
      </c>
      <c r="CT130">
        <v>8.1180000000000003</v>
      </c>
      <c r="CV130" s="1">
        <v>37772</v>
      </c>
      <c r="CW130">
        <v>1432.087</v>
      </c>
      <c r="CX130">
        <v>132</v>
      </c>
      <c r="CY130">
        <v>129</v>
      </c>
      <c r="CZ130">
        <v>5.9770000000000003</v>
      </c>
      <c r="DA130">
        <v>4.05</v>
      </c>
      <c r="DC130" s="1">
        <v>39202</v>
      </c>
      <c r="DD130">
        <v>197.13200000000001</v>
      </c>
      <c r="DE130">
        <v>464</v>
      </c>
      <c r="DF130">
        <v>480</v>
      </c>
      <c r="DG130">
        <v>4.2169999999999996</v>
      </c>
      <c r="DH130">
        <v>9.3780000000000001</v>
      </c>
      <c r="DI130">
        <f t="shared" si="11"/>
        <v>1.9607843137254832E-2</v>
      </c>
      <c r="DK130" s="1">
        <v>37772</v>
      </c>
      <c r="DL130">
        <v>406.33300000000003</v>
      </c>
      <c r="DM130">
        <v>679</v>
      </c>
      <c r="DN130">
        <v>685</v>
      </c>
      <c r="DO130">
        <v>4.4969999999999999</v>
      </c>
      <c r="DP130">
        <v>9.3469999999999995</v>
      </c>
      <c r="DR130" s="1">
        <v>36280</v>
      </c>
      <c r="DS130">
        <v>263.23399999999998</v>
      </c>
      <c r="DT130">
        <v>150</v>
      </c>
      <c r="DU130">
        <v>145</v>
      </c>
      <c r="DV130">
        <v>6.1239999999999997</v>
      </c>
      <c r="DW130">
        <v>6.9630000000000001</v>
      </c>
      <c r="DY130" s="1">
        <v>37772</v>
      </c>
      <c r="DZ130">
        <v>371.63200000000001</v>
      </c>
      <c r="EA130">
        <v>436</v>
      </c>
      <c r="EB130">
        <v>434</v>
      </c>
      <c r="EC130">
        <v>4.7480000000000002</v>
      </c>
      <c r="ED130">
        <v>6.9189999999999996</v>
      </c>
    </row>
    <row r="131" spans="1:134" x14ac:dyDescent="0.25">
      <c r="A131" s="1">
        <v>37802</v>
      </c>
      <c r="B131" s="2">
        <v>7472</v>
      </c>
      <c r="C131" s="3">
        <v>1156.4821648668801</v>
      </c>
      <c r="D131">
        <v>0.52307403422202003</v>
      </c>
      <c r="E131">
        <v>127.665098640669</v>
      </c>
      <c r="F131">
        <v>4.6072960833123799</v>
      </c>
      <c r="G131">
        <v>3.5629804700088399</v>
      </c>
      <c r="H131" s="2">
        <v>8149527</v>
      </c>
      <c r="J131" s="1">
        <v>37802</v>
      </c>
      <c r="K131" s="2">
        <v>2272</v>
      </c>
      <c r="L131">
        <v>183.56189424270801</v>
      </c>
      <c r="M131">
        <v>0.39483413095518</v>
      </c>
      <c r="N131">
        <v>131.64853237677599</v>
      </c>
      <c r="O131">
        <v>1.8858127709341499</v>
      </c>
      <c r="P131">
        <v>2.6644239950608699</v>
      </c>
      <c r="Q131" s="2">
        <v>2850307</v>
      </c>
      <c r="S131" s="1">
        <v>37802</v>
      </c>
      <c r="T131">
        <v>292.74700000000001</v>
      </c>
      <c r="U131">
        <v>154</v>
      </c>
      <c r="V131">
        <v>155</v>
      </c>
      <c r="W131">
        <v>1.9279999999999999</v>
      </c>
      <c r="X131">
        <v>2.9380000000000002</v>
      </c>
      <c r="Y131">
        <v>2.9510000000000001</v>
      </c>
      <c r="AA131" s="1">
        <v>37802</v>
      </c>
      <c r="AB131">
        <v>325.01499999999999</v>
      </c>
      <c r="AC131">
        <v>370</v>
      </c>
      <c r="AD131">
        <v>372</v>
      </c>
      <c r="AE131">
        <v>1.978</v>
      </c>
      <c r="AF131">
        <v>5.1550000000000002</v>
      </c>
      <c r="AG131">
        <v>5.1550000000000002</v>
      </c>
      <c r="AI131" s="1">
        <v>37802</v>
      </c>
      <c r="AJ131">
        <v>878.83100000000002</v>
      </c>
      <c r="AK131">
        <v>-2</v>
      </c>
      <c r="AL131">
        <v>-1</v>
      </c>
      <c r="AM131">
        <v>1.6659999999999999</v>
      </c>
      <c r="AN131">
        <v>1.2410000000000001</v>
      </c>
      <c r="AO131">
        <v>1.2410000000000001</v>
      </c>
      <c r="AQ131" s="1">
        <v>37802</v>
      </c>
      <c r="AR131">
        <v>1267.7449999999999</v>
      </c>
      <c r="AS131">
        <v>-2</v>
      </c>
      <c r="AT131">
        <v>-4</v>
      </c>
      <c r="AU131">
        <v>3.7360000000000002</v>
      </c>
      <c r="AV131">
        <v>2.113</v>
      </c>
      <c r="AX131" s="1">
        <v>37802</v>
      </c>
      <c r="AY131">
        <v>341.54899999999998</v>
      </c>
      <c r="AZ131">
        <v>421</v>
      </c>
      <c r="BA131">
        <v>427</v>
      </c>
      <c r="BB131">
        <v>3.2080000000000002</v>
      </c>
      <c r="BC131">
        <v>6.2919999999999998</v>
      </c>
      <c r="BE131" s="1">
        <v>37802</v>
      </c>
      <c r="BF131">
        <v>333.45800000000003</v>
      </c>
      <c r="BG131">
        <v>162</v>
      </c>
      <c r="BH131">
        <v>159</v>
      </c>
      <c r="BI131">
        <v>3.4430000000000001</v>
      </c>
      <c r="BJ131">
        <v>3.6890000000000001</v>
      </c>
      <c r="BK131">
        <v>3.68</v>
      </c>
      <c r="BM131" s="1">
        <v>37802</v>
      </c>
      <c r="BN131">
        <v>492.37200000000001</v>
      </c>
      <c r="BO131">
        <v>689</v>
      </c>
      <c r="BP131">
        <v>697</v>
      </c>
      <c r="BQ131">
        <v>1.667</v>
      </c>
      <c r="BR131">
        <v>8.3279999999999994</v>
      </c>
      <c r="BS131">
        <v>8.2970000000000006</v>
      </c>
      <c r="BU131" s="1">
        <v>37802</v>
      </c>
      <c r="BV131">
        <v>419.608</v>
      </c>
      <c r="BW131">
        <v>0</v>
      </c>
      <c r="BX131">
        <v>-3</v>
      </c>
      <c r="BY131">
        <v>5.8689999999999998</v>
      </c>
      <c r="BZ131">
        <v>2.91</v>
      </c>
      <c r="CB131" s="1">
        <v>37802</v>
      </c>
      <c r="CC131">
        <v>167.15</v>
      </c>
      <c r="CD131">
        <v>499</v>
      </c>
      <c r="CE131">
        <v>504</v>
      </c>
      <c r="CF131">
        <v>1.8520000000000001</v>
      </c>
      <c r="CG131">
        <v>6.4269999999999996</v>
      </c>
      <c r="CI131" s="1">
        <v>37802</v>
      </c>
      <c r="CJ131">
        <v>601.71100000000001</v>
      </c>
      <c r="CK131">
        <v>604</v>
      </c>
      <c r="CL131">
        <v>615</v>
      </c>
      <c r="CM131">
        <v>4.548</v>
      </c>
      <c r="CN131">
        <v>8.7560000000000002</v>
      </c>
      <c r="CO131" s="1">
        <v>37802</v>
      </c>
      <c r="CP131">
        <v>1040.019</v>
      </c>
      <c r="CQ131">
        <v>490</v>
      </c>
      <c r="CR131">
        <v>504</v>
      </c>
      <c r="CS131">
        <v>4.657</v>
      </c>
      <c r="CT131">
        <v>7.6520000000000001</v>
      </c>
      <c r="CV131" s="1">
        <v>37802</v>
      </c>
      <c r="CW131">
        <v>1429.7349999999999</v>
      </c>
      <c r="CX131">
        <v>123</v>
      </c>
      <c r="CY131">
        <v>120</v>
      </c>
      <c r="CZ131">
        <v>5.9539999999999997</v>
      </c>
      <c r="DA131">
        <v>4.0949999999999998</v>
      </c>
      <c r="DC131" s="1">
        <v>39233</v>
      </c>
      <c r="DD131">
        <v>199.887</v>
      </c>
      <c r="DE131">
        <v>423</v>
      </c>
      <c r="DF131">
        <v>436</v>
      </c>
      <c r="DG131">
        <v>4.17</v>
      </c>
      <c r="DH131">
        <v>9.2460000000000004</v>
      </c>
      <c r="DI131">
        <f t="shared" si="11"/>
        <v>1.3975407341273893E-2</v>
      </c>
      <c r="DK131" s="1">
        <v>37802</v>
      </c>
      <c r="DL131">
        <v>417.71</v>
      </c>
      <c r="DM131">
        <v>613</v>
      </c>
      <c r="DN131">
        <v>624</v>
      </c>
      <c r="DO131">
        <v>4.5449999999999999</v>
      </c>
      <c r="DP131">
        <v>8.8420000000000005</v>
      </c>
      <c r="DR131" s="1">
        <v>36311</v>
      </c>
      <c r="DS131">
        <v>259.54500000000002</v>
      </c>
      <c r="DT131">
        <v>148</v>
      </c>
      <c r="DU131">
        <v>149</v>
      </c>
      <c r="DV131">
        <v>6.0830000000000002</v>
      </c>
      <c r="DW131">
        <v>7.327</v>
      </c>
      <c r="DY131" s="1">
        <v>37802</v>
      </c>
      <c r="DZ131">
        <v>379.49400000000003</v>
      </c>
      <c r="EA131">
        <v>385</v>
      </c>
      <c r="EB131">
        <v>387</v>
      </c>
      <c r="EC131">
        <v>4.8609999999999998</v>
      </c>
      <c r="ED131">
        <v>6.5940000000000003</v>
      </c>
    </row>
    <row r="132" spans="1:134" x14ac:dyDescent="0.25">
      <c r="A132" s="1">
        <v>37833</v>
      </c>
      <c r="B132" s="2">
        <v>7454</v>
      </c>
      <c r="C132" s="3">
        <v>1117.6009772331499</v>
      </c>
      <c r="D132">
        <v>0.59669936565102</v>
      </c>
      <c r="E132">
        <v>113.35643650637</v>
      </c>
      <c r="F132">
        <v>5.1044682207165799</v>
      </c>
      <c r="G132">
        <v>4.4839023374759597</v>
      </c>
      <c r="H132" s="2">
        <v>7838225</v>
      </c>
      <c r="J132" s="1">
        <v>37833</v>
      </c>
      <c r="K132" s="2">
        <v>2204</v>
      </c>
      <c r="L132">
        <v>182.41096122381401</v>
      </c>
      <c r="M132">
        <v>0.32904971471970001</v>
      </c>
      <c r="N132">
        <v>43.578478711726497</v>
      </c>
      <c r="O132">
        <v>1.8405302196986999</v>
      </c>
      <c r="P132">
        <v>2.1946672590004401</v>
      </c>
      <c r="Q132" s="2">
        <v>1662771</v>
      </c>
      <c r="S132" s="1">
        <v>37833</v>
      </c>
      <c r="T132">
        <v>291.53699999999998</v>
      </c>
      <c r="U132">
        <v>139</v>
      </c>
      <c r="V132">
        <v>140</v>
      </c>
      <c r="W132">
        <v>1.929</v>
      </c>
      <c r="X132">
        <v>3.3050000000000002</v>
      </c>
      <c r="Y132">
        <v>3.319</v>
      </c>
      <c r="AA132" s="1">
        <v>37833</v>
      </c>
      <c r="AB132">
        <v>323.11500000000001</v>
      </c>
      <c r="AC132">
        <v>368</v>
      </c>
      <c r="AD132">
        <v>370</v>
      </c>
      <c r="AE132">
        <v>1.9279999999999999</v>
      </c>
      <c r="AF132">
        <v>5.649</v>
      </c>
      <c r="AG132">
        <v>5.649</v>
      </c>
      <c r="AI132" s="1">
        <v>37833</v>
      </c>
      <c r="AJ132">
        <v>874.048</v>
      </c>
      <c r="AK132">
        <v>-3</v>
      </c>
      <c r="AL132">
        <v>-3</v>
      </c>
      <c r="AM132">
        <v>1.6619999999999999</v>
      </c>
      <c r="AN132">
        <v>1.663</v>
      </c>
      <c r="AO132">
        <v>1.6559999999999999</v>
      </c>
      <c r="AQ132" s="1">
        <v>37833</v>
      </c>
      <c r="AR132">
        <v>1234.107</v>
      </c>
      <c r="AS132">
        <v>0</v>
      </c>
      <c r="AT132">
        <v>-2</v>
      </c>
      <c r="AU132">
        <v>3.7269999999999999</v>
      </c>
      <c r="AV132">
        <v>2.944</v>
      </c>
      <c r="AX132" s="1">
        <v>37833</v>
      </c>
      <c r="AY132">
        <v>338.25200000000001</v>
      </c>
      <c r="AZ132">
        <v>398</v>
      </c>
      <c r="BA132">
        <v>404</v>
      </c>
      <c r="BB132">
        <v>3.2410000000000001</v>
      </c>
      <c r="BC132">
        <v>6.8520000000000003</v>
      </c>
      <c r="BE132" s="1">
        <v>37833</v>
      </c>
      <c r="BF132">
        <v>327.24</v>
      </c>
      <c r="BG132">
        <v>154</v>
      </c>
      <c r="BH132">
        <v>151</v>
      </c>
      <c r="BI132">
        <v>3.4020000000000001</v>
      </c>
      <c r="BJ132">
        <v>4.3769999999999998</v>
      </c>
      <c r="BK132">
        <v>4.3710000000000004</v>
      </c>
      <c r="BM132" s="1">
        <v>37833</v>
      </c>
      <c r="BN132">
        <v>490.64400000000001</v>
      </c>
      <c r="BO132">
        <v>707</v>
      </c>
      <c r="BP132">
        <v>717</v>
      </c>
      <c r="BQ132">
        <v>1.64</v>
      </c>
      <c r="BR132">
        <v>8.9440000000000008</v>
      </c>
      <c r="BS132">
        <v>8.9359999999999999</v>
      </c>
      <c r="BU132" s="1">
        <v>37833</v>
      </c>
      <c r="BV132">
        <v>399.51299999999998</v>
      </c>
      <c r="BW132">
        <v>0</v>
      </c>
      <c r="BX132">
        <v>-2</v>
      </c>
      <c r="BY132">
        <v>5.8360000000000003</v>
      </c>
      <c r="BZ132">
        <v>3.827</v>
      </c>
      <c r="CB132" s="1">
        <v>37833</v>
      </c>
      <c r="CC132">
        <v>166.33099999999999</v>
      </c>
      <c r="CD132">
        <v>503</v>
      </c>
      <c r="CE132">
        <v>508</v>
      </c>
      <c r="CF132">
        <v>1.8129999999999999</v>
      </c>
      <c r="CG132">
        <v>6.9560000000000004</v>
      </c>
      <c r="CI132" s="1">
        <v>37833</v>
      </c>
      <c r="CJ132">
        <v>593.12099999999998</v>
      </c>
      <c r="CK132">
        <v>557</v>
      </c>
      <c r="CL132">
        <v>570</v>
      </c>
      <c r="CM132">
        <v>4.5860000000000003</v>
      </c>
      <c r="CN132">
        <v>9.1449999999999996</v>
      </c>
      <c r="CO132" s="1">
        <v>37833</v>
      </c>
      <c r="CP132">
        <v>1022.641</v>
      </c>
      <c r="CQ132">
        <v>462</v>
      </c>
      <c r="CR132">
        <v>475</v>
      </c>
      <c r="CS132">
        <v>4.7030000000000003</v>
      </c>
      <c r="CT132">
        <v>8.2189999999999994</v>
      </c>
      <c r="CV132" s="1">
        <v>37833</v>
      </c>
      <c r="CW132">
        <v>1369.383</v>
      </c>
      <c r="CX132">
        <v>119</v>
      </c>
      <c r="CY132">
        <v>116</v>
      </c>
      <c r="CZ132">
        <v>5.74</v>
      </c>
      <c r="DA132">
        <v>4.8689999999999998</v>
      </c>
      <c r="DC132" s="1">
        <v>39263</v>
      </c>
      <c r="DD132">
        <v>196.31800000000001</v>
      </c>
      <c r="DE132">
        <v>480</v>
      </c>
      <c r="DF132">
        <v>492</v>
      </c>
      <c r="DG132">
        <v>4.3840000000000003</v>
      </c>
      <c r="DH132">
        <v>9.8889999999999993</v>
      </c>
      <c r="DI132">
        <f t="shared" si="11"/>
        <v>-1.7855088124790419E-2</v>
      </c>
      <c r="DK132" s="1">
        <v>37833</v>
      </c>
      <c r="DL132">
        <v>412.05099999999999</v>
      </c>
      <c r="DM132">
        <v>566</v>
      </c>
      <c r="DN132">
        <v>578</v>
      </c>
      <c r="DO132">
        <v>4.5839999999999996</v>
      </c>
      <c r="DP132">
        <v>9.2279999999999998</v>
      </c>
      <c r="DR132" s="1">
        <v>36341</v>
      </c>
      <c r="DS132">
        <v>258.08300000000003</v>
      </c>
      <c r="DT132">
        <v>156</v>
      </c>
      <c r="DU132">
        <v>155</v>
      </c>
      <c r="DV132">
        <v>5.9779999999999998</v>
      </c>
      <c r="DW132">
        <v>7.492</v>
      </c>
      <c r="DY132" s="1">
        <v>37833</v>
      </c>
      <c r="DZ132">
        <v>372.13200000000001</v>
      </c>
      <c r="EA132">
        <v>356</v>
      </c>
      <c r="EB132">
        <v>357</v>
      </c>
      <c r="EC132">
        <v>4.8680000000000003</v>
      </c>
      <c r="ED132">
        <v>7.1390000000000002</v>
      </c>
    </row>
    <row r="133" spans="1:134" x14ac:dyDescent="0.25">
      <c r="A133" s="1">
        <v>37862</v>
      </c>
      <c r="B133" s="2">
        <v>7483</v>
      </c>
      <c r="C133" s="3">
        <v>1125.0182339509299</v>
      </c>
      <c r="D133">
        <v>0.58035675469887005</v>
      </c>
      <c r="E133">
        <v>103.00846129733701</v>
      </c>
      <c r="F133">
        <v>5.1661854513641599</v>
      </c>
      <c r="G133">
        <v>4.4666591255563599</v>
      </c>
      <c r="H133" s="2">
        <v>7823612</v>
      </c>
      <c r="J133" s="1">
        <v>37862</v>
      </c>
      <c r="K133" s="2">
        <v>1907</v>
      </c>
      <c r="L133">
        <v>182.49019558625099</v>
      </c>
      <c r="M133">
        <v>0.37244646756387001</v>
      </c>
      <c r="N133">
        <v>42.523793725787399</v>
      </c>
      <c r="O133">
        <v>1.86787126080956</v>
      </c>
      <c r="P133">
        <v>2.3203994205215901</v>
      </c>
      <c r="Q133" s="2">
        <v>1644334</v>
      </c>
      <c r="S133" s="1">
        <v>37864</v>
      </c>
      <c r="T133">
        <v>292.09199999999998</v>
      </c>
      <c r="U133">
        <v>135</v>
      </c>
      <c r="V133">
        <v>136</v>
      </c>
      <c r="W133">
        <v>1.9259999999999999</v>
      </c>
      <c r="X133">
        <v>3.3610000000000002</v>
      </c>
      <c r="Y133">
        <v>3.3769999999999998</v>
      </c>
      <c r="AA133" s="1">
        <v>37864</v>
      </c>
      <c r="AB133">
        <v>325.8</v>
      </c>
      <c r="AC133">
        <v>340</v>
      </c>
      <c r="AD133">
        <v>342</v>
      </c>
      <c r="AE133">
        <v>1.9570000000000001</v>
      </c>
      <c r="AF133">
        <v>5.4960000000000004</v>
      </c>
      <c r="AG133">
        <v>5.5010000000000003</v>
      </c>
      <c r="AI133" s="1">
        <v>37864</v>
      </c>
      <c r="AJ133">
        <v>874.63499999999999</v>
      </c>
      <c r="AK133">
        <v>-4</v>
      </c>
      <c r="AL133">
        <v>-2</v>
      </c>
      <c r="AM133">
        <v>1.6919999999999999</v>
      </c>
      <c r="AN133">
        <v>1.764</v>
      </c>
      <c r="AO133">
        <v>1.764</v>
      </c>
      <c r="AQ133" s="1">
        <v>37864</v>
      </c>
      <c r="AR133">
        <v>1234.173</v>
      </c>
      <c r="AS133">
        <v>0</v>
      </c>
      <c r="AT133">
        <v>-1</v>
      </c>
      <c r="AU133">
        <v>3.7210000000000001</v>
      </c>
      <c r="AV133">
        <v>3.0350000000000001</v>
      </c>
      <c r="AX133" s="1">
        <v>37864</v>
      </c>
      <c r="AY133">
        <v>341.39299999999997</v>
      </c>
      <c r="AZ133">
        <v>379</v>
      </c>
      <c r="BA133">
        <v>384</v>
      </c>
      <c r="BB133">
        <v>3.214</v>
      </c>
      <c r="BC133">
        <v>6.7370000000000001</v>
      </c>
      <c r="BE133" s="1">
        <v>37864</v>
      </c>
      <c r="BF133">
        <v>327.84500000000003</v>
      </c>
      <c r="BG133">
        <v>154</v>
      </c>
      <c r="BH133">
        <v>151</v>
      </c>
      <c r="BI133">
        <v>3.4009999999999998</v>
      </c>
      <c r="BJ133">
        <v>4.484</v>
      </c>
      <c r="BK133">
        <v>4.4740000000000002</v>
      </c>
      <c r="BM133" s="1">
        <v>37864</v>
      </c>
      <c r="BN133">
        <v>496.4</v>
      </c>
      <c r="BO133">
        <v>646</v>
      </c>
      <c r="BP133">
        <v>677</v>
      </c>
      <c r="BQ133">
        <v>1.5820000000000001</v>
      </c>
      <c r="BR133">
        <v>8.5370000000000008</v>
      </c>
      <c r="BS133">
        <v>8.5909999999999993</v>
      </c>
      <c r="BU133" s="1">
        <v>37864</v>
      </c>
      <c r="BV133">
        <v>401.21899999999999</v>
      </c>
      <c r="BW133">
        <v>-1</v>
      </c>
      <c r="BX133">
        <v>-2</v>
      </c>
      <c r="BY133">
        <v>5.8810000000000002</v>
      </c>
      <c r="BZ133">
        <v>3.8290000000000002</v>
      </c>
      <c r="CB133" s="1">
        <v>37864</v>
      </c>
      <c r="CC133">
        <v>167.94</v>
      </c>
      <c r="CD133">
        <v>467</v>
      </c>
      <c r="CE133">
        <v>481</v>
      </c>
      <c r="CF133">
        <v>1.802</v>
      </c>
      <c r="CG133">
        <v>6.78</v>
      </c>
      <c r="CI133" s="1">
        <v>37864</v>
      </c>
      <c r="CJ133">
        <v>600.87900000000002</v>
      </c>
      <c r="CK133">
        <v>537</v>
      </c>
      <c r="CL133">
        <v>550</v>
      </c>
      <c r="CM133">
        <v>4.5819999999999999</v>
      </c>
      <c r="CN133">
        <v>8.9689999999999994</v>
      </c>
      <c r="CO133" s="1">
        <v>37864</v>
      </c>
      <c r="CP133">
        <v>1034.4369999999999</v>
      </c>
      <c r="CQ133">
        <v>446</v>
      </c>
      <c r="CR133">
        <v>460</v>
      </c>
      <c r="CS133">
        <v>4.681</v>
      </c>
      <c r="CT133">
        <v>8.0839999999999996</v>
      </c>
      <c r="CV133" s="1">
        <v>37864</v>
      </c>
      <c r="CW133">
        <v>1380.1279999999999</v>
      </c>
      <c r="CX133">
        <v>118</v>
      </c>
      <c r="CY133">
        <v>116</v>
      </c>
      <c r="CZ133">
        <v>5.7619999999999996</v>
      </c>
      <c r="DA133">
        <v>4.867</v>
      </c>
      <c r="DC133" s="1">
        <v>39294</v>
      </c>
      <c r="DD133">
        <v>186.14400000000001</v>
      </c>
      <c r="DE133">
        <v>663</v>
      </c>
      <c r="DF133">
        <v>670</v>
      </c>
      <c r="DG133">
        <v>4.508</v>
      </c>
      <c r="DH133">
        <v>11.398</v>
      </c>
      <c r="DI133">
        <f t="shared" si="11"/>
        <v>-5.1824081337422001E-2</v>
      </c>
      <c r="DK133" s="1">
        <v>37864</v>
      </c>
      <c r="DL133">
        <v>417.31400000000002</v>
      </c>
      <c r="DM133">
        <v>546</v>
      </c>
      <c r="DN133">
        <v>559</v>
      </c>
      <c r="DO133">
        <v>4.577</v>
      </c>
      <c r="DP133">
        <v>9.0549999999999997</v>
      </c>
      <c r="DR133" s="1">
        <v>36372</v>
      </c>
      <c r="DS133">
        <v>256.75</v>
      </c>
      <c r="DT133">
        <v>161</v>
      </c>
      <c r="DU133">
        <v>161</v>
      </c>
      <c r="DV133">
        <v>6.0129999999999999</v>
      </c>
      <c r="DW133">
        <v>7.6920000000000002</v>
      </c>
      <c r="DY133" s="1">
        <v>37864</v>
      </c>
      <c r="DZ133">
        <v>374.90699999999998</v>
      </c>
      <c r="EA133">
        <v>349</v>
      </c>
      <c r="EB133">
        <v>349</v>
      </c>
      <c r="EC133">
        <v>4.8490000000000002</v>
      </c>
      <c r="ED133">
        <v>7.0949999999999998</v>
      </c>
    </row>
    <row r="134" spans="1:134" x14ac:dyDescent="0.25">
      <c r="A134" s="1">
        <v>37894</v>
      </c>
      <c r="B134" s="2">
        <v>7471</v>
      </c>
      <c r="C134" s="3">
        <v>1154.7965196974301</v>
      </c>
      <c r="D134">
        <v>0.54888623452010998</v>
      </c>
      <c r="E134">
        <v>110.020882870363</v>
      </c>
      <c r="F134">
        <v>5.1345323741910001</v>
      </c>
      <c r="G134">
        <v>3.9537487059340402</v>
      </c>
      <c r="H134" s="2">
        <v>7940361</v>
      </c>
      <c r="J134" s="1">
        <v>37894</v>
      </c>
      <c r="K134" s="2">
        <v>1923</v>
      </c>
      <c r="L134">
        <v>184.43404282857799</v>
      </c>
      <c r="M134">
        <v>0.36427240094995</v>
      </c>
      <c r="N134">
        <v>51.695079228423097</v>
      </c>
      <c r="O134">
        <v>1.87061998470636</v>
      </c>
      <c r="P134">
        <v>1.99801892467113</v>
      </c>
      <c r="Q134" s="2">
        <v>1716100</v>
      </c>
      <c r="S134" s="1">
        <v>37894</v>
      </c>
      <c r="T134">
        <v>296.02699999999999</v>
      </c>
      <c r="U134">
        <v>129</v>
      </c>
      <c r="V134">
        <v>130</v>
      </c>
      <c r="W134">
        <v>1.9350000000000001</v>
      </c>
      <c r="X134">
        <v>2.84</v>
      </c>
      <c r="Y134">
        <v>2.8530000000000002</v>
      </c>
      <c r="AA134" s="1">
        <v>37894</v>
      </c>
      <c r="AB134">
        <v>331.12799999999999</v>
      </c>
      <c r="AC134">
        <v>339</v>
      </c>
      <c r="AD134">
        <v>342</v>
      </c>
      <c r="AE134">
        <v>1.9</v>
      </c>
      <c r="AF134">
        <v>4.99</v>
      </c>
      <c r="AG134">
        <v>4.9939999999999998</v>
      </c>
      <c r="AI134" s="1">
        <v>37894</v>
      </c>
      <c r="AJ134">
        <v>882.57799999999997</v>
      </c>
      <c r="AK134">
        <v>-4</v>
      </c>
      <c r="AL134">
        <v>-3</v>
      </c>
      <c r="AM134">
        <v>1.673</v>
      </c>
      <c r="AN134">
        <v>1.349</v>
      </c>
      <c r="AO134">
        <v>1.349</v>
      </c>
      <c r="AQ134" s="1">
        <v>37894</v>
      </c>
      <c r="AR134">
        <v>1266.5940000000001</v>
      </c>
      <c r="AS134">
        <v>0</v>
      </c>
      <c r="AT134">
        <v>-1</v>
      </c>
      <c r="AU134">
        <v>3.7040000000000002</v>
      </c>
      <c r="AV134">
        <v>2.411</v>
      </c>
      <c r="AX134" s="1">
        <v>37894</v>
      </c>
      <c r="AY134">
        <v>348.23899999999998</v>
      </c>
      <c r="AZ134">
        <v>394</v>
      </c>
      <c r="BA134">
        <v>399</v>
      </c>
      <c r="BB134">
        <v>3.1520000000000001</v>
      </c>
      <c r="BC134">
        <v>6.2590000000000003</v>
      </c>
      <c r="BE134" s="1">
        <v>37894</v>
      </c>
      <c r="BF134">
        <v>336.86700000000002</v>
      </c>
      <c r="BG134">
        <v>140</v>
      </c>
      <c r="BH134">
        <v>137</v>
      </c>
      <c r="BI134">
        <v>3.4</v>
      </c>
      <c r="BJ134">
        <v>3.7330000000000001</v>
      </c>
      <c r="BK134">
        <v>3.7240000000000002</v>
      </c>
      <c r="BM134" s="1">
        <v>37894</v>
      </c>
      <c r="BN134">
        <v>503.428</v>
      </c>
      <c r="BO134">
        <v>672</v>
      </c>
      <c r="BP134">
        <v>677</v>
      </c>
      <c r="BQ134">
        <v>1.53</v>
      </c>
      <c r="BR134">
        <v>8.2720000000000002</v>
      </c>
      <c r="BS134">
        <v>8.1829999999999998</v>
      </c>
      <c r="BU134" s="1">
        <v>37894</v>
      </c>
      <c r="BV134">
        <v>416.05599999999998</v>
      </c>
      <c r="BW134">
        <v>-1</v>
      </c>
      <c r="BX134">
        <v>-3</v>
      </c>
      <c r="BY134">
        <v>5.9550000000000001</v>
      </c>
      <c r="BZ134">
        <v>3.2749999999999999</v>
      </c>
      <c r="CB134" s="1">
        <v>37894</v>
      </c>
      <c r="CC134">
        <v>170.53299999999999</v>
      </c>
      <c r="CD134">
        <v>470</v>
      </c>
      <c r="CE134">
        <v>474</v>
      </c>
      <c r="CF134">
        <v>1.754</v>
      </c>
      <c r="CG134">
        <v>6.2489999999999997</v>
      </c>
      <c r="CI134" s="1">
        <v>37894</v>
      </c>
      <c r="CJ134">
        <v>616.92899999999997</v>
      </c>
      <c r="CK134">
        <v>540</v>
      </c>
      <c r="CL134">
        <v>554</v>
      </c>
      <c r="CM134">
        <v>4.5209999999999999</v>
      </c>
      <c r="CN134">
        <v>8.4090000000000007</v>
      </c>
      <c r="CO134" s="1">
        <v>37894</v>
      </c>
      <c r="CP134">
        <v>1060.135</v>
      </c>
      <c r="CQ134">
        <v>457</v>
      </c>
      <c r="CR134">
        <v>471</v>
      </c>
      <c r="CS134">
        <v>4.62</v>
      </c>
      <c r="CT134">
        <v>7.6029999999999998</v>
      </c>
      <c r="CV134" s="1">
        <v>37894</v>
      </c>
      <c r="CW134">
        <v>1429.393</v>
      </c>
      <c r="CX134">
        <v>113</v>
      </c>
      <c r="CY134">
        <v>109</v>
      </c>
      <c r="CZ134">
        <v>5.8849999999999998</v>
      </c>
      <c r="DA134">
        <v>4.29</v>
      </c>
      <c r="DC134" s="1">
        <v>39325</v>
      </c>
      <c r="DD134">
        <v>187.001</v>
      </c>
      <c r="DE134">
        <v>713</v>
      </c>
      <c r="DF134">
        <v>720</v>
      </c>
      <c r="DG134">
        <v>4.5279999999999996</v>
      </c>
      <c r="DH134">
        <v>11.602</v>
      </c>
      <c r="DI134">
        <f t="shared" si="11"/>
        <v>4.6039625236375947E-3</v>
      </c>
      <c r="DK134" s="1">
        <v>37894</v>
      </c>
      <c r="DL134">
        <v>428.63600000000002</v>
      </c>
      <c r="DM134">
        <v>549</v>
      </c>
      <c r="DN134">
        <v>563</v>
      </c>
      <c r="DO134">
        <v>4.516</v>
      </c>
      <c r="DP134">
        <v>8.4949999999999992</v>
      </c>
      <c r="DR134" s="1">
        <v>36403</v>
      </c>
      <c r="DS134">
        <v>255.77699999999999</v>
      </c>
      <c r="DT134">
        <v>167</v>
      </c>
      <c r="DU134">
        <v>166</v>
      </c>
      <c r="DV134">
        <v>5.9530000000000003</v>
      </c>
      <c r="DW134">
        <v>7.84</v>
      </c>
      <c r="DY134" s="1">
        <v>37894</v>
      </c>
      <c r="DZ134">
        <v>386.03300000000002</v>
      </c>
      <c r="EA134">
        <v>360</v>
      </c>
      <c r="EB134">
        <v>362</v>
      </c>
      <c r="EC134">
        <v>4.819</v>
      </c>
      <c r="ED134">
        <v>6.6340000000000003</v>
      </c>
    </row>
    <row r="135" spans="1:134" x14ac:dyDescent="0.25">
      <c r="A135" s="1">
        <v>37925</v>
      </c>
      <c r="B135" s="2">
        <v>6571</v>
      </c>
      <c r="C135" s="3">
        <v>1144.0339258199499</v>
      </c>
      <c r="D135">
        <v>0.48952798656122998</v>
      </c>
      <c r="E135">
        <v>97.877434400890095</v>
      </c>
      <c r="F135">
        <v>5.25308109809919</v>
      </c>
      <c r="G135">
        <v>4.2494618461759996</v>
      </c>
      <c r="H135" s="2">
        <v>7985304</v>
      </c>
      <c r="J135" s="1">
        <v>37925</v>
      </c>
      <c r="K135" s="2">
        <v>1733</v>
      </c>
      <c r="L135">
        <v>183.77631346051899</v>
      </c>
      <c r="M135">
        <v>0.34478610041666002</v>
      </c>
      <c r="N135">
        <v>41.767754117158802</v>
      </c>
      <c r="O135">
        <v>1.8552345486672599</v>
      </c>
      <c r="P135">
        <v>2.21959060622439</v>
      </c>
      <c r="Q135" s="2">
        <v>1668394</v>
      </c>
      <c r="S135" s="1">
        <v>37925</v>
      </c>
      <c r="T135">
        <v>295.18099999999998</v>
      </c>
      <c r="U135">
        <v>125</v>
      </c>
      <c r="V135">
        <v>124</v>
      </c>
      <c r="W135">
        <v>1.913</v>
      </c>
      <c r="X135">
        <v>3.1509999999999998</v>
      </c>
      <c r="Y135">
        <v>3.1520000000000001</v>
      </c>
      <c r="AA135" s="1">
        <v>37925</v>
      </c>
      <c r="AB135">
        <v>335.19200000000001</v>
      </c>
      <c r="AC135">
        <v>268</v>
      </c>
      <c r="AD135">
        <v>273</v>
      </c>
      <c r="AE135">
        <v>1.885</v>
      </c>
      <c r="AF135">
        <v>4.6449999999999996</v>
      </c>
      <c r="AG135">
        <v>4.6550000000000002</v>
      </c>
      <c r="AI135" s="1">
        <v>37925</v>
      </c>
      <c r="AJ135">
        <v>879.3</v>
      </c>
      <c r="AK135">
        <v>-2</v>
      </c>
      <c r="AL135">
        <v>-1</v>
      </c>
      <c r="AM135">
        <v>1.66</v>
      </c>
      <c r="AN135">
        <v>1.681</v>
      </c>
      <c r="AO135">
        <v>1.681</v>
      </c>
      <c r="AQ135" s="1">
        <v>37925</v>
      </c>
      <c r="AR135">
        <v>1251.106</v>
      </c>
      <c r="AS135">
        <v>-2</v>
      </c>
      <c r="AT135">
        <v>22</v>
      </c>
      <c r="AU135">
        <v>3.734</v>
      </c>
      <c r="AV135">
        <v>2.8650000000000002</v>
      </c>
      <c r="AX135" s="1">
        <v>37925</v>
      </c>
      <c r="AY135">
        <v>353.35500000000002</v>
      </c>
      <c r="AZ135">
        <v>316</v>
      </c>
      <c r="BA135">
        <v>317</v>
      </c>
      <c r="BB135">
        <v>3.1930000000000001</v>
      </c>
      <c r="BC135">
        <v>5.9169999999999998</v>
      </c>
      <c r="BE135" s="1">
        <v>37925</v>
      </c>
      <c r="BF135">
        <v>334.40800000000002</v>
      </c>
      <c r="BG135">
        <v>132</v>
      </c>
      <c r="BH135">
        <v>129</v>
      </c>
      <c r="BI135">
        <v>3.4060000000000001</v>
      </c>
      <c r="BJ135">
        <v>4.1029999999999998</v>
      </c>
      <c r="BK135">
        <v>4.0940000000000003</v>
      </c>
      <c r="BM135" s="1">
        <v>37925</v>
      </c>
      <c r="BN135">
        <v>511.99200000000002</v>
      </c>
      <c r="BO135">
        <v>527</v>
      </c>
      <c r="BP135">
        <v>554</v>
      </c>
      <c r="BQ135">
        <v>1.494</v>
      </c>
      <c r="BR135">
        <v>7.1710000000000003</v>
      </c>
      <c r="BS135">
        <v>7.2359999999999998</v>
      </c>
      <c r="BU135" s="1">
        <v>37925</v>
      </c>
      <c r="BV135">
        <v>408.51799999999997</v>
      </c>
      <c r="BW135">
        <v>-2</v>
      </c>
      <c r="BX135">
        <v>-3</v>
      </c>
      <c r="BY135">
        <v>5.827</v>
      </c>
      <c r="BZ135">
        <v>3.6429999999999998</v>
      </c>
      <c r="CB135" s="1">
        <v>37925</v>
      </c>
      <c r="CC135">
        <v>172.94399999999999</v>
      </c>
      <c r="CD135">
        <v>360</v>
      </c>
      <c r="CE135">
        <v>374</v>
      </c>
      <c r="CF135">
        <v>1.746</v>
      </c>
      <c r="CG135">
        <v>5.5860000000000003</v>
      </c>
      <c r="CI135" s="1">
        <v>37925</v>
      </c>
      <c r="CJ135">
        <v>629.53</v>
      </c>
      <c r="CK135">
        <v>463</v>
      </c>
      <c r="CL135">
        <v>482</v>
      </c>
      <c r="CM135">
        <v>4.4740000000000002</v>
      </c>
      <c r="CN135">
        <v>8.0419999999999998</v>
      </c>
      <c r="CO135" s="1">
        <v>37925</v>
      </c>
      <c r="CP135">
        <v>1079.471</v>
      </c>
      <c r="CQ135">
        <v>372</v>
      </c>
      <c r="CR135">
        <v>396</v>
      </c>
      <c r="CS135">
        <v>4.5730000000000004</v>
      </c>
      <c r="CT135">
        <v>7.1760000000000002</v>
      </c>
      <c r="CV135" s="1">
        <v>37925</v>
      </c>
      <c r="CW135">
        <v>1413.3330000000001</v>
      </c>
      <c r="CX135">
        <v>105</v>
      </c>
      <c r="CY135">
        <v>103</v>
      </c>
      <c r="CZ135">
        <v>5.8070000000000004</v>
      </c>
      <c r="DA135">
        <v>4.5880000000000001</v>
      </c>
      <c r="DC135" s="1">
        <v>39355</v>
      </c>
      <c r="DD135">
        <v>192.23</v>
      </c>
      <c r="DE135">
        <v>676</v>
      </c>
      <c r="DF135">
        <v>683</v>
      </c>
      <c r="DG135">
        <v>4.4580000000000002</v>
      </c>
      <c r="DH135">
        <v>11.163</v>
      </c>
      <c r="DI135">
        <f t="shared" si="11"/>
        <v>2.7962417313276422E-2</v>
      </c>
      <c r="DK135" s="1">
        <v>37925</v>
      </c>
      <c r="DL135">
        <v>437.52800000000002</v>
      </c>
      <c r="DM135">
        <v>471</v>
      </c>
      <c r="DN135">
        <v>490</v>
      </c>
      <c r="DO135">
        <v>4.468</v>
      </c>
      <c r="DP135">
        <v>8.1219999999999999</v>
      </c>
      <c r="DR135" s="1">
        <v>36433</v>
      </c>
      <c r="DS135">
        <v>258.35899999999998</v>
      </c>
      <c r="DT135">
        <v>163</v>
      </c>
      <c r="DU135">
        <v>163</v>
      </c>
      <c r="DV135">
        <v>5.944</v>
      </c>
      <c r="DW135">
        <v>7.76</v>
      </c>
      <c r="DY135" s="1">
        <v>37925</v>
      </c>
      <c r="DZ135">
        <v>392.13499999999999</v>
      </c>
      <c r="EA135">
        <v>292</v>
      </c>
      <c r="EB135">
        <v>299</v>
      </c>
      <c r="EC135">
        <v>4.7450000000000001</v>
      </c>
      <c r="ED135">
        <v>6.3330000000000002</v>
      </c>
    </row>
    <row r="136" spans="1:134" x14ac:dyDescent="0.25">
      <c r="A136" s="1">
        <v>37953</v>
      </c>
      <c r="B136" s="2">
        <v>6696</v>
      </c>
      <c r="C136" s="3">
        <v>1146.76953992156</v>
      </c>
      <c r="D136">
        <v>0.45806335840134998</v>
      </c>
      <c r="E136">
        <v>92.102747640977199</v>
      </c>
      <c r="F136">
        <v>5.3062439575323204</v>
      </c>
      <c r="G136">
        <v>4.3171472881200597</v>
      </c>
      <c r="H136" s="2">
        <v>8031458</v>
      </c>
      <c r="J136" s="1">
        <v>37953</v>
      </c>
      <c r="K136" s="2">
        <v>1696</v>
      </c>
      <c r="L136">
        <v>183.83838528364299</v>
      </c>
      <c r="M136">
        <v>0.30890305060283002</v>
      </c>
      <c r="N136">
        <v>35.982444891049603</v>
      </c>
      <c r="O136">
        <v>1.90087779684683</v>
      </c>
      <c r="P136">
        <v>2.3569722859809601</v>
      </c>
      <c r="Q136" s="2">
        <v>1661326</v>
      </c>
      <c r="S136" s="1">
        <v>37955</v>
      </c>
      <c r="T136">
        <v>295.85300000000001</v>
      </c>
      <c r="U136">
        <v>113</v>
      </c>
      <c r="V136">
        <v>113</v>
      </c>
      <c r="W136">
        <v>1.9</v>
      </c>
      <c r="X136">
        <v>3.1890000000000001</v>
      </c>
      <c r="Y136">
        <v>3.1890000000000001</v>
      </c>
      <c r="AA136" s="1">
        <v>37955</v>
      </c>
      <c r="AB136">
        <v>337.49200000000002</v>
      </c>
      <c r="AC136">
        <v>244</v>
      </c>
      <c r="AD136">
        <v>246</v>
      </c>
      <c r="AE136">
        <v>1.919</v>
      </c>
      <c r="AF136">
        <v>4.5730000000000004</v>
      </c>
      <c r="AG136">
        <v>4.5789999999999997</v>
      </c>
      <c r="AI136" s="1">
        <v>37955</v>
      </c>
      <c r="AJ136">
        <v>878.83100000000002</v>
      </c>
      <c r="AK136">
        <v>-3</v>
      </c>
      <c r="AL136">
        <v>38</v>
      </c>
      <c r="AM136">
        <v>1.7809999999999999</v>
      </c>
      <c r="AN136">
        <v>1.91</v>
      </c>
      <c r="AO136">
        <v>1.91</v>
      </c>
      <c r="AQ136" s="1">
        <v>37955</v>
      </c>
      <c r="AR136">
        <v>1249.605</v>
      </c>
      <c r="AS136">
        <v>-1</v>
      </c>
      <c r="AT136">
        <v>18</v>
      </c>
      <c r="AU136">
        <v>3.8820000000000001</v>
      </c>
      <c r="AV136">
        <v>3.0619999999999998</v>
      </c>
      <c r="AX136" s="1">
        <v>37955</v>
      </c>
      <c r="AY136">
        <v>357.22800000000001</v>
      </c>
      <c r="AZ136">
        <v>258</v>
      </c>
      <c r="BA136">
        <v>267</v>
      </c>
      <c r="BB136">
        <v>3.254</v>
      </c>
      <c r="BC136">
        <v>5.5170000000000003</v>
      </c>
      <c r="BE136" s="1">
        <v>37955</v>
      </c>
      <c r="BF136">
        <v>335.35500000000002</v>
      </c>
      <c r="BG136">
        <v>126</v>
      </c>
      <c r="BH136">
        <v>123</v>
      </c>
      <c r="BI136">
        <v>3.4569999999999999</v>
      </c>
      <c r="BJ136">
        <v>4.2009999999999996</v>
      </c>
      <c r="BK136">
        <v>4.1909999999999998</v>
      </c>
      <c r="BM136" s="1">
        <v>37955</v>
      </c>
      <c r="BN136">
        <v>517.08900000000006</v>
      </c>
      <c r="BO136">
        <v>503</v>
      </c>
      <c r="BP136">
        <v>528</v>
      </c>
      <c r="BQ136">
        <v>1.613</v>
      </c>
      <c r="BR136">
        <v>7.1840000000000002</v>
      </c>
      <c r="BS136">
        <v>7.1909999999999998</v>
      </c>
      <c r="BU136" s="1">
        <v>37955</v>
      </c>
      <c r="BV136">
        <v>409.04899999999998</v>
      </c>
      <c r="BW136">
        <v>-1</v>
      </c>
      <c r="BX136">
        <v>18</v>
      </c>
      <c r="BY136">
        <v>5.9969999999999999</v>
      </c>
      <c r="BZ136">
        <v>3.7440000000000002</v>
      </c>
      <c r="CB136" s="1">
        <v>37955</v>
      </c>
      <c r="CC136">
        <v>174.32400000000001</v>
      </c>
      <c r="CD136">
        <v>329</v>
      </c>
      <c r="CE136">
        <v>340</v>
      </c>
      <c r="CF136">
        <v>1.819</v>
      </c>
      <c r="CG136">
        <v>5.4459999999999997</v>
      </c>
      <c r="CI136" s="1">
        <v>37955</v>
      </c>
      <c r="CJ136">
        <v>638.19399999999996</v>
      </c>
      <c r="CK136">
        <v>439</v>
      </c>
      <c r="CL136">
        <v>461</v>
      </c>
      <c r="CM136">
        <v>4.5039999999999996</v>
      </c>
      <c r="CN136">
        <v>7.9269999999999996</v>
      </c>
      <c r="CO136" s="1">
        <v>37955</v>
      </c>
      <c r="CP136">
        <v>1093.3</v>
      </c>
      <c r="CQ136">
        <v>349</v>
      </c>
      <c r="CR136">
        <v>375</v>
      </c>
      <c r="CS136">
        <v>4.6159999999999997</v>
      </c>
      <c r="CT136">
        <v>7.077</v>
      </c>
      <c r="CV136" s="1">
        <v>37955</v>
      </c>
      <c r="CW136">
        <v>1420.221</v>
      </c>
      <c r="CX136">
        <v>101</v>
      </c>
      <c r="CY136">
        <v>100</v>
      </c>
      <c r="CZ136">
        <v>5.8</v>
      </c>
      <c r="DA136">
        <v>4.6109999999999998</v>
      </c>
      <c r="DC136" s="1">
        <v>39386</v>
      </c>
      <c r="DD136">
        <v>193.24</v>
      </c>
      <c r="DE136">
        <v>676</v>
      </c>
      <c r="DF136">
        <v>682</v>
      </c>
      <c r="DG136">
        <v>4.53</v>
      </c>
      <c r="DH136">
        <v>11.079000000000001</v>
      </c>
      <c r="DI136">
        <f t="shared" ref="DI136:DI199" si="12">DD136/DD135-1</f>
        <v>5.2541226655569151E-3</v>
      </c>
      <c r="DK136" s="1">
        <v>37955</v>
      </c>
      <c r="DL136">
        <v>443.57400000000001</v>
      </c>
      <c r="DM136">
        <v>448</v>
      </c>
      <c r="DN136">
        <v>469</v>
      </c>
      <c r="DO136">
        <v>4.5010000000000003</v>
      </c>
      <c r="DP136">
        <v>8.0050000000000008</v>
      </c>
      <c r="DR136" s="1">
        <v>36464</v>
      </c>
      <c r="DS136">
        <v>258.87299999999999</v>
      </c>
      <c r="DT136">
        <v>162</v>
      </c>
      <c r="DU136">
        <v>161</v>
      </c>
      <c r="DV136">
        <v>5.9459999999999997</v>
      </c>
      <c r="DW136">
        <v>7.8490000000000002</v>
      </c>
      <c r="DY136" s="1">
        <v>37955</v>
      </c>
      <c r="DZ136">
        <v>397.10700000000003</v>
      </c>
      <c r="EA136">
        <v>260</v>
      </c>
      <c r="EB136">
        <v>271</v>
      </c>
      <c r="EC136">
        <v>4.8</v>
      </c>
      <c r="ED136">
        <v>6.1870000000000003</v>
      </c>
    </row>
    <row r="137" spans="1:134" x14ac:dyDescent="0.25">
      <c r="A137" s="1">
        <v>37986</v>
      </c>
      <c r="B137" s="2">
        <v>6703</v>
      </c>
      <c r="C137" s="3">
        <v>1158.43913962905</v>
      </c>
      <c r="D137">
        <v>0.41804671253108</v>
      </c>
      <c r="E137">
        <v>89.060416123421305</v>
      </c>
      <c r="F137">
        <v>5.2558933661325096</v>
      </c>
      <c r="G137">
        <v>4.1510153629432001</v>
      </c>
      <c r="H137" s="2">
        <v>8168860</v>
      </c>
      <c r="J137" s="1">
        <v>37986</v>
      </c>
      <c r="K137" s="2">
        <v>1715</v>
      </c>
      <c r="L137">
        <v>185.00902889814401</v>
      </c>
      <c r="M137">
        <v>0.29616955032082998</v>
      </c>
      <c r="N137">
        <v>36.335217732133003</v>
      </c>
      <c r="O137">
        <v>1.88013050587854</v>
      </c>
      <c r="P137">
        <v>2.1622544443754101</v>
      </c>
      <c r="Q137" s="2">
        <v>1708958</v>
      </c>
      <c r="S137" s="1">
        <v>37986</v>
      </c>
      <c r="T137">
        <v>298.50299999999999</v>
      </c>
      <c r="U137">
        <v>101</v>
      </c>
      <c r="V137">
        <v>102</v>
      </c>
      <c r="W137">
        <v>1.8560000000000001</v>
      </c>
      <c r="X137">
        <v>2.859</v>
      </c>
      <c r="Y137">
        <v>2.8650000000000002</v>
      </c>
      <c r="AA137" s="1">
        <v>37986</v>
      </c>
      <c r="AB137">
        <v>340.71899999999999</v>
      </c>
      <c r="AC137">
        <v>241</v>
      </c>
      <c r="AD137">
        <v>244</v>
      </c>
      <c r="AE137">
        <v>1.877</v>
      </c>
      <c r="AF137">
        <v>4.3220000000000001</v>
      </c>
      <c r="AG137">
        <v>4.3259999999999996</v>
      </c>
      <c r="AI137" s="1">
        <v>37986</v>
      </c>
      <c r="AJ137">
        <v>883.93100000000004</v>
      </c>
      <c r="AK137">
        <v>-5</v>
      </c>
      <c r="AL137">
        <v>-4</v>
      </c>
      <c r="AM137">
        <v>1.7509999999999999</v>
      </c>
      <c r="AN137">
        <v>1.694</v>
      </c>
      <c r="AO137">
        <v>1.694</v>
      </c>
      <c r="AQ137" s="1">
        <v>37986</v>
      </c>
      <c r="AR137">
        <v>1261.741</v>
      </c>
      <c r="AS137">
        <v>-1</v>
      </c>
      <c r="AT137">
        <v>-2</v>
      </c>
      <c r="AU137">
        <v>3.8439999999999999</v>
      </c>
      <c r="AV137">
        <v>2.8879999999999999</v>
      </c>
      <c r="AX137" s="1">
        <v>37986</v>
      </c>
      <c r="AY137">
        <v>362.21100000000001</v>
      </c>
      <c r="AZ137">
        <v>251</v>
      </c>
      <c r="BA137">
        <v>256</v>
      </c>
      <c r="BB137">
        <v>3.2610000000000001</v>
      </c>
      <c r="BC137">
        <v>5.2530000000000001</v>
      </c>
      <c r="BE137" s="1">
        <v>37986</v>
      </c>
      <c r="BF137">
        <v>339.90699999999998</v>
      </c>
      <c r="BG137">
        <v>116</v>
      </c>
      <c r="BH137">
        <v>113</v>
      </c>
      <c r="BI137">
        <v>3.4489999999999998</v>
      </c>
      <c r="BJ137">
        <v>3.9260000000000002</v>
      </c>
      <c r="BK137">
        <v>3.9209999999999998</v>
      </c>
      <c r="BM137" s="1">
        <v>37986</v>
      </c>
      <c r="BN137">
        <v>525.20899999999995</v>
      </c>
      <c r="BO137">
        <v>446</v>
      </c>
      <c r="BP137">
        <v>474</v>
      </c>
      <c r="BQ137">
        <v>1.615</v>
      </c>
      <c r="BR137">
        <v>6.3879999999999999</v>
      </c>
      <c r="BS137">
        <v>6.51</v>
      </c>
      <c r="BU137" s="1">
        <v>37986</v>
      </c>
      <c r="BV137">
        <v>412.75799999999998</v>
      </c>
      <c r="BW137">
        <v>-2</v>
      </c>
      <c r="BX137">
        <v>-3</v>
      </c>
      <c r="BY137">
        <v>6.01</v>
      </c>
      <c r="BZ137">
        <v>3.6520000000000001</v>
      </c>
      <c r="CB137" s="1">
        <v>37986</v>
      </c>
      <c r="CC137">
        <v>176.346</v>
      </c>
      <c r="CD137">
        <v>307</v>
      </c>
      <c r="CE137">
        <v>318</v>
      </c>
      <c r="CF137">
        <v>1.7929999999999999</v>
      </c>
      <c r="CG137">
        <v>5.0270000000000001</v>
      </c>
      <c r="CI137" s="1">
        <v>37986</v>
      </c>
      <c r="CJ137">
        <v>652.971</v>
      </c>
      <c r="CK137">
        <v>411</v>
      </c>
      <c r="CL137">
        <v>437</v>
      </c>
      <c r="CM137">
        <v>4.5439999999999996</v>
      </c>
      <c r="CN137">
        <v>7.4859999999999998</v>
      </c>
      <c r="CO137" s="1">
        <v>37986</v>
      </c>
      <c r="CP137">
        <v>1116.953</v>
      </c>
      <c r="CQ137">
        <v>328</v>
      </c>
      <c r="CR137">
        <v>357</v>
      </c>
      <c r="CS137">
        <v>4.6520000000000001</v>
      </c>
      <c r="CT137">
        <v>6.6989999999999998</v>
      </c>
      <c r="CV137" s="1">
        <v>37986</v>
      </c>
      <c r="CW137">
        <v>1438.6980000000001</v>
      </c>
      <c r="CX137">
        <v>94</v>
      </c>
      <c r="CY137">
        <v>92</v>
      </c>
      <c r="CZ137">
        <v>5.81</v>
      </c>
      <c r="DA137">
        <v>4.4210000000000003</v>
      </c>
      <c r="DC137" s="1">
        <v>39416</v>
      </c>
      <c r="DD137">
        <v>186.10499999999999</v>
      </c>
      <c r="DE137">
        <v>880</v>
      </c>
      <c r="DF137">
        <v>878</v>
      </c>
      <c r="DG137">
        <v>4.5819999999999999</v>
      </c>
      <c r="DH137">
        <v>12.451000000000001</v>
      </c>
      <c r="DI137">
        <f t="shared" si="12"/>
        <v>-3.6922997309045802E-2</v>
      </c>
      <c r="DK137" s="1">
        <v>37986</v>
      </c>
      <c r="DL137">
        <v>454.09500000000003</v>
      </c>
      <c r="DM137">
        <v>418</v>
      </c>
      <c r="DN137">
        <v>445</v>
      </c>
      <c r="DO137">
        <v>4.5449999999999999</v>
      </c>
      <c r="DP137">
        <v>7.5590000000000002</v>
      </c>
      <c r="DR137" s="1">
        <v>36494</v>
      </c>
      <c r="DS137">
        <v>259.56200000000001</v>
      </c>
      <c r="DT137">
        <v>161</v>
      </c>
      <c r="DU137">
        <v>157</v>
      </c>
      <c r="DV137">
        <v>5.9560000000000004</v>
      </c>
      <c r="DW137">
        <v>7.9340000000000002</v>
      </c>
      <c r="DY137" s="1">
        <v>37986</v>
      </c>
      <c r="DZ137">
        <v>403.77600000000001</v>
      </c>
      <c r="EA137">
        <v>253</v>
      </c>
      <c r="EB137">
        <v>265</v>
      </c>
      <c r="EC137">
        <v>4.9320000000000004</v>
      </c>
      <c r="ED137">
        <v>5.9619999999999997</v>
      </c>
    </row>
    <row r="138" spans="1:134" x14ac:dyDescent="0.25">
      <c r="A138" s="1">
        <v>38016</v>
      </c>
      <c r="B138" s="2">
        <v>6766</v>
      </c>
      <c r="C138" s="3">
        <v>1167.76126754199</v>
      </c>
      <c r="D138">
        <v>0.40939293518609998</v>
      </c>
      <c r="E138">
        <v>88.604842823479899</v>
      </c>
      <c r="F138">
        <v>5.2149154959500299</v>
      </c>
      <c r="G138">
        <v>4.0680873534067503</v>
      </c>
      <c r="H138" s="2">
        <v>8253937</v>
      </c>
      <c r="J138" s="1">
        <v>38016</v>
      </c>
      <c r="K138" s="2">
        <v>1761</v>
      </c>
      <c r="L138">
        <v>185.53676496537599</v>
      </c>
      <c r="M138">
        <v>0.28367144973806002</v>
      </c>
      <c r="N138">
        <v>37.538093364797298</v>
      </c>
      <c r="O138">
        <v>1.87283640520802</v>
      </c>
      <c r="P138">
        <v>2.1555669639809598</v>
      </c>
      <c r="Q138" s="2">
        <v>1731602</v>
      </c>
      <c r="S138" s="1">
        <v>38017</v>
      </c>
      <c r="T138">
        <v>299.81099999999998</v>
      </c>
      <c r="U138">
        <v>98</v>
      </c>
      <c r="V138">
        <v>102</v>
      </c>
      <c r="W138">
        <v>1.85</v>
      </c>
      <c r="X138">
        <v>2.8140000000000001</v>
      </c>
      <c r="Y138">
        <v>2.8140000000000001</v>
      </c>
      <c r="AA138" s="1">
        <v>38017</v>
      </c>
      <c r="AB138">
        <v>343.38499999999999</v>
      </c>
      <c r="AC138">
        <v>222</v>
      </c>
      <c r="AD138">
        <v>232</v>
      </c>
      <c r="AE138">
        <v>1.84</v>
      </c>
      <c r="AF138">
        <v>4.1390000000000002</v>
      </c>
      <c r="AG138">
        <v>4.1319999999999997</v>
      </c>
      <c r="AI138" s="1">
        <v>38017</v>
      </c>
      <c r="AJ138">
        <v>885.73599999999999</v>
      </c>
      <c r="AK138">
        <v>-3</v>
      </c>
      <c r="AL138">
        <v>3</v>
      </c>
      <c r="AM138">
        <v>1.706</v>
      </c>
      <c r="AN138">
        <v>1.6819999999999999</v>
      </c>
      <c r="AO138">
        <v>1.6819999999999999</v>
      </c>
      <c r="AQ138" s="1">
        <v>38017</v>
      </c>
      <c r="AR138">
        <v>1268.576</v>
      </c>
      <c r="AS138">
        <v>0</v>
      </c>
      <c r="AT138">
        <v>2</v>
      </c>
      <c r="AU138">
        <v>3.794</v>
      </c>
      <c r="AV138">
        <v>2.8250000000000002</v>
      </c>
      <c r="AX138" s="1">
        <v>38017</v>
      </c>
      <c r="AY138">
        <v>365.524</v>
      </c>
      <c r="AZ138">
        <v>243</v>
      </c>
      <c r="BA138">
        <v>257</v>
      </c>
      <c r="BB138">
        <v>3.1360000000000001</v>
      </c>
      <c r="BC138">
        <v>5.1120000000000001</v>
      </c>
      <c r="BE138" s="1">
        <v>38017</v>
      </c>
      <c r="BF138">
        <v>342.45400000000001</v>
      </c>
      <c r="BG138">
        <v>111</v>
      </c>
      <c r="BH138">
        <v>110</v>
      </c>
      <c r="BI138">
        <v>3.4980000000000002</v>
      </c>
      <c r="BJ138">
        <v>3.855</v>
      </c>
      <c r="BK138">
        <v>3.8420000000000001</v>
      </c>
      <c r="BM138" s="1">
        <v>38017</v>
      </c>
      <c r="BN138">
        <v>531.005</v>
      </c>
      <c r="BO138">
        <v>436</v>
      </c>
      <c r="BP138">
        <v>461</v>
      </c>
      <c r="BQ138">
        <v>1.726</v>
      </c>
      <c r="BR138">
        <v>6.3490000000000002</v>
      </c>
      <c r="BS138">
        <v>6.4059999999999997</v>
      </c>
      <c r="BU138" s="1">
        <v>38017</v>
      </c>
      <c r="BV138">
        <v>416.63</v>
      </c>
      <c r="BW138">
        <v>-1</v>
      </c>
      <c r="BX138">
        <v>0</v>
      </c>
      <c r="BY138">
        <v>5.9930000000000003</v>
      </c>
      <c r="BZ138">
        <v>3.5790000000000002</v>
      </c>
      <c r="CB138" s="1">
        <v>38017</v>
      </c>
      <c r="CC138">
        <v>177.90700000000001</v>
      </c>
      <c r="CD138">
        <v>292</v>
      </c>
      <c r="CE138">
        <v>305</v>
      </c>
      <c r="CF138">
        <v>1.77</v>
      </c>
      <c r="CG138">
        <v>4.8449999999999998</v>
      </c>
      <c r="CI138" s="1">
        <v>38017</v>
      </c>
      <c r="CJ138">
        <v>663.12599999999998</v>
      </c>
      <c r="CK138">
        <v>398</v>
      </c>
      <c r="CL138">
        <v>425</v>
      </c>
      <c r="CM138">
        <v>4.5259999999999998</v>
      </c>
      <c r="CN138">
        <v>7.2690000000000001</v>
      </c>
      <c r="CO138" s="1">
        <v>38017</v>
      </c>
      <c r="CP138">
        <v>1131.319</v>
      </c>
      <c r="CQ138">
        <v>321</v>
      </c>
      <c r="CR138">
        <v>350</v>
      </c>
      <c r="CS138">
        <v>4.6459999999999999</v>
      </c>
      <c r="CT138">
        <v>6.5439999999999996</v>
      </c>
      <c r="CV138" s="1">
        <v>38017</v>
      </c>
      <c r="CW138">
        <v>1454.19</v>
      </c>
      <c r="CX138">
        <v>93</v>
      </c>
      <c r="CY138">
        <v>92</v>
      </c>
      <c r="CZ138">
        <v>5.8230000000000004</v>
      </c>
      <c r="DA138">
        <v>4.3170000000000002</v>
      </c>
      <c r="DC138" s="1">
        <v>39447</v>
      </c>
      <c r="DD138">
        <v>185.69900000000001</v>
      </c>
      <c r="DE138">
        <v>911</v>
      </c>
      <c r="DF138">
        <v>908</v>
      </c>
      <c r="DG138">
        <v>4.5490000000000004</v>
      </c>
      <c r="DH138">
        <v>12.785</v>
      </c>
      <c r="DI138">
        <f t="shared" si="12"/>
        <v>-2.1815641707636502E-3</v>
      </c>
      <c r="DK138" s="1">
        <v>38017</v>
      </c>
      <c r="DL138">
        <v>461.43</v>
      </c>
      <c r="DM138">
        <v>405</v>
      </c>
      <c r="DN138">
        <v>433</v>
      </c>
      <c r="DO138">
        <v>4.5330000000000004</v>
      </c>
      <c r="DP138">
        <v>7.3470000000000004</v>
      </c>
      <c r="DR138" s="1">
        <v>36525</v>
      </c>
      <c r="DS138">
        <v>259.22500000000002</v>
      </c>
      <c r="DT138">
        <v>153</v>
      </c>
      <c r="DU138">
        <v>151</v>
      </c>
      <c r="DV138">
        <v>5.97</v>
      </c>
      <c r="DW138">
        <v>8.0839999999999996</v>
      </c>
      <c r="DY138" s="1">
        <v>38017</v>
      </c>
      <c r="DZ138">
        <v>409.351</v>
      </c>
      <c r="EA138">
        <v>245</v>
      </c>
      <c r="EB138">
        <v>259</v>
      </c>
      <c r="EC138">
        <v>4.9450000000000003</v>
      </c>
      <c r="ED138">
        <v>5.7990000000000004</v>
      </c>
    </row>
    <row r="139" spans="1:134" x14ac:dyDescent="0.25">
      <c r="A139" s="1">
        <v>38044</v>
      </c>
      <c r="B139" s="2">
        <v>6784</v>
      </c>
      <c r="C139" s="3">
        <v>1180.3969004949699</v>
      </c>
      <c r="D139">
        <v>0.42021939926617002</v>
      </c>
      <c r="E139">
        <v>91.409481623808901</v>
      </c>
      <c r="F139">
        <v>5.1654971746462</v>
      </c>
      <c r="G139">
        <v>3.8915017054463301</v>
      </c>
      <c r="H139" s="2">
        <v>8376305</v>
      </c>
      <c r="J139" s="1">
        <v>38044</v>
      </c>
      <c r="K139" s="2">
        <v>1786</v>
      </c>
      <c r="L139">
        <v>186.58437221185901</v>
      </c>
      <c r="M139">
        <v>0.26756548964605997</v>
      </c>
      <c r="N139">
        <v>38.751560514510899</v>
      </c>
      <c r="O139">
        <v>1.9040025826617599</v>
      </c>
      <c r="P139">
        <v>2.0304898121357899</v>
      </c>
      <c r="Q139" s="2">
        <v>1826489</v>
      </c>
      <c r="S139" s="1">
        <v>38046</v>
      </c>
      <c r="T139">
        <v>301.58300000000003</v>
      </c>
      <c r="U139">
        <v>99</v>
      </c>
      <c r="V139">
        <v>99</v>
      </c>
      <c r="W139">
        <v>1.8380000000000001</v>
      </c>
      <c r="X139">
        <v>2.649</v>
      </c>
      <c r="Y139">
        <v>2.6509999999999998</v>
      </c>
      <c r="AA139" s="1">
        <v>38046</v>
      </c>
      <c r="AB139">
        <v>345.41199999999998</v>
      </c>
      <c r="AC139">
        <v>211</v>
      </c>
      <c r="AD139">
        <v>216</v>
      </c>
      <c r="AE139">
        <v>1.85</v>
      </c>
      <c r="AF139">
        <v>3.87</v>
      </c>
      <c r="AG139">
        <v>3.8620000000000001</v>
      </c>
      <c r="AI139" s="1">
        <v>38046</v>
      </c>
      <c r="AJ139">
        <v>889.971</v>
      </c>
      <c r="AK139">
        <v>-5</v>
      </c>
      <c r="AL139">
        <v>-4</v>
      </c>
      <c r="AM139">
        <v>1.7809999999999999</v>
      </c>
      <c r="AN139">
        <v>1.5569999999999999</v>
      </c>
      <c r="AO139">
        <v>1.5569999999999999</v>
      </c>
      <c r="AQ139" s="1">
        <v>38046</v>
      </c>
      <c r="AR139">
        <v>1283.076</v>
      </c>
      <c r="AS139">
        <v>-1</v>
      </c>
      <c r="AT139">
        <v>-2</v>
      </c>
      <c r="AU139">
        <v>3.8239999999999998</v>
      </c>
      <c r="AV139">
        <v>2.6110000000000002</v>
      </c>
      <c r="AX139" s="1">
        <v>38046</v>
      </c>
      <c r="AY139">
        <v>367.81</v>
      </c>
      <c r="AZ139">
        <v>250</v>
      </c>
      <c r="BA139">
        <v>252</v>
      </c>
      <c r="BB139">
        <v>3.1739999999999999</v>
      </c>
      <c r="BC139">
        <v>4.9219999999999997</v>
      </c>
      <c r="BE139" s="1">
        <v>38046</v>
      </c>
      <c r="BF139">
        <v>346.05900000000003</v>
      </c>
      <c r="BG139">
        <v>113</v>
      </c>
      <c r="BH139">
        <v>109</v>
      </c>
      <c r="BI139">
        <v>3.5150000000000001</v>
      </c>
      <c r="BJ139">
        <v>3.6779999999999999</v>
      </c>
      <c r="BK139">
        <v>3.67</v>
      </c>
      <c r="BM139" s="1">
        <v>38046</v>
      </c>
      <c r="BN139">
        <v>531.97500000000002</v>
      </c>
      <c r="BO139">
        <v>447</v>
      </c>
      <c r="BP139">
        <v>467</v>
      </c>
      <c r="BQ139">
        <v>1.649</v>
      </c>
      <c r="BR139">
        <v>6.2690000000000001</v>
      </c>
      <c r="BS139">
        <v>6.3390000000000004</v>
      </c>
      <c r="BU139" s="1">
        <v>38046</v>
      </c>
      <c r="BV139">
        <v>422.822</v>
      </c>
      <c r="BW139">
        <v>-2</v>
      </c>
      <c r="BX139">
        <v>-4</v>
      </c>
      <c r="BY139">
        <v>6.13</v>
      </c>
      <c r="BZ139">
        <v>3.3919999999999999</v>
      </c>
      <c r="CB139" s="1">
        <v>38046</v>
      </c>
      <c r="CC139">
        <v>178.77500000000001</v>
      </c>
      <c r="CD139">
        <v>288</v>
      </c>
      <c r="CE139">
        <v>296</v>
      </c>
      <c r="CF139">
        <v>1.7709999999999999</v>
      </c>
      <c r="CG139">
        <v>4.6379999999999999</v>
      </c>
      <c r="CI139" s="1">
        <v>38046</v>
      </c>
      <c r="CJ139">
        <v>662.89200000000005</v>
      </c>
      <c r="CK139">
        <v>426</v>
      </c>
      <c r="CL139">
        <v>445</v>
      </c>
      <c r="CM139">
        <v>4.601</v>
      </c>
      <c r="CN139">
        <v>7.3529999999999998</v>
      </c>
      <c r="CO139" s="1">
        <v>38046</v>
      </c>
      <c r="CP139">
        <v>1133.9010000000001</v>
      </c>
      <c r="CQ139">
        <v>342</v>
      </c>
      <c r="CR139">
        <v>363</v>
      </c>
      <c r="CS139">
        <v>4.7229999999999999</v>
      </c>
      <c r="CT139">
        <v>6.5529999999999999</v>
      </c>
      <c r="CV139" s="1">
        <v>38046</v>
      </c>
      <c r="CW139">
        <v>1471.096</v>
      </c>
      <c r="CX139">
        <v>96</v>
      </c>
      <c r="CY139">
        <v>92</v>
      </c>
      <c r="CZ139">
        <v>5.8559999999999999</v>
      </c>
      <c r="DA139">
        <v>4.1680000000000001</v>
      </c>
      <c r="DC139" s="1">
        <v>39478</v>
      </c>
      <c r="DD139">
        <v>177.55</v>
      </c>
      <c r="DE139">
        <v>1100</v>
      </c>
      <c r="DF139">
        <v>1087</v>
      </c>
      <c r="DG139">
        <v>4.5449999999999999</v>
      </c>
      <c r="DH139">
        <v>14.047000000000001</v>
      </c>
      <c r="DI139">
        <f t="shared" si="12"/>
        <v>-4.3882842664742405E-2</v>
      </c>
      <c r="DK139" s="1">
        <v>38046</v>
      </c>
      <c r="DL139">
        <v>460.92399999999998</v>
      </c>
      <c r="DM139">
        <v>434</v>
      </c>
      <c r="DN139">
        <v>453</v>
      </c>
      <c r="DO139">
        <v>4.6100000000000003</v>
      </c>
      <c r="DP139">
        <v>7.4409999999999998</v>
      </c>
      <c r="DR139" s="1">
        <v>36556</v>
      </c>
      <c r="DS139">
        <v>258.69099999999997</v>
      </c>
      <c r="DT139">
        <v>156</v>
      </c>
      <c r="DU139">
        <v>155</v>
      </c>
      <c r="DV139">
        <v>5.9009999999999998</v>
      </c>
      <c r="DW139">
        <v>8.2449999999999992</v>
      </c>
      <c r="DY139" s="1">
        <v>38046</v>
      </c>
      <c r="DZ139">
        <v>412.07600000000002</v>
      </c>
      <c r="EA139">
        <v>251</v>
      </c>
      <c r="EB139">
        <v>259</v>
      </c>
      <c r="EC139">
        <v>5.0289999999999999</v>
      </c>
      <c r="ED139">
        <v>5.6719999999999997</v>
      </c>
    </row>
    <row r="140" spans="1:134" x14ac:dyDescent="0.25">
      <c r="A140" s="1">
        <v>38077</v>
      </c>
      <c r="B140" s="2">
        <v>6827</v>
      </c>
      <c r="C140" s="3">
        <v>1189.24461327124</v>
      </c>
      <c r="D140">
        <v>0.44279505022424998</v>
      </c>
      <c r="E140">
        <v>100.742750578697</v>
      </c>
      <c r="F140">
        <v>5.1122781325260496</v>
      </c>
      <c r="G140">
        <v>3.8020297511318799</v>
      </c>
      <c r="H140" s="2">
        <v>8472690</v>
      </c>
      <c r="J140" s="1">
        <v>38077</v>
      </c>
      <c r="K140" s="2">
        <v>1814</v>
      </c>
      <c r="L140">
        <v>187.225437358921</v>
      </c>
      <c r="M140">
        <v>0.27258859703235</v>
      </c>
      <c r="N140">
        <v>39.293558284107398</v>
      </c>
      <c r="O140">
        <v>1.8768559578684001</v>
      </c>
      <c r="P140">
        <v>1.95723059968937</v>
      </c>
      <c r="Q140" s="2">
        <v>1846846</v>
      </c>
      <c r="S140" s="1">
        <v>38077</v>
      </c>
      <c r="T140">
        <v>302.959</v>
      </c>
      <c r="U140">
        <v>99</v>
      </c>
      <c r="V140">
        <v>99</v>
      </c>
      <c r="W140">
        <v>1.8420000000000001</v>
      </c>
      <c r="X140">
        <v>2.5790000000000002</v>
      </c>
      <c r="Y140">
        <v>2.5779999999999998</v>
      </c>
      <c r="AA140" s="1">
        <v>38077</v>
      </c>
      <c r="AB140">
        <v>347.98</v>
      </c>
      <c r="AC140">
        <v>202</v>
      </c>
      <c r="AD140">
        <v>208</v>
      </c>
      <c r="AE140">
        <v>1.8109999999999999</v>
      </c>
      <c r="AF140">
        <v>3.6629999999999998</v>
      </c>
      <c r="AG140">
        <v>3.6829999999999998</v>
      </c>
      <c r="AI140" s="1">
        <v>38077</v>
      </c>
      <c r="AJ140">
        <v>892.75699999999995</v>
      </c>
      <c r="AK140">
        <v>-3</v>
      </c>
      <c r="AL140">
        <v>-2</v>
      </c>
      <c r="AM140">
        <v>1.716</v>
      </c>
      <c r="AN140">
        <v>1.4710000000000001</v>
      </c>
      <c r="AO140">
        <v>1.4710000000000001</v>
      </c>
      <c r="AQ140" s="1">
        <v>38077</v>
      </c>
      <c r="AR140">
        <v>1294.8030000000001</v>
      </c>
      <c r="AS140">
        <v>-2</v>
      </c>
      <c r="AT140">
        <v>-3</v>
      </c>
      <c r="AU140">
        <v>3.7829999999999999</v>
      </c>
      <c r="AV140">
        <v>2.4409999999999998</v>
      </c>
      <c r="AX140" s="1">
        <v>38077</v>
      </c>
      <c r="AY140">
        <v>372.23200000000003</v>
      </c>
      <c r="AZ140">
        <v>240</v>
      </c>
      <c r="BA140">
        <v>241</v>
      </c>
      <c r="BB140">
        <v>3.1579999999999999</v>
      </c>
      <c r="BC140">
        <v>4.6950000000000003</v>
      </c>
      <c r="BE140" s="1">
        <v>38077</v>
      </c>
      <c r="BF140">
        <v>349.29399999999998</v>
      </c>
      <c r="BG140">
        <v>112</v>
      </c>
      <c r="BH140">
        <v>109</v>
      </c>
      <c r="BI140">
        <v>3.508</v>
      </c>
      <c r="BJ140">
        <v>3.5230000000000001</v>
      </c>
      <c r="BK140">
        <v>3.5230000000000001</v>
      </c>
      <c r="BM140" s="1">
        <v>38077</v>
      </c>
      <c r="BN140">
        <v>536.41099999999994</v>
      </c>
      <c r="BO140">
        <v>450</v>
      </c>
      <c r="BP140">
        <v>462</v>
      </c>
      <c r="BQ140">
        <v>1.679</v>
      </c>
      <c r="BR140">
        <v>6.1660000000000004</v>
      </c>
      <c r="BS140">
        <v>6.2039999999999997</v>
      </c>
      <c r="BU140" s="1">
        <v>38077</v>
      </c>
      <c r="BV140">
        <v>427.91500000000002</v>
      </c>
      <c r="BW140">
        <v>-1</v>
      </c>
      <c r="BX140">
        <v>-4</v>
      </c>
      <c r="BY140">
        <v>6.1280000000000001</v>
      </c>
      <c r="BZ140">
        <v>3.2610000000000001</v>
      </c>
      <c r="CB140" s="1">
        <v>38077</v>
      </c>
      <c r="CC140">
        <v>180.12100000000001</v>
      </c>
      <c r="CD140">
        <v>286</v>
      </c>
      <c r="CE140">
        <v>294</v>
      </c>
      <c r="CF140">
        <v>1.766</v>
      </c>
      <c r="CG140">
        <v>4.5410000000000004</v>
      </c>
      <c r="CI140" s="1">
        <v>38077</v>
      </c>
      <c r="CJ140">
        <v>667.55499999999995</v>
      </c>
      <c r="CK140">
        <v>432</v>
      </c>
      <c r="CL140">
        <v>451</v>
      </c>
      <c r="CM140">
        <v>4.5990000000000002</v>
      </c>
      <c r="CN140">
        <v>7.3010000000000002</v>
      </c>
      <c r="CO140" s="1">
        <v>38077</v>
      </c>
      <c r="CP140">
        <v>1144.0409999999999</v>
      </c>
      <c r="CQ140">
        <v>345</v>
      </c>
      <c r="CR140">
        <v>365</v>
      </c>
      <c r="CS140">
        <v>4.734</v>
      </c>
      <c r="CT140">
        <v>6.46</v>
      </c>
      <c r="CV140" s="1">
        <v>38077</v>
      </c>
      <c r="CW140">
        <v>1486.182</v>
      </c>
      <c r="CX140">
        <v>96</v>
      </c>
      <c r="CY140">
        <v>92</v>
      </c>
      <c r="CZ140">
        <v>5.9009999999999998</v>
      </c>
      <c r="DA140">
        <v>4.0629999999999997</v>
      </c>
      <c r="DC140" s="1">
        <v>39507</v>
      </c>
      <c r="DD140">
        <v>174.626</v>
      </c>
      <c r="DE140">
        <v>1166</v>
      </c>
      <c r="DF140">
        <v>1152</v>
      </c>
      <c r="DG140">
        <v>4.5030000000000001</v>
      </c>
      <c r="DH140">
        <v>14.481999999999999</v>
      </c>
      <c r="DI140">
        <f t="shared" si="12"/>
        <v>-1.6468600394255128E-2</v>
      </c>
      <c r="DK140" s="1">
        <v>38077</v>
      </c>
      <c r="DL140">
        <v>463.99900000000002</v>
      </c>
      <c r="DM140">
        <v>441</v>
      </c>
      <c r="DN140">
        <v>460</v>
      </c>
      <c r="DO140">
        <v>4.6130000000000004</v>
      </c>
      <c r="DP140">
        <v>7.3949999999999996</v>
      </c>
      <c r="DR140" s="1">
        <v>36585</v>
      </c>
      <c r="DS140">
        <v>260.37200000000001</v>
      </c>
      <c r="DT140">
        <v>166</v>
      </c>
      <c r="DU140">
        <v>166</v>
      </c>
      <c r="DV140">
        <v>5.8819999999999997</v>
      </c>
      <c r="DW140">
        <v>8.2260000000000009</v>
      </c>
      <c r="DY140" s="1">
        <v>38077</v>
      </c>
      <c r="DZ140">
        <v>416.96100000000001</v>
      </c>
      <c r="EA140">
        <v>247</v>
      </c>
      <c r="EB140">
        <v>255</v>
      </c>
      <c r="EC140">
        <v>4.9969999999999999</v>
      </c>
      <c r="ED140">
        <v>5.4880000000000004</v>
      </c>
    </row>
    <row r="141" spans="1:134" x14ac:dyDescent="0.25">
      <c r="A141" s="1">
        <v>38107</v>
      </c>
      <c r="B141" s="2">
        <v>6919</v>
      </c>
      <c r="C141" s="3">
        <v>1158.2980002296399</v>
      </c>
      <c r="D141">
        <v>0.45926150048559</v>
      </c>
      <c r="E141">
        <v>83.485487633288997</v>
      </c>
      <c r="F141">
        <v>5.2222206555811503</v>
      </c>
      <c r="G141">
        <v>4.4545084971986499</v>
      </c>
      <c r="H141" s="2">
        <v>8228511</v>
      </c>
      <c r="J141" s="1">
        <v>38107</v>
      </c>
      <c r="K141" s="2">
        <v>1823</v>
      </c>
      <c r="L141">
        <v>185.42399482726299</v>
      </c>
      <c r="M141">
        <v>0.26114557554751999</v>
      </c>
      <c r="N141">
        <v>31.0709809897557</v>
      </c>
      <c r="O141">
        <v>1.84492811570181</v>
      </c>
      <c r="P141">
        <v>2.5421087215278599</v>
      </c>
      <c r="Q141" s="2">
        <v>1749140</v>
      </c>
      <c r="S141" s="1">
        <v>38107</v>
      </c>
      <c r="T141">
        <v>300.57400000000001</v>
      </c>
      <c r="U141">
        <v>87</v>
      </c>
      <c r="V141">
        <v>87</v>
      </c>
      <c r="W141">
        <v>1.8109999999999999</v>
      </c>
      <c r="X141">
        <v>3.1579999999999999</v>
      </c>
      <c r="Y141">
        <v>3.1579999999999999</v>
      </c>
      <c r="AA141" s="1">
        <v>38107</v>
      </c>
      <c r="AB141">
        <v>346.375</v>
      </c>
      <c r="AC141">
        <v>177</v>
      </c>
      <c r="AD141">
        <v>181</v>
      </c>
      <c r="AE141">
        <v>1.8029999999999999</v>
      </c>
      <c r="AF141">
        <v>4.1280000000000001</v>
      </c>
      <c r="AG141">
        <v>4.1340000000000003</v>
      </c>
      <c r="AI141" s="1">
        <v>38107</v>
      </c>
      <c r="AJ141">
        <v>884.14800000000002</v>
      </c>
      <c r="AK141">
        <v>-2</v>
      </c>
      <c r="AL141">
        <v>-1</v>
      </c>
      <c r="AM141">
        <v>1.667</v>
      </c>
      <c r="AN141">
        <v>2.1309999999999998</v>
      </c>
      <c r="AO141">
        <v>2.1309999999999998</v>
      </c>
      <c r="AQ141" s="1">
        <v>38107</v>
      </c>
      <c r="AR141">
        <v>1258.2439999999999</v>
      </c>
      <c r="AS141">
        <v>-2</v>
      </c>
      <c r="AT141">
        <v>-2</v>
      </c>
      <c r="AU141">
        <v>3.7210000000000001</v>
      </c>
      <c r="AV141">
        <v>3.2930000000000001</v>
      </c>
      <c r="AX141" s="1">
        <v>38107</v>
      </c>
      <c r="AY141">
        <v>368.16500000000002</v>
      </c>
      <c r="AZ141">
        <v>210</v>
      </c>
      <c r="BA141">
        <v>214</v>
      </c>
      <c r="BB141">
        <v>3.198</v>
      </c>
      <c r="BC141">
        <v>5.266</v>
      </c>
      <c r="BE141" s="1">
        <v>38107</v>
      </c>
      <c r="BF141">
        <v>341.27800000000002</v>
      </c>
      <c r="BG141">
        <v>108</v>
      </c>
      <c r="BH141">
        <v>105</v>
      </c>
      <c r="BI141">
        <v>3.492</v>
      </c>
      <c r="BJ141">
        <v>4.3360000000000003</v>
      </c>
      <c r="BK141">
        <v>4.3330000000000002</v>
      </c>
      <c r="BM141" s="1">
        <v>38107</v>
      </c>
      <c r="BN141">
        <v>537.35199999999998</v>
      </c>
      <c r="BO141">
        <v>394</v>
      </c>
      <c r="BP141">
        <v>411</v>
      </c>
      <c r="BQ141">
        <v>1.7250000000000001</v>
      </c>
      <c r="BR141">
        <v>6.3280000000000003</v>
      </c>
      <c r="BS141">
        <v>6.3879999999999999</v>
      </c>
      <c r="BU141" s="1">
        <v>38107</v>
      </c>
      <c r="BV141">
        <v>411.12400000000002</v>
      </c>
      <c r="BW141">
        <v>-1</v>
      </c>
      <c r="BX141">
        <v>-2</v>
      </c>
      <c r="BY141">
        <v>5.9560000000000004</v>
      </c>
      <c r="BZ141">
        <v>3.9940000000000002</v>
      </c>
      <c r="CB141" s="1">
        <v>38107</v>
      </c>
      <c r="CC141">
        <v>179.68</v>
      </c>
      <c r="CD141">
        <v>251</v>
      </c>
      <c r="CE141">
        <v>259</v>
      </c>
      <c r="CF141">
        <v>1.776</v>
      </c>
      <c r="CG141">
        <v>4.9000000000000004</v>
      </c>
      <c r="CI141" s="1">
        <v>38107</v>
      </c>
      <c r="CJ141">
        <v>662.73699999999997</v>
      </c>
      <c r="CK141">
        <v>385</v>
      </c>
      <c r="CL141">
        <v>402</v>
      </c>
      <c r="CM141">
        <v>4.6120000000000001</v>
      </c>
      <c r="CN141">
        <v>7.585</v>
      </c>
      <c r="CO141" s="1">
        <v>38107</v>
      </c>
      <c r="CP141">
        <v>1134.2850000000001</v>
      </c>
      <c r="CQ141">
        <v>300</v>
      </c>
      <c r="CR141">
        <v>319</v>
      </c>
      <c r="CS141">
        <v>4.7469999999999999</v>
      </c>
      <c r="CT141">
        <v>6.7729999999999997</v>
      </c>
      <c r="CV141" s="1">
        <v>38107</v>
      </c>
      <c r="CW141">
        <v>1439.999</v>
      </c>
      <c r="CX141">
        <v>91</v>
      </c>
      <c r="CY141">
        <v>88</v>
      </c>
      <c r="CZ141">
        <v>5.7160000000000002</v>
      </c>
      <c r="DA141">
        <v>4.7149999999999999</v>
      </c>
      <c r="DC141" s="1">
        <v>39538</v>
      </c>
      <c r="DD141">
        <v>174.06399999999999</v>
      </c>
      <c r="DE141">
        <v>1267</v>
      </c>
      <c r="DF141">
        <v>1250</v>
      </c>
      <c r="DG141">
        <v>4.4269999999999996</v>
      </c>
      <c r="DH141">
        <v>15.337</v>
      </c>
      <c r="DI141">
        <f t="shared" si="12"/>
        <v>-3.2183065522889409E-3</v>
      </c>
      <c r="DK141" s="1">
        <v>38107</v>
      </c>
      <c r="DL141">
        <v>460.93599999999998</v>
      </c>
      <c r="DM141">
        <v>391</v>
      </c>
      <c r="DN141">
        <v>408</v>
      </c>
      <c r="DO141">
        <v>4.6180000000000003</v>
      </c>
      <c r="DP141">
        <v>7.6470000000000002</v>
      </c>
      <c r="DR141" s="1">
        <v>36616</v>
      </c>
      <c r="DS141">
        <v>262.303</v>
      </c>
      <c r="DT141">
        <v>192</v>
      </c>
      <c r="DU141">
        <v>192</v>
      </c>
      <c r="DV141">
        <v>5.851</v>
      </c>
      <c r="DW141">
        <v>8.2170000000000005</v>
      </c>
      <c r="DY141" s="1">
        <v>38107</v>
      </c>
      <c r="DZ141">
        <v>410.10300000000001</v>
      </c>
      <c r="EA141">
        <v>219</v>
      </c>
      <c r="EB141">
        <v>228</v>
      </c>
      <c r="EC141">
        <v>5.0350000000000001</v>
      </c>
      <c r="ED141">
        <v>5.9909999999999997</v>
      </c>
    </row>
    <row r="142" spans="1:134" x14ac:dyDescent="0.25">
      <c r="A142" s="1">
        <v>38138</v>
      </c>
      <c r="B142" s="2">
        <v>6968</v>
      </c>
      <c r="C142" s="3">
        <v>1153.66095673461</v>
      </c>
      <c r="D142">
        <v>0.48824736194393997</v>
      </c>
      <c r="E142">
        <v>80.664533492496602</v>
      </c>
      <c r="F142">
        <v>5.2509358056757804</v>
      </c>
      <c r="G142">
        <v>4.6515774827674301</v>
      </c>
      <c r="H142" s="2">
        <v>8139821</v>
      </c>
      <c r="J142" s="1">
        <v>38138</v>
      </c>
      <c r="K142" s="2">
        <v>1789</v>
      </c>
      <c r="L142">
        <v>185.15898074637499</v>
      </c>
      <c r="M142">
        <v>0.28924069722552997</v>
      </c>
      <c r="N142">
        <v>32.384632550211698</v>
      </c>
      <c r="O142">
        <v>1.87424190125273</v>
      </c>
      <c r="P142">
        <v>2.7987105670074799</v>
      </c>
      <c r="Q142" s="2">
        <v>1743234</v>
      </c>
      <c r="S142" s="1">
        <v>38138</v>
      </c>
      <c r="T142">
        <v>300.02600000000001</v>
      </c>
      <c r="U142">
        <v>94</v>
      </c>
      <c r="V142">
        <v>93</v>
      </c>
      <c r="W142">
        <v>1.8049999999999999</v>
      </c>
      <c r="X142">
        <v>3.4569999999999999</v>
      </c>
      <c r="Y142">
        <v>3.4430000000000001</v>
      </c>
      <c r="AA142" s="1">
        <v>38138</v>
      </c>
      <c r="AB142">
        <v>345.14699999999999</v>
      </c>
      <c r="AC142">
        <v>207</v>
      </c>
      <c r="AD142">
        <v>212</v>
      </c>
      <c r="AE142">
        <v>1.819</v>
      </c>
      <c r="AF142">
        <v>4.665</v>
      </c>
      <c r="AG142">
        <v>4.681</v>
      </c>
      <c r="AI142" s="1">
        <v>38138</v>
      </c>
      <c r="AJ142">
        <v>883.32899999999995</v>
      </c>
      <c r="AK142">
        <v>-3</v>
      </c>
      <c r="AL142">
        <v>-2</v>
      </c>
      <c r="AM142">
        <v>1.78</v>
      </c>
      <c r="AN142">
        <v>2.4279999999999999</v>
      </c>
      <c r="AO142">
        <v>2.4249999999999998</v>
      </c>
      <c r="AQ142" s="1">
        <v>38138</v>
      </c>
      <c r="AR142">
        <v>1253.961</v>
      </c>
      <c r="AS142">
        <v>-2</v>
      </c>
      <c r="AT142">
        <v>-2</v>
      </c>
      <c r="AU142">
        <v>3.8279999999999998</v>
      </c>
      <c r="AV142">
        <v>3.5329999999999999</v>
      </c>
      <c r="AX142" s="1">
        <v>38138</v>
      </c>
      <c r="AY142">
        <v>364.43200000000002</v>
      </c>
      <c r="AZ142">
        <v>249</v>
      </c>
      <c r="BA142">
        <v>253</v>
      </c>
      <c r="BB142">
        <v>3.2189999999999999</v>
      </c>
      <c r="BC142">
        <v>5.8739999999999997</v>
      </c>
      <c r="BE142" s="1">
        <v>38138</v>
      </c>
      <c r="BF142">
        <v>339.51499999999999</v>
      </c>
      <c r="BG142">
        <v>119</v>
      </c>
      <c r="BH142">
        <v>116</v>
      </c>
      <c r="BI142">
        <v>3.532</v>
      </c>
      <c r="BJ142">
        <v>4.6689999999999996</v>
      </c>
      <c r="BK142">
        <v>4.6630000000000003</v>
      </c>
      <c r="BM142" s="1">
        <v>38138</v>
      </c>
      <c r="BN142">
        <v>532.96900000000005</v>
      </c>
      <c r="BO142">
        <v>476</v>
      </c>
      <c r="BP142">
        <v>487</v>
      </c>
      <c r="BQ142">
        <v>1.772</v>
      </c>
      <c r="BR142">
        <v>7.5119999999999996</v>
      </c>
      <c r="BS142">
        <v>7.407</v>
      </c>
      <c r="BU142" s="1">
        <v>38138</v>
      </c>
      <c r="BV142">
        <v>408.983</v>
      </c>
      <c r="BW142">
        <v>-2</v>
      </c>
      <c r="BX142">
        <v>-2</v>
      </c>
      <c r="BY142">
        <v>6.0250000000000004</v>
      </c>
      <c r="BZ142">
        <v>4.1719999999999997</v>
      </c>
      <c r="CB142" s="1">
        <v>38138</v>
      </c>
      <c r="CC142">
        <v>178.761</v>
      </c>
      <c r="CD142">
        <v>304</v>
      </c>
      <c r="CE142">
        <v>312</v>
      </c>
      <c r="CF142">
        <v>1.802</v>
      </c>
      <c r="CG142">
        <v>5.6669999999999998</v>
      </c>
      <c r="CI142" s="1">
        <v>38138</v>
      </c>
      <c r="CJ142">
        <v>652.15700000000004</v>
      </c>
      <c r="CK142">
        <v>422</v>
      </c>
      <c r="CL142">
        <v>434</v>
      </c>
      <c r="CM142">
        <v>4.6429999999999998</v>
      </c>
      <c r="CN142">
        <v>8.1609999999999996</v>
      </c>
      <c r="CO142" s="1">
        <v>38138</v>
      </c>
      <c r="CP142">
        <v>1116.078</v>
      </c>
      <c r="CQ142">
        <v>336</v>
      </c>
      <c r="CR142">
        <v>349</v>
      </c>
      <c r="CS142">
        <v>4.7789999999999999</v>
      </c>
      <c r="CT142">
        <v>7.3390000000000004</v>
      </c>
      <c r="CV142" s="1">
        <v>38138</v>
      </c>
      <c r="CW142">
        <v>1429.798</v>
      </c>
      <c r="CX142">
        <v>98</v>
      </c>
      <c r="CY142">
        <v>96</v>
      </c>
      <c r="CZ142">
        <v>5.68</v>
      </c>
      <c r="DA142">
        <v>4.9580000000000002</v>
      </c>
      <c r="DC142" s="1">
        <v>39568</v>
      </c>
      <c r="DD142">
        <v>184.285</v>
      </c>
      <c r="DE142">
        <v>1088</v>
      </c>
      <c r="DF142">
        <v>1079</v>
      </c>
      <c r="DG142">
        <v>4.4480000000000004</v>
      </c>
      <c r="DH142">
        <v>14.09</v>
      </c>
      <c r="DI142">
        <f t="shared" si="12"/>
        <v>5.871978122989252E-2</v>
      </c>
      <c r="DK142" s="1">
        <v>38138</v>
      </c>
      <c r="DL142">
        <v>453.69400000000002</v>
      </c>
      <c r="DM142">
        <v>428</v>
      </c>
      <c r="DN142">
        <v>440</v>
      </c>
      <c r="DO142">
        <v>4.6520000000000001</v>
      </c>
      <c r="DP142">
        <v>8.2230000000000008</v>
      </c>
      <c r="DR142" s="1">
        <v>36646</v>
      </c>
      <c r="DS142">
        <v>257.56099999999998</v>
      </c>
      <c r="DT142">
        <v>212</v>
      </c>
      <c r="DU142">
        <v>211</v>
      </c>
      <c r="DV142">
        <v>5.7489999999999997</v>
      </c>
      <c r="DW142">
        <v>8.5809999999999995</v>
      </c>
      <c r="DY142" s="1">
        <v>38138</v>
      </c>
      <c r="DZ142">
        <v>403.53399999999999</v>
      </c>
      <c r="EA142">
        <v>255</v>
      </c>
      <c r="EB142">
        <v>260</v>
      </c>
      <c r="EC142">
        <v>5.0209999999999999</v>
      </c>
      <c r="ED142">
        <v>6.524</v>
      </c>
    </row>
    <row r="143" spans="1:134" x14ac:dyDescent="0.25">
      <c r="A143" s="1">
        <v>38168</v>
      </c>
      <c r="B143" s="2">
        <v>6976</v>
      </c>
      <c r="C143" s="3">
        <v>1160.1793169379901</v>
      </c>
      <c r="D143">
        <v>0.47371092157056</v>
      </c>
      <c r="E143">
        <v>76.674171733817303</v>
      </c>
      <c r="F143">
        <v>5.2509900753508196</v>
      </c>
      <c r="G143">
        <v>4.6372212664181403</v>
      </c>
      <c r="H143" s="2">
        <v>7944244</v>
      </c>
      <c r="J143" s="1">
        <v>38168</v>
      </c>
      <c r="K143" s="2">
        <v>1787</v>
      </c>
      <c r="L143">
        <v>185.22287179798599</v>
      </c>
      <c r="M143">
        <v>0.28078679660449002</v>
      </c>
      <c r="N143">
        <v>31.0665843313114</v>
      </c>
      <c r="O143">
        <v>1.8623984592315901</v>
      </c>
      <c r="P143">
        <v>2.96241269402852</v>
      </c>
      <c r="Q143" s="2">
        <v>1693300</v>
      </c>
      <c r="S143" s="1">
        <v>38168</v>
      </c>
      <c r="T143">
        <v>300.33499999999998</v>
      </c>
      <c r="U143">
        <v>93</v>
      </c>
      <c r="V143">
        <v>92</v>
      </c>
      <c r="W143">
        <v>1.82</v>
      </c>
      <c r="X143">
        <v>3.6219999999999999</v>
      </c>
      <c r="Y143">
        <v>3.62</v>
      </c>
      <c r="AA143" s="1">
        <v>38168</v>
      </c>
      <c r="AB143">
        <v>347.03</v>
      </c>
      <c r="AC143">
        <v>194</v>
      </c>
      <c r="AD143">
        <v>208</v>
      </c>
      <c r="AE143">
        <v>1.8220000000000001</v>
      </c>
      <c r="AF143">
        <v>4.8040000000000003</v>
      </c>
      <c r="AG143">
        <v>4.8140000000000001</v>
      </c>
      <c r="AI143" s="1">
        <v>38168</v>
      </c>
      <c r="AJ143">
        <v>883.25400000000002</v>
      </c>
      <c r="AK143">
        <v>-3</v>
      </c>
      <c r="AL143">
        <v>-2</v>
      </c>
      <c r="AM143">
        <v>1.738</v>
      </c>
      <c r="AN143">
        <v>2.59</v>
      </c>
      <c r="AO143">
        <v>2.5910000000000002</v>
      </c>
      <c r="AQ143" s="1">
        <v>38168</v>
      </c>
      <c r="AR143">
        <v>1257.327</v>
      </c>
      <c r="AS143">
        <v>-2</v>
      </c>
      <c r="AT143">
        <v>-2</v>
      </c>
      <c r="AU143">
        <v>3.7690000000000001</v>
      </c>
      <c r="AV143">
        <v>3.5529999999999999</v>
      </c>
      <c r="AX143" s="1">
        <v>38168</v>
      </c>
      <c r="AY143">
        <v>367.61599999999999</v>
      </c>
      <c r="AZ143">
        <v>232</v>
      </c>
      <c r="BA143">
        <v>241</v>
      </c>
      <c r="BB143">
        <v>3.1429999999999998</v>
      </c>
      <c r="BC143">
        <v>5.7750000000000004</v>
      </c>
      <c r="BE143" s="1">
        <v>38168</v>
      </c>
      <c r="BF143">
        <v>340.79899999999998</v>
      </c>
      <c r="BG143">
        <v>117</v>
      </c>
      <c r="BH143">
        <v>115</v>
      </c>
      <c r="BI143">
        <v>3.5369999999999999</v>
      </c>
      <c r="BJ143">
        <v>4.6909999999999998</v>
      </c>
      <c r="BK143">
        <v>4.6920000000000002</v>
      </c>
      <c r="BM143" s="1">
        <v>38168</v>
      </c>
      <c r="BN143">
        <v>541.18899999999996</v>
      </c>
      <c r="BO143">
        <v>403</v>
      </c>
      <c r="BP143">
        <v>419</v>
      </c>
      <c r="BQ143">
        <v>1.778</v>
      </c>
      <c r="BR143">
        <v>6.9530000000000003</v>
      </c>
      <c r="BS143">
        <v>6.8730000000000002</v>
      </c>
      <c r="BU143" s="1">
        <v>38168</v>
      </c>
      <c r="BV143">
        <v>411.221</v>
      </c>
      <c r="BW143">
        <v>-1</v>
      </c>
      <c r="BX143">
        <v>-2</v>
      </c>
      <c r="BY143">
        <v>5.984</v>
      </c>
      <c r="BZ143">
        <v>4.1660000000000004</v>
      </c>
      <c r="CB143" s="1">
        <v>38168</v>
      </c>
      <c r="CC143">
        <v>180.381</v>
      </c>
      <c r="CD143">
        <v>265</v>
      </c>
      <c r="CE143">
        <v>280</v>
      </c>
      <c r="CF143">
        <v>1.8069999999999999</v>
      </c>
      <c r="CG143">
        <v>5.5119999999999996</v>
      </c>
      <c r="CI143" s="1">
        <v>38168</v>
      </c>
      <c r="CJ143">
        <v>661.67899999999997</v>
      </c>
      <c r="CK143">
        <v>403</v>
      </c>
      <c r="CL143">
        <v>414</v>
      </c>
      <c r="CM143">
        <v>4.6310000000000002</v>
      </c>
      <c r="CN143">
        <v>7.9720000000000004</v>
      </c>
      <c r="CO143" s="1">
        <v>38168</v>
      </c>
      <c r="CP143">
        <v>1130.22</v>
      </c>
      <c r="CQ143">
        <v>327</v>
      </c>
      <c r="CR143">
        <v>339</v>
      </c>
      <c r="CS143">
        <v>4.7539999999999996</v>
      </c>
      <c r="CT143">
        <v>7.2389999999999999</v>
      </c>
      <c r="CV143" s="1">
        <v>38168</v>
      </c>
      <c r="CW143">
        <v>1436.7470000000001</v>
      </c>
      <c r="CX143">
        <v>99</v>
      </c>
      <c r="CY143">
        <v>97</v>
      </c>
      <c r="CZ143">
        <v>5.7080000000000002</v>
      </c>
      <c r="DA143">
        <v>5.0039999999999996</v>
      </c>
      <c r="DC143" s="1">
        <v>39599</v>
      </c>
      <c r="DD143">
        <v>186.75</v>
      </c>
      <c r="DE143">
        <v>1115</v>
      </c>
      <c r="DF143">
        <v>1107</v>
      </c>
      <c r="DG143">
        <v>4.3259999999999996</v>
      </c>
      <c r="DH143">
        <v>14.672000000000001</v>
      </c>
      <c r="DI143">
        <f t="shared" si="12"/>
        <v>1.337602083729017E-2</v>
      </c>
      <c r="DK143" s="1">
        <v>38168</v>
      </c>
      <c r="DL143">
        <v>460.28500000000003</v>
      </c>
      <c r="DM143">
        <v>410</v>
      </c>
      <c r="DN143">
        <v>421</v>
      </c>
      <c r="DO143">
        <v>4.6379999999999999</v>
      </c>
      <c r="DP143">
        <v>8.0380000000000003</v>
      </c>
      <c r="DR143" s="1">
        <v>36677</v>
      </c>
      <c r="DS143">
        <v>255.92599999999999</v>
      </c>
      <c r="DT143">
        <v>228</v>
      </c>
      <c r="DU143">
        <v>226</v>
      </c>
      <c r="DV143">
        <v>5.6879999999999997</v>
      </c>
      <c r="DW143">
        <v>8.7880000000000003</v>
      </c>
      <c r="DY143" s="1">
        <v>38168</v>
      </c>
      <c r="DZ143">
        <v>408.13900000000001</v>
      </c>
      <c r="EA143">
        <v>249</v>
      </c>
      <c r="EB143">
        <v>253</v>
      </c>
      <c r="EC143">
        <v>5.03</v>
      </c>
      <c r="ED143">
        <v>6.4950000000000001</v>
      </c>
    </row>
    <row r="144" spans="1:134" x14ac:dyDescent="0.25">
      <c r="A144" s="1">
        <v>38198</v>
      </c>
      <c r="B144" s="2">
        <v>5700</v>
      </c>
      <c r="C144" s="3">
        <v>1171.6805648197601</v>
      </c>
      <c r="D144">
        <v>0.45186070177090998</v>
      </c>
      <c r="E144">
        <v>77.483437900046496</v>
      </c>
      <c r="F144">
        <v>5.2272628898067204</v>
      </c>
      <c r="G144">
        <v>4.5268139423844298</v>
      </c>
      <c r="H144" s="2">
        <v>8001539</v>
      </c>
      <c r="J144" s="1">
        <v>38198</v>
      </c>
      <c r="K144" s="2">
        <v>1582</v>
      </c>
      <c r="L144">
        <v>186.011279136962</v>
      </c>
      <c r="M144">
        <v>0.26202356615562</v>
      </c>
      <c r="N144">
        <v>29.681349748115402</v>
      </c>
      <c r="O144">
        <v>1.84137588474463</v>
      </c>
      <c r="P144">
        <v>2.8966393660621201</v>
      </c>
      <c r="Q144" s="2">
        <v>1687351</v>
      </c>
      <c r="S144" s="1">
        <v>38199</v>
      </c>
      <c r="T144">
        <v>302.03500000000003</v>
      </c>
      <c r="U144">
        <v>85</v>
      </c>
      <c r="V144">
        <v>85</v>
      </c>
      <c r="W144">
        <v>1.819</v>
      </c>
      <c r="X144">
        <v>3.5110000000000001</v>
      </c>
      <c r="Y144">
        <v>3.5089999999999999</v>
      </c>
      <c r="AA144" s="1">
        <v>38199</v>
      </c>
      <c r="AB144">
        <v>349.90300000000002</v>
      </c>
      <c r="AC144">
        <v>186</v>
      </c>
      <c r="AD144">
        <v>189</v>
      </c>
      <c r="AE144">
        <v>1.8029999999999999</v>
      </c>
      <c r="AF144">
        <v>4.5650000000000004</v>
      </c>
      <c r="AG144">
        <v>4.5620000000000003</v>
      </c>
      <c r="AI144" s="1">
        <v>38199</v>
      </c>
      <c r="AJ144">
        <v>886.44899999999996</v>
      </c>
      <c r="AK144">
        <v>-3</v>
      </c>
      <c r="AL144">
        <v>-2</v>
      </c>
      <c r="AM144">
        <v>1.6910000000000001</v>
      </c>
      <c r="AN144">
        <v>2.5310000000000001</v>
      </c>
      <c r="AO144">
        <v>2.5299999999999998</v>
      </c>
      <c r="AQ144" s="1">
        <v>38199</v>
      </c>
      <c r="AR144">
        <v>1266.8240000000001</v>
      </c>
      <c r="AS144">
        <v>-2</v>
      </c>
      <c r="AT144">
        <v>-2</v>
      </c>
      <c r="AU144">
        <v>3.69</v>
      </c>
      <c r="AV144">
        <v>3.4390000000000001</v>
      </c>
      <c r="AX144" s="1">
        <v>38199</v>
      </c>
      <c r="AY144">
        <v>372.35300000000001</v>
      </c>
      <c r="AZ144">
        <v>226</v>
      </c>
      <c r="BA144">
        <v>234</v>
      </c>
      <c r="BB144">
        <v>3.0939999999999999</v>
      </c>
      <c r="BC144">
        <v>5.5919999999999996</v>
      </c>
      <c r="BE144" s="1">
        <v>38199</v>
      </c>
      <c r="BF144">
        <v>344.13</v>
      </c>
      <c r="BG144">
        <v>113</v>
      </c>
      <c r="BH144">
        <v>109</v>
      </c>
      <c r="BI144">
        <v>3.5390000000000001</v>
      </c>
      <c r="BJ144">
        <v>4.556</v>
      </c>
      <c r="BK144">
        <v>4.5460000000000003</v>
      </c>
      <c r="BM144" s="1">
        <v>38199</v>
      </c>
      <c r="BN144">
        <v>546.63499999999999</v>
      </c>
      <c r="BO144">
        <v>369</v>
      </c>
      <c r="BP144">
        <v>401</v>
      </c>
      <c r="BQ144">
        <v>1.675</v>
      </c>
      <c r="BR144">
        <v>6.6159999999999997</v>
      </c>
      <c r="BS144">
        <v>6.5860000000000003</v>
      </c>
      <c r="BU144" s="1">
        <v>38199</v>
      </c>
      <c r="BV144">
        <v>416.005</v>
      </c>
      <c r="BW144">
        <v>-1</v>
      </c>
      <c r="BX144">
        <v>-2</v>
      </c>
      <c r="BY144">
        <v>5.9669999999999996</v>
      </c>
      <c r="BZ144">
        <v>4.0579999999999998</v>
      </c>
      <c r="CB144" s="1">
        <v>38199</v>
      </c>
      <c r="CC144">
        <v>181.82599999999999</v>
      </c>
      <c r="CD144">
        <v>247</v>
      </c>
      <c r="CE144">
        <v>259</v>
      </c>
      <c r="CF144">
        <v>1.7609999999999999</v>
      </c>
      <c r="CG144">
        <v>5.2279999999999998</v>
      </c>
      <c r="CI144" s="1">
        <v>38199</v>
      </c>
      <c r="CJ144">
        <v>670.72299999999996</v>
      </c>
      <c r="CK144">
        <v>395</v>
      </c>
      <c r="CL144">
        <v>409</v>
      </c>
      <c r="CM144">
        <v>4.6219999999999999</v>
      </c>
      <c r="CN144">
        <v>7.8129999999999997</v>
      </c>
      <c r="CO144" s="1">
        <v>38199</v>
      </c>
      <c r="CP144">
        <v>1147.963</v>
      </c>
      <c r="CQ144">
        <v>317</v>
      </c>
      <c r="CR144">
        <v>332</v>
      </c>
      <c r="CS144">
        <v>4.7380000000000004</v>
      </c>
      <c r="CT144">
        <v>7.0609999999999999</v>
      </c>
      <c r="CV144" s="1">
        <v>38199</v>
      </c>
      <c r="CW144">
        <v>1454.105</v>
      </c>
      <c r="CX144">
        <v>96</v>
      </c>
      <c r="CY144">
        <v>94</v>
      </c>
      <c r="CZ144">
        <v>5.7549999999999999</v>
      </c>
      <c r="DA144">
        <v>4.883</v>
      </c>
      <c r="DC144" s="1">
        <v>39629</v>
      </c>
      <c r="DD144">
        <v>179.976</v>
      </c>
      <c r="DE144">
        <v>1168</v>
      </c>
      <c r="DF144">
        <v>1157</v>
      </c>
      <c r="DG144">
        <v>4.2279999999999998</v>
      </c>
      <c r="DH144">
        <v>15.105</v>
      </c>
      <c r="DI144">
        <f t="shared" si="12"/>
        <v>-3.6273092369477955E-2</v>
      </c>
      <c r="DK144" s="1">
        <v>38199</v>
      </c>
      <c r="DL144">
        <v>466.488</v>
      </c>
      <c r="DM144">
        <v>401</v>
      </c>
      <c r="DN144">
        <v>415</v>
      </c>
      <c r="DO144">
        <v>4.6260000000000003</v>
      </c>
      <c r="DP144">
        <v>7.8739999999999997</v>
      </c>
      <c r="DR144" s="1">
        <v>36707</v>
      </c>
      <c r="DS144">
        <v>263.46800000000002</v>
      </c>
      <c r="DT144">
        <v>218</v>
      </c>
      <c r="DU144">
        <v>216</v>
      </c>
      <c r="DV144">
        <v>5.8109999999999999</v>
      </c>
      <c r="DW144">
        <v>8.4179999999999993</v>
      </c>
      <c r="DY144" s="1">
        <v>38199</v>
      </c>
      <c r="DZ144">
        <v>414.70699999999999</v>
      </c>
      <c r="EA144">
        <v>239</v>
      </c>
      <c r="EB144">
        <v>245</v>
      </c>
      <c r="EC144">
        <v>5.016</v>
      </c>
      <c r="ED144">
        <v>6.2830000000000004</v>
      </c>
    </row>
    <row r="145" spans="1:134" x14ac:dyDescent="0.25">
      <c r="A145" s="1">
        <v>38230</v>
      </c>
      <c r="B145" s="2">
        <v>5697</v>
      </c>
      <c r="C145" s="3">
        <v>1194.0330827738401</v>
      </c>
      <c r="D145">
        <v>0.42500250996768002</v>
      </c>
      <c r="E145">
        <v>80.416649516703103</v>
      </c>
      <c r="F145">
        <v>5.1628141273053298</v>
      </c>
      <c r="G145">
        <v>4.2180265478757599</v>
      </c>
      <c r="H145" s="2">
        <v>8123519</v>
      </c>
      <c r="J145" s="1">
        <v>38230</v>
      </c>
      <c r="K145" s="2">
        <v>1581</v>
      </c>
      <c r="L145">
        <v>187.46765525592099</v>
      </c>
      <c r="M145">
        <v>0.2454718761261</v>
      </c>
      <c r="N145">
        <v>27.804294042232598</v>
      </c>
      <c r="O145">
        <v>1.8787389166286099</v>
      </c>
      <c r="P145">
        <v>2.6557854885354502</v>
      </c>
      <c r="Q145" s="2">
        <v>1737856</v>
      </c>
      <c r="S145" s="1">
        <v>38230</v>
      </c>
      <c r="T145">
        <v>304.64999999999998</v>
      </c>
      <c r="U145">
        <v>83</v>
      </c>
      <c r="V145">
        <v>82</v>
      </c>
      <c r="W145">
        <v>1.8460000000000001</v>
      </c>
      <c r="X145">
        <v>3.23</v>
      </c>
      <c r="Y145">
        <v>3.2309999999999999</v>
      </c>
      <c r="AA145" s="1">
        <v>38230</v>
      </c>
      <c r="AB145">
        <v>353.36700000000002</v>
      </c>
      <c r="AC145">
        <v>189</v>
      </c>
      <c r="AD145">
        <v>190</v>
      </c>
      <c r="AE145">
        <v>1.829</v>
      </c>
      <c r="AF145">
        <v>4.3109999999999999</v>
      </c>
      <c r="AG145">
        <v>4.3129999999999997</v>
      </c>
      <c r="AI145" s="1">
        <v>38230</v>
      </c>
      <c r="AJ145">
        <v>892.58299999999997</v>
      </c>
      <c r="AK145">
        <v>-2</v>
      </c>
      <c r="AL145">
        <v>-2</v>
      </c>
      <c r="AM145">
        <v>1.7769999999999999</v>
      </c>
      <c r="AN145">
        <v>2.323</v>
      </c>
      <c r="AO145">
        <v>2.3199999999999998</v>
      </c>
      <c r="AQ145" s="1">
        <v>38230</v>
      </c>
      <c r="AR145">
        <v>1288.857</v>
      </c>
      <c r="AS145">
        <v>-2</v>
      </c>
      <c r="AT145">
        <v>-2</v>
      </c>
      <c r="AU145">
        <v>3.8580000000000001</v>
      </c>
      <c r="AV145">
        <v>3.1110000000000002</v>
      </c>
      <c r="AX145" s="1">
        <v>38230</v>
      </c>
      <c r="AY145">
        <v>377.98500000000001</v>
      </c>
      <c r="AZ145">
        <v>234</v>
      </c>
      <c r="BA145">
        <v>238</v>
      </c>
      <c r="BB145">
        <v>3.1040000000000001</v>
      </c>
      <c r="BC145">
        <v>5.3070000000000004</v>
      </c>
      <c r="BE145" s="1">
        <v>38230</v>
      </c>
      <c r="BF145">
        <v>350.13200000000001</v>
      </c>
      <c r="BG145">
        <v>109</v>
      </c>
      <c r="BH145">
        <v>107</v>
      </c>
      <c r="BI145">
        <v>3.5529999999999999</v>
      </c>
      <c r="BJ145">
        <v>4.1630000000000003</v>
      </c>
      <c r="BK145">
        <v>4.1630000000000003</v>
      </c>
      <c r="BM145" s="1">
        <v>38230</v>
      </c>
      <c r="BN145">
        <v>553.92600000000004</v>
      </c>
      <c r="BO145">
        <v>323</v>
      </c>
      <c r="BP145">
        <v>356</v>
      </c>
      <c r="BQ145">
        <v>1.5840000000000001</v>
      </c>
      <c r="BR145">
        <v>5.8739999999999997</v>
      </c>
      <c r="BS145">
        <v>5.9240000000000004</v>
      </c>
      <c r="BU145" s="1">
        <v>38230</v>
      </c>
      <c r="BV145">
        <v>426.47800000000001</v>
      </c>
      <c r="BW145">
        <v>-1</v>
      </c>
      <c r="BX145">
        <v>-3</v>
      </c>
      <c r="BY145">
        <v>6.1989999999999998</v>
      </c>
      <c r="BZ145">
        <v>3.73</v>
      </c>
      <c r="CB145" s="1">
        <v>38230</v>
      </c>
      <c r="CC145">
        <v>183.83199999999999</v>
      </c>
      <c r="CD145">
        <v>230</v>
      </c>
      <c r="CE145">
        <v>240</v>
      </c>
      <c r="CF145">
        <v>1.754</v>
      </c>
      <c r="CG145">
        <v>4.806</v>
      </c>
      <c r="CI145" s="1">
        <v>38230</v>
      </c>
      <c r="CJ145">
        <v>682.85299999999995</v>
      </c>
      <c r="CK145">
        <v>400</v>
      </c>
      <c r="CL145">
        <v>413</v>
      </c>
      <c r="CM145">
        <v>4.6230000000000002</v>
      </c>
      <c r="CN145">
        <v>7.5170000000000003</v>
      </c>
      <c r="CO145" s="1">
        <v>38230</v>
      </c>
      <c r="CP145">
        <v>1169.3610000000001</v>
      </c>
      <c r="CQ145">
        <v>321</v>
      </c>
      <c r="CR145">
        <v>337</v>
      </c>
      <c r="CS145">
        <v>4.7439999999999998</v>
      </c>
      <c r="CT145">
        <v>6.7679999999999998</v>
      </c>
      <c r="CV145" s="1">
        <v>38230</v>
      </c>
      <c r="CW145">
        <v>1488.2080000000001</v>
      </c>
      <c r="CX145">
        <v>95</v>
      </c>
      <c r="CY145">
        <v>92</v>
      </c>
      <c r="CZ145">
        <v>5.8419999999999996</v>
      </c>
      <c r="DA145">
        <v>4.5460000000000003</v>
      </c>
      <c r="DC145" s="1">
        <v>39660</v>
      </c>
      <c r="DD145">
        <v>175.166</v>
      </c>
      <c r="DE145">
        <v>1267</v>
      </c>
      <c r="DF145">
        <v>1251</v>
      </c>
      <c r="DG145">
        <v>4.1390000000000002</v>
      </c>
      <c r="DH145">
        <v>15.965</v>
      </c>
      <c r="DI145">
        <f t="shared" si="12"/>
        <v>-2.6725785660310253E-2</v>
      </c>
      <c r="DK145" s="1">
        <v>38230</v>
      </c>
      <c r="DL145">
        <v>474.96499999999997</v>
      </c>
      <c r="DM145">
        <v>406</v>
      </c>
      <c r="DN145">
        <v>419</v>
      </c>
      <c r="DO145">
        <v>4.6260000000000003</v>
      </c>
      <c r="DP145">
        <v>7.5789999999999997</v>
      </c>
      <c r="DR145" s="1">
        <v>36738</v>
      </c>
      <c r="DS145">
        <v>266.93799999999999</v>
      </c>
      <c r="DT145">
        <v>214</v>
      </c>
      <c r="DU145">
        <v>213</v>
      </c>
      <c r="DV145">
        <v>5.8049999999999997</v>
      </c>
      <c r="DW145">
        <v>8.3230000000000004</v>
      </c>
      <c r="DY145" s="1">
        <v>38230</v>
      </c>
      <c r="DZ145">
        <v>422.68700000000001</v>
      </c>
      <c r="EA145">
        <v>253</v>
      </c>
      <c r="EB145">
        <v>256</v>
      </c>
      <c r="EC145">
        <v>5.0819999999999999</v>
      </c>
      <c r="ED145">
        <v>6.0890000000000004</v>
      </c>
    </row>
    <row r="146" spans="1:134" x14ac:dyDescent="0.25">
      <c r="A146" s="1">
        <v>38260</v>
      </c>
      <c r="B146" s="2">
        <v>5686</v>
      </c>
      <c r="C146" s="3">
        <v>1197.27042606243</v>
      </c>
      <c r="D146">
        <v>0.41877217342612999</v>
      </c>
      <c r="E146">
        <v>80.271179432050104</v>
      </c>
      <c r="F146">
        <v>5.1443055613429696</v>
      </c>
      <c r="G146">
        <v>4.2722984706147002</v>
      </c>
      <c r="H146" s="2">
        <v>8175616</v>
      </c>
      <c r="J146" s="1">
        <v>38260</v>
      </c>
      <c r="K146" s="2">
        <v>1586</v>
      </c>
      <c r="L146">
        <v>187.387102073325</v>
      </c>
      <c r="M146">
        <v>0.24301463884141</v>
      </c>
      <c r="N146">
        <v>28.4153647901895</v>
      </c>
      <c r="O146">
        <v>1.84909026914942</v>
      </c>
      <c r="P146">
        <v>2.8296099363167899</v>
      </c>
      <c r="Q146" s="2">
        <v>1744952</v>
      </c>
      <c r="S146" s="1">
        <v>38260</v>
      </c>
      <c r="T146">
        <v>304.74299999999999</v>
      </c>
      <c r="U146">
        <v>81</v>
      </c>
      <c r="V146">
        <v>81</v>
      </c>
      <c r="W146">
        <v>1.7989999999999999</v>
      </c>
      <c r="X146">
        <v>3.391</v>
      </c>
      <c r="Y146">
        <v>3.391</v>
      </c>
      <c r="AA146" s="1">
        <v>38260</v>
      </c>
      <c r="AB146">
        <v>355.17399999999998</v>
      </c>
      <c r="AC146">
        <v>166</v>
      </c>
      <c r="AD146">
        <v>166</v>
      </c>
      <c r="AE146">
        <v>1.7869999999999999</v>
      </c>
      <c r="AF146">
        <v>4.2549999999999999</v>
      </c>
      <c r="AG146">
        <v>4.258</v>
      </c>
      <c r="AI146" s="1">
        <v>38260</v>
      </c>
      <c r="AJ146">
        <v>891.79499999999996</v>
      </c>
      <c r="AK146">
        <v>-3</v>
      </c>
      <c r="AL146">
        <v>-3</v>
      </c>
      <c r="AM146">
        <v>1.7270000000000001</v>
      </c>
      <c r="AN146">
        <v>2.504</v>
      </c>
      <c r="AO146">
        <v>2.504</v>
      </c>
      <c r="AQ146" s="1">
        <v>38260</v>
      </c>
      <c r="AR146">
        <v>1289.098</v>
      </c>
      <c r="AS146">
        <v>-2</v>
      </c>
      <c r="AT146">
        <v>-2</v>
      </c>
      <c r="AU146">
        <v>3.8039999999999998</v>
      </c>
      <c r="AV146">
        <v>3.1829999999999998</v>
      </c>
      <c r="AX146" s="1">
        <v>38260</v>
      </c>
      <c r="AY146">
        <v>381.42099999999999</v>
      </c>
      <c r="AZ146">
        <v>215</v>
      </c>
      <c r="BA146">
        <v>217</v>
      </c>
      <c r="BB146">
        <v>3.1440000000000001</v>
      </c>
      <c r="BC146">
        <v>5.2350000000000003</v>
      </c>
      <c r="BE146" s="1">
        <v>38260</v>
      </c>
      <c r="BF146">
        <v>351.16</v>
      </c>
      <c r="BG146">
        <v>104</v>
      </c>
      <c r="BH146">
        <v>102</v>
      </c>
      <c r="BI146">
        <v>3.528</v>
      </c>
      <c r="BJ146">
        <v>4.194</v>
      </c>
      <c r="BK146">
        <v>4.1950000000000003</v>
      </c>
      <c r="BM146" s="1">
        <v>38260</v>
      </c>
      <c r="BN146">
        <v>557.99300000000005</v>
      </c>
      <c r="BO146">
        <v>321</v>
      </c>
      <c r="BP146">
        <v>349</v>
      </c>
      <c r="BQ146">
        <v>1.6379999999999999</v>
      </c>
      <c r="BR146">
        <v>5.875</v>
      </c>
      <c r="BS146">
        <v>6.05</v>
      </c>
      <c r="BU146" s="1">
        <v>38260</v>
      </c>
      <c r="BV146">
        <v>427.74</v>
      </c>
      <c r="BW146">
        <v>-1</v>
      </c>
      <c r="BX146">
        <v>-2</v>
      </c>
      <c r="BY146">
        <v>6.1619999999999999</v>
      </c>
      <c r="BZ146">
        <v>3.7559999999999998</v>
      </c>
      <c r="CB146" s="1">
        <v>38260</v>
      </c>
      <c r="CC146">
        <v>184.898</v>
      </c>
      <c r="CD146">
        <v>215</v>
      </c>
      <c r="CE146">
        <v>224</v>
      </c>
      <c r="CF146">
        <v>1.74</v>
      </c>
      <c r="CG146">
        <v>4.8230000000000004</v>
      </c>
      <c r="CI146" s="1">
        <v>38260</v>
      </c>
      <c r="CJ146">
        <v>692.36900000000003</v>
      </c>
      <c r="CK146">
        <v>377</v>
      </c>
      <c r="CL146">
        <v>395</v>
      </c>
      <c r="CM146">
        <v>4.5709999999999997</v>
      </c>
      <c r="CN146">
        <v>7.391</v>
      </c>
      <c r="CO146" s="1">
        <v>38260</v>
      </c>
      <c r="CP146">
        <v>1185.172</v>
      </c>
      <c r="CQ146">
        <v>297</v>
      </c>
      <c r="CR146">
        <v>317</v>
      </c>
      <c r="CS146">
        <v>4.6909999999999998</v>
      </c>
      <c r="CT146">
        <v>6.6269999999999998</v>
      </c>
      <c r="CV146" s="1">
        <v>38260</v>
      </c>
      <c r="CW146">
        <v>1495.9860000000001</v>
      </c>
      <c r="CX146">
        <v>92</v>
      </c>
      <c r="CY146">
        <v>90</v>
      </c>
      <c r="CZ146">
        <v>5.8470000000000004</v>
      </c>
      <c r="DA146">
        <v>4.5750000000000002</v>
      </c>
      <c r="DC146" s="1">
        <v>39691</v>
      </c>
      <c r="DD146">
        <v>174.12700000000001</v>
      </c>
      <c r="DE146">
        <v>1373</v>
      </c>
      <c r="DF146">
        <v>1355</v>
      </c>
      <c r="DG146">
        <v>4.0659999999999998</v>
      </c>
      <c r="DH146">
        <v>16.824999999999999</v>
      </c>
      <c r="DI146">
        <f t="shared" si="12"/>
        <v>-5.9315163901669798E-3</v>
      </c>
      <c r="DK146" s="1">
        <v>38260</v>
      </c>
      <c r="DL146">
        <v>481.58199999999999</v>
      </c>
      <c r="DM146">
        <v>382</v>
      </c>
      <c r="DN146">
        <v>401</v>
      </c>
      <c r="DO146">
        <v>4.5730000000000004</v>
      </c>
      <c r="DP146">
        <v>7.4550000000000001</v>
      </c>
      <c r="DR146" s="1">
        <v>36769</v>
      </c>
      <c r="DS146">
        <v>270.27300000000002</v>
      </c>
      <c r="DT146">
        <v>216</v>
      </c>
      <c r="DU146">
        <v>215</v>
      </c>
      <c r="DV146">
        <v>5.8559999999999999</v>
      </c>
      <c r="DW146">
        <v>8.1609999999999996</v>
      </c>
      <c r="DY146" s="1">
        <v>38260</v>
      </c>
      <c r="DZ146">
        <v>428.51</v>
      </c>
      <c r="EA146">
        <v>231</v>
      </c>
      <c r="EB146">
        <v>240</v>
      </c>
      <c r="EC146">
        <v>5.0910000000000002</v>
      </c>
      <c r="ED146">
        <v>5.9859999999999998</v>
      </c>
    </row>
    <row r="147" spans="1:134" x14ac:dyDescent="0.25">
      <c r="A147" s="1">
        <v>38289</v>
      </c>
      <c r="B147" s="2">
        <v>5746</v>
      </c>
      <c r="C147" s="3">
        <v>1207.3091554872899</v>
      </c>
      <c r="D147">
        <v>0.38958762456738999</v>
      </c>
      <c r="E147">
        <v>82.824959474984595</v>
      </c>
      <c r="F147">
        <v>5.04824837080952</v>
      </c>
      <c r="G147">
        <v>4.16873271145956</v>
      </c>
      <c r="H147" s="2">
        <v>8247943</v>
      </c>
      <c r="J147" s="1">
        <v>38289</v>
      </c>
      <c r="K147" s="2">
        <v>1602</v>
      </c>
      <c r="L147">
        <v>188.04283052206901</v>
      </c>
      <c r="M147">
        <v>0.23984623545018</v>
      </c>
      <c r="N147">
        <v>28.176822119589801</v>
      </c>
      <c r="O147">
        <v>1.8134178899414699</v>
      </c>
      <c r="P147">
        <v>2.7967613757968501</v>
      </c>
      <c r="Q147" s="2">
        <v>1776363</v>
      </c>
      <c r="S147" s="1">
        <v>38291</v>
      </c>
      <c r="T147">
        <v>305.89400000000001</v>
      </c>
      <c r="U147">
        <v>82</v>
      </c>
      <c r="V147">
        <v>82</v>
      </c>
      <c r="W147">
        <v>1.752</v>
      </c>
      <c r="X147">
        <v>3.355</v>
      </c>
      <c r="Y147">
        <v>3.3570000000000002</v>
      </c>
      <c r="AA147" s="1">
        <v>38291</v>
      </c>
      <c r="AB147">
        <v>357.27600000000001</v>
      </c>
      <c r="AC147">
        <v>156</v>
      </c>
      <c r="AD147">
        <v>156</v>
      </c>
      <c r="AE147">
        <v>1.798</v>
      </c>
      <c r="AF147">
        <v>4.1239999999999997</v>
      </c>
      <c r="AG147">
        <v>4.1269999999999998</v>
      </c>
      <c r="AI147" s="1">
        <v>38291</v>
      </c>
      <c r="AJ147">
        <v>894.52</v>
      </c>
      <c r="AK147">
        <v>-3</v>
      </c>
      <c r="AL147">
        <v>-2</v>
      </c>
      <c r="AM147">
        <v>1.681</v>
      </c>
      <c r="AN147">
        <v>2.468</v>
      </c>
      <c r="AO147">
        <v>2.468</v>
      </c>
      <c r="AQ147" s="1">
        <v>38291</v>
      </c>
      <c r="AR147">
        <v>1297.088</v>
      </c>
      <c r="AS147">
        <v>-1</v>
      </c>
      <c r="AT147">
        <v>-2</v>
      </c>
      <c r="AU147">
        <v>3.7519999999999998</v>
      </c>
      <c r="AV147">
        <v>3.0950000000000002</v>
      </c>
      <c r="AX147" s="1">
        <v>38291</v>
      </c>
      <c r="AY147">
        <v>385.21100000000001</v>
      </c>
      <c r="AZ147">
        <v>198</v>
      </c>
      <c r="BA147">
        <v>199</v>
      </c>
      <c r="BB147">
        <v>3.1659999999999999</v>
      </c>
      <c r="BC147">
        <v>4.9889999999999999</v>
      </c>
      <c r="BE147" s="1">
        <v>38291</v>
      </c>
      <c r="BF147">
        <v>353.68200000000002</v>
      </c>
      <c r="BG147">
        <v>109</v>
      </c>
      <c r="BH147">
        <v>107</v>
      </c>
      <c r="BI147">
        <v>3.5289999999999999</v>
      </c>
      <c r="BJ147">
        <v>4.1719999999999997</v>
      </c>
      <c r="BK147">
        <v>4.173</v>
      </c>
      <c r="BM147" s="1">
        <v>38291</v>
      </c>
      <c r="BN147">
        <v>563.80799999999999</v>
      </c>
      <c r="BO147">
        <v>261</v>
      </c>
      <c r="BP147">
        <v>298</v>
      </c>
      <c r="BQ147">
        <v>1.595</v>
      </c>
      <c r="BR147">
        <v>5.2910000000000004</v>
      </c>
      <c r="BS147">
        <v>5.5030000000000001</v>
      </c>
      <c r="BU147" s="1">
        <v>38291</v>
      </c>
      <c r="BV147">
        <v>431.51</v>
      </c>
      <c r="BW147">
        <v>-1</v>
      </c>
      <c r="BX147">
        <v>-2</v>
      </c>
      <c r="BY147">
        <v>6.1130000000000004</v>
      </c>
      <c r="BZ147">
        <v>3.6749999999999998</v>
      </c>
      <c r="CB147" s="1">
        <v>38291</v>
      </c>
      <c r="CC147">
        <v>186.255</v>
      </c>
      <c r="CD147">
        <v>192</v>
      </c>
      <c r="CE147">
        <v>205</v>
      </c>
      <c r="CF147">
        <v>1.7290000000000001</v>
      </c>
      <c r="CG147">
        <v>4.5970000000000004</v>
      </c>
      <c r="CI147" s="1">
        <v>38291</v>
      </c>
      <c r="CJ147">
        <v>705.51400000000001</v>
      </c>
      <c r="CK147">
        <v>355</v>
      </c>
      <c r="CL147">
        <v>373</v>
      </c>
      <c r="CM147">
        <v>4.5519999999999996</v>
      </c>
      <c r="CN147">
        <v>7.0819999999999999</v>
      </c>
      <c r="CO147" s="1">
        <v>38291</v>
      </c>
      <c r="CP147">
        <v>1205.9659999999999</v>
      </c>
      <c r="CQ147">
        <v>277</v>
      </c>
      <c r="CR147">
        <v>296</v>
      </c>
      <c r="CS147">
        <v>4.6660000000000004</v>
      </c>
      <c r="CT147">
        <v>6.3250000000000002</v>
      </c>
      <c r="CV147" s="1">
        <v>38291</v>
      </c>
      <c r="CW147">
        <v>1511.107</v>
      </c>
      <c r="CX147">
        <v>91</v>
      </c>
      <c r="CY147">
        <v>89</v>
      </c>
      <c r="CZ147">
        <v>5.8550000000000004</v>
      </c>
      <c r="DA147">
        <v>4.4880000000000004</v>
      </c>
      <c r="DC147" s="1">
        <v>39721</v>
      </c>
      <c r="DD147">
        <v>156.54400000000001</v>
      </c>
      <c r="DE147">
        <v>1779</v>
      </c>
      <c r="DF147">
        <v>1699</v>
      </c>
      <c r="DG147">
        <v>3.8780000000000001</v>
      </c>
      <c r="DH147">
        <v>20.213000000000001</v>
      </c>
      <c r="DI147">
        <f t="shared" si="12"/>
        <v>-0.10097802178869442</v>
      </c>
      <c r="DK147" s="1">
        <v>38291</v>
      </c>
      <c r="DL147">
        <v>490.86700000000002</v>
      </c>
      <c r="DM147">
        <v>357</v>
      </c>
      <c r="DN147">
        <v>379</v>
      </c>
      <c r="DO147">
        <v>4.5529999999999999</v>
      </c>
      <c r="DP147">
        <v>7.1440000000000001</v>
      </c>
      <c r="DR147" s="1">
        <v>36799</v>
      </c>
      <c r="DS147">
        <v>271.73</v>
      </c>
      <c r="DT147">
        <v>214</v>
      </c>
      <c r="DU147">
        <v>211</v>
      </c>
      <c r="DV147">
        <v>5.7869999999999999</v>
      </c>
      <c r="DW147">
        <v>8.1259999999999994</v>
      </c>
      <c r="DY147" s="1">
        <v>38291</v>
      </c>
      <c r="DZ147">
        <v>435.072</v>
      </c>
      <c r="EA147">
        <v>219</v>
      </c>
      <c r="EB147">
        <v>223</v>
      </c>
      <c r="EC147">
        <v>5.1269999999999998</v>
      </c>
      <c r="ED147">
        <v>5.7409999999999997</v>
      </c>
    </row>
    <row r="148" spans="1:134" x14ac:dyDescent="0.25">
      <c r="A148" s="1">
        <v>38321</v>
      </c>
      <c r="B148" s="2">
        <v>5757</v>
      </c>
      <c r="C148" s="3">
        <v>1197.67942398998</v>
      </c>
      <c r="D148">
        <v>0.34763291343910002</v>
      </c>
      <c r="E148">
        <v>68.988245921483994</v>
      </c>
      <c r="F148">
        <v>5.1034931377515003</v>
      </c>
      <c r="G148">
        <v>4.4616537523220199</v>
      </c>
      <c r="H148" s="2">
        <v>8159182</v>
      </c>
      <c r="J148" s="1">
        <v>38321</v>
      </c>
      <c r="K148" s="2">
        <v>1640</v>
      </c>
      <c r="L148">
        <v>187.202623427643</v>
      </c>
      <c r="M148">
        <v>0.22481729759773</v>
      </c>
      <c r="N148">
        <v>26.881654883878799</v>
      </c>
      <c r="O148">
        <v>1.8317718176631099</v>
      </c>
      <c r="P148">
        <v>3.2245292039853402</v>
      </c>
      <c r="Q148" s="2">
        <v>1747161</v>
      </c>
      <c r="S148" s="1">
        <v>38321</v>
      </c>
      <c r="T148">
        <v>304.64999999999998</v>
      </c>
      <c r="U148">
        <v>82</v>
      </c>
      <c r="V148">
        <v>81</v>
      </c>
      <c r="W148">
        <v>1.7170000000000001</v>
      </c>
      <c r="X148">
        <v>3.7789999999999999</v>
      </c>
      <c r="Y148">
        <v>3.7789999999999999</v>
      </c>
      <c r="AA148" s="1">
        <v>38321</v>
      </c>
      <c r="AB148">
        <v>357.41</v>
      </c>
      <c r="AC148">
        <v>138</v>
      </c>
      <c r="AD148">
        <v>138</v>
      </c>
      <c r="AE148">
        <v>1.782</v>
      </c>
      <c r="AF148">
        <v>4.3789999999999996</v>
      </c>
      <c r="AG148">
        <v>4.38</v>
      </c>
      <c r="AI148" s="1">
        <v>38321</v>
      </c>
      <c r="AJ148">
        <v>890.08799999999997</v>
      </c>
      <c r="AK148">
        <v>-2</v>
      </c>
      <c r="AL148">
        <v>0</v>
      </c>
      <c r="AM148">
        <v>1.746</v>
      </c>
      <c r="AN148">
        <v>2.9359999999999999</v>
      </c>
      <c r="AO148">
        <v>2.95</v>
      </c>
      <c r="AQ148" s="1">
        <v>38321</v>
      </c>
      <c r="AR148">
        <v>1281</v>
      </c>
      <c r="AS148">
        <v>-2</v>
      </c>
      <c r="AT148">
        <v>-2</v>
      </c>
      <c r="AU148">
        <v>3.76</v>
      </c>
      <c r="AV148">
        <v>3.5270000000000001</v>
      </c>
      <c r="AX148" s="1">
        <v>38321</v>
      </c>
      <c r="AY148">
        <v>385.53899999999999</v>
      </c>
      <c r="AZ148">
        <v>170</v>
      </c>
      <c r="BA148">
        <v>173</v>
      </c>
      <c r="BB148">
        <v>3.1589999999999998</v>
      </c>
      <c r="BC148">
        <v>5.1440000000000001</v>
      </c>
      <c r="BE148" s="1">
        <v>38321</v>
      </c>
      <c r="BF148">
        <v>350.85599999999999</v>
      </c>
      <c r="BG148">
        <v>101</v>
      </c>
      <c r="BH148">
        <v>99</v>
      </c>
      <c r="BI148">
        <v>3.5139999999999998</v>
      </c>
      <c r="BJ148">
        <v>4.524</v>
      </c>
      <c r="BK148">
        <v>4.5270000000000001</v>
      </c>
      <c r="BM148" s="1">
        <v>38321</v>
      </c>
      <c r="BN148">
        <v>566.74</v>
      </c>
      <c r="BO148">
        <v>263</v>
      </c>
      <c r="BP148">
        <v>267</v>
      </c>
      <c r="BQ148">
        <v>1.671</v>
      </c>
      <c r="BR148">
        <v>5.6520000000000001</v>
      </c>
      <c r="BS148">
        <v>5.6289999999999996</v>
      </c>
      <c r="BU148" s="1">
        <v>38321</v>
      </c>
      <c r="BV148">
        <v>424.01499999999999</v>
      </c>
      <c r="BW148">
        <v>0</v>
      </c>
      <c r="BX148">
        <v>-1</v>
      </c>
      <c r="BY148">
        <v>6.0750000000000002</v>
      </c>
      <c r="BZ148">
        <v>4.0369999999999999</v>
      </c>
      <c r="CB148" s="1">
        <v>38321</v>
      </c>
      <c r="CC148">
        <v>186.63200000000001</v>
      </c>
      <c r="CD148">
        <v>180</v>
      </c>
      <c r="CE148">
        <v>181</v>
      </c>
      <c r="CF148">
        <v>1.7450000000000001</v>
      </c>
      <c r="CG148">
        <v>4.7990000000000004</v>
      </c>
      <c r="CI148" s="1">
        <v>38321</v>
      </c>
      <c r="CJ148">
        <v>712.65599999999995</v>
      </c>
      <c r="CK148">
        <v>308</v>
      </c>
      <c r="CL148">
        <v>326</v>
      </c>
      <c r="CM148">
        <v>4.5869999999999997</v>
      </c>
      <c r="CN148">
        <v>7.0060000000000002</v>
      </c>
      <c r="CO148" s="1">
        <v>38321</v>
      </c>
      <c r="CP148">
        <v>1213.2059999999999</v>
      </c>
      <c r="CQ148">
        <v>241</v>
      </c>
      <c r="CR148">
        <v>261</v>
      </c>
      <c r="CS148">
        <v>4.7060000000000004</v>
      </c>
      <c r="CT148">
        <v>6.3659999999999997</v>
      </c>
      <c r="CV148" s="1">
        <v>38321</v>
      </c>
      <c r="CW148">
        <v>1495.404</v>
      </c>
      <c r="CX148">
        <v>86</v>
      </c>
      <c r="CY148">
        <v>85</v>
      </c>
      <c r="CZ148">
        <v>5.7939999999999996</v>
      </c>
      <c r="DA148">
        <v>4.8040000000000003</v>
      </c>
      <c r="DC148" s="1">
        <v>39752</v>
      </c>
      <c r="DD148">
        <v>120.872</v>
      </c>
      <c r="DE148">
        <v>2736</v>
      </c>
      <c r="DF148">
        <v>2625</v>
      </c>
      <c r="DG148">
        <v>3.4009999999999998</v>
      </c>
      <c r="DH148">
        <v>29.454999999999998</v>
      </c>
      <c r="DI148">
        <f t="shared" si="12"/>
        <v>-0.22787203597710548</v>
      </c>
      <c r="DK148" s="1">
        <v>38321</v>
      </c>
      <c r="DL148">
        <v>495.97399999999999</v>
      </c>
      <c r="DM148">
        <v>306</v>
      </c>
      <c r="DN148">
        <v>332</v>
      </c>
      <c r="DO148">
        <v>4.5869999999999997</v>
      </c>
      <c r="DP148">
        <v>7.0640000000000001</v>
      </c>
      <c r="DR148" s="1">
        <v>36830</v>
      </c>
      <c r="DS148">
        <v>270.298</v>
      </c>
      <c r="DT148">
        <v>252</v>
      </c>
      <c r="DU148">
        <v>249</v>
      </c>
      <c r="DV148">
        <v>5.7220000000000004</v>
      </c>
      <c r="DW148">
        <v>8.4220000000000006</v>
      </c>
      <c r="DY148" s="1">
        <v>38321</v>
      </c>
      <c r="DZ148">
        <v>436.03800000000001</v>
      </c>
      <c r="EA148">
        <v>192</v>
      </c>
      <c r="EB148">
        <v>199</v>
      </c>
      <c r="EC148">
        <v>5.2080000000000002</v>
      </c>
      <c r="ED148">
        <v>5.8890000000000002</v>
      </c>
    </row>
    <row r="149" spans="1:134" x14ac:dyDescent="0.25">
      <c r="A149" s="1">
        <v>38352</v>
      </c>
      <c r="B149" s="2">
        <v>5794</v>
      </c>
      <c r="C149" s="3">
        <v>1208.7013439023499</v>
      </c>
      <c r="D149">
        <v>0.33147695977906</v>
      </c>
      <c r="E149">
        <v>71.945532024798396</v>
      </c>
      <c r="F149">
        <v>5.0534104802760904</v>
      </c>
      <c r="G149">
        <v>4.3804697062507199</v>
      </c>
      <c r="H149" s="2">
        <v>8217902</v>
      </c>
      <c r="J149" s="1">
        <v>38352</v>
      </c>
      <c r="K149" s="2">
        <v>1630</v>
      </c>
      <c r="L149">
        <v>187.66889920268201</v>
      </c>
      <c r="M149">
        <v>0.21533091533206</v>
      </c>
      <c r="N149">
        <v>26.654598776639201</v>
      </c>
      <c r="O149">
        <v>1.8020972597594</v>
      </c>
      <c r="P149">
        <v>3.2616404694691101</v>
      </c>
      <c r="Q149" s="2">
        <v>1733653</v>
      </c>
      <c r="S149" s="1">
        <v>38352</v>
      </c>
      <c r="T149">
        <v>305.69499999999999</v>
      </c>
      <c r="U149">
        <v>81</v>
      </c>
      <c r="V149">
        <v>81</v>
      </c>
      <c r="W149">
        <v>1.663</v>
      </c>
      <c r="X149">
        <v>3.82</v>
      </c>
      <c r="Y149">
        <v>3.82</v>
      </c>
      <c r="AA149" s="1">
        <v>38352</v>
      </c>
      <c r="AB149">
        <v>358.97699999999998</v>
      </c>
      <c r="AC149">
        <v>150</v>
      </c>
      <c r="AD149">
        <v>150</v>
      </c>
      <c r="AE149">
        <v>1.87</v>
      </c>
      <c r="AF149">
        <v>4.5789999999999997</v>
      </c>
      <c r="AG149">
        <v>4.5780000000000003</v>
      </c>
      <c r="AI149" s="1">
        <v>38352</v>
      </c>
      <c r="AJ149">
        <v>891.947</v>
      </c>
      <c r="AK149">
        <v>-1</v>
      </c>
      <c r="AL149">
        <v>-1</v>
      </c>
      <c r="AM149">
        <v>1.7</v>
      </c>
      <c r="AN149">
        <v>2.9940000000000002</v>
      </c>
      <c r="AO149">
        <v>2.9940000000000002</v>
      </c>
      <c r="AQ149" s="1">
        <v>38352</v>
      </c>
      <c r="AR149">
        <v>1288.375</v>
      </c>
      <c r="AS149">
        <v>-2</v>
      </c>
      <c r="AT149">
        <v>-2</v>
      </c>
      <c r="AU149">
        <v>3.7120000000000002</v>
      </c>
      <c r="AV149">
        <v>3.46</v>
      </c>
      <c r="AX149" s="1">
        <v>38352</v>
      </c>
      <c r="AY149">
        <v>388.69499999999999</v>
      </c>
      <c r="AZ149">
        <v>170</v>
      </c>
      <c r="BA149">
        <v>173</v>
      </c>
      <c r="BB149">
        <v>3.069</v>
      </c>
      <c r="BC149">
        <v>5.0880000000000001</v>
      </c>
      <c r="BE149" s="1">
        <v>38352</v>
      </c>
      <c r="BF149">
        <v>353.80900000000003</v>
      </c>
      <c r="BG149">
        <v>100</v>
      </c>
      <c r="BH149">
        <v>98</v>
      </c>
      <c r="BI149">
        <v>3.4929999999999999</v>
      </c>
      <c r="BJ149">
        <v>4.4580000000000002</v>
      </c>
      <c r="BK149">
        <v>4.4569999999999999</v>
      </c>
      <c r="BM149" s="1">
        <v>38352</v>
      </c>
      <c r="BN149">
        <v>572.03099999999995</v>
      </c>
      <c r="BO149">
        <v>271</v>
      </c>
      <c r="BP149">
        <v>274</v>
      </c>
      <c r="BQ149">
        <v>1.4990000000000001</v>
      </c>
      <c r="BR149">
        <v>5.758</v>
      </c>
      <c r="BS149">
        <v>5.7039999999999997</v>
      </c>
      <c r="BU149" s="1">
        <v>38352</v>
      </c>
      <c r="BV149">
        <v>428.81799999999998</v>
      </c>
      <c r="BW149">
        <v>0</v>
      </c>
      <c r="BX149">
        <v>-1</v>
      </c>
      <c r="BY149">
        <v>6.0490000000000004</v>
      </c>
      <c r="BZ149">
        <v>3.927</v>
      </c>
      <c r="CB149" s="1">
        <v>38352</v>
      </c>
      <c r="CC149">
        <v>187.761</v>
      </c>
      <c r="CD149">
        <v>199</v>
      </c>
      <c r="CE149">
        <v>202</v>
      </c>
      <c r="CF149">
        <v>1.7070000000000001</v>
      </c>
      <c r="CG149">
        <v>5.0519999999999996</v>
      </c>
      <c r="CI149" s="1">
        <v>38352</v>
      </c>
      <c r="CJ149">
        <v>723.255</v>
      </c>
      <c r="CK149">
        <v>303</v>
      </c>
      <c r="CL149">
        <v>321</v>
      </c>
      <c r="CM149">
        <v>4.5010000000000003</v>
      </c>
      <c r="CN149">
        <v>6.8719999999999999</v>
      </c>
      <c r="CO149" s="1">
        <v>38352</v>
      </c>
      <c r="CP149">
        <v>1227.6469999999999</v>
      </c>
      <c r="CQ149">
        <v>248</v>
      </c>
      <c r="CR149">
        <v>267</v>
      </c>
      <c r="CS149">
        <v>4.5839999999999996</v>
      </c>
      <c r="CT149">
        <v>6.3390000000000004</v>
      </c>
      <c r="CV149" s="1">
        <v>38352</v>
      </c>
      <c r="CW149">
        <v>1516.6020000000001</v>
      </c>
      <c r="CX149">
        <v>83</v>
      </c>
      <c r="CY149">
        <v>82</v>
      </c>
      <c r="CZ149">
        <v>5.86</v>
      </c>
      <c r="DA149">
        <v>4.6970000000000001</v>
      </c>
      <c r="DC149" s="1">
        <v>39782</v>
      </c>
      <c r="DD149">
        <v>102.726</v>
      </c>
      <c r="DE149">
        <v>3670</v>
      </c>
      <c r="DF149">
        <v>3573</v>
      </c>
      <c r="DG149">
        <v>3.0059999999999998</v>
      </c>
      <c r="DH149">
        <v>37.887999999999998</v>
      </c>
      <c r="DI149">
        <f t="shared" si="12"/>
        <v>-0.15012575286253227</v>
      </c>
      <c r="DK149" s="1">
        <v>38352</v>
      </c>
      <c r="DL149">
        <v>503.45400000000001</v>
      </c>
      <c r="DM149">
        <v>309</v>
      </c>
      <c r="DN149">
        <v>327</v>
      </c>
      <c r="DO149">
        <v>4.5060000000000002</v>
      </c>
      <c r="DP149">
        <v>6.9340000000000002</v>
      </c>
      <c r="DR149" s="1">
        <v>36860</v>
      </c>
      <c r="DS149">
        <v>273.90800000000002</v>
      </c>
      <c r="DT149">
        <v>262</v>
      </c>
      <c r="DU149">
        <v>257</v>
      </c>
      <c r="DV149">
        <v>5.7649999999999997</v>
      </c>
      <c r="DW149">
        <v>8.2119999999999997</v>
      </c>
      <c r="DY149" s="1">
        <v>38352</v>
      </c>
      <c r="DZ149">
        <v>441.44799999999998</v>
      </c>
      <c r="EA149">
        <v>202</v>
      </c>
      <c r="EB149">
        <v>207</v>
      </c>
      <c r="EC149">
        <v>5.1630000000000003</v>
      </c>
      <c r="ED149">
        <v>5.8860000000000001</v>
      </c>
    </row>
    <row r="150" spans="1:134" x14ac:dyDescent="0.25">
      <c r="A150" s="1">
        <v>38383</v>
      </c>
      <c r="B150" s="2">
        <v>5836</v>
      </c>
      <c r="C150" s="3">
        <v>1216.2853505318801</v>
      </c>
      <c r="D150">
        <v>0.33463513015197999</v>
      </c>
      <c r="E150">
        <v>67.313868132984197</v>
      </c>
      <c r="F150">
        <v>4.9644178468784501</v>
      </c>
      <c r="G150">
        <v>4.3765745677609003</v>
      </c>
      <c r="H150" s="2">
        <v>8283641</v>
      </c>
      <c r="J150" s="1">
        <v>38383</v>
      </c>
      <c r="K150" s="2">
        <v>1636</v>
      </c>
      <c r="L150">
        <v>187.664599687688</v>
      </c>
      <c r="M150">
        <v>0.21079679892848999</v>
      </c>
      <c r="N150">
        <v>25.1725739311551</v>
      </c>
      <c r="O150">
        <v>1.80339396862864</v>
      </c>
      <c r="P150">
        <v>3.4548020977640999</v>
      </c>
      <c r="Q150" s="2">
        <v>1779156</v>
      </c>
      <c r="S150" s="1">
        <v>38383</v>
      </c>
      <c r="T150">
        <v>305.48200000000003</v>
      </c>
      <c r="U150">
        <v>88</v>
      </c>
      <c r="V150">
        <v>88</v>
      </c>
      <c r="W150">
        <v>1.702</v>
      </c>
      <c r="X150">
        <v>4.0830000000000002</v>
      </c>
      <c r="Y150">
        <v>4.0839999999999996</v>
      </c>
      <c r="AA150" s="1">
        <v>38383</v>
      </c>
      <c r="AB150">
        <v>359.358</v>
      </c>
      <c r="AC150">
        <v>154</v>
      </c>
      <c r="AD150">
        <v>153</v>
      </c>
      <c r="AE150">
        <v>1.8240000000000001</v>
      </c>
      <c r="AF150">
        <v>4.782</v>
      </c>
      <c r="AG150">
        <v>4.7809999999999997</v>
      </c>
      <c r="AI150" s="1">
        <v>38383</v>
      </c>
      <c r="AJ150">
        <v>891.63199999999995</v>
      </c>
      <c r="AK150">
        <v>1</v>
      </c>
      <c r="AL150">
        <v>1</v>
      </c>
      <c r="AM150">
        <v>1.661</v>
      </c>
      <c r="AN150">
        <v>3.1880000000000002</v>
      </c>
      <c r="AO150">
        <v>3.1880000000000002</v>
      </c>
      <c r="AQ150" s="1">
        <v>38383</v>
      </c>
      <c r="AR150">
        <v>1287.3430000000001</v>
      </c>
      <c r="AS150">
        <v>-1</v>
      </c>
      <c r="AT150">
        <v>-1</v>
      </c>
      <c r="AU150">
        <v>3.6539999999999999</v>
      </c>
      <c r="AV150">
        <v>3.5710000000000002</v>
      </c>
      <c r="AX150" s="1">
        <v>38383</v>
      </c>
      <c r="AY150">
        <v>388.63499999999999</v>
      </c>
      <c r="AZ150">
        <v>177</v>
      </c>
      <c r="BA150">
        <v>180</v>
      </c>
      <c r="BB150">
        <v>3.0289999999999999</v>
      </c>
      <c r="BC150">
        <v>5.2789999999999999</v>
      </c>
      <c r="BE150" s="1">
        <v>38383</v>
      </c>
      <c r="BF150">
        <v>353.28699999999998</v>
      </c>
      <c r="BG150">
        <v>110</v>
      </c>
      <c r="BH150">
        <v>108</v>
      </c>
      <c r="BI150">
        <v>3.512</v>
      </c>
      <c r="BJ150">
        <v>4.6760000000000002</v>
      </c>
      <c r="BK150">
        <v>4.6749999999999998</v>
      </c>
      <c r="BM150" s="1">
        <v>38383</v>
      </c>
      <c r="BN150">
        <v>571.10699999999997</v>
      </c>
      <c r="BO150">
        <v>300</v>
      </c>
      <c r="BP150">
        <v>303</v>
      </c>
      <c r="BQ150">
        <v>1.492</v>
      </c>
      <c r="BR150">
        <v>6.2249999999999996</v>
      </c>
      <c r="BS150">
        <v>6.1820000000000004</v>
      </c>
      <c r="BU150" s="1">
        <v>38383</v>
      </c>
      <c r="BV150">
        <v>431.19600000000003</v>
      </c>
      <c r="BW150">
        <v>0</v>
      </c>
      <c r="BX150">
        <v>0</v>
      </c>
      <c r="BY150">
        <v>5.98</v>
      </c>
      <c r="BZ150">
        <v>3.9159999999999999</v>
      </c>
      <c r="CB150" s="1">
        <v>38383</v>
      </c>
      <c r="CC150">
        <v>187.74799999999999</v>
      </c>
      <c r="CD150">
        <v>213</v>
      </c>
      <c r="CE150">
        <v>215</v>
      </c>
      <c r="CF150">
        <v>1.6879999999999999</v>
      </c>
      <c r="CG150">
        <v>5.3559999999999999</v>
      </c>
      <c r="CI150" s="1">
        <v>38383</v>
      </c>
      <c r="CJ150">
        <v>722.649</v>
      </c>
      <c r="CK150">
        <v>323</v>
      </c>
      <c r="CL150">
        <v>337</v>
      </c>
      <c r="CM150">
        <v>4.4660000000000002</v>
      </c>
      <c r="CN150">
        <v>7.0960000000000001</v>
      </c>
      <c r="CO150" s="1">
        <v>38383</v>
      </c>
      <c r="CP150">
        <v>1228.5630000000001</v>
      </c>
      <c r="CQ150">
        <v>264</v>
      </c>
      <c r="CR150">
        <v>280</v>
      </c>
      <c r="CS150">
        <v>4.5460000000000003</v>
      </c>
      <c r="CT150">
        <v>6.5209999999999999</v>
      </c>
      <c r="CV150" s="1">
        <v>38383</v>
      </c>
      <c r="CW150">
        <v>1528.8689999999999</v>
      </c>
      <c r="CX150">
        <v>85</v>
      </c>
      <c r="CY150">
        <v>83</v>
      </c>
      <c r="CZ150">
        <v>5.8929999999999998</v>
      </c>
      <c r="DA150">
        <v>4.7140000000000004</v>
      </c>
      <c r="DC150" s="1">
        <v>39813</v>
      </c>
      <c r="DD150">
        <v>114.572</v>
      </c>
      <c r="DE150">
        <v>3001</v>
      </c>
      <c r="DF150">
        <v>2948</v>
      </c>
      <c r="DG150">
        <v>2.9390000000000001</v>
      </c>
      <c r="DH150">
        <v>30.99</v>
      </c>
      <c r="DI150">
        <f t="shared" si="12"/>
        <v>0.11531647294745251</v>
      </c>
      <c r="DK150" s="1">
        <v>38383</v>
      </c>
      <c r="DL150">
        <v>502.94099999999997</v>
      </c>
      <c r="DM150">
        <v>330</v>
      </c>
      <c r="DN150">
        <v>344</v>
      </c>
      <c r="DO150">
        <v>4.4690000000000003</v>
      </c>
      <c r="DP150">
        <v>7.1550000000000002</v>
      </c>
      <c r="DR150" s="1">
        <v>36891</v>
      </c>
      <c r="DS150">
        <v>278.76299999999998</v>
      </c>
      <c r="DT150">
        <v>266</v>
      </c>
      <c r="DU150">
        <v>262</v>
      </c>
      <c r="DV150">
        <v>5.7949999999999999</v>
      </c>
      <c r="DW150">
        <v>7.9589999999999996</v>
      </c>
      <c r="DY150" s="1">
        <v>38383</v>
      </c>
      <c r="DZ150">
        <v>443.49900000000002</v>
      </c>
      <c r="EA150">
        <v>209</v>
      </c>
      <c r="EB150">
        <v>214</v>
      </c>
      <c r="EC150">
        <v>5.1379999999999999</v>
      </c>
      <c r="ED150">
        <v>5.9749999999999996</v>
      </c>
    </row>
    <row r="151" spans="1:134" x14ac:dyDescent="0.25">
      <c r="A151" s="1">
        <v>38411</v>
      </c>
      <c r="B151" s="2">
        <v>5850</v>
      </c>
      <c r="C151" s="3">
        <v>1209.1118237296801</v>
      </c>
      <c r="D151">
        <v>0.33936878024438</v>
      </c>
      <c r="E151">
        <v>62.177850721162002</v>
      </c>
      <c r="F151">
        <v>5.0537458001519502</v>
      </c>
      <c r="G151">
        <v>4.6247371050215902</v>
      </c>
      <c r="H151" s="2">
        <v>8215649</v>
      </c>
      <c r="J151" s="1">
        <v>38411</v>
      </c>
      <c r="K151" s="2">
        <v>1668</v>
      </c>
      <c r="L151">
        <v>187.33364312934199</v>
      </c>
      <c r="M151">
        <v>0.17630268768568999</v>
      </c>
      <c r="N151">
        <v>21.492624494904199</v>
      </c>
      <c r="O151">
        <v>1.8343799425601699</v>
      </c>
      <c r="P151">
        <v>3.7395543265352198</v>
      </c>
      <c r="Q151" s="2">
        <v>1760400</v>
      </c>
      <c r="S151" s="1">
        <v>38411</v>
      </c>
      <c r="T151">
        <v>305.37400000000002</v>
      </c>
      <c r="U151">
        <v>78</v>
      </c>
      <c r="V151">
        <v>77</v>
      </c>
      <c r="W151">
        <v>1.7809999999999999</v>
      </c>
      <c r="X151">
        <v>4.3049999999999997</v>
      </c>
      <c r="Y151">
        <v>4.306</v>
      </c>
      <c r="AA151" s="1">
        <v>38411</v>
      </c>
      <c r="AB151">
        <v>360.827</v>
      </c>
      <c r="AC151">
        <v>125</v>
      </c>
      <c r="AD151">
        <v>124</v>
      </c>
      <c r="AE151">
        <v>1.845</v>
      </c>
      <c r="AF151">
        <v>4.8109999999999999</v>
      </c>
      <c r="AG151">
        <v>4.8090000000000002</v>
      </c>
      <c r="AI151" s="1">
        <v>38411</v>
      </c>
      <c r="AJ151">
        <v>889.60799999999995</v>
      </c>
      <c r="AK151">
        <v>1</v>
      </c>
      <c r="AL151">
        <v>1</v>
      </c>
      <c r="AM151">
        <v>1.718</v>
      </c>
      <c r="AN151">
        <v>3.5179999999999998</v>
      </c>
      <c r="AO151">
        <v>3.5179999999999998</v>
      </c>
      <c r="AQ151" s="1">
        <v>38411</v>
      </c>
      <c r="AR151">
        <v>1276.7</v>
      </c>
      <c r="AS151">
        <v>-1</v>
      </c>
      <c r="AT151">
        <v>-1</v>
      </c>
      <c r="AU151">
        <v>3.7280000000000002</v>
      </c>
      <c r="AV151">
        <v>3.903</v>
      </c>
      <c r="AX151" s="1">
        <v>38411</v>
      </c>
      <c r="AY151">
        <v>390.608</v>
      </c>
      <c r="AZ151">
        <v>151</v>
      </c>
      <c r="BA151">
        <v>154</v>
      </c>
      <c r="BB151">
        <v>3.0720000000000001</v>
      </c>
      <c r="BC151">
        <v>5.3369999999999997</v>
      </c>
      <c r="BE151" s="1">
        <v>38411</v>
      </c>
      <c r="BF151">
        <v>351.75700000000001</v>
      </c>
      <c r="BG151">
        <v>103</v>
      </c>
      <c r="BH151">
        <v>101</v>
      </c>
      <c r="BI151">
        <v>3.4740000000000002</v>
      </c>
      <c r="BJ151">
        <v>4.915</v>
      </c>
      <c r="BK151">
        <v>4.9189999999999996</v>
      </c>
      <c r="BM151" s="1">
        <v>38411</v>
      </c>
      <c r="BN151">
        <v>575.17499999999995</v>
      </c>
      <c r="BO151">
        <v>295</v>
      </c>
      <c r="BP151">
        <v>311</v>
      </c>
      <c r="BQ151">
        <v>1.522</v>
      </c>
      <c r="BR151">
        <v>6.5220000000000002</v>
      </c>
      <c r="BS151">
        <v>6.5910000000000002</v>
      </c>
      <c r="BU151" s="1">
        <v>38411</v>
      </c>
      <c r="BV151">
        <v>426.221</v>
      </c>
      <c r="BW151">
        <v>0</v>
      </c>
      <c r="BX151">
        <v>0</v>
      </c>
      <c r="BY151">
        <v>6.17</v>
      </c>
      <c r="BZ151">
        <v>4.1970000000000001</v>
      </c>
      <c r="CB151" s="1">
        <v>38411</v>
      </c>
      <c r="CC151">
        <v>188.749</v>
      </c>
      <c r="CD151">
        <v>189</v>
      </c>
      <c r="CE151">
        <v>195</v>
      </c>
      <c r="CF151">
        <v>1.7230000000000001</v>
      </c>
      <c r="CG151">
        <v>5.4809999999999999</v>
      </c>
      <c r="CI151" s="1">
        <v>38411</v>
      </c>
      <c r="CJ151">
        <v>732.827</v>
      </c>
      <c r="CK151">
        <v>278</v>
      </c>
      <c r="CL151">
        <v>293</v>
      </c>
      <c r="CM151">
        <v>4.452</v>
      </c>
      <c r="CN151">
        <v>6.9119999999999999</v>
      </c>
      <c r="CO151" s="1">
        <v>38411</v>
      </c>
      <c r="CP151">
        <v>1245.3009999999999</v>
      </c>
      <c r="CQ151">
        <v>221</v>
      </c>
      <c r="CR151">
        <v>237</v>
      </c>
      <c r="CS151">
        <v>4.5279999999999996</v>
      </c>
      <c r="CT151">
        <v>6.3520000000000003</v>
      </c>
      <c r="CV151" s="1">
        <v>38411</v>
      </c>
      <c r="CW151">
        <v>1519.0260000000001</v>
      </c>
      <c r="CX151">
        <v>81</v>
      </c>
      <c r="CY151">
        <v>80</v>
      </c>
      <c r="CZ151">
        <v>5.8760000000000003</v>
      </c>
      <c r="DA151">
        <v>4.9379999999999997</v>
      </c>
      <c r="DC151" s="1">
        <v>39844</v>
      </c>
      <c r="DD151">
        <v>114.10299999999999</v>
      </c>
      <c r="DE151">
        <v>3043</v>
      </c>
      <c r="DF151">
        <v>3000</v>
      </c>
      <c r="DG151">
        <v>2.9670000000000001</v>
      </c>
      <c r="DH151">
        <v>31.823</v>
      </c>
      <c r="DI151">
        <f t="shared" si="12"/>
        <v>-4.0934957930385263E-3</v>
      </c>
      <c r="DK151" s="1">
        <v>38411</v>
      </c>
      <c r="DL151">
        <v>510.125</v>
      </c>
      <c r="DM151">
        <v>283</v>
      </c>
      <c r="DN151">
        <v>298</v>
      </c>
      <c r="DO151">
        <v>4.4630000000000001</v>
      </c>
      <c r="DP151">
        <v>6.9669999999999996</v>
      </c>
      <c r="DR151" s="1">
        <v>36922</v>
      </c>
      <c r="DS151">
        <v>286.875</v>
      </c>
      <c r="DT151">
        <v>236</v>
      </c>
      <c r="DU151">
        <v>232</v>
      </c>
      <c r="DV151">
        <v>5.8540000000000001</v>
      </c>
      <c r="DW151">
        <v>7.508</v>
      </c>
      <c r="DY151" s="1">
        <v>38411</v>
      </c>
      <c r="DZ151">
        <v>448.64699999999999</v>
      </c>
      <c r="EA151">
        <v>174</v>
      </c>
      <c r="EB151">
        <v>181</v>
      </c>
      <c r="EC151">
        <v>5.1239999999999997</v>
      </c>
      <c r="ED151">
        <v>5.8940000000000001</v>
      </c>
    </row>
    <row r="152" spans="1:134" x14ac:dyDescent="0.25">
      <c r="A152" s="1">
        <v>38442</v>
      </c>
      <c r="B152" s="2">
        <v>5933</v>
      </c>
      <c r="C152" s="3">
        <v>1202.89630112892</v>
      </c>
      <c r="D152">
        <v>0.39954065058964</v>
      </c>
      <c r="E152">
        <v>64.303135887791896</v>
      </c>
      <c r="F152">
        <v>5.0813705456048996</v>
      </c>
      <c r="G152">
        <v>4.8289637531927498</v>
      </c>
      <c r="H152" s="2">
        <v>8145272</v>
      </c>
      <c r="J152" s="1">
        <v>38442</v>
      </c>
      <c r="K152" s="2">
        <v>1687</v>
      </c>
      <c r="L152">
        <v>187.17230264035601</v>
      </c>
      <c r="M152">
        <v>0.22831958594488</v>
      </c>
      <c r="N152">
        <v>25.432969946820101</v>
      </c>
      <c r="O152">
        <v>1.8222685910003</v>
      </c>
      <c r="P152">
        <v>3.9889942928279698</v>
      </c>
      <c r="Q152" s="2">
        <v>1745338</v>
      </c>
      <c r="S152" s="1">
        <v>38442</v>
      </c>
      <c r="T152">
        <v>304.12</v>
      </c>
      <c r="U152">
        <v>104</v>
      </c>
      <c r="V152">
        <v>105</v>
      </c>
      <c r="W152">
        <v>1.77</v>
      </c>
      <c r="X152">
        <v>4.7839999999999998</v>
      </c>
      <c r="Y152">
        <v>4.7859999999999996</v>
      </c>
      <c r="AA152" s="1">
        <v>38442</v>
      </c>
      <c r="AB152">
        <v>357.54599999999999</v>
      </c>
      <c r="AC152">
        <v>182</v>
      </c>
      <c r="AD152">
        <v>183</v>
      </c>
      <c r="AE152">
        <v>1.76</v>
      </c>
      <c r="AF152">
        <v>5.5739999999999998</v>
      </c>
      <c r="AG152">
        <v>5.5709999999999997</v>
      </c>
      <c r="AI152" s="1">
        <v>38442</v>
      </c>
      <c r="AJ152">
        <v>889.65800000000002</v>
      </c>
      <c r="AK152">
        <v>1</v>
      </c>
      <c r="AL152">
        <v>2</v>
      </c>
      <c r="AM152">
        <v>1.671</v>
      </c>
      <c r="AN152">
        <v>3.7090000000000001</v>
      </c>
      <c r="AO152">
        <v>3.7090000000000001</v>
      </c>
      <c r="AQ152" s="1">
        <v>38442</v>
      </c>
      <c r="AR152">
        <v>1272.671</v>
      </c>
      <c r="AS152">
        <v>-1</v>
      </c>
      <c r="AT152">
        <v>-1</v>
      </c>
      <c r="AU152">
        <v>3.673</v>
      </c>
      <c r="AV152">
        <v>4.085</v>
      </c>
      <c r="AX152" s="1">
        <v>38442</v>
      </c>
      <c r="AY152">
        <v>383.73200000000003</v>
      </c>
      <c r="AZ152">
        <v>213</v>
      </c>
      <c r="BA152">
        <v>220</v>
      </c>
      <c r="BB152">
        <v>3.097</v>
      </c>
      <c r="BC152">
        <v>6.2069999999999999</v>
      </c>
      <c r="BE152" s="1">
        <v>38442</v>
      </c>
      <c r="BF152">
        <v>347.279</v>
      </c>
      <c r="BG152">
        <v>131</v>
      </c>
      <c r="BH152">
        <v>130</v>
      </c>
      <c r="BI152">
        <v>3.4340000000000002</v>
      </c>
      <c r="BJ152">
        <v>5.3849999999999998</v>
      </c>
      <c r="BK152">
        <v>5.3970000000000002</v>
      </c>
      <c r="BM152" s="1">
        <v>38442</v>
      </c>
      <c r="BN152">
        <v>568.41999999999996</v>
      </c>
      <c r="BO152">
        <v>414</v>
      </c>
      <c r="BP152">
        <v>425</v>
      </c>
      <c r="BQ152">
        <v>1.6040000000000001</v>
      </c>
      <c r="BR152">
        <v>7.9820000000000002</v>
      </c>
      <c r="BS152">
        <v>7.9489999999999998</v>
      </c>
      <c r="BU152" s="1">
        <v>38442</v>
      </c>
      <c r="BV152">
        <v>424.06599999999997</v>
      </c>
      <c r="BW152">
        <v>0</v>
      </c>
      <c r="BX152">
        <v>0</v>
      </c>
      <c r="BY152">
        <v>6.1120000000000001</v>
      </c>
      <c r="BZ152">
        <v>4.3479999999999999</v>
      </c>
      <c r="CB152" s="1">
        <v>38442</v>
      </c>
      <c r="CC152">
        <v>186.84399999999999</v>
      </c>
      <c r="CD152">
        <v>264</v>
      </c>
      <c r="CE152">
        <v>268</v>
      </c>
      <c r="CF152">
        <v>1.7050000000000001</v>
      </c>
      <c r="CG152">
        <v>6.4109999999999996</v>
      </c>
      <c r="CI152" s="1">
        <v>38442</v>
      </c>
      <c r="CJ152">
        <v>712.87400000000002</v>
      </c>
      <c r="CK152">
        <v>348</v>
      </c>
      <c r="CL152">
        <v>362</v>
      </c>
      <c r="CM152">
        <v>4.55</v>
      </c>
      <c r="CN152">
        <v>7.8239999999999998</v>
      </c>
      <c r="CO152" s="1">
        <v>38442</v>
      </c>
      <c r="CP152">
        <v>1211.8130000000001</v>
      </c>
      <c r="CQ152">
        <v>284</v>
      </c>
      <c r="CR152">
        <v>300</v>
      </c>
      <c r="CS152">
        <v>4.6319999999999997</v>
      </c>
      <c r="CT152">
        <v>7.202</v>
      </c>
      <c r="CV152" s="1">
        <v>38442</v>
      </c>
      <c r="CW152">
        <v>1502.6669999999999</v>
      </c>
      <c r="CX152">
        <v>93</v>
      </c>
      <c r="CY152">
        <v>93</v>
      </c>
      <c r="CZ152">
        <v>5.8239999999999998</v>
      </c>
      <c r="DA152">
        <v>5.2240000000000002</v>
      </c>
      <c r="DC152" s="1">
        <v>39872</v>
      </c>
      <c r="DD152">
        <v>105.267</v>
      </c>
      <c r="DE152">
        <v>3451</v>
      </c>
      <c r="DF152">
        <v>3409</v>
      </c>
      <c r="DG152">
        <v>2.8940000000000001</v>
      </c>
      <c r="DH152">
        <v>36.244999999999997</v>
      </c>
      <c r="DI152">
        <f t="shared" si="12"/>
        <v>-7.743880528995728E-2</v>
      </c>
      <c r="DK152" s="1">
        <v>38442</v>
      </c>
      <c r="DL152">
        <v>496.19200000000001</v>
      </c>
      <c r="DM152">
        <v>352</v>
      </c>
      <c r="DN152">
        <v>367</v>
      </c>
      <c r="DO152">
        <v>4.5609999999999999</v>
      </c>
      <c r="DP152">
        <v>7.8710000000000004</v>
      </c>
      <c r="DR152" s="1">
        <v>36950</v>
      </c>
      <c r="DS152">
        <v>289.78699999999998</v>
      </c>
      <c r="DT152">
        <v>242</v>
      </c>
      <c r="DU152">
        <v>238</v>
      </c>
      <c r="DV152">
        <v>5.8360000000000003</v>
      </c>
      <c r="DW152">
        <v>7.4089999999999998</v>
      </c>
      <c r="DY152" s="1">
        <v>38442</v>
      </c>
      <c r="DZ152">
        <v>435.55599999999998</v>
      </c>
      <c r="EA152">
        <v>234</v>
      </c>
      <c r="EB152">
        <v>243</v>
      </c>
      <c r="EC152">
        <v>5.07</v>
      </c>
      <c r="ED152">
        <v>6.6920000000000002</v>
      </c>
    </row>
    <row r="153" spans="1:134" x14ac:dyDescent="0.25">
      <c r="A153" s="1">
        <v>38471</v>
      </c>
      <c r="B153" s="2">
        <v>5971</v>
      </c>
      <c r="C153" s="3">
        <v>1219.17542679604</v>
      </c>
      <c r="D153">
        <v>0.42978666806424998</v>
      </c>
      <c r="E153">
        <v>72.029482456496197</v>
      </c>
      <c r="F153">
        <v>5.0074272386146301</v>
      </c>
      <c r="G153">
        <v>4.6354251690771999</v>
      </c>
      <c r="H153" s="2">
        <v>8237051</v>
      </c>
      <c r="J153" s="1">
        <v>38471</v>
      </c>
      <c r="K153" s="2">
        <v>1686</v>
      </c>
      <c r="L153">
        <v>188.27148216699399</v>
      </c>
      <c r="M153">
        <v>0.24667896764576</v>
      </c>
      <c r="N153">
        <v>27.2046762341988</v>
      </c>
      <c r="O153">
        <v>1.80249929612823</v>
      </c>
      <c r="P153">
        <v>3.8583979821588001</v>
      </c>
      <c r="Q153" s="2">
        <v>1763335</v>
      </c>
      <c r="S153" s="1">
        <v>38472</v>
      </c>
      <c r="T153">
        <v>305.43200000000002</v>
      </c>
      <c r="U153">
        <v>117</v>
      </c>
      <c r="V153">
        <v>118</v>
      </c>
      <c r="W153">
        <v>1.7629999999999999</v>
      </c>
      <c r="X153">
        <v>4.7789999999999999</v>
      </c>
      <c r="Y153">
        <v>4.7789999999999999</v>
      </c>
      <c r="AA153" s="1">
        <v>38472</v>
      </c>
      <c r="AB153">
        <v>358.738</v>
      </c>
      <c r="AC153">
        <v>206</v>
      </c>
      <c r="AD153">
        <v>207</v>
      </c>
      <c r="AE153">
        <v>1.7370000000000001</v>
      </c>
      <c r="AF153">
        <v>5.673</v>
      </c>
      <c r="AG153">
        <v>5.6689999999999996</v>
      </c>
      <c r="AI153" s="1">
        <v>38472</v>
      </c>
      <c r="AJ153">
        <v>894.64400000000001</v>
      </c>
      <c r="AK153">
        <v>0</v>
      </c>
      <c r="AL153">
        <v>1</v>
      </c>
      <c r="AM153">
        <v>1.631</v>
      </c>
      <c r="AN153">
        <v>3.569</v>
      </c>
      <c r="AO153">
        <v>3.569</v>
      </c>
      <c r="AQ153" s="1">
        <v>38472</v>
      </c>
      <c r="AR153">
        <v>1289.163</v>
      </c>
      <c r="AS153">
        <v>0</v>
      </c>
      <c r="AT153">
        <v>0</v>
      </c>
      <c r="AU153">
        <v>3.6280000000000001</v>
      </c>
      <c r="AV153">
        <v>3.8239999999999998</v>
      </c>
      <c r="AX153" s="1">
        <v>38472</v>
      </c>
      <c r="AY153">
        <v>384.524</v>
      </c>
      <c r="AZ153">
        <v>246</v>
      </c>
      <c r="BA153">
        <v>252</v>
      </c>
      <c r="BB153">
        <v>3.0750000000000002</v>
      </c>
      <c r="BC153">
        <v>6.2910000000000004</v>
      </c>
      <c r="BE153" s="1">
        <v>38472</v>
      </c>
      <c r="BF153">
        <v>348.76299999999998</v>
      </c>
      <c r="BG153">
        <v>158</v>
      </c>
      <c r="BH153">
        <v>158</v>
      </c>
      <c r="BI153">
        <v>3.403</v>
      </c>
      <c r="BJ153">
        <v>5.4029999999999996</v>
      </c>
      <c r="BK153">
        <v>5.4089999999999998</v>
      </c>
      <c r="BM153" s="1">
        <v>38472</v>
      </c>
      <c r="BN153">
        <v>565.21199999999999</v>
      </c>
      <c r="BO153">
        <v>497</v>
      </c>
      <c r="BP153">
        <v>500</v>
      </c>
      <c r="BQ153">
        <v>1.661</v>
      </c>
      <c r="BR153">
        <v>8.5980000000000008</v>
      </c>
      <c r="BS153">
        <v>8.5719999999999992</v>
      </c>
      <c r="BU153" s="1">
        <v>38472</v>
      </c>
      <c r="BV153">
        <v>433.60199999999998</v>
      </c>
      <c r="BW153">
        <v>0</v>
      </c>
      <c r="BX153">
        <v>0</v>
      </c>
      <c r="BY153">
        <v>6.0570000000000004</v>
      </c>
      <c r="BZ153">
        <v>4.0460000000000003</v>
      </c>
      <c r="CB153" s="1">
        <v>38472</v>
      </c>
      <c r="CC153">
        <v>186.874</v>
      </c>
      <c r="CD153">
        <v>320</v>
      </c>
      <c r="CE153">
        <v>322</v>
      </c>
      <c r="CF153">
        <v>1.7070000000000001</v>
      </c>
      <c r="CG153">
        <v>6.8090000000000002</v>
      </c>
      <c r="CI153" s="1">
        <v>38472</v>
      </c>
      <c r="CJ153">
        <v>705.48599999999999</v>
      </c>
      <c r="CK153">
        <v>413</v>
      </c>
      <c r="CL153">
        <v>425</v>
      </c>
      <c r="CM153">
        <v>4.5510000000000002</v>
      </c>
      <c r="CN153">
        <v>8.2119999999999997</v>
      </c>
      <c r="CO153" s="1">
        <v>38472</v>
      </c>
      <c r="CP153">
        <v>1205.114</v>
      </c>
      <c r="CQ153">
        <v>337</v>
      </c>
      <c r="CR153">
        <v>351</v>
      </c>
      <c r="CS153">
        <v>4.6310000000000002</v>
      </c>
      <c r="CT153">
        <v>7.4749999999999996</v>
      </c>
      <c r="CV153" s="1">
        <v>38472</v>
      </c>
      <c r="CW153">
        <v>1523.578</v>
      </c>
      <c r="CX153">
        <v>102</v>
      </c>
      <c r="CY153">
        <v>102</v>
      </c>
      <c r="CZ153">
        <v>5.8650000000000002</v>
      </c>
      <c r="DA153">
        <v>5.0579999999999998</v>
      </c>
      <c r="DC153" s="1">
        <v>39903</v>
      </c>
      <c r="DD153">
        <v>114.517</v>
      </c>
      <c r="DE153">
        <v>3093</v>
      </c>
      <c r="DF153">
        <v>3039</v>
      </c>
      <c r="DG153">
        <v>2.9239999999999999</v>
      </c>
      <c r="DH153">
        <v>32.155000000000001</v>
      </c>
      <c r="DI153">
        <f t="shared" si="12"/>
        <v>8.7871792679567129E-2</v>
      </c>
      <c r="DK153" s="1">
        <v>38472</v>
      </c>
      <c r="DL153">
        <v>490.86900000000003</v>
      </c>
      <c r="DM153">
        <v>418</v>
      </c>
      <c r="DN153">
        <v>430</v>
      </c>
      <c r="DO153">
        <v>4.5629999999999997</v>
      </c>
      <c r="DP153">
        <v>8.2650000000000006</v>
      </c>
      <c r="DR153" s="1">
        <v>36981</v>
      </c>
      <c r="DS153">
        <v>291.74099999999999</v>
      </c>
      <c r="DT153">
        <v>238</v>
      </c>
      <c r="DU153">
        <v>231</v>
      </c>
      <c r="DV153">
        <v>5.8170000000000002</v>
      </c>
      <c r="DW153">
        <v>7.3040000000000003</v>
      </c>
      <c r="DY153" s="1">
        <v>38472</v>
      </c>
      <c r="DZ153">
        <v>435.61599999999999</v>
      </c>
      <c r="EA153">
        <v>269</v>
      </c>
      <c r="EB153">
        <v>276</v>
      </c>
      <c r="EC153">
        <v>5.0549999999999997</v>
      </c>
      <c r="ED153">
        <v>6.77</v>
      </c>
    </row>
    <row r="154" spans="1:134" x14ac:dyDescent="0.25">
      <c r="A154" s="1">
        <v>38503</v>
      </c>
      <c r="B154" s="2">
        <v>6018</v>
      </c>
      <c r="C154" s="3">
        <v>1232.3652433981099</v>
      </c>
      <c r="D154">
        <v>0.37629046537094002</v>
      </c>
      <c r="E154">
        <v>68.532194607685398</v>
      </c>
      <c r="F154">
        <v>4.9515450628150504</v>
      </c>
      <c r="G154">
        <v>4.4720383458807103</v>
      </c>
      <c r="H154" s="2">
        <v>8184219</v>
      </c>
      <c r="J154" s="1">
        <v>38503</v>
      </c>
      <c r="K154" s="2">
        <v>1719</v>
      </c>
      <c r="L154">
        <v>189.07997160384201</v>
      </c>
      <c r="M154">
        <v>0.21252683016547</v>
      </c>
      <c r="N154">
        <v>25.542259315447801</v>
      </c>
      <c r="O154">
        <v>1.8709445204601001</v>
      </c>
      <c r="P154">
        <v>3.8052245123955801</v>
      </c>
      <c r="Q154" s="2">
        <v>1779646</v>
      </c>
      <c r="S154" s="1">
        <v>38503</v>
      </c>
      <c r="T154">
        <v>306.98099999999999</v>
      </c>
      <c r="U154">
        <v>98</v>
      </c>
      <c r="V154">
        <v>98</v>
      </c>
      <c r="W154">
        <v>1.778</v>
      </c>
      <c r="X154">
        <v>4.5419999999999998</v>
      </c>
      <c r="Y154">
        <v>4.5439999999999996</v>
      </c>
      <c r="AA154" s="1">
        <v>38503</v>
      </c>
      <c r="AB154">
        <v>361.589</v>
      </c>
      <c r="AC154">
        <v>231</v>
      </c>
      <c r="AD154">
        <v>232</v>
      </c>
      <c r="AE154">
        <v>1.7669999999999999</v>
      </c>
      <c r="AF154">
        <v>5.8769999999999998</v>
      </c>
      <c r="AG154">
        <v>5.8760000000000003</v>
      </c>
      <c r="AI154" s="1">
        <v>38503</v>
      </c>
      <c r="AJ154">
        <v>898.01700000000005</v>
      </c>
      <c r="AK154">
        <v>1</v>
      </c>
      <c r="AL154">
        <v>1</v>
      </c>
      <c r="AM154">
        <v>1.754</v>
      </c>
      <c r="AN154">
        <v>3.5569999999999999</v>
      </c>
      <c r="AO154">
        <v>3.5569999999999999</v>
      </c>
      <c r="AQ154" s="1">
        <v>38503</v>
      </c>
      <c r="AR154">
        <v>1298.963</v>
      </c>
      <c r="AS154">
        <v>1</v>
      </c>
      <c r="AT154">
        <v>1</v>
      </c>
      <c r="AU154">
        <v>3.702</v>
      </c>
      <c r="AV154">
        <v>3.7130000000000001</v>
      </c>
      <c r="AX154" s="1">
        <v>38503</v>
      </c>
      <c r="AY154">
        <v>389.54399999999998</v>
      </c>
      <c r="AZ154">
        <v>268</v>
      </c>
      <c r="BA154">
        <v>272</v>
      </c>
      <c r="BB154">
        <v>3.0510000000000002</v>
      </c>
      <c r="BC154">
        <v>6.3840000000000003</v>
      </c>
      <c r="BE154" s="1">
        <v>38503</v>
      </c>
      <c r="BF154">
        <v>351.34100000000001</v>
      </c>
      <c r="BG154">
        <v>140</v>
      </c>
      <c r="BH154">
        <v>140</v>
      </c>
      <c r="BI154">
        <v>3.379</v>
      </c>
      <c r="BJ154">
        <v>5.1059999999999999</v>
      </c>
      <c r="BK154">
        <v>5.1079999999999997</v>
      </c>
      <c r="BM154" s="1">
        <v>38503</v>
      </c>
      <c r="BN154">
        <v>572.83199999999999</v>
      </c>
      <c r="BO154">
        <v>476</v>
      </c>
      <c r="BP154">
        <v>478</v>
      </c>
      <c r="BQ154">
        <v>1.62</v>
      </c>
      <c r="BR154">
        <v>8.3409999999999993</v>
      </c>
      <c r="BS154">
        <v>8.3079999999999998</v>
      </c>
      <c r="BU154" s="1">
        <v>38503</v>
      </c>
      <c r="BV154">
        <v>439.95</v>
      </c>
      <c r="BW154">
        <v>0</v>
      </c>
      <c r="BX154">
        <v>-1</v>
      </c>
      <c r="BY154">
        <v>6.1059999999999999</v>
      </c>
      <c r="BZ154">
        <v>3.875</v>
      </c>
      <c r="CB154" s="1">
        <v>38503</v>
      </c>
      <c r="CC154">
        <v>188.76599999999999</v>
      </c>
      <c r="CD154">
        <v>316</v>
      </c>
      <c r="CE154">
        <v>318</v>
      </c>
      <c r="CF154">
        <v>1.716</v>
      </c>
      <c r="CG154">
        <v>6.7249999999999996</v>
      </c>
      <c r="CI154" s="1">
        <v>38503</v>
      </c>
      <c r="CJ154">
        <v>718.43200000000002</v>
      </c>
      <c r="CK154">
        <v>408</v>
      </c>
      <c r="CL154">
        <v>417</v>
      </c>
      <c r="CM154">
        <v>4.5389999999999997</v>
      </c>
      <c r="CN154">
        <v>7.9850000000000003</v>
      </c>
      <c r="CO154" s="1">
        <v>38503</v>
      </c>
      <c r="CP154">
        <v>1227.1199999999999</v>
      </c>
      <c r="CQ154">
        <v>343</v>
      </c>
      <c r="CR154">
        <v>354</v>
      </c>
      <c r="CS154">
        <v>4.609</v>
      </c>
      <c r="CT154">
        <v>7.3529999999999998</v>
      </c>
      <c r="CV154" s="1">
        <v>38503</v>
      </c>
      <c r="CW154">
        <v>1542.3579999999999</v>
      </c>
      <c r="CX154">
        <v>97</v>
      </c>
      <c r="CY154">
        <v>96</v>
      </c>
      <c r="CZ154">
        <v>5.9569999999999999</v>
      </c>
      <c r="DA154">
        <v>4.8680000000000003</v>
      </c>
      <c r="DC154" s="1">
        <v>39933</v>
      </c>
      <c r="DD154">
        <v>137.01300000000001</v>
      </c>
      <c r="DE154">
        <v>2309</v>
      </c>
      <c r="DF154">
        <v>2265</v>
      </c>
      <c r="DG154">
        <v>3.2909999999999999</v>
      </c>
      <c r="DH154">
        <v>24.760999999999999</v>
      </c>
      <c r="DI154">
        <f t="shared" si="12"/>
        <v>0.1964424495926369</v>
      </c>
      <c r="DK154" s="1">
        <v>38503</v>
      </c>
      <c r="DL154">
        <v>499.65699999999998</v>
      </c>
      <c r="DM154">
        <v>413</v>
      </c>
      <c r="DN154">
        <v>423</v>
      </c>
      <c r="DO154">
        <v>4.5570000000000004</v>
      </c>
      <c r="DP154">
        <v>8.0419999999999998</v>
      </c>
      <c r="DR154" s="1">
        <v>37011</v>
      </c>
      <c r="DS154">
        <v>289.7</v>
      </c>
      <c r="DT154">
        <v>219</v>
      </c>
      <c r="DU154">
        <v>215</v>
      </c>
      <c r="DV154">
        <v>5.7720000000000002</v>
      </c>
      <c r="DW154">
        <v>7.4119999999999999</v>
      </c>
      <c r="DY154" s="1">
        <v>38503</v>
      </c>
      <c r="DZ154">
        <v>443.68299999999999</v>
      </c>
      <c r="EA154">
        <v>294</v>
      </c>
      <c r="EB154">
        <v>300</v>
      </c>
      <c r="EC154">
        <v>5.0570000000000004</v>
      </c>
      <c r="ED154">
        <v>6.8659999999999997</v>
      </c>
    </row>
    <row r="155" spans="1:134" x14ac:dyDescent="0.25">
      <c r="A155" s="1">
        <v>38533</v>
      </c>
      <c r="B155" s="2">
        <v>5979</v>
      </c>
      <c r="C155" s="3">
        <v>1239.08556529065</v>
      </c>
      <c r="D155">
        <v>0.38964968272542999</v>
      </c>
      <c r="E155">
        <v>71.413957179588806</v>
      </c>
      <c r="F155">
        <v>4.9059557601468997</v>
      </c>
      <c r="G155">
        <v>4.47756482180543</v>
      </c>
      <c r="H155" s="2">
        <v>8326676</v>
      </c>
      <c r="J155" s="1">
        <v>38533</v>
      </c>
      <c r="K155" s="2">
        <v>1730</v>
      </c>
      <c r="L155">
        <v>189.50803917138501</v>
      </c>
      <c r="M155">
        <v>0.22162919200299999</v>
      </c>
      <c r="N155">
        <v>26.553768975199301</v>
      </c>
      <c r="O155">
        <v>1.85841631515657</v>
      </c>
      <c r="P155">
        <v>3.8928572069104201</v>
      </c>
      <c r="Q155" s="2">
        <v>1830810</v>
      </c>
      <c r="S155" s="1">
        <v>38533</v>
      </c>
      <c r="T155">
        <v>308.20800000000003</v>
      </c>
      <c r="U155">
        <v>95</v>
      </c>
      <c r="V155">
        <v>95</v>
      </c>
      <c r="W155">
        <v>1.7929999999999999</v>
      </c>
      <c r="X155">
        <v>4.5810000000000004</v>
      </c>
      <c r="Y155">
        <v>4.585</v>
      </c>
      <c r="AA155" s="1">
        <v>38533</v>
      </c>
      <c r="AB155">
        <v>364.71499999999997</v>
      </c>
      <c r="AC155">
        <v>212</v>
      </c>
      <c r="AD155">
        <v>212</v>
      </c>
      <c r="AE155">
        <v>1.8129999999999999</v>
      </c>
      <c r="AF155">
        <v>5.7530000000000001</v>
      </c>
      <c r="AG155">
        <v>5.7510000000000003</v>
      </c>
      <c r="AI155" s="1">
        <v>38533</v>
      </c>
      <c r="AJ155">
        <v>899.77200000000005</v>
      </c>
      <c r="AK155">
        <v>1</v>
      </c>
      <c r="AL155">
        <v>1</v>
      </c>
      <c r="AM155">
        <v>1.708</v>
      </c>
      <c r="AN155">
        <v>3.625</v>
      </c>
      <c r="AO155">
        <v>3.625</v>
      </c>
      <c r="AQ155" s="1">
        <v>38533</v>
      </c>
      <c r="AR155">
        <v>1303.0039999999999</v>
      </c>
      <c r="AS155">
        <v>0</v>
      </c>
      <c r="AT155">
        <v>0</v>
      </c>
      <c r="AU155">
        <v>3.657</v>
      </c>
      <c r="AV155">
        <v>3.7120000000000002</v>
      </c>
      <c r="AX155" s="1">
        <v>38533</v>
      </c>
      <c r="AY155">
        <v>394.25099999999998</v>
      </c>
      <c r="AZ155">
        <v>251</v>
      </c>
      <c r="BA155">
        <v>254</v>
      </c>
      <c r="BB155">
        <v>3.117</v>
      </c>
      <c r="BC155">
        <v>6.2309999999999999</v>
      </c>
      <c r="BE155" s="1">
        <v>38533</v>
      </c>
      <c r="BF155">
        <v>354.02</v>
      </c>
      <c r="BG155">
        <v>142</v>
      </c>
      <c r="BH155">
        <v>142</v>
      </c>
      <c r="BI155">
        <v>3.431</v>
      </c>
      <c r="BJ155">
        <v>5.1310000000000002</v>
      </c>
      <c r="BK155">
        <v>5.133</v>
      </c>
      <c r="BM155" s="1">
        <v>38533</v>
      </c>
      <c r="BN155">
        <v>577.149</v>
      </c>
      <c r="BO155">
        <v>294</v>
      </c>
      <c r="BP155">
        <v>316</v>
      </c>
      <c r="BQ155">
        <v>1.5609999999999999</v>
      </c>
      <c r="BR155">
        <v>6.6260000000000003</v>
      </c>
      <c r="BS155">
        <v>6.7590000000000003</v>
      </c>
      <c r="BU155" s="1">
        <v>38533</v>
      </c>
      <c r="BV155">
        <v>442.334</v>
      </c>
      <c r="BW155">
        <v>0</v>
      </c>
      <c r="BX155">
        <v>0</v>
      </c>
      <c r="BY155">
        <v>6.0679999999999996</v>
      </c>
      <c r="BZ155">
        <v>3.8479999999999999</v>
      </c>
      <c r="CB155" s="1">
        <v>38533</v>
      </c>
      <c r="CC155">
        <v>190.32400000000001</v>
      </c>
      <c r="CD155">
        <v>241</v>
      </c>
      <c r="CE155">
        <v>250</v>
      </c>
      <c r="CF155">
        <v>1.722</v>
      </c>
      <c r="CG155">
        <v>6.1150000000000002</v>
      </c>
      <c r="CI155" s="1">
        <v>38533</v>
      </c>
      <c r="CJ155">
        <v>732.07799999999997</v>
      </c>
      <c r="CK155">
        <v>379</v>
      </c>
      <c r="CL155">
        <v>390</v>
      </c>
      <c r="CM155">
        <v>4.5620000000000003</v>
      </c>
      <c r="CN155">
        <v>7.7110000000000003</v>
      </c>
      <c r="CO155" s="1">
        <v>38533</v>
      </c>
      <c r="CP155">
        <v>1248.877</v>
      </c>
      <c r="CQ155">
        <v>312</v>
      </c>
      <c r="CR155">
        <v>324</v>
      </c>
      <c r="CS155">
        <v>4.6340000000000003</v>
      </c>
      <c r="CT155">
        <v>7.0510000000000002</v>
      </c>
      <c r="CV155" s="1">
        <v>38533</v>
      </c>
      <c r="CW155">
        <v>1554.7929999999999</v>
      </c>
      <c r="CX155">
        <v>95</v>
      </c>
      <c r="CY155">
        <v>95</v>
      </c>
      <c r="CZ155">
        <v>5.97</v>
      </c>
      <c r="DA155">
        <v>4.8259999999999996</v>
      </c>
      <c r="DC155" s="1">
        <v>39964</v>
      </c>
      <c r="DD155">
        <v>154.405</v>
      </c>
      <c r="DE155">
        <v>1924</v>
      </c>
      <c r="DF155">
        <v>1880</v>
      </c>
      <c r="DG155">
        <v>3.4350000000000001</v>
      </c>
      <c r="DH155">
        <v>21.117000000000001</v>
      </c>
      <c r="DI155">
        <f t="shared" si="12"/>
        <v>0.12693686000598481</v>
      </c>
      <c r="DK155" s="1">
        <v>38533</v>
      </c>
      <c r="DL155">
        <v>509.166</v>
      </c>
      <c r="DM155">
        <v>385</v>
      </c>
      <c r="DN155">
        <v>396</v>
      </c>
      <c r="DO155">
        <v>4.577</v>
      </c>
      <c r="DP155">
        <v>7.7679999999999998</v>
      </c>
      <c r="DR155" s="1">
        <v>37042</v>
      </c>
      <c r="DS155">
        <v>293.392</v>
      </c>
      <c r="DT155">
        <v>206</v>
      </c>
      <c r="DU155">
        <v>202</v>
      </c>
      <c r="DV155">
        <v>5.8360000000000003</v>
      </c>
      <c r="DW155">
        <v>7.3049999999999997</v>
      </c>
      <c r="DY155" s="1">
        <v>38533</v>
      </c>
      <c r="DZ155">
        <v>452.22199999999998</v>
      </c>
      <c r="EA155">
        <v>274</v>
      </c>
      <c r="EB155">
        <v>280</v>
      </c>
      <c r="EC155">
        <v>5.1879999999999997</v>
      </c>
      <c r="ED155">
        <v>6.65</v>
      </c>
    </row>
    <row r="156" spans="1:134" x14ac:dyDescent="0.25">
      <c r="A156" s="1">
        <v>38562</v>
      </c>
      <c r="B156" s="2">
        <v>6124</v>
      </c>
      <c r="C156" s="3">
        <v>1227.8149767269001</v>
      </c>
      <c r="D156">
        <v>0.38449988239667998</v>
      </c>
      <c r="E156">
        <v>63.9895532951248</v>
      </c>
      <c r="F156">
        <v>5.0250353697092596</v>
      </c>
      <c r="G156">
        <v>4.7857334489909196</v>
      </c>
      <c r="H156" s="2">
        <v>8242038</v>
      </c>
      <c r="J156" s="1">
        <v>38562</v>
      </c>
      <c r="K156" s="2">
        <v>1787</v>
      </c>
      <c r="L156">
        <v>189.03152591021399</v>
      </c>
      <c r="M156">
        <v>0.20619088210087999</v>
      </c>
      <c r="N156">
        <v>23.067555377596602</v>
      </c>
      <c r="O156">
        <v>1.82043099321886</v>
      </c>
      <c r="P156">
        <v>4.2181969361510401</v>
      </c>
      <c r="Q156" s="2">
        <v>1747271</v>
      </c>
      <c r="S156" s="1">
        <v>38564</v>
      </c>
      <c r="T156">
        <v>308.13600000000002</v>
      </c>
      <c r="U156">
        <v>84</v>
      </c>
      <c r="V156">
        <v>85</v>
      </c>
      <c r="W156">
        <v>1.7789999999999999</v>
      </c>
      <c r="X156">
        <v>4.8440000000000003</v>
      </c>
      <c r="Y156">
        <v>4.8529999999999998</v>
      </c>
      <c r="AA156" s="1">
        <v>38564</v>
      </c>
      <c r="AB156">
        <v>367.71800000000002</v>
      </c>
      <c r="AC156">
        <v>158</v>
      </c>
      <c r="AD156">
        <v>159</v>
      </c>
      <c r="AE156">
        <v>1.8049999999999999</v>
      </c>
      <c r="AF156">
        <v>5.6029999999999998</v>
      </c>
      <c r="AG156">
        <v>5.5970000000000004</v>
      </c>
      <c r="AI156" s="1">
        <v>38564</v>
      </c>
      <c r="AJ156">
        <v>897.23299999999995</v>
      </c>
      <c r="AK156">
        <v>0</v>
      </c>
      <c r="AL156">
        <v>0</v>
      </c>
      <c r="AM156">
        <v>1.681</v>
      </c>
      <c r="AN156">
        <v>3.9870000000000001</v>
      </c>
      <c r="AO156">
        <v>3.9889999999999999</v>
      </c>
      <c r="AQ156" s="1">
        <v>38564</v>
      </c>
      <c r="AR156">
        <v>1288.152</v>
      </c>
      <c r="AS156">
        <v>0</v>
      </c>
      <c r="AT156">
        <v>0</v>
      </c>
      <c r="AU156">
        <v>3.5990000000000002</v>
      </c>
      <c r="AV156">
        <v>4.1210000000000004</v>
      </c>
      <c r="AX156" s="1">
        <v>38564</v>
      </c>
      <c r="AY156">
        <v>397.71199999999999</v>
      </c>
      <c r="AZ156">
        <v>196</v>
      </c>
      <c r="BA156">
        <v>200</v>
      </c>
      <c r="BB156">
        <v>3.1110000000000002</v>
      </c>
      <c r="BC156">
        <v>6.0880000000000001</v>
      </c>
      <c r="BE156" s="1">
        <v>38564</v>
      </c>
      <c r="BF156">
        <v>352.99799999999999</v>
      </c>
      <c r="BG156">
        <v>125</v>
      </c>
      <c r="BH156">
        <v>125</v>
      </c>
      <c r="BI156">
        <v>3.45</v>
      </c>
      <c r="BJ156">
        <v>5.3710000000000004</v>
      </c>
      <c r="BK156">
        <v>5.3739999999999997</v>
      </c>
      <c r="BM156" s="1">
        <v>38564</v>
      </c>
      <c r="BN156">
        <v>582.18899999999996</v>
      </c>
      <c r="BO156">
        <v>252</v>
      </c>
      <c r="BP156">
        <v>262</v>
      </c>
      <c r="BQ156">
        <v>1.647</v>
      </c>
      <c r="BR156">
        <v>6.6289999999999996</v>
      </c>
      <c r="BS156">
        <v>6.5940000000000003</v>
      </c>
      <c r="BU156" s="1">
        <v>38564</v>
      </c>
      <c r="BV156">
        <v>434.55500000000001</v>
      </c>
      <c r="BW156">
        <v>0</v>
      </c>
      <c r="BX156">
        <v>-1</v>
      </c>
      <c r="BY156">
        <v>5.9989999999999997</v>
      </c>
      <c r="BZ156">
        <v>4.2080000000000002</v>
      </c>
      <c r="CB156" s="1">
        <v>38564</v>
      </c>
      <c r="CC156">
        <v>191.92500000000001</v>
      </c>
      <c r="CD156">
        <v>194</v>
      </c>
      <c r="CE156">
        <v>199</v>
      </c>
      <c r="CF156">
        <v>1.744</v>
      </c>
      <c r="CG156">
        <v>5.9820000000000002</v>
      </c>
      <c r="CI156" s="1">
        <v>38564</v>
      </c>
      <c r="CJ156">
        <v>743.48199999999997</v>
      </c>
      <c r="CK156">
        <v>325</v>
      </c>
      <c r="CL156">
        <v>336</v>
      </c>
      <c r="CM156">
        <v>4.5170000000000003</v>
      </c>
      <c r="CN156">
        <v>7.53</v>
      </c>
      <c r="CO156" s="1">
        <v>38564</v>
      </c>
      <c r="CP156">
        <v>1266.04</v>
      </c>
      <c r="CQ156">
        <v>259</v>
      </c>
      <c r="CR156">
        <v>272</v>
      </c>
      <c r="CS156">
        <v>4.601</v>
      </c>
      <c r="CT156">
        <v>6.89</v>
      </c>
      <c r="CV156" s="1">
        <v>38564</v>
      </c>
      <c r="CW156">
        <v>1538.6880000000001</v>
      </c>
      <c r="CX156">
        <v>88</v>
      </c>
      <c r="CY156">
        <v>88</v>
      </c>
      <c r="CZ156">
        <v>5.9</v>
      </c>
      <c r="DA156">
        <v>5.1070000000000002</v>
      </c>
      <c r="DC156" s="1">
        <v>39994</v>
      </c>
      <c r="DD156">
        <v>161.77500000000001</v>
      </c>
      <c r="DE156">
        <v>1641</v>
      </c>
      <c r="DF156">
        <v>1610</v>
      </c>
      <c r="DG156">
        <v>3.528</v>
      </c>
      <c r="DH156">
        <v>18.614999999999998</v>
      </c>
      <c r="DI156">
        <f t="shared" si="12"/>
        <v>4.7731614908843589E-2</v>
      </c>
      <c r="DK156" s="1">
        <v>38564</v>
      </c>
      <c r="DL156">
        <v>517.16</v>
      </c>
      <c r="DM156">
        <v>330</v>
      </c>
      <c r="DN156">
        <v>342</v>
      </c>
      <c r="DO156">
        <v>4.5289999999999999</v>
      </c>
      <c r="DP156">
        <v>7.5860000000000003</v>
      </c>
      <c r="DR156" s="1">
        <v>37072</v>
      </c>
      <c r="DS156">
        <v>294.72399999999999</v>
      </c>
      <c r="DT156">
        <v>208</v>
      </c>
      <c r="DU156">
        <v>205</v>
      </c>
      <c r="DV156">
        <v>5.8630000000000004</v>
      </c>
      <c r="DW156">
        <v>7.3369999999999997</v>
      </c>
      <c r="DY156" s="1">
        <v>38564</v>
      </c>
      <c r="DZ156">
        <v>458.024</v>
      </c>
      <c r="EA156">
        <v>224</v>
      </c>
      <c r="EB156">
        <v>231</v>
      </c>
      <c r="EC156">
        <v>5.2089999999999996</v>
      </c>
      <c r="ED156">
        <v>6.5190000000000001</v>
      </c>
    </row>
    <row r="157" spans="1:134" x14ac:dyDescent="0.25">
      <c r="A157" s="1">
        <v>38595</v>
      </c>
      <c r="B157" s="2">
        <v>6248</v>
      </c>
      <c r="C157" s="3">
        <v>1243.5549241864401</v>
      </c>
      <c r="D157">
        <v>0.39790052355403999</v>
      </c>
      <c r="E157">
        <v>69.317164383748306</v>
      </c>
      <c r="F157">
        <v>4.9649791872503402</v>
      </c>
      <c r="G157">
        <v>4.5970175219499501</v>
      </c>
      <c r="H157" s="2">
        <v>8320415</v>
      </c>
      <c r="J157" s="1">
        <v>38595</v>
      </c>
      <c r="K157" s="2">
        <v>1759</v>
      </c>
      <c r="L157">
        <v>190.25286969724201</v>
      </c>
      <c r="M157">
        <v>0.21411811222763</v>
      </c>
      <c r="N157">
        <v>24.105617767797799</v>
      </c>
      <c r="O157">
        <v>1.83562181778599</v>
      </c>
      <c r="P157">
        <v>4.05899752034132</v>
      </c>
      <c r="Q157" s="2">
        <v>1767026</v>
      </c>
      <c r="S157" s="1">
        <v>38595</v>
      </c>
      <c r="T157">
        <v>310.31900000000002</v>
      </c>
      <c r="U157">
        <v>86</v>
      </c>
      <c r="V157">
        <v>87</v>
      </c>
      <c r="W157">
        <v>1.7809999999999999</v>
      </c>
      <c r="X157">
        <v>4.6980000000000004</v>
      </c>
      <c r="Y157">
        <v>4.7009999999999996</v>
      </c>
      <c r="AA157" s="1">
        <v>38595</v>
      </c>
      <c r="AB157">
        <v>368.76100000000002</v>
      </c>
      <c r="AC157">
        <v>186</v>
      </c>
      <c r="AD157">
        <v>188</v>
      </c>
      <c r="AE157">
        <v>1.792</v>
      </c>
      <c r="AF157">
        <v>5.71</v>
      </c>
      <c r="AG157">
        <v>5.71</v>
      </c>
      <c r="AI157" s="1">
        <v>38595</v>
      </c>
      <c r="AJ157">
        <v>902.80700000000002</v>
      </c>
      <c r="AK157">
        <v>0</v>
      </c>
      <c r="AL157">
        <v>0</v>
      </c>
      <c r="AM157">
        <v>1.7130000000000001</v>
      </c>
      <c r="AN157">
        <v>3.8210000000000002</v>
      </c>
      <c r="AO157">
        <v>3.8210000000000002</v>
      </c>
      <c r="AQ157" s="1">
        <v>38595</v>
      </c>
      <c r="AR157">
        <v>1304.913</v>
      </c>
      <c r="AS157">
        <v>0</v>
      </c>
      <c r="AT157">
        <v>0</v>
      </c>
      <c r="AU157">
        <v>3.6280000000000001</v>
      </c>
      <c r="AV157">
        <v>3.8540000000000001</v>
      </c>
      <c r="AX157" s="1">
        <v>38595</v>
      </c>
      <c r="AY157">
        <v>398.78800000000001</v>
      </c>
      <c r="AZ157">
        <v>239</v>
      </c>
      <c r="BA157">
        <v>244</v>
      </c>
      <c r="BB157">
        <v>2.9940000000000002</v>
      </c>
      <c r="BC157">
        <v>6.28</v>
      </c>
      <c r="BE157" s="1">
        <v>38595</v>
      </c>
      <c r="BF157">
        <v>357.10300000000001</v>
      </c>
      <c r="BG157">
        <v>125</v>
      </c>
      <c r="BH157">
        <v>125</v>
      </c>
      <c r="BI157">
        <v>3.45</v>
      </c>
      <c r="BJ157">
        <v>5.1020000000000003</v>
      </c>
      <c r="BK157">
        <v>5.1029999999999998</v>
      </c>
      <c r="BM157" s="1">
        <v>38595</v>
      </c>
      <c r="BN157">
        <v>584.83000000000004</v>
      </c>
      <c r="BO157">
        <v>283</v>
      </c>
      <c r="BP157">
        <v>284</v>
      </c>
      <c r="BQ157">
        <v>1.5820000000000001</v>
      </c>
      <c r="BR157">
        <v>6.657</v>
      </c>
      <c r="BS157">
        <v>6.649</v>
      </c>
      <c r="BU157" s="1">
        <v>38595</v>
      </c>
      <c r="BV157">
        <v>442.70400000000001</v>
      </c>
      <c r="BW157">
        <v>-1</v>
      </c>
      <c r="BX157">
        <v>-1</v>
      </c>
      <c r="BY157">
        <v>6.1859999999999999</v>
      </c>
      <c r="BZ157">
        <v>3.9620000000000002</v>
      </c>
      <c r="CB157" s="1">
        <v>38595</v>
      </c>
      <c r="CC157">
        <v>192.595</v>
      </c>
      <c r="CD157">
        <v>217</v>
      </c>
      <c r="CE157">
        <v>219</v>
      </c>
      <c r="CF157">
        <v>1.7230000000000001</v>
      </c>
      <c r="CG157">
        <v>6.0179999999999998</v>
      </c>
      <c r="CI157" s="1">
        <v>38595</v>
      </c>
      <c r="CJ157">
        <v>746.18899999999996</v>
      </c>
      <c r="CK157">
        <v>360</v>
      </c>
      <c r="CL157">
        <v>370</v>
      </c>
      <c r="CM157">
        <v>4.5579999999999998</v>
      </c>
      <c r="CN157">
        <v>7.6429999999999998</v>
      </c>
      <c r="CO157" s="1">
        <v>38595</v>
      </c>
      <c r="CP157">
        <v>1270.25</v>
      </c>
      <c r="CQ157">
        <v>293</v>
      </c>
      <c r="CR157">
        <v>303</v>
      </c>
      <c r="CS157">
        <v>4.649</v>
      </c>
      <c r="CT157">
        <v>6.9820000000000002</v>
      </c>
      <c r="CV157" s="1">
        <v>38595</v>
      </c>
      <c r="CW157">
        <v>1563.76</v>
      </c>
      <c r="CX157">
        <v>88</v>
      </c>
      <c r="CY157">
        <v>89</v>
      </c>
      <c r="CZ157">
        <v>5.9550000000000001</v>
      </c>
      <c r="DA157">
        <v>4.8769999999999998</v>
      </c>
      <c r="DC157" s="1">
        <v>40025</v>
      </c>
      <c r="DD157">
        <v>179.31399999999999</v>
      </c>
      <c r="DE157">
        <v>1430</v>
      </c>
      <c r="DF157">
        <v>1397</v>
      </c>
      <c r="DG157">
        <v>3.649</v>
      </c>
      <c r="DH157">
        <v>16.425999999999998</v>
      </c>
      <c r="DI157">
        <f t="shared" si="12"/>
        <v>0.10841600989027955</v>
      </c>
      <c r="DK157" s="1">
        <v>38595</v>
      </c>
      <c r="DL157">
        <v>519.03200000000004</v>
      </c>
      <c r="DM157">
        <v>366</v>
      </c>
      <c r="DN157">
        <v>375</v>
      </c>
      <c r="DO157">
        <v>4.569</v>
      </c>
      <c r="DP157">
        <v>7.6989999999999998</v>
      </c>
      <c r="DR157" s="1">
        <v>37103</v>
      </c>
      <c r="DS157">
        <v>303.30500000000001</v>
      </c>
      <c r="DT157">
        <v>205</v>
      </c>
      <c r="DU157">
        <v>201</v>
      </c>
      <c r="DV157">
        <v>5.9450000000000003</v>
      </c>
      <c r="DW157">
        <v>6.9130000000000003</v>
      </c>
      <c r="DY157" s="1">
        <v>38595</v>
      </c>
      <c r="DZ157">
        <v>458.89800000000002</v>
      </c>
      <c r="EA157">
        <v>266</v>
      </c>
      <c r="EB157">
        <v>272</v>
      </c>
      <c r="EC157">
        <v>5.22</v>
      </c>
      <c r="ED157">
        <v>6.7050000000000001</v>
      </c>
    </row>
    <row r="158" spans="1:134" x14ac:dyDescent="0.25">
      <c r="A158" s="1">
        <v>38625</v>
      </c>
      <c r="B158" s="2">
        <v>6262</v>
      </c>
      <c r="C158" s="3">
        <v>1230.7351466433799</v>
      </c>
      <c r="D158">
        <v>0.40102040407598999</v>
      </c>
      <c r="E158">
        <v>66.858068359097601</v>
      </c>
      <c r="F158">
        <v>5.0504298675996999</v>
      </c>
      <c r="G158">
        <v>4.9059334077174501</v>
      </c>
      <c r="H158" s="2">
        <v>8234541</v>
      </c>
      <c r="J158" s="1">
        <v>38625</v>
      </c>
      <c r="K158" s="2">
        <v>1781</v>
      </c>
      <c r="L158">
        <v>189.79561568864401</v>
      </c>
      <c r="M158">
        <v>0.2079461665896</v>
      </c>
      <c r="N158">
        <v>23.808946920274298</v>
      </c>
      <c r="O158">
        <v>1.8203367831703099</v>
      </c>
      <c r="P158">
        <v>4.3942640765690202</v>
      </c>
      <c r="Q158" s="2">
        <v>1745363</v>
      </c>
      <c r="S158" s="1">
        <v>38625</v>
      </c>
      <c r="T158">
        <v>309.59699999999998</v>
      </c>
      <c r="U158">
        <v>88</v>
      </c>
      <c r="V158">
        <v>88</v>
      </c>
      <c r="W158">
        <v>1.746</v>
      </c>
      <c r="X158">
        <v>5.0490000000000004</v>
      </c>
      <c r="Y158">
        <v>5.0599999999999996</v>
      </c>
      <c r="AA158" s="1">
        <v>38625</v>
      </c>
      <c r="AB158">
        <v>368.54199999999997</v>
      </c>
      <c r="AC158">
        <v>186</v>
      </c>
      <c r="AD158">
        <v>185</v>
      </c>
      <c r="AE158">
        <v>1.8280000000000001</v>
      </c>
      <c r="AF158">
        <v>6.0339999999999998</v>
      </c>
      <c r="AG158">
        <v>6.032</v>
      </c>
      <c r="AI158" s="1">
        <v>38625</v>
      </c>
      <c r="AJ158">
        <v>900.56500000000005</v>
      </c>
      <c r="AK158">
        <v>0</v>
      </c>
      <c r="AL158">
        <v>0</v>
      </c>
      <c r="AM158">
        <v>1.6819999999999999</v>
      </c>
      <c r="AN158">
        <v>4.165</v>
      </c>
      <c r="AO158">
        <v>4.165</v>
      </c>
      <c r="AQ158" s="1">
        <v>38625</v>
      </c>
      <c r="AR158">
        <v>1292.6010000000001</v>
      </c>
      <c r="AS158">
        <v>0</v>
      </c>
      <c r="AT158">
        <v>0</v>
      </c>
      <c r="AU158">
        <v>3.5960000000000001</v>
      </c>
      <c r="AV158">
        <v>4.21</v>
      </c>
      <c r="AX158" s="1">
        <v>38625</v>
      </c>
      <c r="AY158">
        <v>396.15100000000001</v>
      </c>
      <c r="AZ158">
        <v>248</v>
      </c>
      <c r="BA158">
        <v>252</v>
      </c>
      <c r="BB158">
        <v>3.0550000000000002</v>
      </c>
      <c r="BC158">
        <v>6.7190000000000003</v>
      </c>
      <c r="BE158" s="1">
        <v>38625</v>
      </c>
      <c r="BF158">
        <v>353.60599999999999</v>
      </c>
      <c r="BG158">
        <v>131</v>
      </c>
      <c r="BH158">
        <v>130</v>
      </c>
      <c r="BI158">
        <v>3.4329999999999998</v>
      </c>
      <c r="BJ158">
        <v>5.5149999999999997</v>
      </c>
      <c r="BK158">
        <v>5.5179999999999998</v>
      </c>
      <c r="BM158" s="1">
        <v>38625</v>
      </c>
      <c r="BN158">
        <v>586.10599999999999</v>
      </c>
      <c r="BO158">
        <v>269</v>
      </c>
      <c r="BP158">
        <v>269</v>
      </c>
      <c r="BQ158">
        <v>1.5880000000000001</v>
      </c>
      <c r="BR158">
        <v>6.8680000000000003</v>
      </c>
      <c r="BS158">
        <v>6.8239999999999998</v>
      </c>
      <c r="BU158" s="1">
        <v>38625</v>
      </c>
      <c r="BV158">
        <v>435.45800000000003</v>
      </c>
      <c r="BW158">
        <v>-1</v>
      </c>
      <c r="BX158">
        <v>-1</v>
      </c>
      <c r="BY158">
        <v>6.1079999999999997</v>
      </c>
      <c r="BZ158">
        <v>4.2910000000000004</v>
      </c>
      <c r="CB158" s="1">
        <v>38625</v>
      </c>
      <c r="CC158">
        <v>192.65600000000001</v>
      </c>
      <c r="CD158">
        <v>214</v>
      </c>
      <c r="CE158">
        <v>214</v>
      </c>
      <c r="CF158">
        <v>1.7470000000000001</v>
      </c>
      <c r="CG158">
        <v>6.2990000000000004</v>
      </c>
      <c r="CI158" s="1">
        <v>38625</v>
      </c>
      <c r="CJ158">
        <v>738.70899999999995</v>
      </c>
      <c r="CK158">
        <v>349</v>
      </c>
      <c r="CL158">
        <v>359</v>
      </c>
      <c r="CM158">
        <v>4.5830000000000002</v>
      </c>
      <c r="CN158">
        <v>7.867</v>
      </c>
      <c r="CO158" s="1">
        <v>38625</v>
      </c>
      <c r="CP158">
        <v>1259.011</v>
      </c>
      <c r="CQ158">
        <v>289</v>
      </c>
      <c r="CR158">
        <v>300</v>
      </c>
      <c r="CS158">
        <v>4.6449999999999996</v>
      </c>
      <c r="CT158">
        <v>7.2759999999999998</v>
      </c>
      <c r="CV158" s="1">
        <v>38625</v>
      </c>
      <c r="CW158">
        <v>1539.0219999999999</v>
      </c>
      <c r="CX158">
        <v>89</v>
      </c>
      <c r="CY158">
        <v>90</v>
      </c>
      <c r="CZ158">
        <v>5.8390000000000004</v>
      </c>
      <c r="DA158">
        <v>5.22</v>
      </c>
      <c r="DC158" s="1">
        <v>40056</v>
      </c>
      <c r="DD158">
        <v>185.44800000000001</v>
      </c>
      <c r="DE158">
        <v>1462</v>
      </c>
      <c r="DF158">
        <v>1422</v>
      </c>
      <c r="DG158">
        <v>3.7349999999999999</v>
      </c>
      <c r="DH158">
        <v>16.605</v>
      </c>
      <c r="DI158">
        <f t="shared" si="12"/>
        <v>3.4208148833889229E-2</v>
      </c>
      <c r="DK158" s="1">
        <v>38625</v>
      </c>
      <c r="DL158">
        <v>513.83399999999995</v>
      </c>
      <c r="DM158">
        <v>354</v>
      </c>
      <c r="DN158">
        <v>365</v>
      </c>
      <c r="DO158">
        <v>4.5960000000000001</v>
      </c>
      <c r="DP158">
        <v>7.923</v>
      </c>
      <c r="DR158" s="1">
        <v>37134</v>
      </c>
      <c r="DS158">
        <v>306.70499999999998</v>
      </c>
      <c r="DT158">
        <v>209</v>
      </c>
      <c r="DU158">
        <v>205</v>
      </c>
      <c r="DV158">
        <v>6.0170000000000003</v>
      </c>
      <c r="DW158">
        <v>6.8369999999999997</v>
      </c>
      <c r="DY158" s="1">
        <v>38625</v>
      </c>
      <c r="DZ158">
        <v>453.80399999999997</v>
      </c>
      <c r="EA158">
        <v>266</v>
      </c>
      <c r="EB158">
        <v>272</v>
      </c>
      <c r="EC158">
        <v>5.1879999999999997</v>
      </c>
      <c r="ED158">
        <v>7.0359999999999996</v>
      </c>
    </row>
    <row r="159" spans="1:134" x14ac:dyDescent="0.25">
      <c r="A159" s="1">
        <v>38656</v>
      </c>
      <c r="B159" s="2">
        <v>6337</v>
      </c>
      <c r="C159" s="3">
        <v>1220.99907538713</v>
      </c>
      <c r="D159">
        <v>0.44887429220095998</v>
      </c>
      <c r="E159">
        <v>67.681820446839893</v>
      </c>
      <c r="F159">
        <v>5.0803789076112604</v>
      </c>
      <c r="G159">
        <v>5.1591973988192104</v>
      </c>
      <c r="H159" s="2">
        <v>8171494</v>
      </c>
      <c r="J159" s="1">
        <v>38656</v>
      </c>
      <c r="K159" s="2">
        <v>1756</v>
      </c>
      <c r="L159">
        <v>189.719207677768</v>
      </c>
      <c r="M159">
        <v>0.23412991096800001</v>
      </c>
      <c r="N159">
        <v>25.622476962625399</v>
      </c>
      <c r="O159">
        <v>1.81602283178863</v>
      </c>
      <c r="P159">
        <v>4.63964783306937</v>
      </c>
      <c r="Q159" s="2">
        <v>1739176</v>
      </c>
      <c r="S159" s="1">
        <v>38656</v>
      </c>
      <c r="T159">
        <v>309.46100000000001</v>
      </c>
      <c r="U159">
        <v>96</v>
      </c>
      <c r="V159">
        <v>97</v>
      </c>
      <c r="W159">
        <v>1.75</v>
      </c>
      <c r="X159">
        <v>5.3550000000000004</v>
      </c>
      <c r="Y159">
        <v>5.3719999999999999</v>
      </c>
      <c r="AA159" s="1">
        <v>38656</v>
      </c>
      <c r="AB159">
        <v>368.44400000000002</v>
      </c>
      <c r="AC159">
        <v>211</v>
      </c>
      <c r="AD159">
        <v>211</v>
      </c>
      <c r="AE159">
        <v>1.819</v>
      </c>
      <c r="AF159">
        <v>6.5229999999999997</v>
      </c>
      <c r="AG159">
        <v>6.5190000000000001</v>
      </c>
      <c r="AI159" s="1">
        <v>38656</v>
      </c>
      <c r="AJ159">
        <v>900.48299999999995</v>
      </c>
      <c r="AK159">
        <v>-1</v>
      </c>
      <c r="AL159">
        <v>-1</v>
      </c>
      <c r="AM159">
        <v>1.6759999999999999</v>
      </c>
      <c r="AN159">
        <v>4.3860000000000001</v>
      </c>
      <c r="AO159">
        <v>4.3890000000000002</v>
      </c>
      <c r="AQ159" s="1">
        <v>38656</v>
      </c>
      <c r="AR159">
        <v>1286.056</v>
      </c>
      <c r="AS159">
        <v>0</v>
      </c>
      <c r="AT159">
        <v>0</v>
      </c>
      <c r="AU159">
        <v>3.5609999999999999</v>
      </c>
      <c r="AV159">
        <v>4.4550000000000001</v>
      </c>
      <c r="AX159" s="1">
        <v>38656</v>
      </c>
      <c r="AY159">
        <v>395.178</v>
      </c>
      <c r="AZ159">
        <v>241</v>
      </c>
      <c r="BA159">
        <v>248</v>
      </c>
      <c r="BB159">
        <v>3.036</v>
      </c>
      <c r="BC159">
        <v>6.9240000000000004</v>
      </c>
      <c r="BE159" s="1">
        <v>38656</v>
      </c>
      <c r="BF159">
        <v>351.98500000000001</v>
      </c>
      <c r="BG159">
        <v>132</v>
      </c>
      <c r="BH159">
        <v>132</v>
      </c>
      <c r="BI159">
        <v>3.4510000000000001</v>
      </c>
      <c r="BJ159">
        <v>5.7770000000000001</v>
      </c>
      <c r="BK159">
        <v>5.78</v>
      </c>
      <c r="BM159" s="1">
        <v>38656</v>
      </c>
      <c r="BN159">
        <v>587.39700000000005</v>
      </c>
      <c r="BO159">
        <v>252</v>
      </c>
      <c r="BP159">
        <v>252</v>
      </c>
      <c r="BQ159">
        <v>1.65</v>
      </c>
      <c r="BR159">
        <v>6.93</v>
      </c>
      <c r="BS159">
        <v>6.9139999999999997</v>
      </c>
      <c r="BU159" s="1">
        <v>38656</v>
      </c>
      <c r="BV159">
        <v>430.74700000000001</v>
      </c>
      <c r="BW159">
        <v>-1</v>
      </c>
      <c r="BX159">
        <v>-1</v>
      </c>
      <c r="BY159">
        <v>5.9989999999999997</v>
      </c>
      <c r="BZ159">
        <v>4.5309999999999997</v>
      </c>
      <c r="CB159" s="1">
        <v>38656</v>
      </c>
      <c r="CC159">
        <v>192.76499999999999</v>
      </c>
      <c r="CD159">
        <v>223</v>
      </c>
      <c r="CE159">
        <v>223</v>
      </c>
      <c r="CF159">
        <v>1.7689999999999999</v>
      </c>
      <c r="CG159">
        <v>6.6360000000000001</v>
      </c>
      <c r="CI159" s="1">
        <v>38656</v>
      </c>
      <c r="CJ159">
        <v>733.46</v>
      </c>
      <c r="CK159">
        <v>356</v>
      </c>
      <c r="CL159">
        <v>365</v>
      </c>
      <c r="CM159">
        <v>4.5720000000000001</v>
      </c>
      <c r="CN159">
        <v>8.1739999999999995</v>
      </c>
      <c r="CO159" s="1">
        <v>38656</v>
      </c>
      <c r="CP159">
        <v>1251.681</v>
      </c>
      <c r="CQ159">
        <v>293</v>
      </c>
      <c r="CR159">
        <v>304</v>
      </c>
      <c r="CS159">
        <v>4.6319999999999997</v>
      </c>
      <c r="CT159">
        <v>7.5640000000000001</v>
      </c>
      <c r="CV159" s="1">
        <v>38656</v>
      </c>
      <c r="CW159">
        <v>1523.1859999999999</v>
      </c>
      <c r="CX159">
        <v>93</v>
      </c>
      <c r="CY159">
        <v>93</v>
      </c>
      <c r="CZ159">
        <v>5.7619999999999996</v>
      </c>
      <c r="DA159">
        <v>5.484</v>
      </c>
      <c r="DC159" s="1">
        <v>40086</v>
      </c>
      <c r="DD159">
        <v>204.26400000000001</v>
      </c>
      <c r="DE159">
        <v>1254</v>
      </c>
      <c r="DF159">
        <v>1216</v>
      </c>
      <c r="DG159">
        <v>3.84</v>
      </c>
      <c r="DH159">
        <v>14.443</v>
      </c>
      <c r="DI159">
        <f t="shared" si="12"/>
        <v>0.10146240455545485</v>
      </c>
      <c r="DK159" s="1">
        <v>38656</v>
      </c>
      <c r="DL159">
        <v>510.08600000000001</v>
      </c>
      <c r="DM159">
        <v>361</v>
      </c>
      <c r="DN159">
        <v>372</v>
      </c>
      <c r="DO159">
        <v>4.585</v>
      </c>
      <c r="DP159">
        <v>8.2360000000000007</v>
      </c>
      <c r="DR159" s="1">
        <v>37164</v>
      </c>
      <c r="DS159">
        <v>305.63400000000001</v>
      </c>
      <c r="DT159">
        <v>246</v>
      </c>
      <c r="DU159">
        <v>240</v>
      </c>
      <c r="DV159">
        <v>5.976</v>
      </c>
      <c r="DW159">
        <v>6.8220000000000001</v>
      </c>
      <c r="DY159" s="1">
        <v>38656</v>
      </c>
      <c r="DZ159">
        <v>451.48</v>
      </c>
      <c r="EA159">
        <v>266</v>
      </c>
      <c r="EB159">
        <v>273</v>
      </c>
      <c r="EC159">
        <v>5.0999999999999996</v>
      </c>
      <c r="ED159">
        <v>7.2759999999999998</v>
      </c>
    </row>
    <row r="160" spans="1:134" x14ac:dyDescent="0.25">
      <c r="A160" s="1">
        <v>38686</v>
      </c>
      <c r="B160" s="2">
        <v>6381</v>
      </c>
      <c r="C160" s="3">
        <v>1226.4020049825699</v>
      </c>
      <c r="D160">
        <v>0.46791219032564002</v>
      </c>
      <c r="E160">
        <v>71.344265605886406</v>
      </c>
      <c r="F160">
        <v>5.1276448109659798</v>
      </c>
      <c r="G160">
        <v>5.1754148868293104</v>
      </c>
      <c r="H160" s="2">
        <v>8176422</v>
      </c>
      <c r="J160" s="1">
        <v>38686</v>
      </c>
      <c r="K160" s="2">
        <v>1800</v>
      </c>
      <c r="L160">
        <v>190.334000685473</v>
      </c>
      <c r="M160">
        <v>0.25054420644357001</v>
      </c>
      <c r="N160">
        <v>25.659656262214199</v>
      </c>
      <c r="O160">
        <v>1.85820311780279</v>
      </c>
      <c r="P160">
        <v>4.6826486514368897</v>
      </c>
      <c r="Q160" s="2">
        <v>1735653</v>
      </c>
      <c r="S160" s="1">
        <v>38686</v>
      </c>
      <c r="T160">
        <v>309.82799999999997</v>
      </c>
      <c r="U160">
        <v>117</v>
      </c>
      <c r="V160">
        <v>117</v>
      </c>
      <c r="W160">
        <v>1.8420000000000001</v>
      </c>
      <c r="X160">
        <v>5.5940000000000003</v>
      </c>
      <c r="Y160">
        <v>5.6059999999999999</v>
      </c>
      <c r="AA160" s="1">
        <v>38686</v>
      </c>
      <c r="AB160">
        <v>366.28399999999999</v>
      </c>
      <c r="AC160">
        <v>251</v>
      </c>
      <c r="AD160">
        <v>251</v>
      </c>
      <c r="AE160">
        <v>1.8069999999999999</v>
      </c>
      <c r="AF160">
        <v>6.93</v>
      </c>
      <c r="AG160">
        <v>6.9390000000000001</v>
      </c>
      <c r="AI160" s="1">
        <v>38686</v>
      </c>
      <c r="AJ160">
        <v>903.351</v>
      </c>
      <c r="AK160">
        <v>0</v>
      </c>
      <c r="AL160">
        <v>-1</v>
      </c>
      <c r="AM160">
        <v>1.7629999999999999</v>
      </c>
      <c r="AN160">
        <v>4.4180000000000001</v>
      </c>
      <c r="AO160">
        <v>4.4180000000000001</v>
      </c>
      <c r="AQ160" s="1">
        <v>38686</v>
      </c>
      <c r="AR160">
        <v>1292.1369999999999</v>
      </c>
      <c r="AS160">
        <v>0</v>
      </c>
      <c r="AT160">
        <v>0</v>
      </c>
      <c r="AU160">
        <v>3.5920000000000001</v>
      </c>
      <c r="AV160">
        <v>4.4260000000000002</v>
      </c>
      <c r="AX160" s="1">
        <v>38686</v>
      </c>
      <c r="AY160">
        <v>395.96199999999999</v>
      </c>
      <c r="AZ160">
        <v>261</v>
      </c>
      <c r="BA160">
        <v>265</v>
      </c>
      <c r="BB160">
        <v>2.992</v>
      </c>
      <c r="BC160">
        <v>7.0549999999999997</v>
      </c>
      <c r="BE160" s="1">
        <v>38686</v>
      </c>
      <c r="BF160">
        <v>352.31</v>
      </c>
      <c r="BG160">
        <v>150</v>
      </c>
      <c r="BH160">
        <v>150</v>
      </c>
      <c r="BI160">
        <v>3.488</v>
      </c>
      <c r="BJ160">
        <v>5.9269999999999996</v>
      </c>
      <c r="BK160">
        <v>5.9279999999999999</v>
      </c>
      <c r="BM160" s="1">
        <v>38686</v>
      </c>
      <c r="BN160">
        <v>593.64200000000005</v>
      </c>
      <c r="BO160">
        <v>279</v>
      </c>
      <c r="BP160">
        <v>278</v>
      </c>
      <c r="BQ160">
        <v>1.655</v>
      </c>
      <c r="BR160">
        <v>7.2060000000000004</v>
      </c>
      <c r="BS160">
        <v>7.1870000000000003</v>
      </c>
      <c r="BU160" s="1">
        <v>38686</v>
      </c>
      <c r="BV160">
        <v>433.23700000000002</v>
      </c>
      <c r="BW160">
        <v>-1</v>
      </c>
      <c r="BX160">
        <v>-1</v>
      </c>
      <c r="BY160">
        <v>6.0519999999999996</v>
      </c>
      <c r="BZ160">
        <v>4.5010000000000003</v>
      </c>
      <c r="CB160" s="1">
        <v>38686</v>
      </c>
      <c r="CC160">
        <v>192.57599999999999</v>
      </c>
      <c r="CD160">
        <v>260</v>
      </c>
      <c r="CE160">
        <v>260</v>
      </c>
      <c r="CF160">
        <v>1.756</v>
      </c>
      <c r="CG160">
        <v>7.0220000000000002</v>
      </c>
      <c r="CI160" s="1">
        <v>38686</v>
      </c>
      <c r="CJ160">
        <v>736.93</v>
      </c>
      <c r="CK160">
        <v>361</v>
      </c>
      <c r="CL160">
        <v>372</v>
      </c>
      <c r="CM160">
        <v>4.5119999999999996</v>
      </c>
      <c r="CN160">
        <v>8.2159999999999993</v>
      </c>
      <c r="CO160" s="1">
        <v>38686</v>
      </c>
      <c r="CP160">
        <v>1257.8119999999999</v>
      </c>
      <c r="CQ160">
        <v>299</v>
      </c>
      <c r="CR160">
        <v>311</v>
      </c>
      <c r="CS160">
        <v>4.5640000000000001</v>
      </c>
      <c r="CT160">
        <v>7.6059999999999999</v>
      </c>
      <c r="CV160" s="1">
        <v>38686</v>
      </c>
      <c r="CW160">
        <v>1531.356</v>
      </c>
      <c r="CX160">
        <v>97</v>
      </c>
      <c r="CY160">
        <v>97</v>
      </c>
      <c r="CZ160">
        <v>5.7919999999999998</v>
      </c>
      <c r="DA160">
        <v>5.5039999999999996</v>
      </c>
      <c r="DC160" s="1">
        <v>40117</v>
      </c>
      <c r="DD160">
        <v>209.69499999999999</v>
      </c>
      <c r="DE160">
        <v>1200</v>
      </c>
      <c r="DF160">
        <v>1180</v>
      </c>
      <c r="DG160">
        <v>3.8439999999999999</v>
      </c>
      <c r="DH160">
        <v>14.085000000000001</v>
      </c>
      <c r="DI160">
        <f t="shared" si="12"/>
        <v>2.6588140837347618E-2</v>
      </c>
      <c r="DK160" s="1">
        <v>38686</v>
      </c>
      <c r="DL160">
        <v>512.54700000000003</v>
      </c>
      <c r="DM160">
        <v>367</v>
      </c>
      <c r="DN160">
        <v>378</v>
      </c>
      <c r="DO160">
        <v>4.5229999999999997</v>
      </c>
      <c r="DP160">
        <v>8.2750000000000004</v>
      </c>
      <c r="DR160" s="1">
        <v>37195</v>
      </c>
      <c r="DS160">
        <v>312.76</v>
      </c>
      <c r="DT160">
        <v>257</v>
      </c>
      <c r="DU160">
        <v>250</v>
      </c>
      <c r="DV160">
        <v>6.1630000000000003</v>
      </c>
      <c r="DW160">
        <v>6.58</v>
      </c>
      <c r="DY160" s="1">
        <v>38686</v>
      </c>
      <c r="DZ160">
        <v>451.21800000000002</v>
      </c>
      <c r="EA160">
        <v>266</v>
      </c>
      <c r="EB160">
        <v>273</v>
      </c>
      <c r="EC160">
        <v>4.9790000000000001</v>
      </c>
      <c r="ED160">
        <v>7.2530000000000001</v>
      </c>
    </row>
    <row r="161" spans="1:134" x14ac:dyDescent="0.25">
      <c r="A161" s="1">
        <v>38716</v>
      </c>
      <c r="B161" s="2">
        <v>6434</v>
      </c>
      <c r="C161" s="3">
        <v>1238.0550402311301</v>
      </c>
      <c r="D161">
        <v>0.45933266630253999</v>
      </c>
      <c r="E161">
        <v>69.361375263695507</v>
      </c>
      <c r="F161">
        <v>5.1103191419541298</v>
      </c>
      <c r="G161">
        <v>5.0803460855942904</v>
      </c>
      <c r="H161" s="2">
        <v>8242847</v>
      </c>
      <c r="J161" s="1">
        <v>38716</v>
      </c>
      <c r="K161" s="2">
        <v>1822</v>
      </c>
      <c r="L161">
        <v>191.07802380180701</v>
      </c>
      <c r="M161">
        <v>0.23787060166636001</v>
      </c>
      <c r="N161">
        <v>24.881875570735101</v>
      </c>
      <c r="O161">
        <v>1.84141858311643</v>
      </c>
      <c r="P161">
        <v>4.6546123753788304</v>
      </c>
      <c r="Q161" s="2">
        <v>1731068</v>
      </c>
      <c r="S161" s="1">
        <v>38717</v>
      </c>
      <c r="T161">
        <v>310.97199999999998</v>
      </c>
      <c r="U161">
        <v>76</v>
      </c>
      <c r="V161">
        <v>76</v>
      </c>
      <c r="W161">
        <v>1.891</v>
      </c>
      <c r="X161">
        <v>5.1749999999999998</v>
      </c>
      <c r="Y161">
        <v>5.1890000000000001</v>
      </c>
      <c r="AA161" s="1">
        <v>38717</v>
      </c>
      <c r="AB161">
        <v>367.65899999999999</v>
      </c>
      <c r="AC161">
        <v>333</v>
      </c>
      <c r="AD161">
        <v>333</v>
      </c>
      <c r="AE161">
        <v>1.6839999999999999</v>
      </c>
      <c r="AF161">
        <v>7.7619999999999996</v>
      </c>
      <c r="AG161">
        <v>7.766</v>
      </c>
      <c r="AI161" s="1">
        <v>38717</v>
      </c>
      <c r="AJ161">
        <v>906.822</v>
      </c>
      <c r="AK161">
        <v>-1</v>
      </c>
      <c r="AL161">
        <v>-2</v>
      </c>
      <c r="AM161">
        <v>1.732</v>
      </c>
      <c r="AN161">
        <v>4.4139999999999997</v>
      </c>
      <c r="AO161">
        <v>4.4139999999999997</v>
      </c>
      <c r="AQ161" s="1">
        <v>38717</v>
      </c>
      <c r="AR161">
        <v>1299.423</v>
      </c>
      <c r="AS161">
        <v>1</v>
      </c>
      <c r="AT161">
        <v>0</v>
      </c>
      <c r="AU161">
        <v>3.5720000000000001</v>
      </c>
      <c r="AV161">
        <v>4.3719999999999999</v>
      </c>
      <c r="AX161" s="1">
        <v>38717</v>
      </c>
      <c r="AY161">
        <v>398.21600000000001</v>
      </c>
      <c r="AZ161">
        <v>341</v>
      </c>
      <c r="BA161">
        <v>344</v>
      </c>
      <c r="BB161">
        <v>2.9870000000000001</v>
      </c>
      <c r="BC161">
        <v>7.8140000000000001</v>
      </c>
      <c r="BE161" s="1">
        <v>38717</v>
      </c>
      <c r="BF161">
        <v>353.40300000000002</v>
      </c>
      <c r="BG161">
        <v>105</v>
      </c>
      <c r="BH161">
        <v>105</v>
      </c>
      <c r="BI161">
        <v>3.5190000000000001</v>
      </c>
      <c r="BJ161">
        <v>5.4130000000000003</v>
      </c>
      <c r="BK161">
        <v>5.42</v>
      </c>
      <c r="BM161" s="1">
        <v>38717</v>
      </c>
      <c r="BN161">
        <v>596.53800000000001</v>
      </c>
      <c r="BO161">
        <v>305</v>
      </c>
      <c r="BP161">
        <v>306</v>
      </c>
      <c r="BQ161">
        <v>1.718</v>
      </c>
      <c r="BR161">
        <v>7.4749999999999996</v>
      </c>
      <c r="BS161">
        <v>7.4669999999999996</v>
      </c>
      <c r="BU161" s="1">
        <v>38717</v>
      </c>
      <c r="BV161">
        <v>437.90100000000001</v>
      </c>
      <c r="BW161">
        <v>-1</v>
      </c>
      <c r="BX161">
        <v>-1</v>
      </c>
      <c r="BY161">
        <v>6.0119999999999996</v>
      </c>
      <c r="BZ161">
        <v>4.3949999999999996</v>
      </c>
      <c r="CB161" s="1">
        <v>38717</v>
      </c>
      <c r="CC161">
        <v>193.37200000000001</v>
      </c>
      <c r="CD161">
        <v>324</v>
      </c>
      <c r="CE161">
        <v>325</v>
      </c>
      <c r="CF161">
        <v>1.6950000000000001</v>
      </c>
      <c r="CG161">
        <v>7.67</v>
      </c>
      <c r="CI161" s="1">
        <v>38717</v>
      </c>
      <c r="CJ161">
        <v>743.73900000000003</v>
      </c>
      <c r="CK161">
        <v>366</v>
      </c>
      <c r="CL161">
        <v>377</v>
      </c>
      <c r="CM161">
        <v>4.431</v>
      </c>
      <c r="CN161">
        <v>8.1850000000000005</v>
      </c>
      <c r="CO161" s="1">
        <v>38717</v>
      </c>
      <c r="CP161">
        <v>1269.143</v>
      </c>
      <c r="CQ161">
        <v>318</v>
      </c>
      <c r="CR161">
        <v>329</v>
      </c>
      <c r="CS161">
        <v>4.468</v>
      </c>
      <c r="CT161">
        <v>7.7119999999999997</v>
      </c>
      <c r="CV161" s="1">
        <v>38717</v>
      </c>
      <c r="CW161">
        <v>1546.511</v>
      </c>
      <c r="CX161">
        <v>92</v>
      </c>
      <c r="CY161">
        <v>93</v>
      </c>
      <c r="CZ161">
        <v>5.8760000000000003</v>
      </c>
      <c r="DA161">
        <v>5.3680000000000003</v>
      </c>
      <c r="DC161" s="1">
        <v>40147</v>
      </c>
      <c r="DD161">
        <v>213.381</v>
      </c>
      <c r="DE161">
        <v>1156</v>
      </c>
      <c r="DF161">
        <v>1136</v>
      </c>
      <c r="DG161">
        <v>3.8380000000000001</v>
      </c>
      <c r="DH161">
        <v>13.361000000000001</v>
      </c>
      <c r="DI161">
        <f t="shared" si="12"/>
        <v>1.7577910775173455E-2</v>
      </c>
      <c r="DK161" s="1">
        <v>38717</v>
      </c>
      <c r="DL161">
        <v>517.23900000000003</v>
      </c>
      <c r="DM161">
        <v>371</v>
      </c>
      <c r="DN161">
        <v>382</v>
      </c>
      <c r="DO161">
        <v>4.4390000000000001</v>
      </c>
      <c r="DP161">
        <v>8.2379999999999995</v>
      </c>
      <c r="DR161" s="1">
        <v>37225</v>
      </c>
      <c r="DS161">
        <v>309.78300000000002</v>
      </c>
      <c r="DT161">
        <v>234</v>
      </c>
      <c r="DU161">
        <v>227</v>
      </c>
      <c r="DV161">
        <v>6.0730000000000004</v>
      </c>
      <c r="DW161">
        <v>6.8230000000000004</v>
      </c>
      <c r="DY161" s="1">
        <v>38717</v>
      </c>
      <c r="DZ161">
        <v>455.30700000000002</v>
      </c>
      <c r="EA161">
        <v>298</v>
      </c>
      <c r="EB161">
        <v>305</v>
      </c>
      <c r="EC161">
        <v>4.7549999999999999</v>
      </c>
      <c r="ED161">
        <v>7.4809999999999999</v>
      </c>
    </row>
    <row r="162" spans="1:134" x14ac:dyDescent="0.25">
      <c r="A162" s="1">
        <v>38748</v>
      </c>
      <c r="B162" s="2">
        <v>6453</v>
      </c>
      <c r="C162" s="3">
        <v>1238.1307391079699</v>
      </c>
      <c r="D162">
        <v>0.41264891628091999</v>
      </c>
      <c r="E162">
        <v>65.375991857353199</v>
      </c>
      <c r="F162">
        <v>5.0698678006429896</v>
      </c>
      <c r="G162">
        <v>5.1645037617167597</v>
      </c>
      <c r="H162" s="2">
        <v>8301858</v>
      </c>
      <c r="J162" s="1">
        <v>38748</v>
      </c>
      <c r="K162" s="2">
        <v>1812</v>
      </c>
      <c r="L162">
        <v>191.466808757585</v>
      </c>
      <c r="M162">
        <v>0.22506970161942999</v>
      </c>
      <c r="N162">
        <v>22.672253890318199</v>
      </c>
      <c r="O162">
        <v>1.82935685124644</v>
      </c>
      <c r="P162">
        <v>4.76553009326636</v>
      </c>
      <c r="Q162" s="2">
        <v>1754114</v>
      </c>
      <c r="S162" s="1">
        <v>38748</v>
      </c>
      <c r="T162">
        <v>311.76600000000002</v>
      </c>
      <c r="U162">
        <v>68</v>
      </c>
      <c r="V162">
        <v>68</v>
      </c>
      <c r="W162">
        <v>1.835</v>
      </c>
      <c r="X162">
        <v>5.22</v>
      </c>
      <c r="Y162">
        <v>5.23</v>
      </c>
      <c r="AA162" s="1">
        <v>38748</v>
      </c>
      <c r="AB162">
        <v>374.49</v>
      </c>
      <c r="AC162">
        <v>255</v>
      </c>
      <c r="AD162">
        <v>255</v>
      </c>
      <c r="AE162">
        <v>1.8169999999999999</v>
      </c>
      <c r="AF162">
        <v>7.0960000000000001</v>
      </c>
      <c r="AG162">
        <v>7.0979999999999999</v>
      </c>
      <c r="AI162" s="1">
        <v>38748</v>
      </c>
      <c r="AJ162">
        <v>908.32500000000005</v>
      </c>
      <c r="AK162">
        <v>-1</v>
      </c>
      <c r="AL162">
        <v>-2</v>
      </c>
      <c r="AM162">
        <v>1.7050000000000001</v>
      </c>
      <c r="AN162">
        <v>4.5380000000000003</v>
      </c>
      <c r="AO162">
        <v>4.5380000000000003</v>
      </c>
      <c r="AQ162" s="1">
        <v>38748</v>
      </c>
      <c r="AR162">
        <v>1298.2360000000001</v>
      </c>
      <c r="AS162">
        <v>1</v>
      </c>
      <c r="AT162">
        <v>0</v>
      </c>
      <c r="AU162">
        <v>3.544</v>
      </c>
      <c r="AV162">
        <v>4.5019999999999998</v>
      </c>
      <c r="AX162" s="1">
        <v>38748</v>
      </c>
      <c r="AY162">
        <v>407.09500000000003</v>
      </c>
      <c r="AZ162">
        <v>272</v>
      </c>
      <c r="BA162">
        <v>274</v>
      </c>
      <c r="BB162">
        <v>2.9710000000000001</v>
      </c>
      <c r="BC162">
        <v>7.2510000000000003</v>
      </c>
      <c r="BE162" s="1">
        <v>38748</v>
      </c>
      <c r="BF162">
        <v>354.27100000000002</v>
      </c>
      <c r="BG162">
        <v>99</v>
      </c>
      <c r="BH162">
        <v>99</v>
      </c>
      <c r="BI162">
        <v>3.504</v>
      </c>
      <c r="BJ162">
        <v>5.48</v>
      </c>
      <c r="BK162">
        <v>5.4939999999999998</v>
      </c>
      <c r="BM162" s="1">
        <v>38748</v>
      </c>
      <c r="BN162">
        <v>603.32000000000005</v>
      </c>
      <c r="BO162">
        <v>302</v>
      </c>
      <c r="BP162">
        <v>303</v>
      </c>
      <c r="BQ162">
        <v>1.8540000000000001</v>
      </c>
      <c r="BR162">
        <v>7.5570000000000004</v>
      </c>
      <c r="BS162">
        <v>7.5730000000000004</v>
      </c>
      <c r="BU162" s="1">
        <v>38748</v>
      </c>
      <c r="BV162">
        <v>435.84100000000001</v>
      </c>
      <c r="BW162">
        <v>0</v>
      </c>
      <c r="BX162">
        <v>-1</v>
      </c>
      <c r="BY162">
        <v>5.9569999999999999</v>
      </c>
      <c r="BZ162">
        <v>4.5339999999999998</v>
      </c>
      <c r="CB162" s="1">
        <v>38748</v>
      </c>
      <c r="CC162">
        <v>196.51499999999999</v>
      </c>
      <c r="CD162">
        <v>270</v>
      </c>
      <c r="CE162">
        <v>270</v>
      </c>
      <c r="CF162">
        <v>1.829</v>
      </c>
      <c r="CG162">
        <v>7.25</v>
      </c>
      <c r="CI162" s="1">
        <v>38748</v>
      </c>
      <c r="CJ162">
        <v>755.56399999999996</v>
      </c>
      <c r="CK162">
        <v>337</v>
      </c>
      <c r="CL162">
        <v>347</v>
      </c>
      <c r="CM162">
        <v>4.5179999999999998</v>
      </c>
      <c r="CN162">
        <v>8.02</v>
      </c>
      <c r="CO162" s="1">
        <v>38748</v>
      </c>
      <c r="CP162">
        <v>1289.1510000000001</v>
      </c>
      <c r="CQ162">
        <v>288</v>
      </c>
      <c r="CR162">
        <v>298</v>
      </c>
      <c r="CS162">
        <v>4.5679999999999996</v>
      </c>
      <c r="CT162">
        <v>7.5330000000000004</v>
      </c>
      <c r="CV162" s="1">
        <v>38748</v>
      </c>
      <c r="CW162">
        <v>1543.261</v>
      </c>
      <c r="CX162">
        <v>90</v>
      </c>
      <c r="CY162">
        <v>91</v>
      </c>
      <c r="CZ162">
        <v>5.8390000000000004</v>
      </c>
      <c r="DA162">
        <v>5.48</v>
      </c>
      <c r="DC162" s="1">
        <v>40178</v>
      </c>
      <c r="DD162">
        <v>225.46299999999999</v>
      </c>
      <c r="DE162">
        <v>985</v>
      </c>
      <c r="DF162">
        <v>980</v>
      </c>
      <c r="DG162">
        <v>3.8559999999999999</v>
      </c>
      <c r="DH162">
        <v>12.314</v>
      </c>
      <c r="DI162">
        <f t="shared" si="12"/>
        <v>5.6621723583636818E-2</v>
      </c>
      <c r="DK162" s="1">
        <v>38748</v>
      </c>
      <c r="DL162">
        <v>525.43700000000001</v>
      </c>
      <c r="DM162">
        <v>342</v>
      </c>
      <c r="DN162">
        <v>352</v>
      </c>
      <c r="DO162">
        <v>4.5330000000000004</v>
      </c>
      <c r="DP162">
        <v>8.0690000000000008</v>
      </c>
      <c r="DR162" s="1">
        <v>37256</v>
      </c>
      <c r="DS162">
        <v>307.976</v>
      </c>
      <c r="DT162">
        <v>222</v>
      </c>
      <c r="DU162">
        <v>217</v>
      </c>
      <c r="DV162">
        <v>6.04</v>
      </c>
      <c r="DW162">
        <v>6.9630000000000001</v>
      </c>
      <c r="DY162" s="1">
        <v>38748</v>
      </c>
      <c r="DZ162">
        <v>463.48</v>
      </c>
      <c r="EA162">
        <v>254</v>
      </c>
      <c r="EB162">
        <v>260</v>
      </c>
      <c r="EC162">
        <v>4.8390000000000004</v>
      </c>
      <c r="ED162">
        <v>7.1639999999999997</v>
      </c>
    </row>
    <row r="163" spans="1:134" x14ac:dyDescent="0.25">
      <c r="A163" s="1">
        <v>38776</v>
      </c>
      <c r="B163" s="2">
        <v>6571</v>
      </c>
      <c r="C163" s="3">
        <v>1242.23595414428</v>
      </c>
      <c r="D163">
        <v>0.38817536417918003</v>
      </c>
      <c r="E163">
        <v>60.501737017728097</v>
      </c>
      <c r="F163">
        <v>5.0840474752082097</v>
      </c>
      <c r="G163">
        <v>5.2206188966493503</v>
      </c>
      <c r="H163" s="2">
        <v>8348490</v>
      </c>
      <c r="J163" s="1">
        <v>38776</v>
      </c>
      <c r="K163" s="2">
        <v>1842</v>
      </c>
      <c r="L163">
        <v>191.70296673508901</v>
      </c>
      <c r="M163">
        <v>0.19529186488798</v>
      </c>
      <c r="N163">
        <v>21.120553853991499</v>
      </c>
      <c r="O163">
        <v>1.8605575527445299</v>
      </c>
      <c r="P163">
        <v>4.9148573674715799</v>
      </c>
      <c r="Q163" s="2">
        <v>1753028</v>
      </c>
      <c r="S163" s="1">
        <v>38776</v>
      </c>
      <c r="T163">
        <v>312.21499999999997</v>
      </c>
      <c r="U163">
        <v>73</v>
      </c>
      <c r="V163">
        <v>73</v>
      </c>
      <c r="W163">
        <v>1.8720000000000001</v>
      </c>
      <c r="X163">
        <v>5.4139999999999997</v>
      </c>
      <c r="Y163">
        <v>5.4320000000000004</v>
      </c>
      <c r="AA163" s="1">
        <v>38776</v>
      </c>
      <c r="AB163">
        <v>374.27499999999998</v>
      </c>
      <c r="AC163">
        <v>273</v>
      </c>
      <c r="AD163">
        <v>273</v>
      </c>
      <c r="AE163">
        <v>1.8129999999999999</v>
      </c>
      <c r="AF163">
        <v>7.4210000000000003</v>
      </c>
      <c r="AG163">
        <v>7.4290000000000003</v>
      </c>
      <c r="AI163" s="1">
        <v>38776</v>
      </c>
      <c r="AJ163">
        <v>909.06</v>
      </c>
      <c r="AK163">
        <v>-1</v>
      </c>
      <c r="AL163">
        <v>-2</v>
      </c>
      <c r="AM163">
        <v>1.7450000000000001</v>
      </c>
      <c r="AN163">
        <v>4.694</v>
      </c>
      <c r="AO163">
        <v>4.694</v>
      </c>
      <c r="AQ163" s="1">
        <v>38776</v>
      </c>
      <c r="AR163">
        <v>1296.442</v>
      </c>
      <c r="AS163">
        <v>0</v>
      </c>
      <c r="AT163">
        <v>0</v>
      </c>
      <c r="AU163">
        <v>3.5609999999999999</v>
      </c>
      <c r="AV163">
        <v>4.6390000000000002</v>
      </c>
      <c r="AX163" s="1">
        <v>38776</v>
      </c>
      <c r="AY163">
        <v>406.10500000000002</v>
      </c>
      <c r="AZ163">
        <v>298</v>
      </c>
      <c r="BA163">
        <v>297</v>
      </c>
      <c r="BB163">
        <v>3.0129999999999999</v>
      </c>
      <c r="BC163">
        <v>7.617</v>
      </c>
      <c r="BE163" s="1">
        <v>38776</v>
      </c>
      <c r="BF163">
        <v>354.15600000000001</v>
      </c>
      <c r="BG163">
        <v>113</v>
      </c>
      <c r="BH163">
        <v>95</v>
      </c>
      <c r="BI163">
        <v>3.51</v>
      </c>
      <c r="BJ163">
        <v>5.5970000000000004</v>
      </c>
      <c r="BK163">
        <v>5.5890000000000004</v>
      </c>
      <c r="BM163" s="1">
        <v>38776</v>
      </c>
      <c r="BN163">
        <v>604.63300000000004</v>
      </c>
      <c r="BO163">
        <v>300</v>
      </c>
      <c r="BP163">
        <v>303</v>
      </c>
      <c r="BQ163">
        <v>1.821</v>
      </c>
      <c r="BR163">
        <v>7.69</v>
      </c>
      <c r="BS163">
        <v>7.734</v>
      </c>
      <c r="BU163" s="1">
        <v>38776</v>
      </c>
      <c r="BV163">
        <v>435.47699999999998</v>
      </c>
      <c r="BW163">
        <v>-1</v>
      </c>
      <c r="BX163">
        <v>-1</v>
      </c>
      <c r="BY163">
        <v>6.0570000000000004</v>
      </c>
      <c r="BZ163">
        <v>4.6120000000000001</v>
      </c>
      <c r="CB163" s="1">
        <v>38776</v>
      </c>
      <c r="CC163">
        <v>196.57400000000001</v>
      </c>
      <c r="CD163">
        <v>283</v>
      </c>
      <c r="CE163">
        <v>283</v>
      </c>
      <c r="CF163">
        <v>1.8160000000000001</v>
      </c>
      <c r="CG163">
        <v>7.5330000000000004</v>
      </c>
      <c r="CI163" s="1">
        <v>38776</v>
      </c>
      <c r="CJ163">
        <v>760.38099999999997</v>
      </c>
      <c r="CK163">
        <v>332</v>
      </c>
      <c r="CL163">
        <v>342</v>
      </c>
      <c r="CM163">
        <v>4.4950000000000001</v>
      </c>
      <c r="CN163">
        <v>8.0570000000000004</v>
      </c>
      <c r="CO163" s="1">
        <v>38776</v>
      </c>
      <c r="CP163">
        <v>1295.2280000000001</v>
      </c>
      <c r="CQ163">
        <v>286</v>
      </c>
      <c r="CR163">
        <v>296</v>
      </c>
      <c r="CS163">
        <v>4.5419999999999998</v>
      </c>
      <c r="CT163">
        <v>7.6</v>
      </c>
      <c r="CV163" s="1">
        <v>38776</v>
      </c>
      <c r="CW163">
        <v>1549.4010000000001</v>
      </c>
      <c r="CX163">
        <v>89</v>
      </c>
      <c r="CY163">
        <v>89</v>
      </c>
      <c r="CZ163">
        <v>5.8650000000000002</v>
      </c>
      <c r="DA163">
        <v>5.5380000000000003</v>
      </c>
      <c r="DC163" s="1">
        <v>40209</v>
      </c>
      <c r="DD163">
        <v>230.87299999999999</v>
      </c>
      <c r="DE163">
        <v>973</v>
      </c>
      <c r="DF163">
        <v>969</v>
      </c>
      <c r="DG163">
        <v>3.87</v>
      </c>
      <c r="DH163">
        <v>11.904999999999999</v>
      </c>
      <c r="DI163">
        <f t="shared" si="12"/>
        <v>2.3995067926888103E-2</v>
      </c>
      <c r="DK163" s="1">
        <v>38776</v>
      </c>
      <c r="DL163">
        <v>528.75900000000001</v>
      </c>
      <c r="DM163">
        <v>337</v>
      </c>
      <c r="DN163">
        <v>347</v>
      </c>
      <c r="DO163">
        <v>4.5060000000000002</v>
      </c>
      <c r="DP163">
        <v>8.1059999999999999</v>
      </c>
      <c r="DR163" s="1">
        <v>37287</v>
      </c>
      <c r="DS163">
        <v>309.39800000000002</v>
      </c>
      <c r="DT163">
        <v>230</v>
      </c>
      <c r="DU163">
        <v>225</v>
      </c>
      <c r="DV163">
        <v>5.883</v>
      </c>
      <c r="DW163">
        <v>6.9640000000000004</v>
      </c>
      <c r="DY163" s="1">
        <v>38776</v>
      </c>
      <c r="DZ163">
        <v>463.37099999999998</v>
      </c>
      <c r="EA163">
        <v>262</v>
      </c>
      <c r="EB163">
        <v>269</v>
      </c>
      <c r="EC163">
        <v>4.7960000000000003</v>
      </c>
      <c r="ED163">
        <v>7.3289999999999997</v>
      </c>
    </row>
    <row r="164" spans="1:134" x14ac:dyDescent="0.25">
      <c r="A164" s="1">
        <v>38807</v>
      </c>
      <c r="B164" s="2">
        <v>6610</v>
      </c>
      <c r="C164" s="3">
        <v>1230.04824290584</v>
      </c>
      <c r="D164">
        <v>0.43129076759335999</v>
      </c>
      <c r="E164">
        <v>63.1969110383112</v>
      </c>
      <c r="F164">
        <v>5.0871136491105302</v>
      </c>
      <c r="G164">
        <v>5.4743295874549904</v>
      </c>
      <c r="H164" s="2">
        <v>8272054</v>
      </c>
      <c r="J164" s="1">
        <v>38807</v>
      </c>
      <c r="K164" s="2">
        <v>1861</v>
      </c>
      <c r="L164">
        <v>191.93329812412301</v>
      </c>
      <c r="M164">
        <v>0.21923351971624</v>
      </c>
      <c r="N164">
        <v>24.1406659293506</v>
      </c>
      <c r="O164">
        <v>1.8493626407976</v>
      </c>
      <c r="P164">
        <v>5.0780189416557597</v>
      </c>
      <c r="Q164" s="2">
        <v>1748359</v>
      </c>
      <c r="S164" s="1">
        <v>38807</v>
      </c>
      <c r="T164">
        <v>312.86700000000002</v>
      </c>
      <c r="U164">
        <v>73</v>
      </c>
      <c r="V164">
        <v>73</v>
      </c>
      <c r="W164">
        <v>1.8540000000000001</v>
      </c>
      <c r="X164">
        <v>5.59</v>
      </c>
      <c r="Y164">
        <v>5.5949999999999998</v>
      </c>
      <c r="AA164" s="1">
        <v>38807</v>
      </c>
      <c r="AB164">
        <v>378.05900000000003</v>
      </c>
      <c r="AC164">
        <v>240</v>
      </c>
      <c r="AD164">
        <v>242</v>
      </c>
      <c r="AE164">
        <v>1.742</v>
      </c>
      <c r="AF164">
        <v>7.266</v>
      </c>
      <c r="AG164">
        <v>7.2789999999999999</v>
      </c>
      <c r="AI164" s="1">
        <v>38807</v>
      </c>
      <c r="AJ164">
        <v>910.30899999999997</v>
      </c>
      <c r="AK164">
        <v>-1</v>
      </c>
      <c r="AL164">
        <v>-1</v>
      </c>
      <c r="AM164">
        <v>1.716</v>
      </c>
      <c r="AN164">
        <v>4.8460000000000001</v>
      </c>
      <c r="AO164">
        <v>4.8460000000000001</v>
      </c>
      <c r="AQ164" s="1">
        <v>38807</v>
      </c>
      <c r="AR164">
        <v>1293.0440000000001</v>
      </c>
      <c r="AS164">
        <v>0</v>
      </c>
      <c r="AT164">
        <v>0</v>
      </c>
      <c r="AU164">
        <v>3.5369999999999999</v>
      </c>
      <c r="AV164">
        <v>4.8259999999999996</v>
      </c>
      <c r="AX164" s="1">
        <v>38807</v>
      </c>
      <c r="AY164">
        <v>410.50599999999997</v>
      </c>
      <c r="AZ164">
        <v>274</v>
      </c>
      <c r="BA164">
        <v>276</v>
      </c>
      <c r="BB164">
        <v>3.0920000000000001</v>
      </c>
      <c r="BC164">
        <v>7.59</v>
      </c>
      <c r="BE164" s="1">
        <v>38807</v>
      </c>
      <c r="BF164">
        <v>353.66300000000001</v>
      </c>
      <c r="BG164">
        <v>101</v>
      </c>
      <c r="BH164">
        <v>101</v>
      </c>
      <c r="BI164">
        <v>3.5939999999999999</v>
      </c>
      <c r="BJ164">
        <v>5.8310000000000004</v>
      </c>
      <c r="BK164">
        <v>5.835</v>
      </c>
      <c r="BM164" s="1">
        <v>38807</v>
      </c>
      <c r="BN164">
        <v>610.95799999999997</v>
      </c>
      <c r="BO164">
        <v>243</v>
      </c>
      <c r="BP164">
        <v>248</v>
      </c>
      <c r="BQ164">
        <v>1.738</v>
      </c>
      <c r="BR164">
        <v>7.3019999999999996</v>
      </c>
      <c r="BS164">
        <v>7.3310000000000004</v>
      </c>
      <c r="BU164" s="1">
        <v>38807</v>
      </c>
      <c r="BV164">
        <v>430.37</v>
      </c>
      <c r="BW164">
        <v>-1</v>
      </c>
      <c r="BX164">
        <v>-1</v>
      </c>
      <c r="BY164">
        <v>6.0359999999999996</v>
      </c>
      <c r="BZ164">
        <v>4.8680000000000003</v>
      </c>
      <c r="CB164" s="1">
        <v>38807</v>
      </c>
      <c r="CC164">
        <v>198.58500000000001</v>
      </c>
      <c r="CD164">
        <v>241</v>
      </c>
      <c r="CE164">
        <v>244</v>
      </c>
      <c r="CF164">
        <v>1.74</v>
      </c>
      <c r="CG164">
        <v>7.2969999999999997</v>
      </c>
      <c r="CI164" s="1">
        <v>38807</v>
      </c>
      <c r="CJ164">
        <v>764.96500000000003</v>
      </c>
      <c r="CK164">
        <v>308</v>
      </c>
      <c r="CL164">
        <v>320</v>
      </c>
      <c r="CM164">
        <v>4.4580000000000002</v>
      </c>
      <c r="CN164">
        <v>8.07</v>
      </c>
      <c r="CO164" s="1">
        <v>38807</v>
      </c>
      <c r="CP164">
        <v>1302.1300000000001</v>
      </c>
      <c r="CQ164">
        <v>263</v>
      </c>
      <c r="CR164">
        <v>275</v>
      </c>
      <c r="CS164">
        <v>4.5179999999999998</v>
      </c>
      <c r="CT164">
        <v>7.62</v>
      </c>
      <c r="CV164" s="1">
        <v>38807</v>
      </c>
      <c r="CW164">
        <v>1529.8779999999999</v>
      </c>
      <c r="CX164">
        <v>90</v>
      </c>
      <c r="CY164">
        <v>91</v>
      </c>
      <c r="CZ164">
        <v>5.7960000000000003</v>
      </c>
      <c r="DA164">
        <v>5.8040000000000003</v>
      </c>
      <c r="DC164" s="1">
        <v>40237</v>
      </c>
      <c r="DD164">
        <v>230.41800000000001</v>
      </c>
      <c r="DE164">
        <v>1045</v>
      </c>
      <c r="DF164">
        <v>1039</v>
      </c>
      <c r="DG164">
        <v>3.895</v>
      </c>
      <c r="DH164">
        <v>12.624000000000001</v>
      </c>
      <c r="DI164">
        <f t="shared" si="12"/>
        <v>-1.970780472380862E-3</v>
      </c>
      <c r="DK164" s="1">
        <v>38807</v>
      </c>
      <c r="DL164">
        <v>532.06399999999996</v>
      </c>
      <c r="DM164">
        <v>313</v>
      </c>
      <c r="DN164">
        <v>325</v>
      </c>
      <c r="DO164">
        <v>4.468</v>
      </c>
      <c r="DP164">
        <v>8.1170000000000009</v>
      </c>
      <c r="DR164" s="1">
        <v>37315</v>
      </c>
      <c r="DS164">
        <v>310.548</v>
      </c>
      <c r="DT164">
        <v>249</v>
      </c>
      <c r="DU164">
        <v>241</v>
      </c>
      <c r="DV164">
        <v>5.8920000000000003</v>
      </c>
      <c r="DW164">
        <v>7.0090000000000003</v>
      </c>
      <c r="DY164" s="1">
        <v>38807</v>
      </c>
      <c r="DZ164">
        <v>465.00599999999997</v>
      </c>
      <c r="EA164">
        <v>242</v>
      </c>
      <c r="EB164">
        <v>250</v>
      </c>
      <c r="EC164">
        <v>4.7699999999999996</v>
      </c>
      <c r="ED164">
        <v>7.3810000000000002</v>
      </c>
    </row>
    <row r="165" spans="1:134" x14ac:dyDescent="0.25">
      <c r="A165" s="1">
        <v>38835</v>
      </c>
      <c r="B165" s="2">
        <v>6648</v>
      </c>
      <c r="C165" s="3">
        <v>1227.82132733709</v>
      </c>
      <c r="D165">
        <v>0.42458114460921997</v>
      </c>
      <c r="E165">
        <v>59.476849966173802</v>
      </c>
      <c r="F165">
        <v>5.0477526578271403</v>
      </c>
      <c r="G165">
        <v>5.5726742386371804</v>
      </c>
      <c r="H165" s="2">
        <v>8295487</v>
      </c>
      <c r="J165" s="1">
        <v>38835</v>
      </c>
      <c r="K165" s="2">
        <v>1878</v>
      </c>
      <c r="L165">
        <v>192.585515434694</v>
      </c>
      <c r="M165">
        <v>0.20887487391095999</v>
      </c>
      <c r="N165">
        <v>23.078864141472099</v>
      </c>
      <c r="O165">
        <v>1.8356389309933101</v>
      </c>
      <c r="P165">
        <v>5.1192964409513202</v>
      </c>
      <c r="Q165" s="2">
        <v>1764216</v>
      </c>
      <c r="S165" s="1">
        <v>38837</v>
      </c>
      <c r="T165">
        <v>314.02600000000001</v>
      </c>
      <c r="U165">
        <v>73</v>
      </c>
      <c r="V165">
        <v>73</v>
      </c>
      <c r="W165">
        <v>1.8440000000000001</v>
      </c>
      <c r="X165">
        <v>5.6420000000000003</v>
      </c>
      <c r="Y165">
        <v>5.64</v>
      </c>
      <c r="AA165" s="1">
        <v>38837</v>
      </c>
      <c r="AB165">
        <v>379.74599999999998</v>
      </c>
      <c r="AC165">
        <v>241</v>
      </c>
      <c r="AD165">
        <v>243</v>
      </c>
      <c r="AE165">
        <v>1.7330000000000001</v>
      </c>
      <c r="AF165">
        <v>7.3280000000000003</v>
      </c>
      <c r="AG165">
        <v>7.3390000000000004</v>
      </c>
      <c r="AI165" s="1">
        <v>38837</v>
      </c>
      <c r="AJ165">
        <v>913.16200000000003</v>
      </c>
      <c r="AK165">
        <v>-2</v>
      </c>
      <c r="AL165">
        <v>-2</v>
      </c>
      <c r="AM165">
        <v>1.6839999999999999</v>
      </c>
      <c r="AN165">
        <v>4.8940000000000001</v>
      </c>
      <c r="AO165">
        <v>4.8940000000000001</v>
      </c>
      <c r="AQ165" s="1">
        <v>38837</v>
      </c>
      <c r="AR165">
        <v>1294.7280000000001</v>
      </c>
      <c r="AS165">
        <v>1</v>
      </c>
      <c r="AT165">
        <v>1</v>
      </c>
      <c r="AU165">
        <v>3.5190000000000001</v>
      </c>
      <c r="AV165">
        <v>4.9029999999999996</v>
      </c>
      <c r="AX165" s="1">
        <v>38837</v>
      </c>
      <c r="AY165">
        <v>411.38900000000001</v>
      </c>
      <c r="AZ165">
        <v>273</v>
      </c>
      <c r="BA165">
        <v>275</v>
      </c>
      <c r="BB165">
        <v>3.1269999999999998</v>
      </c>
      <c r="BC165">
        <v>7.6449999999999996</v>
      </c>
      <c r="BE165" s="1">
        <v>38837</v>
      </c>
      <c r="BF165">
        <v>354.62799999999999</v>
      </c>
      <c r="BG165">
        <v>97</v>
      </c>
      <c r="BH165">
        <v>97</v>
      </c>
      <c r="BI165">
        <v>3.5990000000000002</v>
      </c>
      <c r="BJ165">
        <v>5.8739999999999997</v>
      </c>
      <c r="BK165">
        <v>5.8780000000000001</v>
      </c>
      <c r="BM165" s="1">
        <v>38837</v>
      </c>
      <c r="BN165">
        <v>615.00099999999998</v>
      </c>
      <c r="BO165">
        <v>237</v>
      </c>
      <c r="BP165">
        <v>241</v>
      </c>
      <c r="BQ165">
        <v>1.698</v>
      </c>
      <c r="BR165">
        <v>7.2850000000000001</v>
      </c>
      <c r="BS165">
        <v>7.32</v>
      </c>
      <c r="BU165" s="1">
        <v>38837</v>
      </c>
      <c r="BV165">
        <v>428.20499999999998</v>
      </c>
      <c r="BW165">
        <v>-1</v>
      </c>
      <c r="BX165">
        <v>-1</v>
      </c>
      <c r="BY165">
        <v>5.9480000000000004</v>
      </c>
      <c r="BZ165">
        <v>5.01</v>
      </c>
      <c r="CB165" s="1">
        <v>38837</v>
      </c>
      <c r="CC165">
        <v>199.61600000000001</v>
      </c>
      <c r="CD165">
        <v>240</v>
      </c>
      <c r="CE165">
        <v>243</v>
      </c>
      <c r="CF165">
        <v>1.7210000000000001</v>
      </c>
      <c r="CG165">
        <v>7.3319999999999999</v>
      </c>
      <c r="CI165" s="1">
        <v>38837</v>
      </c>
      <c r="CJ165">
        <v>769.51199999999994</v>
      </c>
      <c r="CK165">
        <v>300</v>
      </c>
      <c r="CL165">
        <v>310</v>
      </c>
      <c r="CM165">
        <v>4.5199999999999996</v>
      </c>
      <c r="CN165">
        <v>8.093</v>
      </c>
      <c r="CO165" s="1">
        <v>38837</v>
      </c>
      <c r="CP165">
        <v>1306.2380000000001</v>
      </c>
      <c r="CQ165">
        <v>258</v>
      </c>
      <c r="CR165">
        <v>269</v>
      </c>
      <c r="CS165">
        <v>4.5839999999999996</v>
      </c>
      <c r="CT165">
        <v>7.6849999999999996</v>
      </c>
      <c r="CV165" s="1">
        <v>38837</v>
      </c>
      <c r="CW165">
        <v>1523.8030000000001</v>
      </c>
      <c r="CX165">
        <v>88</v>
      </c>
      <c r="CY165">
        <v>89</v>
      </c>
      <c r="CZ165">
        <v>5.742</v>
      </c>
      <c r="DA165">
        <v>5.9219999999999997</v>
      </c>
      <c r="DC165" s="1">
        <v>40268</v>
      </c>
      <c r="DD165">
        <v>240.166</v>
      </c>
      <c r="DE165">
        <v>932</v>
      </c>
      <c r="DF165">
        <v>930</v>
      </c>
      <c r="DG165">
        <v>3.8530000000000002</v>
      </c>
      <c r="DH165">
        <v>11.693</v>
      </c>
      <c r="DI165">
        <f t="shared" si="12"/>
        <v>4.2305722643196209E-2</v>
      </c>
      <c r="DK165" s="1">
        <v>38837</v>
      </c>
      <c r="DL165">
        <v>535.48299999999995</v>
      </c>
      <c r="DM165">
        <v>304</v>
      </c>
      <c r="DN165">
        <v>314</v>
      </c>
      <c r="DO165">
        <v>4.5279999999999996</v>
      </c>
      <c r="DP165">
        <v>8.1349999999999998</v>
      </c>
      <c r="DR165" s="1">
        <v>37346</v>
      </c>
      <c r="DS165">
        <v>304.64299999999997</v>
      </c>
      <c r="DT165">
        <v>239</v>
      </c>
      <c r="DU165">
        <v>232</v>
      </c>
      <c r="DV165">
        <v>5.806</v>
      </c>
      <c r="DW165">
        <v>7.484</v>
      </c>
      <c r="DY165" s="1">
        <v>38837</v>
      </c>
      <c r="DZ165">
        <v>465.17899999999997</v>
      </c>
      <c r="EA165">
        <v>242</v>
      </c>
      <c r="EB165">
        <v>247</v>
      </c>
      <c r="EC165">
        <v>4.8739999999999997</v>
      </c>
      <c r="ED165">
        <v>7.4870000000000001</v>
      </c>
    </row>
    <row r="166" spans="1:134" x14ac:dyDescent="0.25">
      <c r="A166" s="1">
        <v>38868</v>
      </c>
      <c r="B166" s="2">
        <v>6795</v>
      </c>
      <c r="C166" s="3">
        <v>1226.5059298917499</v>
      </c>
      <c r="D166">
        <v>0.44964890998006002</v>
      </c>
      <c r="E166">
        <v>62.9859862803035</v>
      </c>
      <c r="F166">
        <v>5.0942006695709301</v>
      </c>
      <c r="G166">
        <v>5.7106270384036897</v>
      </c>
      <c r="H166" s="2">
        <v>8277962</v>
      </c>
      <c r="J166" s="1">
        <v>38868</v>
      </c>
      <c r="K166" s="2">
        <v>1893</v>
      </c>
      <c r="L166">
        <v>192.84948229757501</v>
      </c>
      <c r="M166">
        <v>0.22667748536762999</v>
      </c>
      <c r="N166">
        <v>23.303085897838798</v>
      </c>
      <c r="O166">
        <v>1.8655008078983</v>
      </c>
      <c r="P166">
        <v>5.2871746157367498</v>
      </c>
      <c r="Q166" s="2">
        <v>1753085</v>
      </c>
      <c r="S166" s="1">
        <v>38868</v>
      </c>
      <c r="T166">
        <v>314.63900000000001</v>
      </c>
      <c r="U166">
        <v>74</v>
      </c>
      <c r="V166">
        <v>75</v>
      </c>
      <c r="W166">
        <v>1.8620000000000001</v>
      </c>
      <c r="X166">
        <v>5.8029999999999999</v>
      </c>
      <c r="Y166">
        <v>5.8109999999999999</v>
      </c>
      <c r="AA166" s="1">
        <v>38868</v>
      </c>
      <c r="AB166">
        <v>381.93200000000002</v>
      </c>
      <c r="AC166">
        <v>235</v>
      </c>
      <c r="AD166">
        <v>238</v>
      </c>
      <c r="AE166">
        <v>1.792</v>
      </c>
      <c r="AF166">
        <v>7.4249999999999998</v>
      </c>
      <c r="AG166">
        <v>7.4359999999999999</v>
      </c>
      <c r="AI166" s="1">
        <v>38868</v>
      </c>
      <c r="AJ166">
        <v>914.54600000000005</v>
      </c>
      <c r="AK166">
        <v>-2</v>
      </c>
      <c r="AL166">
        <v>-1</v>
      </c>
      <c r="AM166">
        <v>1.764</v>
      </c>
      <c r="AN166">
        <v>5.0490000000000004</v>
      </c>
      <c r="AO166">
        <v>5.0490000000000004</v>
      </c>
      <c r="AQ166" s="1">
        <v>38868</v>
      </c>
      <c r="AR166">
        <v>1294.75</v>
      </c>
      <c r="AS166">
        <v>0</v>
      </c>
      <c r="AT166">
        <v>0</v>
      </c>
      <c r="AU166">
        <v>3.5259999999999998</v>
      </c>
      <c r="AV166">
        <v>5.0250000000000004</v>
      </c>
      <c r="AX166" s="1">
        <v>38868</v>
      </c>
      <c r="AY166">
        <v>411.76100000000002</v>
      </c>
      <c r="AZ166">
        <v>276</v>
      </c>
      <c r="BA166">
        <v>279</v>
      </c>
      <c r="BB166">
        <v>3.1619999999999999</v>
      </c>
      <c r="BC166">
        <v>7.8159999999999998</v>
      </c>
      <c r="BE166" s="1">
        <v>38868</v>
      </c>
      <c r="BF166">
        <v>354.625</v>
      </c>
      <c r="BG166">
        <v>100</v>
      </c>
      <c r="BH166">
        <v>100</v>
      </c>
      <c r="BI166">
        <v>3.5790000000000002</v>
      </c>
      <c r="BJ166">
        <v>6.0250000000000004</v>
      </c>
      <c r="BK166">
        <v>6.03</v>
      </c>
      <c r="BM166" s="1">
        <v>38868</v>
      </c>
      <c r="BN166">
        <v>620.70100000000002</v>
      </c>
      <c r="BO166">
        <v>223</v>
      </c>
      <c r="BP166">
        <v>229</v>
      </c>
      <c r="BQ166">
        <v>1.6879999999999999</v>
      </c>
      <c r="BR166">
        <v>7.3040000000000003</v>
      </c>
      <c r="BS166">
        <v>7.3520000000000003</v>
      </c>
      <c r="BU166" s="1">
        <v>38868</v>
      </c>
      <c r="BV166">
        <v>428.04</v>
      </c>
      <c r="BW166">
        <v>-1</v>
      </c>
      <c r="BX166">
        <v>-1</v>
      </c>
      <c r="BY166">
        <v>5.9779999999999998</v>
      </c>
      <c r="BZ166">
        <v>5.0960000000000001</v>
      </c>
      <c r="CB166" s="1">
        <v>38868</v>
      </c>
      <c r="CC166">
        <v>201.01499999999999</v>
      </c>
      <c r="CD166">
        <v>231</v>
      </c>
      <c r="CE166">
        <v>234</v>
      </c>
      <c r="CF166">
        <v>1.754</v>
      </c>
      <c r="CG166">
        <v>7.4050000000000002</v>
      </c>
      <c r="CI166" s="1">
        <v>38868</v>
      </c>
      <c r="CJ166">
        <v>768.92600000000004</v>
      </c>
      <c r="CK166">
        <v>309</v>
      </c>
      <c r="CL166">
        <v>320</v>
      </c>
      <c r="CM166">
        <v>4.5229999999999997</v>
      </c>
      <c r="CN166">
        <v>8.2899999999999991</v>
      </c>
      <c r="CO166" s="1">
        <v>38868</v>
      </c>
      <c r="CP166">
        <v>1304.0940000000001</v>
      </c>
      <c r="CQ166">
        <v>268</v>
      </c>
      <c r="CR166">
        <v>278</v>
      </c>
      <c r="CS166">
        <v>4.5860000000000003</v>
      </c>
      <c r="CT166">
        <v>7.875</v>
      </c>
      <c r="CV166" s="1">
        <v>38868</v>
      </c>
      <c r="CW166">
        <v>1522.578</v>
      </c>
      <c r="CX166">
        <v>92</v>
      </c>
      <c r="CY166">
        <v>93</v>
      </c>
      <c r="CZ166">
        <v>5.734</v>
      </c>
      <c r="DA166">
        <v>6.0469999999999997</v>
      </c>
      <c r="DC166" s="1">
        <v>40298</v>
      </c>
      <c r="DD166">
        <v>249.34299999999999</v>
      </c>
      <c r="DE166">
        <v>866</v>
      </c>
      <c r="DF166">
        <v>871</v>
      </c>
      <c r="DG166">
        <v>3.7959999999999998</v>
      </c>
      <c r="DH166">
        <v>10.88</v>
      </c>
      <c r="DI166">
        <f t="shared" si="12"/>
        <v>3.8211070676115622E-2</v>
      </c>
      <c r="DK166" s="1">
        <v>38868</v>
      </c>
      <c r="DL166">
        <v>535.14499999999998</v>
      </c>
      <c r="DM166">
        <v>312</v>
      </c>
      <c r="DN166">
        <v>322</v>
      </c>
      <c r="DO166">
        <v>4.5309999999999997</v>
      </c>
      <c r="DP166">
        <v>8.3170000000000002</v>
      </c>
      <c r="DR166" s="1">
        <v>37376</v>
      </c>
      <c r="DS166">
        <v>305.96699999999998</v>
      </c>
      <c r="DT166">
        <v>271</v>
      </c>
      <c r="DU166">
        <v>264</v>
      </c>
      <c r="DV166">
        <v>5.8609999999999998</v>
      </c>
      <c r="DW166">
        <v>7.4420000000000002</v>
      </c>
      <c r="DY166" s="1">
        <v>38868</v>
      </c>
      <c r="DZ166">
        <v>463.89100000000002</v>
      </c>
      <c r="EA166">
        <v>252</v>
      </c>
      <c r="EB166">
        <v>258</v>
      </c>
      <c r="EC166">
        <v>4.8559999999999999</v>
      </c>
      <c r="ED166">
        <v>7.6879999999999997</v>
      </c>
    </row>
    <row r="167" spans="1:134" x14ac:dyDescent="0.25">
      <c r="A167" s="1">
        <v>38898</v>
      </c>
      <c r="B167" s="2">
        <v>6824</v>
      </c>
      <c r="C167" s="3">
        <v>1229.10905882457</v>
      </c>
      <c r="D167">
        <v>0.47673591957080003</v>
      </c>
      <c r="E167">
        <v>64.581297766776899</v>
      </c>
      <c r="F167">
        <v>5.08533801782038</v>
      </c>
      <c r="G167">
        <v>5.7882975425831003</v>
      </c>
      <c r="H167" s="2">
        <v>8312471</v>
      </c>
      <c r="J167" s="1">
        <v>38898</v>
      </c>
      <c r="K167" s="2">
        <v>1902</v>
      </c>
      <c r="L167">
        <v>193.22527693129899</v>
      </c>
      <c r="M167">
        <v>0.22877047915132001</v>
      </c>
      <c r="N167">
        <v>24.461102460917498</v>
      </c>
      <c r="O167">
        <v>1.84748308483685</v>
      </c>
      <c r="P167">
        <v>5.4279068914729596</v>
      </c>
      <c r="Q167" s="2">
        <v>1771230</v>
      </c>
      <c r="S167" s="1">
        <v>38898</v>
      </c>
      <c r="T167">
        <v>315.29000000000002</v>
      </c>
      <c r="U167">
        <v>76</v>
      </c>
      <c r="V167">
        <v>76</v>
      </c>
      <c r="W167">
        <v>1.887</v>
      </c>
      <c r="X167">
        <v>5.9470000000000001</v>
      </c>
      <c r="Y167">
        <v>5.9569999999999999</v>
      </c>
      <c r="AA167" s="1">
        <v>38898</v>
      </c>
      <c r="AB167">
        <v>384.02</v>
      </c>
      <c r="AC167">
        <v>222</v>
      </c>
      <c r="AD167">
        <v>223</v>
      </c>
      <c r="AE167">
        <v>1.81</v>
      </c>
      <c r="AF167">
        <v>7.4160000000000004</v>
      </c>
      <c r="AG167">
        <v>7.4240000000000004</v>
      </c>
      <c r="AI167" s="1">
        <v>38898</v>
      </c>
      <c r="AJ167">
        <v>916.22199999999998</v>
      </c>
      <c r="AK167">
        <v>-2</v>
      </c>
      <c r="AL167">
        <v>-2</v>
      </c>
      <c r="AM167">
        <v>1.7370000000000001</v>
      </c>
      <c r="AN167">
        <v>5.1870000000000003</v>
      </c>
      <c r="AO167">
        <v>5.1870000000000003</v>
      </c>
      <c r="AQ167" s="1">
        <v>38898</v>
      </c>
      <c r="AR167">
        <v>1296.452</v>
      </c>
      <c r="AS167">
        <v>0</v>
      </c>
      <c r="AT167">
        <v>0</v>
      </c>
      <c r="AU167">
        <v>3.512</v>
      </c>
      <c r="AV167">
        <v>5.1059999999999999</v>
      </c>
      <c r="AX167" s="1">
        <v>38898</v>
      </c>
      <c r="AY167">
        <v>412.22199999999998</v>
      </c>
      <c r="AZ167">
        <v>290</v>
      </c>
      <c r="BA167">
        <v>293</v>
      </c>
      <c r="BB167">
        <v>3.105</v>
      </c>
      <c r="BC167">
        <v>8.0449999999999999</v>
      </c>
      <c r="BE167" s="1">
        <v>38898</v>
      </c>
      <c r="BF167">
        <v>354.84100000000001</v>
      </c>
      <c r="BG167">
        <v>105</v>
      </c>
      <c r="BH167">
        <v>106</v>
      </c>
      <c r="BI167">
        <v>3.581</v>
      </c>
      <c r="BJ167">
        <v>6.1509999999999998</v>
      </c>
      <c r="BK167">
        <v>6.1559999999999997</v>
      </c>
      <c r="BM167" s="1">
        <v>38898</v>
      </c>
      <c r="BN167">
        <v>622.71699999999998</v>
      </c>
      <c r="BO167">
        <v>233</v>
      </c>
      <c r="BP167">
        <v>239</v>
      </c>
      <c r="BQ167">
        <v>1.7330000000000001</v>
      </c>
      <c r="BR167">
        <v>7.524</v>
      </c>
      <c r="BS167">
        <v>7.5830000000000002</v>
      </c>
      <c r="BU167" s="1">
        <v>38898</v>
      </c>
      <c r="BV167">
        <v>429.12700000000001</v>
      </c>
      <c r="BW167">
        <v>-1</v>
      </c>
      <c r="BX167">
        <v>-1</v>
      </c>
      <c r="BY167">
        <v>5.9660000000000002</v>
      </c>
      <c r="BZ167">
        <v>5.133</v>
      </c>
      <c r="CB167" s="1">
        <v>38898</v>
      </c>
      <c r="CC167">
        <v>201.94900000000001</v>
      </c>
      <c r="CD167">
        <v>226</v>
      </c>
      <c r="CE167">
        <v>229</v>
      </c>
      <c r="CF167">
        <v>1.7829999999999999</v>
      </c>
      <c r="CG167">
        <v>7.4790000000000001</v>
      </c>
      <c r="CI167" s="1">
        <v>38898</v>
      </c>
      <c r="CJ167">
        <v>766.10900000000004</v>
      </c>
      <c r="CK167">
        <v>332</v>
      </c>
      <c r="CL167">
        <v>341</v>
      </c>
      <c r="CM167">
        <v>4.5819999999999999</v>
      </c>
      <c r="CN167">
        <v>8.56</v>
      </c>
      <c r="CO167" s="1">
        <v>38898</v>
      </c>
      <c r="CP167">
        <v>1299.519</v>
      </c>
      <c r="CQ167">
        <v>288</v>
      </c>
      <c r="CR167">
        <v>297</v>
      </c>
      <c r="CS167">
        <v>4.6559999999999997</v>
      </c>
      <c r="CT167">
        <v>8.1199999999999992</v>
      </c>
      <c r="CV167" s="1">
        <v>38898</v>
      </c>
      <c r="CW167">
        <v>1523.722</v>
      </c>
      <c r="CX167">
        <v>97</v>
      </c>
      <c r="CY167">
        <v>98</v>
      </c>
      <c r="CZ167">
        <v>5.75</v>
      </c>
      <c r="DA167">
        <v>6.149</v>
      </c>
      <c r="DC167" s="1">
        <v>40329</v>
      </c>
      <c r="DD167">
        <v>235.10900000000001</v>
      </c>
      <c r="DE167">
        <v>1073</v>
      </c>
      <c r="DF167">
        <v>1055</v>
      </c>
      <c r="DG167">
        <v>3.8559999999999999</v>
      </c>
      <c r="DH167">
        <v>12.659000000000001</v>
      </c>
      <c r="DI167">
        <f t="shared" si="12"/>
        <v>-5.7086022065989339E-2</v>
      </c>
      <c r="DK167" s="1">
        <v>38898</v>
      </c>
      <c r="DL167">
        <v>533.11599999999999</v>
      </c>
      <c r="DM167">
        <v>335</v>
      </c>
      <c r="DN167">
        <v>344</v>
      </c>
      <c r="DO167">
        <v>4.5919999999999996</v>
      </c>
      <c r="DP167">
        <v>8.5890000000000004</v>
      </c>
      <c r="DR167" s="1">
        <v>37407</v>
      </c>
      <c r="DS167">
        <v>309.44600000000003</v>
      </c>
      <c r="DT167">
        <v>226</v>
      </c>
      <c r="DU167">
        <v>220</v>
      </c>
      <c r="DV167">
        <v>5.9189999999999996</v>
      </c>
      <c r="DW167">
        <v>6.9269999999999996</v>
      </c>
      <c r="DY167" s="1">
        <v>38898</v>
      </c>
      <c r="DZ167">
        <v>462.88400000000001</v>
      </c>
      <c r="EA167">
        <v>265</v>
      </c>
      <c r="EB167">
        <v>270</v>
      </c>
      <c r="EC167">
        <v>4.851</v>
      </c>
      <c r="ED167">
        <v>7.8609999999999998</v>
      </c>
    </row>
    <row r="168" spans="1:134" x14ac:dyDescent="0.25">
      <c r="A168" s="1">
        <v>38929</v>
      </c>
      <c r="B168" s="2">
        <v>6837</v>
      </c>
      <c r="C168" s="3">
        <v>1245.7258709492201</v>
      </c>
      <c r="D168">
        <v>0.45490504203707</v>
      </c>
      <c r="E168">
        <v>64.222650835754493</v>
      </c>
      <c r="F168">
        <v>5.06104744421883</v>
      </c>
      <c r="G168">
        <v>5.6070211632446698</v>
      </c>
      <c r="H168" s="2">
        <v>8462313</v>
      </c>
      <c r="J168" s="1">
        <v>38929</v>
      </c>
      <c r="K168" s="2">
        <v>1901</v>
      </c>
      <c r="L168">
        <v>194.72672047891001</v>
      </c>
      <c r="M168">
        <v>0.23100310306078001</v>
      </c>
      <c r="N168">
        <v>24.440480812834501</v>
      </c>
      <c r="O168">
        <v>1.81746252447088</v>
      </c>
      <c r="P168">
        <v>5.2388391006882404</v>
      </c>
      <c r="Q168" s="2">
        <v>1797847</v>
      </c>
      <c r="S168" s="1">
        <v>38929</v>
      </c>
      <c r="T168">
        <v>317.99200000000002</v>
      </c>
      <c r="U168">
        <v>74</v>
      </c>
      <c r="V168">
        <v>75</v>
      </c>
      <c r="W168">
        <v>1.8540000000000001</v>
      </c>
      <c r="X168">
        <v>5.7549999999999999</v>
      </c>
      <c r="Y168">
        <v>5.7569999999999997</v>
      </c>
      <c r="AA168" s="1">
        <v>38929</v>
      </c>
      <c r="AB168">
        <v>388.02499999999998</v>
      </c>
      <c r="AC168">
        <v>210</v>
      </c>
      <c r="AD168">
        <v>212</v>
      </c>
      <c r="AE168">
        <v>1.7849999999999999</v>
      </c>
      <c r="AF168">
        <v>7.1180000000000003</v>
      </c>
      <c r="AG168">
        <v>7.1289999999999996</v>
      </c>
      <c r="AI168" s="1">
        <v>38929</v>
      </c>
      <c r="AJ168">
        <v>922.93600000000004</v>
      </c>
      <c r="AK168">
        <v>-2</v>
      </c>
      <c r="AL168">
        <v>-2</v>
      </c>
      <c r="AM168">
        <v>1.704</v>
      </c>
      <c r="AN168">
        <v>5.008</v>
      </c>
      <c r="AO168">
        <v>5.008</v>
      </c>
      <c r="AQ168" s="1">
        <v>38929</v>
      </c>
      <c r="AR168">
        <v>1310.633</v>
      </c>
      <c r="AS168">
        <v>1</v>
      </c>
      <c r="AT168">
        <v>1</v>
      </c>
      <c r="AU168">
        <v>3.4969999999999999</v>
      </c>
      <c r="AV168">
        <v>4.9139999999999997</v>
      </c>
      <c r="AX168" s="1">
        <v>38929</v>
      </c>
      <c r="AY168">
        <v>417.79</v>
      </c>
      <c r="AZ168">
        <v>284</v>
      </c>
      <c r="BA168">
        <v>289</v>
      </c>
      <c r="BB168">
        <v>3.02</v>
      </c>
      <c r="BC168">
        <v>7.8120000000000003</v>
      </c>
      <c r="BE168" s="1">
        <v>38929</v>
      </c>
      <c r="BF168">
        <v>359.21800000000002</v>
      </c>
      <c r="BG168">
        <v>105</v>
      </c>
      <c r="BH168">
        <v>106</v>
      </c>
      <c r="BI168">
        <v>3.5649999999999999</v>
      </c>
      <c r="BJ168">
        <v>5.9580000000000002</v>
      </c>
      <c r="BK168">
        <v>5.9610000000000003</v>
      </c>
      <c r="BM168" s="1">
        <v>38929</v>
      </c>
      <c r="BN168">
        <v>626.81500000000005</v>
      </c>
      <c r="BO168">
        <v>252</v>
      </c>
      <c r="BP168">
        <v>258</v>
      </c>
      <c r="BQ168">
        <v>1.6890000000000001</v>
      </c>
      <c r="BR168">
        <v>7.5330000000000004</v>
      </c>
      <c r="BS168">
        <v>7.5919999999999996</v>
      </c>
      <c r="BU168" s="1">
        <v>38929</v>
      </c>
      <c r="BV168">
        <v>435.45</v>
      </c>
      <c r="BW168">
        <v>-1</v>
      </c>
      <c r="BX168">
        <v>-1</v>
      </c>
      <c r="BY168">
        <v>5.9480000000000004</v>
      </c>
      <c r="BZ168">
        <v>4.9539999999999997</v>
      </c>
      <c r="CB168" s="1">
        <v>38929</v>
      </c>
      <c r="CC168">
        <v>203.786</v>
      </c>
      <c r="CD168">
        <v>225</v>
      </c>
      <c r="CE168">
        <v>228</v>
      </c>
      <c r="CF168">
        <v>1.7509999999999999</v>
      </c>
      <c r="CG168">
        <v>7.2930000000000001</v>
      </c>
      <c r="CI168" s="1">
        <v>38929</v>
      </c>
      <c r="CJ168">
        <v>774.28099999999995</v>
      </c>
      <c r="CK168">
        <v>342</v>
      </c>
      <c r="CL168">
        <v>351</v>
      </c>
      <c r="CM168">
        <v>4.5549999999999997</v>
      </c>
      <c r="CN168">
        <v>8.4830000000000005</v>
      </c>
      <c r="CO168" s="1">
        <v>38929</v>
      </c>
      <c r="CP168">
        <v>1312.98</v>
      </c>
      <c r="CQ168">
        <v>299</v>
      </c>
      <c r="CR168">
        <v>308</v>
      </c>
      <c r="CS168">
        <v>4.6289999999999996</v>
      </c>
      <c r="CT168">
        <v>8.0549999999999997</v>
      </c>
      <c r="CV168" s="1">
        <v>38929</v>
      </c>
      <c r="CW168">
        <v>1546.3030000000001</v>
      </c>
      <c r="CX168">
        <v>97</v>
      </c>
      <c r="CY168">
        <v>98</v>
      </c>
      <c r="CZ168">
        <v>5.78</v>
      </c>
      <c r="DA168">
        <v>5.9779999999999998</v>
      </c>
      <c r="DC168" s="1">
        <v>40359</v>
      </c>
      <c r="DD168">
        <v>236.71899999999999</v>
      </c>
      <c r="DE168">
        <v>1123</v>
      </c>
      <c r="DF168">
        <v>1110</v>
      </c>
      <c r="DG168">
        <v>3.8069999999999999</v>
      </c>
      <c r="DH168">
        <v>12.86</v>
      </c>
      <c r="DI168">
        <f t="shared" si="12"/>
        <v>6.8478875755499935E-3</v>
      </c>
      <c r="DK168" s="1">
        <v>38929</v>
      </c>
      <c r="DL168">
        <v>538.80399999999997</v>
      </c>
      <c r="DM168">
        <v>345</v>
      </c>
      <c r="DN168">
        <v>354</v>
      </c>
      <c r="DO168">
        <v>4.5650000000000004</v>
      </c>
      <c r="DP168">
        <v>8.5109999999999992</v>
      </c>
      <c r="DR168" s="1">
        <v>37437</v>
      </c>
      <c r="DS168">
        <v>306.67899999999997</v>
      </c>
      <c r="DT168">
        <v>265</v>
      </c>
      <c r="DU168">
        <v>258</v>
      </c>
      <c r="DV168">
        <v>5.8760000000000003</v>
      </c>
      <c r="DW168">
        <v>7.11</v>
      </c>
      <c r="DY168" s="1">
        <v>38929</v>
      </c>
      <c r="DZ168">
        <v>468.45</v>
      </c>
      <c r="EA168">
        <v>259</v>
      </c>
      <c r="EB168">
        <v>265</v>
      </c>
      <c r="EC168">
        <v>4.7110000000000003</v>
      </c>
      <c r="ED168">
        <v>7.6310000000000002</v>
      </c>
    </row>
    <row r="169" spans="1:134" x14ac:dyDescent="0.25">
      <c r="A169" s="1">
        <v>38960</v>
      </c>
      <c r="B169" s="2">
        <v>6946</v>
      </c>
      <c r="C169" s="3">
        <v>1264.7988122351401</v>
      </c>
      <c r="D169">
        <v>0.43289932585027002</v>
      </c>
      <c r="E169">
        <v>65.743329727844298</v>
      </c>
      <c r="F169">
        <v>5.0671531831986103</v>
      </c>
      <c r="G169">
        <v>5.4005792760834899</v>
      </c>
      <c r="H169" s="2">
        <v>8562943</v>
      </c>
      <c r="J169" s="1">
        <v>38960</v>
      </c>
      <c r="K169" s="2">
        <v>1906</v>
      </c>
      <c r="L169">
        <v>196.17726351358601</v>
      </c>
      <c r="M169">
        <v>0.21730423192098</v>
      </c>
      <c r="N169">
        <v>22.803672872879101</v>
      </c>
      <c r="O169">
        <v>1.84672385655709</v>
      </c>
      <c r="P169">
        <v>5.0496764214388898</v>
      </c>
      <c r="Q169" s="2">
        <v>1796902</v>
      </c>
      <c r="S169" s="1">
        <v>38960</v>
      </c>
      <c r="T169">
        <v>320.58600000000001</v>
      </c>
      <c r="U169">
        <v>74</v>
      </c>
      <c r="V169">
        <v>74</v>
      </c>
      <c r="W169">
        <v>1.8380000000000001</v>
      </c>
      <c r="X169">
        <v>5.5679999999999996</v>
      </c>
      <c r="Y169">
        <v>5.5679999999999996</v>
      </c>
      <c r="AA169" s="1">
        <v>38960</v>
      </c>
      <c r="AB169">
        <v>392.96300000000002</v>
      </c>
      <c r="AC169">
        <v>191</v>
      </c>
      <c r="AD169">
        <v>193</v>
      </c>
      <c r="AE169">
        <v>1.8069999999999999</v>
      </c>
      <c r="AF169">
        <v>6.734</v>
      </c>
      <c r="AG169">
        <v>6.7489999999999997</v>
      </c>
      <c r="AI169" s="1">
        <v>38960</v>
      </c>
      <c r="AJ169">
        <v>929.40700000000004</v>
      </c>
      <c r="AK169">
        <v>-2</v>
      </c>
      <c r="AL169">
        <v>-2</v>
      </c>
      <c r="AM169">
        <v>1.79</v>
      </c>
      <c r="AN169">
        <v>4.8170000000000002</v>
      </c>
      <c r="AO169">
        <v>4.8170000000000002</v>
      </c>
      <c r="AQ169" s="1">
        <v>38960</v>
      </c>
      <c r="AR169">
        <v>1325.7539999999999</v>
      </c>
      <c r="AS169">
        <v>1</v>
      </c>
      <c r="AT169">
        <v>1</v>
      </c>
      <c r="AU169">
        <v>3.6080000000000001</v>
      </c>
      <c r="AV169">
        <v>4.6950000000000003</v>
      </c>
      <c r="AX169" s="1">
        <v>38960</v>
      </c>
      <c r="AY169">
        <v>426.87900000000002</v>
      </c>
      <c r="AZ169">
        <v>259</v>
      </c>
      <c r="BA169">
        <v>263</v>
      </c>
      <c r="BB169">
        <v>3.0209999999999999</v>
      </c>
      <c r="BC169">
        <v>7.35</v>
      </c>
      <c r="BE169" s="1">
        <v>38960</v>
      </c>
      <c r="BF169">
        <v>363.971</v>
      </c>
      <c r="BG169">
        <v>105</v>
      </c>
      <c r="BH169">
        <v>105</v>
      </c>
      <c r="BI169">
        <v>3.5409999999999999</v>
      </c>
      <c r="BJ169">
        <v>5.7350000000000003</v>
      </c>
      <c r="BK169">
        <v>5.7380000000000004</v>
      </c>
      <c r="BM169" s="1">
        <v>38960</v>
      </c>
      <c r="BN169">
        <v>633.38099999999997</v>
      </c>
      <c r="BO169">
        <v>254</v>
      </c>
      <c r="BP169">
        <v>260</v>
      </c>
      <c r="BQ169">
        <v>1.7490000000000001</v>
      </c>
      <c r="BR169">
        <v>7.4219999999999997</v>
      </c>
      <c r="BS169">
        <v>7.423</v>
      </c>
      <c r="BU169" s="1">
        <v>38960</v>
      </c>
      <c r="BV169">
        <v>443.113</v>
      </c>
      <c r="BW169">
        <v>0</v>
      </c>
      <c r="BX169">
        <v>0</v>
      </c>
      <c r="BY169">
        <v>6.1020000000000003</v>
      </c>
      <c r="BZ169">
        <v>4.7359999999999998</v>
      </c>
      <c r="CB169" s="1">
        <v>38960</v>
      </c>
      <c r="CC169">
        <v>206.21700000000001</v>
      </c>
      <c r="CD169">
        <v>213</v>
      </c>
      <c r="CE169">
        <v>216</v>
      </c>
      <c r="CF169">
        <v>1.7869999999999999</v>
      </c>
      <c r="CG169">
        <v>6.9820000000000002</v>
      </c>
      <c r="CI169" s="1">
        <v>38960</v>
      </c>
      <c r="CJ169">
        <v>786.87699999999995</v>
      </c>
      <c r="CK169">
        <v>345</v>
      </c>
      <c r="CL169">
        <v>354</v>
      </c>
      <c r="CM169">
        <v>4.5430000000000001</v>
      </c>
      <c r="CN169">
        <v>8.2970000000000006</v>
      </c>
      <c r="CO169" s="1">
        <v>38960</v>
      </c>
      <c r="CP169">
        <v>1335.2439999999999</v>
      </c>
      <c r="CQ169">
        <v>300</v>
      </c>
      <c r="CR169">
        <v>309</v>
      </c>
      <c r="CS169">
        <v>4.625</v>
      </c>
      <c r="CT169">
        <v>7.8470000000000004</v>
      </c>
      <c r="CV169" s="1">
        <v>38960</v>
      </c>
      <c r="CW169">
        <v>1575.2249999999999</v>
      </c>
      <c r="CX169">
        <v>97</v>
      </c>
      <c r="CY169">
        <v>98</v>
      </c>
      <c r="CZ169">
        <v>5.8609999999999998</v>
      </c>
      <c r="DA169">
        <v>5.7590000000000003</v>
      </c>
      <c r="DC169" s="1">
        <v>40390</v>
      </c>
      <c r="DD169">
        <v>245.52699999999999</v>
      </c>
      <c r="DE169">
        <v>1064</v>
      </c>
      <c r="DF169">
        <v>1054</v>
      </c>
      <c r="DG169">
        <v>3.6989999999999998</v>
      </c>
      <c r="DH169">
        <v>12.039</v>
      </c>
      <c r="DI169">
        <f t="shared" si="12"/>
        <v>3.720867357499813E-2</v>
      </c>
      <c r="DK169" s="1">
        <v>38960</v>
      </c>
      <c r="DL169">
        <v>547.52200000000005</v>
      </c>
      <c r="DM169">
        <v>349</v>
      </c>
      <c r="DN169">
        <v>358</v>
      </c>
      <c r="DO169">
        <v>4.5549999999999997</v>
      </c>
      <c r="DP169">
        <v>8.3309999999999995</v>
      </c>
      <c r="DR169" s="1">
        <v>37468</v>
      </c>
      <c r="DS169">
        <v>302.17</v>
      </c>
      <c r="DT169">
        <v>329</v>
      </c>
      <c r="DU169">
        <v>319</v>
      </c>
      <c r="DV169">
        <v>5.8010000000000002</v>
      </c>
      <c r="DW169">
        <v>7.28</v>
      </c>
      <c r="DY169" s="1">
        <v>38960</v>
      </c>
      <c r="DZ169">
        <v>477.13499999999999</v>
      </c>
      <c r="EA169">
        <v>254</v>
      </c>
      <c r="EB169">
        <v>260</v>
      </c>
      <c r="EC169">
        <v>4.6849999999999996</v>
      </c>
      <c r="ED169">
        <v>7.3650000000000002</v>
      </c>
    </row>
    <row r="170" spans="1:134" x14ac:dyDescent="0.25">
      <c r="A170" s="1">
        <v>38989</v>
      </c>
      <c r="B170" s="2">
        <v>6938</v>
      </c>
      <c r="C170" s="3">
        <v>1275.90935055505</v>
      </c>
      <c r="D170">
        <v>0.43781643003408999</v>
      </c>
      <c r="E170">
        <v>67.043194277703705</v>
      </c>
      <c r="F170">
        <v>5.0347199534890903</v>
      </c>
      <c r="G170">
        <v>5.3160123110784498</v>
      </c>
      <c r="H170" s="2">
        <v>8678726</v>
      </c>
      <c r="J170" s="1">
        <v>38989</v>
      </c>
      <c r="K170" s="2">
        <v>1892</v>
      </c>
      <c r="L170">
        <v>197.229455766006</v>
      </c>
      <c r="M170">
        <v>0.21828879677766999</v>
      </c>
      <c r="N170">
        <v>24.606509247368301</v>
      </c>
      <c r="O170">
        <v>1.84584064878073</v>
      </c>
      <c r="P170">
        <v>4.9869649190557404</v>
      </c>
      <c r="Q170" s="2">
        <v>1876200</v>
      </c>
      <c r="S170" s="1">
        <v>38990</v>
      </c>
      <c r="T170">
        <v>322.44499999999999</v>
      </c>
      <c r="U170">
        <v>75</v>
      </c>
      <c r="V170">
        <v>75</v>
      </c>
      <c r="W170">
        <v>1.8260000000000001</v>
      </c>
      <c r="X170">
        <v>5.492</v>
      </c>
      <c r="Y170">
        <v>5.4930000000000003</v>
      </c>
      <c r="AA170" s="1">
        <v>38990</v>
      </c>
      <c r="AB170">
        <v>395.923</v>
      </c>
      <c r="AC170">
        <v>166</v>
      </c>
      <c r="AD170">
        <v>166</v>
      </c>
      <c r="AE170">
        <v>1.746</v>
      </c>
      <c r="AF170">
        <v>6.3949999999999996</v>
      </c>
      <c r="AG170">
        <v>6.4119999999999999</v>
      </c>
      <c r="AI170" s="1">
        <v>38990</v>
      </c>
      <c r="AJ170">
        <v>934.24400000000003</v>
      </c>
      <c r="AK170">
        <v>-2</v>
      </c>
      <c r="AL170">
        <v>-2</v>
      </c>
      <c r="AM170">
        <v>1.7589999999999999</v>
      </c>
      <c r="AN170">
        <v>4.734</v>
      </c>
      <c r="AO170">
        <v>4.734</v>
      </c>
      <c r="AQ170" s="1">
        <v>38990</v>
      </c>
      <c r="AR170">
        <v>1335.59</v>
      </c>
      <c r="AS170">
        <v>1</v>
      </c>
      <c r="AT170">
        <v>1</v>
      </c>
      <c r="AU170">
        <v>3.5950000000000002</v>
      </c>
      <c r="AV170">
        <v>4.593</v>
      </c>
      <c r="AX170" s="1">
        <v>38990</v>
      </c>
      <c r="AY170">
        <v>430.19499999999999</v>
      </c>
      <c r="AZ170">
        <v>217</v>
      </c>
      <c r="BA170">
        <v>221</v>
      </c>
      <c r="BB170">
        <v>3.09</v>
      </c>
      <c r="BC170">
        <v>6.8369999999999997</v>
      </c>
      <c r="BE170" s="1">
        <v>38990</v>
      </c>
      <c r="BF170">
        <v>366.94900000000001</v>
      </c>
      <c r="BG170">
        <v>105</v>
      </c>
      <c r="BH170">
        <v>105</v>
      </c>
      <c r="BI170">
        <v>3.548</v>
      </c>
      <c r="BJ170">
        <v>5.6340000000000003</v>
      </c>
      <c r="BK170">
        <v>5.6360000000000001</v>
      </c>
      <c r="BM170" s="1">
        <v>38990</v>
      </c>
      <c r="BN170">
        <v>638.85400000000004</v>
      </c>
      <c r="BO170">
        <v>258</v>
      </c>
      <c r="BP170">
        <v>264</v>
      </c>
      <c r="BQ170">
        <v>1.728</v>
      </c>
      <c r="BR170">
        <v>7.3079999999999998</v>
      </c>
      <c r="BS170">
        <v>7.3810000000000002</v>
      </c>
      <c r="BU170" s="1">
        <v>38990</v>
      </c>
      <c r="BV170">
        <v>447.81299999999999</v>
      </c>
      <c r="BW170">
        <v>-1</v>
      </c>
      <c r="BX170">
        <v>-1</v>
      </c>
      <c r="BY170">
        <v>6.0640000000000001</v>
      </c>
      <c r="BZ170">
        <v>4.6280000000000001</v>
      </c>
      <c r="CB170" s="1">
        <v>38990</v>
      </c>
      <c r="CC170">
        <v>207.84899999999999</v>
      </c>
      <c r="CD170">
        <v>207</v>
      </c>
      <c r="CE170">
        <v>210</v>
      </c>
      <c r="CF170">
        <v>1.738</v>
      </c>
      <c r="CG170">
        <v>6.851</v>
      </c>
      <c r="CI170" s="1">
        <v>38990</v>
      </c>
      <c r="CJ170">
        <v>797.09500000000003</v>
      </c>
      <c r="CK170">
        <v>340</v>
      </c>
      <c r="CL170">
        <v>351</v>
      </c>
      <c r="CM170">
        <v>4.4989999999999997</v>
      </c>
      <c r="CN170">
        <v>8.1609999999999996</v>
      </c>
      <c r="CO170" s="1">
        <v>38990</v>
      </c>
      <c r="CP170">
        <v>1352.3</v>
      </c>
      <c r="CQ170">
        <v>296</v>
      </c>
      <c r="CR170">
        <v>307</v>
      </c>
      <c r="CS170">
        <v>4.5750000000000002</v>
      </c>
      <c r="CT170">
        <v>7.7249999999999996</v>
      </c>
      <c r="CV170" s="1">
        <v>38990</v>
      </c>
      <c r="CW170">
        <v>1592.3409999999999</v>
      </c>
      <c r="CX170">
        <v>98</v>
      </c>
      <c r="CY170">
        <v>99</v>
      </c>
      <c r="CZ170">
        <v>5.9009999999999998</v>
      </c>
      <c r="DA170">
        <v>5.6609999999999996</v>
      </c>
      <c r="DC170" s="1">
        <v>40421</v>
      </c>
      <c r="DD170">
        <v>241.62700000000001</v>
      </c>
      <c r="DE170">
        <v>1147</v>
      </c>
      <c r="DF170">
        <v>1136</v>
      </c>
      <c r="DG170">
        <v>3.532</v>
      </c>
      <c r="DH170">
        <v>12.579000000000001</v>
      </c>
      <c r="DI170">
        <f t="shared" si="12"/>
        <v>-1.5884200108338353E-2</v>
      </c>
      <c r="DK170" s="1">
        <v>38990</v>
      </c>
      <c r="DL170">
        <v>554.72400000000005</v>
      </c>
      <c r="DM170">
        <v>344</v>
      </c>
      <c r="DN170">
        <v>354</v>
      </c>
      <c r="DO170">
        <v>4.5110000000000001</v>
      </c>
      <c r="DP170">
        <v>8.19</v>
      </c>
      <c r="DR170" s="1">
        <v>37499</v>
      </c>
      <c r="DS170">
        <v>311.69900000000001</v>
      </c>
      <c r="DT170">
        <v>318</v>
      </c>
      <c r="DU170">
        <v>309</v>
      </c>
      <c r="DV170">
        <v>5.9160000000000004</v>
      </c>
      <c r="DW170">
        <v>6.8760000000000003</v>
      </c>
      <c r="DY170" s="1">
        <v>38990</v>
      </c>
      <c r="DZ170">
        <v>482.745</v>
      </c>
      <c r="EA170">
        <v>238</v>
      </c>
      <c r="EB170">
        <v>246</v>
      </c>
      <c r="EC170">
        <v>4.84</v>
      </c>
      <c r="ED170">
        <v>7.1269999999999998</v>
      </c>
    </row>
    <row r="171" spans="1:134" x14ac:dyDescent="0.25">
      <c r="A171" s="1">
        <v>39021</v>
      </c>
      <c r="B171" s="2">
        <v>7018</v>
      </c>
      <c r="C171" s="3">
        <v>1284.35097660408</v>
      </c>
      <c r="D171">
        <v>0.42257149178593001</v>
      </c>
      <c r="E171">
        <v>64.960995588130103</v>
      </c>
      <c r="F171">
        <v>4.99708847485193</v>
      </c>
      <c r="G171">
        <v>5.2778580211683099</v>
      </c>
      <c r="H171" s="2">
        <v>8783752</v>
      </c>
      <c r="J171" s="1">
        <v>39021</v>
      </c>
      <c r="K171" s="2">
        <v>1916</v>
      </c>
      <c r="L171">
        <v>198.068461935236</v>
      </c>
      <c r="M171">
        <v>0.21163485784118</v>
      </c>
      <c r="N171">
        <v>24.626002713323199</v>
      </c>
      <c r="O171">
        <v>1.82094087441334</v>
      </c>
      <c r="P171">
        <v>4.9810276651735803</v>
      </c>
      <c r="Q171" s="2">
        <v>1920783</v>
      </c>
      <c r="S171" s="1">
        <v>39021</v>
      </c>
      <c r="T171">
        <v>324.077</v>
      </c>
      <c r="U171">
        <v>74</v>
      </c>
      <c r="V171">
        <v>73</v>
      </c>
      <c r="W171">
        <v>1.83</v>
      </c>
      <c r="X171">
        <v>5.468</v>
      </c>
      <c r="Y171">
        <v>5.47</v>
      </c>
      <c r="AA171" s="1">
        <v>39021</v>
      </c>
      <c r="AB171">
        <v>398.90199999999999</v>
      </c>
      <c r="AC171">
        <v>157</v>
      </c>
      <c r="AD171">
        <v>159</v>
      </c>
      <c r="AE171">
        <v>1.8360000000000001</v>
      </c>
      <c r="AF171">
        <v>6.3070000000000004</v>
      </c>
      <c r="AG171">
        <v>6.3170000000000002</v>
      </c>
      <c r="AI171" s="1">
        <v>39021</v>
      </c>
      <c r="AJ171">
        <v>937.81899999999996</v>
      </c>
      <c r="AK171">
        <v>-2</v>
      </c>
      <c r="AL171">
        <v>-2</v>
      </c>
      <c r="AM171">
        <v>1.724</v>
      </c>
      <c r="AN171">
        <v>4.7350000000000003</v>
      </c>
      <c r="AO171">
        <v>4.7350000000000003</v>
      </c>
      <c r="AQ171" s="1">
        <v>39021</v>
      </c>
      <c r="AR171">
        <v>1341.4860000000001</v>
      </c>
      <c r="AS171">
        <v>1</v>
      </c>
      <c r="AT171">
        <v>1</v>
      </c>
      <c r="AU171">
        <v>3.5710000000000002</v>
      </c>
      <c r="AV171">
        <v>4.577</v>
      </c>
      <c r="AX171" s="1">
        <v>39021</v>
      </c>
      <c r="AY171">
        <v>434.92500000000001</v>
      </c>
      <c r="AZ171">
        <v>201</v>
      </c>
      <c r="BA171">
        <v>205</v>
      </c>
      <c r="BB171">
        <v>3.1120000000000001</v>
      </c>
      <c r="BC171">
        <v>6.6609999999999996</v>
      </c>
      <c r="BE171" s="1">
        <v>39021</v>
      </c>
      <c r="BF171">
        <v>369.36200000000002</v>
      </c>
      <c r="BG171">
        <v>101</v>
      </c>
      <c r="BH171">
        <v>102</v>
      </c>
      <c r="BI171">
        <v>3.5449999999999999</v>
      </c>
      <c r="BJ171">
        <v>5.585</v>
      </c>
      <c r="BK171">
        <v>5.5839999999999996</v>
      </c>
      <c r="BM171" s="1">
        <v>39021</v>
      </c>
      <c r="BN171">
        <v>645.38900000000001</v>
      </c>
      <c r="BO171">
        <v>265</v>
      </c>
      <c r="BP171">
        <v>267</v>
      </c>
      <c r="BQ171">
        <v>1.7689999999999999</v>
      </c>
      <c r="BR171">
        <v>7.3620000000000001</v>
      </c>
      <c r="BS171">
        <v>7.4059999999999997</v>
      </c>
      <c r="BU171" s="1">
        <v>39021</v>
      </c>
      <c r="BV171">
        <v>450.25</v>
      </c>
      <c r="BW171">
        <v>0</v>
      </c>
      <c r="BX171">
        <v>0</v>
      </c>
      <c r="BY171">
        <v>5.9409999999999998</v>
      </c>
      <c r="BZ171">
        <v>4.601</v>
      </c>
      <c r="CB171" s="1">
        <v>39021</v>
      </c>
      <c r="CC171">
        <v>209.66800000000001</v>
      </c>
      <c r="CD171">
        <v>210</v>
      </c>
      <c r="CE171">
        <v>212</v>
      </c>
      <c r="CF171">
        <v>1.8029999999999999</v>
      </c>
      <c r="CG171">
        <v>6.8550000000000004</v>
      </c>
      <c r="CI171" s="1">
        <v>39021</v>
      </c>
      <c r="CJ171">
        <v>808.60900000000004</v>
      </c>
      <c r="CK171">
        <v>326</v>
      </c>
      <c r="CL171">
        <v>336</v>
      </c>
      <c r="CM171">
        <v>4.4569999999999999</v>
      </c>
      <c r="CN171">
        <v>7.9930000000000003</v>
      </c>
      <c r="CO171" s="1">
        <v>39021</v>
      </c>
      <c r="CP171">
        <v>1370.1679999999999</v>
      </c>
      <c r="CQ171">
        <v>284</v>
      </c>
      <c r="CR171">
        <v>294</v>
      </c>
      <c r="CS171">
        <v>4.5199999999999996</v>
      </c>
      <c r="CT171">
        <v>7.5750000000000002</v>
      </c>
      <c r="CV171" s="1">
        <v>39021</v>
      </c>
      <c r="CW171">
        <v>1606.0730000000001</v>
      </c>
      <c r="CX171">
        <v>95</v>
      </c>
      <c r="CY171">
        <v>96</v>
      </c>
      <c r="CZ171">
        <v>5.9260000000000002</v>
      </c>
      <c r="DA171">
        <v>5.6109999999999998</v>
      </c>
      <c r="DC171" s="1">
        <v>40451</v>
      </c>
      <c r="DD171">
        <v>250.80699999999999</v>
      </c>
      <c r="DE171">
        <v>1057</v>
      </c>
      <c r="DF171">
        <v>1055</v>
      </c>
      <c r="DG171">
        <v>3.3719999999999999</v>
      </c>
      <c r="DH171">
        <v>11.657999999999999</v>
      </c>
      <c r="DI171">
        <f t="shared" si="12"/>
        <v>3.7992442897523793E-2</v>
      </c>
      <c r="DK171" s="1">
        <v>39021</v>
      </c>
      <c r="DL171">
        <v>562.82399999999996</v>
      </c>
      <c r="DM171">
        <v>329</v>
      </c>
      <c r="DN171">
        <v>339</v>
      </c>
      <c r="DO171">
        <v>4.4610000000000003</v>
      </c>
      <c r="DP171">
        <v>8.0220000000000002</v>
      </c>
      <c r="DR171" s="1">
        <v>37529</v>
      </c>
      <c r="DS171">
        <v>315.85399999999998</v>
      </c>
      <c r="DT171">
        <v>347</v>
      </c>
      <c r="DU171">
        <v>337</v>
      </c>
      <c r="DV171">
        <v>5.9139999999999997</v>
      </c>
      <c r="DW171">
        <v>6.702</v>
      </c>
      <c r="DY171" s="1">
        <v>39021</v>
      </c>
      <c r="DZ171">
        <v>488.91300000000001</v>
      </c>
      <c r="EA171">
        <v>228</v>
      </c>
      <c r="EB171">
        <v>236</v>
      </c>
      <c r="EC171">
        <v>4.8209999999999997</v>
      </c>
      <c r="ED171">
        <v>7.0090000000000003</v>
      </c>
    </row>
    <row r="172" spans="1:134" x14ac:dyDescent="0.25">
      <c r="A172" s="1">
        <v>39051</v>
      </c>
      <c r="B172" s="2">
        <v>7086</v>
      </c>
      <c r="C172" s="3">
        <v>1299.2527325947999</v>
      </c>
      <c r="D172">
        <v>0.37515230936652999</v>
      </c>
      <c r="E172">
        <v>61.624755158605502</v>
      </c>
      <c r="F172">
        <v>4.9052824850532604</v>
      </c>
      <c r="G172">
        <v>5.1300961065179997</v>
      </c>
      <c r="H172" s="2">
        <v>8894970</v>
      </c>
      <c r="J172" s="1">
        <v>39051</v>
      </c>
      <c r="K172" s="2">
        <v>1912</v>
      </c>
      <c r="L172">
        <v>199.22834314269599</v>
      </c>
      <c r="M172">
        <v>0.16948639816082001</v>
      </c>
      <c r="N172">
        <v>27.093845013619699</v>
      </c>
      <c r="O172">
        <v>1.86694793314848</v>
      </c>
      <c r="P172">
        <v>4.9286067036232399</v>
      </c>
      <c r="Q172" s="2">
        <v>2147164</v>
      </c>
      <c r="S172" s="1">
        <v>39051</v>
      </c>
      <c r="T172">
        <v>326.10599999999999</v>
      </c>
      <c r="U172">
        <v>73</v>
      </c>
      <c r="V172">
        <v>72</v>
      </c>
      <c r="W172">
        <v>1.8120000000000001</v>
      </c>
      <c r="X172">
        <v>5.3650000000000002</v>
      </c>
      <c r="Y172">
        <v>5.367</v>
      </c>
      <c r="AA172" s="1">
        <v>39051</v>
      </c>
      <c r="AB172">
        <v>402.49700000000001</v>
      </c>
      <c r="AC172">
        <v>142</v>
      </c>
      <c r="AD172">
        <v>143</v>
      </c>
      <c r="AE172">
        <v>1.784</v>
      </c>
      <c r="AF172">
        <v>6.0549999999999997</v>
      </c>
      <c r="AG172">
        <v>6.0679999999999996</v>
      </c>
      <c r="AI172" s="1">
        <v>39051</v>
      </c>
      <c r="AJ172">
        <v>942.57899999999995</v>
      </c>
      <c r="AK172">
        <v>-1</v>
      </c>
      <c r="AL172">
        <v>-2</v>
      </c>
      <c r="AM172">
        <v>1.7609999999999999</v>
      </c>
      <c r="AN172">
        <v>4.6429999999999998</v>
      </c>
      <c r="AO172">
        <v>4.6429999999999998</v>
      </c>
      <c r="AQ172" s="1">
        <v>39051</v>
      </c>
      <c r="AR172">
        <v>1352.335</v>
      </c>
      <c r="AS172">
        <v>1</v>
      </c>
      <c r="AT172">
        <v>1</v>
      </c>
      <c r="AU172">
        <v>3.5680000000000001</v>
      </c>
      <c r="AV172">
        <v>4.4509999999999996</v>
      </c>
      <c r="AX172" s="1">
        <v>39051</v>
      </c>
      <c r="AY172">
        <v>441.11599999999999</v>
      </c>
      <c r="AZ172">
        <v>187</v>
      </c>
      <c r="BA172">
        <v>189</v>
      </c>
      <c r="BB172">
        <v>3.1150000000000002</v>
      </c>
      <c r="BC172">
        <v>6.3890000000000002</v>
      </c>
      <c r="BE172" s="1">
        <v>39051</v>
      </c>
      <c r="BF172">
        <v>373.20299999999997</v>
      </c>
      <c r="BG172">
        <v>95</v>
      </c>
      <c r="BH172">
        <v>96</v>
      </c>
      <c r="BI172">
        <v>3.5139999999999998</v>
      </c>
      <c r="BJ172">
        <v>5.4020000000000001</v>
      </c>
      <c r="BK172">
        <v>5.4020000000000001</v>
      </c>
      <c r="BM172" s="1">
        <v>39051</v>
      </c>
      <c r="BN172">
        <v>655.43200000000002</v>
      </c>
      <c r="BO172">
        <v>224</v>
      </c>
      <c r="BP172">
        <v>225</v>
      </c>
      <c r="BQ172">
        <v>1.738</v>
      </c>
      <c r="BR172">
        <v>6.8609999999999998</v>
      </c>
      <c r="BS172">
        <v>6.899</v>
      </c>
      <c r="BU172" s="1">
        <v>39051</v>
      </c>
      <c r="BV172">
        <v>455.74700000000001</v>
      </c>
      <c r="BW172">
        <v>0</v>
      </c>
      <c r="BX172">
        <v>0</v>
      </c>
      <c r="BY172">
        <v>6.0830000000000002</v>
      </c>
      <c r="BZ172">
        <v>4.4640000000000004</v>
      </c>
      <c r="CB172" s="1">
        <v>39051</v>
      </c>
      <c r="CC172">
        <v>212.23599999999999</v>
      </c>
      <c r="CD172">
        <v>182</v>
      </c>
      <c r="CE172">
        <v>182</v>
      </c>
      <c r="CF172">
        <v>1.762</v>
      </c>
      <c r="CG172">
        <v>6.4710000000000001</v>
      </c>
      <c r="CI172" s="1">
        <v>39051</v>
      </c>
      <c r="CJ172">
        <v>821.375</v>
      </c>
      <c r="CK172">
        <v>317</v>
      </c>
      <c r="CL172">
        <v>327</v>
      </c>
      <c r="CM172">
        <v>4.4459999999999997</v>
      </c>
      <c r="CN172">
        <v>7.7809999999999997</v>
      </c>
      <c r="CO172" s="1">
        <v>39051</v>
      </c>
      <c r="CP172">
        <v>1391.605</v>
      </c>
      <c r="CQ172">
        <v>274</v>
      </c>
      <c r="CR172">
        <v>284</v>
      </c>
      <c r="CS172">
        <v>4.4969999999999999</v>
      </c>
      <c r="CT172">
        <v>7.3609999999999998</v>
      </c>
      <c r="CV172" s="1">
        <v>39051</v>
      </c>
      <c r="CW172">
        <v>1628.8209999999999</v>
      </c>
      <c r="CX172">
        <v>93</v>
      </c>
      <c r="CY172">
        <v>94</v>
      </c>
      <c r="CZ172">
        <v>6.008</v>
      </c>
      <c r="DA172">
        <v>5.4649999999999999</v>
      </c>
      <c r="DC172" s="1">
        <v>40482</v>
      </c>
      <c r="DD172">
        <v>259.69099999999997</v>
      </c>
      <c r="DE172">
        <v>983</v>
      </c>
      <c r="DF172">
        <v>979</v>
      </c>
      <c r="DG172">
        <v>3.31</v>
      </c>
      <c r="DH172">
        <v>10.798</v>
      </c>
      <c r="DI172">
        <f t="shared" si="12"/>
        <v>3.5421658885118834E-2</v>
      </c>
      <c r="DK172" s="1">
        <v>39051</v>
      </c>
      <c r="DL172">
        <v>571.80799999999999</v>
      </c>
      <c r="DM172">
        <v>320</v>
      </c>
      <c r="DN172">
        <v>330</v>
      </c>
      <c r="DO172">
        <v>4.4489999999999998</v>
      </c>
      <c r="DP172">
        <v>7.8090000000000002</v>
      </c>
      <c r="DR172" s="1">
        <v>37560</v>
      </c>
      <c r="DS172">
        <v>311.834</v>
      </c>
      <c r="DT172">
        <v>353</v>
      </c>
      <c r="DU172">
        <v>345</v>
      </c>
      <c r="DV172">
        <v>5.7409999999999997</v>
      </c>
      <c r="DW172">
        <v>6.9130000000000003</v>
      </c>
      <c r="DY172" s="1">
        <v>39051</v>
      </c>
      <c r="DZ172">
        <v>496.94400000000002</v>
      </c>
      <c r="EA172">
        <v>216</v>
      </c>
      <c r="EB172">
        <v>224</v>
      </c>
      <c r="EC172">
        <v>4.7990000000000004</v>
      </c>
      <c r="ED172">
        <v>6.7619999999999996</v>
      </c>
    </row>
    <row r="173" spans="1:134" x14ac:dyDescent="0.25">
      <c r="A173" s="1">
        <v>39080</v>
      </c>
      <c r="B173" s="2">
        <v>7134</v>
      </c>
      <c r="C173" s="3">
        <v>1291.7094435783499</v>
      </c>
      <c r="D173">
        <v>0.37856966038965001</v>
      </c>
      <c r="E173">
        <v>59.239853450586502</v>
      </c>
      <c r="F173">
        <v>4.9515450617887096</v>
      </c>
      <c r="G173">
        <v>5.3394488587835598</v>
      </c>
      <c r="H173" s="2">
        <v>8862657</v>
      </c>
      <c r="J173" s="1">
        <v>39080</v>
      </c>
      <c r="K173" s="2">
        <v>1910</v>
      </c>
      <c r="L173">
        <v>199.370752760339</v>
      </c>
      <c r="M173">
        <v>0.17429071041734001</v>
      </c>
      <c r="N173">
        <v>21.4141473856494</v>
      </c>
      <c r="O173">
        <v>1.8047670275247401</v>
      </c>
      <c r="P173">
        <v>5.0715684439470596</v>
      </c>
      <c r="Q173" s="2">
        <v>1943057</v>
      </c>
      <c r="S173" s="1">
        <v>39082</v>
      </c>
      <c r="T173">
        <v>326.55599999999998</v>
      </c>
      <c r="U173">
        <v>70</v>
      </c>
      <c r="V173">
        <v>70</v>
      </c>
      <c r="W173">
        <v>1.78</v>
      </c>
      <c r="X173">
        <v>5.548</v>
      </c>
      <c r="Y173">
        <v>5.5540000000000003</v>
      </c>
      <c r="AA173" s="1">
        <v>39082</v>
      </c>
      <c r="AB173">
        <v>404.35500000000002</v>
      </c>
      <c r="AC173">
        <v>127</v>
      </c>
      <c r="AD173">
        <v>127</v>
      </c>
      <c r="AE173">
        <v>1.776</v>
      </c>
      <c r="AF173">
        <v>6.12</v>
      </c>
      <c r="AG173">
        <v>6.1219999999999999</v>
      </c>
      <c r="AI173" s="1">
        <v>39082</v>
      </c>
      <c r="AJ173">
        <v>942.75599999999997</v>
      </c>
      <c r="AK173">
        <v>-1</v>
      </c>
      <c r="AL173">
        <v>-1</v>
      </c>
      <c r="AM173">
        <v>1.7270000000000001</v>
      </c>
      <c r="AN173">
        <v>4.8520000000000003</v>
      </c>
      <c r="AO173">
        <v>4.8520000000000003</v>
      </c>
      <c r="AQ173" s="1">
        <v>39082</v>
      </c>
      <c r="AR173">
        <v>1345.5429999999999</v>
      </c>
      <c r="AS173">
        <v>1</v>
      </c>
      <c r="AT173">
        <v>1</v>
      </c>
      <c r="AU173">
        <v>3.544</v>
      </c>
      <c r="AV173">
        <v>4.702</v>
      </c>
      <c r="AX173" s="1">
        <v>39082</v>
      </c>
      <c r="AY173">
        <v>443.71699999999998</v>
      </c>
      <c r="AZ173">
        <v>165</v>
      </c>
      <c r="BA173">
        <v>169</v>
      </c>
      <c r="BB173">
        <v>3.089</v>
      </c>
      <c r="BC173">
        <v>6.42</v>
      </c>
      <c r="BE173" s="1">
        <v>39082</v>
      </c>
      <c r="BF173">
        <v>371.96499999999997</v>
      </c>
      <c r="BG173">
        <v>93</v>
      </c>
      <c r="BH173">
        <v>93</v>
      </c>
      <c r="BI173">
        <v>3.47</v>
      </c>
      <c r="BJ173">
        <v>5.6269999999999998</v>
      </c>
      <c r="BK173">
        <v>5.6280000000000001</v>
      </c>
      <c r="BM173" s="1">
        <v>39082</v>
      </c>
      <c r="BN173">
        <v>660.79399999999998</v>
      </c>
      <c r="BO173">
        <v>197</v>
      </c>
      <c r="BP173">
        <v>198</v>
      </c>
      <c r="BQ173">
        <v>1.67</v>
      </c>
      <c r="BR173">
        <v>6.8090000000000002</v>
      </c>
      <c r="BS173">
        <v>6.8440000000000003</v>
      </c>
      <c r="BU173" s="1">
        <v>39082</v>
      </c>
      <c r="BV173">
        <v>450.51299999999998</v>
      </c>
      <c r="BW173">
        <v>0</v>
      </c>
      <c r="BX173">
        <v>0</v>
      </c>
      <c r="BY173">
        <v>6.008</v>
      </c>
      <c r="BZ173">
        <v>4.718</v>
      </c>
      <c r="CB173" s="1">
        <v>39082</v>
      </c>
      <c r="CC173">
        <v>213.583</v>
      </c>
      <c r="CD173">
        <v>160</v>
      </c>
      <c r="CE173">
        <v>160</v>
      </c>
      <c r="CF173">
        <v>1.726</v>
      </c>
      <c r="CG173">
        <v>6.4610000000000003</v>
      </c>
      <c r="CI173" s="1">
        <v>39082</v>
      </c>
      <c r="CJ173">
        <v>830.31799999999998</v>
      </c>
      <c r="CK173">
        <v>287</v>
      </c>
      <c r="CL173">
        <v>298</v>
      </c>
      <c r="CM173">
        <v>4.4400000000000004</v>
      </c>
      <c r="CN173">
        <v>7.726</v>
      </c>
      <c r="CO173" s="1">
        <v>39082</v>
      </c>
      <c r="CP173">
        <v>1404.5119999999999</v>
      </c>
      <c r="CQ173">
        <v>244</v>
      </c>
      <c r="CR173">
        <v>255</v>
      </c>
      <c r="CS173">
        <v>4.4400000000000004</v>
      </c>
      <c r="CT173">
        <v>7.306</v>
      </c>
      <c r="CV173" s="1">
        <v>39082</v>
      </c>
      <c r="CW173">
        <v>1614.1880000000001</v>
      </c>
      <c r="CX173">
        <v>91</v>
      </c>
      <c r="CY173">
        <v>92</v>
      </c>
      <c r="CZ173">
        <v>5.9610000000000003</v>
      </c>
      <c r="DA173">
        <v>5.6870000000000003</v>
      </c>
      <c r="DC173" s="1">
        <v>40512</v>
      </c>
      <c r="DD173">
        <v>257.61200000000002</v>
      </c>
      <c r="DE173">
        <v>1013</v>
      </c>
      <c r="DF173">
        <v>1011</v>
      </c>
      <c r="DG173">
        <v>3.5760000000000001</v>
      </c>
      <c r="DH173">
        <v>11.436</v>
      </c>
      <c r="DI173">
        <f t="shared" si="12"/>
        <v>-8.0056682749881647E-3</v>
      </c>
      <c r="DK173" s="1">
        <v>39082</v>
      </c>
      <c r="DL173">
        <v>578.10299999999995</v>
      </c>
      <c r="DM173">
        <v>289</v>
      </c>
      <c r="DN173">
        <v>300</v>
      </c>
      <c r="DO173">
        <v>4.4390000000000001</v>
      </c>
      <c r="DP173">
        <v>7.7519999999999998</v>
      </c>
      <c r="DR173" s="1">
        <v>37590</v>
      </c>
      <c r="DS173">
        <v>319.404</v>
      </c>
      <c r="DT173">
        <v>283</v>
      </c>
      <c r="DU173">
        <v>275</v>
      </c>
      <c r="DV173">
        <v>5.8440000000000003</v>
      </c>
      <c r="DW173">
        <v>6.5419999999999998</v>
      </c>
      <c r="DY173" s="1">
        <v>39082</v>
      </c>
      <c r="DZ173">
        <v>500.28500000000003</v>
      </c>
      <c r="EA173">
        <v>194</v>
      </c>
      <c r="EB173">
        <v>202</v>
      </c>
      <c r="EC173">
        <v>4.8339999999999996</v>
      </c>
      <c r="ED173">
        <v>6.7839999999999998</v>
      </c>
    </row>
    <row r="174" spans="1:134" x14ac:dyDescent="0.25">
      <c r="A174" s="1">
        <v>39113</v>
      </c>
      <c r="B174" s="2">
        <v>7158</v>
      </c>
      <c r="C174" s="3">
        <v>1291.17637374641</v>
      </c>
      <c r="D174">
        <v>0.41562503461257999</v>
      </c>
      <c r="E174">
        <v>58.706368928026897</v>
      </c>
      <c r="F174">
        <v>5.00023942517634</v>
      </c>
      <c r="G174">
        <v>5.44560771052977</v>
      </c>
      <c r="H174" s="2">
        <v>8903649</v>
      </c>
      <c r="J174" s="1">
        <v>39113</v>
      </c>
      <c r="K174" s="2">
        <v>1890</v>
      </c>
      <c r="L174">
        <v>199.834508251562</v>
      </c>
      <c r="M174">
        <v>0.20076400298399</v>
      </c>
      <c r="N174">
        <v>23.3162517262069</v>
      </c>
      <c r="O174">
        <v>1.80879212831245</v>
      </c>
      <c r="P174">
        <v>5.17893354190248</v>
      </c>
      <c r="Q174" s="2">
        <v>1956062</v>
      </c>
      <c r="S174" s="1">
        <v>39113</v>
      </c>
      <c r="T174">
        <v>327.51799999999997</v>
      </c>
      <c r="U174">
        <v>70</v>
      </c>
      <c r="V174">
        <v>70</v>
      </c>
      <c r="W174">
        <v>1.78</v>
      </c>
      <c r="X174">
        <v>5.6369999999999996</v>
      </c>
      <c r="Y174">
        <v>5.6449999999999996</v>
      </c>
      <c r="AA174" s="1">
        <v>39113</v>
      </c>
      <c r="AB174">
        <v>405.96600000000001</v>
      </c>
      <c r="AC174">
        <v>124</v>
      </c>
      <c r="AD174">
        <v>124</v>
      </c>
      <c r="AE174">
        <v>1.841</v>
      </c>
      <c r="AF174">
        <v>6.18</v>
      </c>
      <c r="AG174">
        <v>6.18</v>
      </c>
      <c r="AI174" s="1">
        <v>39113</v>
      </c>
      <c r="AJ174">
        <v>944.78300000000002</v>
      </c>
      <c r="AK174">
        <v>0</v>
      </c>
      <c r="AL174">
        <v>0</v>
      </c>
      <c r="AM174">
        <v>1.6919999999999999</v>
      </c>
      <c r="AN174">
        <v>4.9569999999999999</v>
      </c>
      <c r="AO174">
        <v>4.9569999999999999</v>
      </c>
      <c r="AQ174" s="1">
        <v>39113</v>
      </c>
      <c r="AR174">
        <v>1345.1759999999999</v>
      </c>
      <c r="AS174">
        <v>0</v>
      </c>
      <c r="AT174">
        <v>0</v>
      </c>
      <c r="AU174">
        <v>3.5150000000000001</v>
      </c>
      <c r="AV174">
        <v>4.8230000000000004</v>
      </c>
      <c r="AX174" s="1">
        <v>39113</v>
      </c>
      <c r="AY174">
        <v>445.44299999999998</v>
      </c>
      <c r="AZ174">
        <v>160</v>
      </c>
      <c r="BA174">
        <v>162</v>
      </c>
      <c r="BB174">
        <v>3.085</v>
      </c>
      <c r="BC174">
        <v>6.47</v>
      </c>
      <c r="BE174" s="1">
        <v>39113</v>
      </c>
      <c r="BF174">
        <v>372.84699999999998</v>
      </c>
      <c r="BG174">
        <v>88</v>
      </c>
      <c r="BH174">
        <v>88</v>
      </c>
      <c r="BI174">
        <v>3.4569999999999999</v>
      </c>
      <c r="BJ174">
        <v>5.702</v>
      </c>
      <c r="BK174">
        <v>5.7050000000000001</v>
      </c>
      <c r="BM174" s="1">
        <v>39113</v>
      </c>
      <c r="BN174">
        <v>665.68499999999995</v>
      </c>
      <c r="BO174">
        <v>184</v>
      </c>
      <c r="BP174">
        <v>185</v>
      </c>
      <c r="BQ174">
        <v>1.7010000000000001</v>
      </c>
      <c r="BR174">
        <v>6.7729999999999997</v>
      </c>
      <c r="BS174">
        <v>6.7969999999999997</v>
      </c>
      <c r="BU174" s="1">
        <v>39113</v>
      </c>
      <c r="BV174">
        <v>449.22300000000001</v>
      </c>
      <c r="BW174">
        <v>0</v>
      </c>
      <c r="BX174">
        <v>0</v>
      </c>
      <c r="BY174">
        <v>5.8789999999999996</v>
      </c>
      <c r="BZ174">
        <v>4.8319999999999999</v>
      </c>
      <c r="CB174" s="1">
        <v>39113</v>
      </c>
      <c r="CC174">
        <v>214.77600000000001</v>
      </c>
      <c r="CD174">
        <v>151</v>
      </c>
      <c r="CE174">
        <v>151</v>
      </c>
      <c r="CF174">
        <v>1.7769999999999999</v>
      </c>
      <c r="CG174">
        <v>6.46</v>
      </c>
      <c r="CI174" s="1">
        <v>39113</v>
      </c>
      <c r="CJ174">
        <v>839.01199999999994</v>
      </c>
      <c r="CK174">
        <v>270</v>
      </c>
      <c r="CL174">
        <v>279</v>
      </c>
      <c r="CM174">
        <v>4.4379999999999997</v>
      </c>
      <c r="CN174">
        <v>7.657</v>
      </c>
      <c r="CO174" s="1">
        <v>39113</v>
      </c>
      <c r="CP174">
        <v>1415.595</v>
      </c>
      <c r="CQ174">
        <v>233</v>
      </c>
      <c r="CR174">
        <v>241</v>
      </c>
      <c r="CS174">
        <v>4.4539999999999997</v>
      </c>
      <c r="CT174">
        <v>7.2839999999999998</v>
      </c>
      <c r="CV174" s="1">
        <v>39113</v>
      </c>
      <c r="CW174">
        <v>1614.7149999999999</v>
      </c>
      <c r="CX174">
        <v>89</v>
      </c>
      <c r="CY174">
        <v>89</v>
      </c>
      <c r="CZ174">
        <v>5.97</v>
      </c>
      <c r="DA174">
        <v>5.77</v>
      </c>
      <c r="DC174" s="1">
        <v>40543</v>
      </c>
      <c r="DD174">
        <v>267.00299999999999</v>
      </c>
      <c r="DE174">
        <v>864</v>
      </c>
      <c r="DF174">
        <v>874</v>
      </c>
      <c r="DG174">
        <v>3.5590000000000002</v>
      </c>
      <c r="DH174">
        <v>10.398</v>
      </c>
      <c r="DI174">
        <f t="shared" si="12"/>
        <v>3.6454047171715409E-2</v>
      </c>
      <c r="DK174" s="1">
        <v>39113</v>
      </c>
      <c r="DL174">
        <v>584.31399999999996</v>
      </c>
      <c r="DM174">
        <v>272</v>
      </c>
      <c r="DN174">
        <v>281</v>
      </c>
      <c r="DO174">
        <v>4.4340000000000002</v>
      </c>
      <c r="DP174">
        <v>7.6769999999999996</v>
      </c>
      <c r="DR174" s="1">
        <v>37621</v>
      </c>
      <c r="DS174">
        <v>329.93599999999998</v>
      </c>
      <c r="DT174">
        <v>270</v>
      </c>
      <c r="DU174">
        <v>262</v>
      </c>
      <c r="DV174">
        <v>5.9349999999999996</v>
      </c>
      <c r="DW174">
        <v>5.9850000000000003</v>
      </c>
      <c r="DY174" s="1">
        <v>39113</v>
      </c>
      <c r="DZ174">
        <v>502.29199999999997</v>
      </c>
      <c r="EA174">
        <v>188</v>
      </c>
      <c r="EB174">
        <v>195</v>
      </c>
      <c r="EC174">
        <v>4.8659999999999997</v>
      </c>
      <c r="ED174">
        <v>6.8209999999999997</v>
      </c>
    </row>
    <row r="175" spans="1:134" x14ac:dyDescent="0.25">
      <c r="A175" s="1">
        <v>39141</v>
      </c>
      <c r="B175" s="2">
        <v>7277</v>
      </c>
      <c r="C175" s="3">
        <v>1311.08714231304</v>
      </c>
      <c r="D175">
        <v>0.42775058545229</v>
      </c>
      <c r="E175">
        <v>64.544380585148701</v>
      </c>
      <c r="F175">
        <v>4.9659799138167298</v>
      </c>
      <c r="G175">
        <v>5.2168017244444398</v>
      </c>
      <c r="H175" s="2">
        <v>8980028</v>
      </c>
      <c r="J175" s="1">
        <v>39141</v>
      </c>
      <c r="K175" s="2">
        <v>1918</v>
      </c>
      <c r="L175">
        <v>201.461102116435</v>
      </c>
      <c r="M175">
        <v>0.18912879300270999</v>
      </c>
      <c r="N175">
        <v>20.603222225427899</v>
      </c>
      <c r="O175">
        <v>1.8200917411642901</v>
      </c>
      <c r="P175">
        <v>4.8973031409445698</v>
      </c>
      <c r="Q175" s="2">
        <v>1837571</v>
      </c>
      <c r="S175" s="1">
        <v>39141</v>
      </c>
      <c r="T175">
        <v>330.41500000000002</v>
      </c>
      <c r="U175">
        <v>70</v>
      </c>
      <c r="V175">
        <v>69</v>
      </c>
      <c r="W175">
        <v>1.7869999999999999</v>
      </c>
      <c r="X175">
        <v>5.37</v>
      </c>
      <c r="Y175">
        <v>5.375</v>
      </c>
      <c r="AA175" s="1">
        <v>39141</v>
      </c>
      <c r="AB175">
        <v>408.68</v>
      </c>
      <c r="AC175">
        <v>143</v>
      </c>
      <c r="AD175">
        <v>142</v>
      </c>
      <c r="AE175">
        <v>1.8520000000000001</v>
      </c>
      <c r="AF175">
        <v>6.093</v>
      </c>
      <c r="AG175">
        <v>6.093</v>
      </c>
      <c r="AI175" s="1">
        <v>39141</v>
      </c>
      <c r="AJ175">
        <v>952.31700000000001</v>
      </c>
      <c r="AK175">
        <v>-1</v>
      </c>
      <c r="AL175">
        <v>-2</v>
      </c>
      <c r="AM175">
        <v>1.7649999999999999</v>
      </c>
      <c r="AN175">
        <v>4.6820000000000004</v>
      </c>
      <c r="AO175">
        <v>4.6820000000000004</v>
      </c>
      <c r="AQ175" s="1">
        <v>39141</v>
      </c>
      <c r="AR175">
        <v>1364.5519999999999</v>
      </c>
      <c r="AS175">
        <v>1</v>
      </c>
      <c r="AT175">
        <v>0</v>
      </c>
      <c r="AU175">
        <v>3.625</v>
      </c>
      <c r="AV175">
        <v>4.51</v>
      </c>
      <c r="AX175" s="1">
        <v>39141</v>
      </c>
      <c r="AY175">
        <v>449.52699999999999</v>
      </c>
      <c r="AZ175">
        <v>178</v>
      </c>
      <c r="BA175">
        <v>180</v>
      </c>
      <c r="BB175">
        <v>3.117</v>
      </c>
      <c r="BC175">
        <v>6.35</v>
      </c>
      <c r="BE175" s="1">
        <v>39141</v>
      </c>
      <c r="BF175">
        <v>378.36200000000002</v>
      </c>
      <c r="BG175">
        <v>88</v>
      </c>
      <c r="BH175">
        <v>88</v>
      </c>
      <c r="BI175">
        <v>3.4470000000000001</v>
      </c>
      <c r="BJ175">
        <v>5.3959999999999999</v>
      </c>
      <c r="BK175">
        <v>5.3929999999999998</v>
      </c>
      <c r="BM175" s="1">
        <v>39141</v>
      </c>
      <c r="BN175">
        <v>669.71799999999996</v>
      </c>
      <c r="BO175">
        <v>202</v>
      </c>
      <c r="BP175">
        <v>202</v>
      </c>
      <c r="BQ175">
        <v>1.677</v>
      </c>
      <c r="BR175">
        <v>6.6849999999999996</v>
      </c>
      <c r="BS175">
        <v>6.718</v>
      </c>
      <c r="BU175" s="1">
        <v>39141</v>
      </c>
      <c r="BV175">
        <v>458.291</v>
      </c>
      <c r="BW175">
        <v>0</v>
      </c>
      <c r="BX175">
        <v>0</v>
      </c>
      <c r="BY175">
        <v>6.0229999999999997</v>
      </c>
      <c r="BZ175">
        <v>4.5570000000000004</v>
      </c>
      <c r="CB175" s="1">
        <v>39141</v>
      </c>
      <c r="CC175">
        <v>216.15100000000001</v>
      </c>
      <c r="CD175">
        <v>169</v>
      </c>
      <c r="CE175">
        <v>168</v>
      </c>
      <c r="CF175">
        <v>1.7729999999999999</v>
      </c>
      <c r="CG175">
        <v>6.3739999999999997</v>
      </c>
      <c r="CI175" s="1">
        <v>39141</v>
      </c>
      <c r="CJ175">
        <v>850.64400000000001</v>
      </c>
      <c r="CK175">
        <v>280</v>
      </c>
      <c r="CL175">
        <v>289</v>
      </c>
      <c r="CM175">
        <v>4.407</v>
      </c>
      <c r="CN175">
        <v>7.4790000000000001</v>
      </c>
      <c r="CO175" s="1">
        <v>39141</v>
      </c>
      <c r="CP175">
        <v>1434.4390000000001</v>
      </c>
      <c r="CQ175">
        <v>243</v>
      </c>
      <c r="CR175">
        <v>252</v>
      </c>
      <c r="CS175">
        <v>4.4189999999999996</v>
      </c>
      <c r="CT175">
        <v>7.1120000000000001</v>
      </c>
      <c r="CV175" s="1">
        <v>39141</v>
      </c>
      <c r="CW175">
        <v>1647.4870000000001</v>
      </c>
      <c r="CX175">
        <v>90</v>
      </c>
      <c r="CY175">
        <v>90</v>
      </c>
      <c r="CZ175">
        <v>6.0780000000000003</v>
      </c>
      <c r="DA175">
        <v>5.5030000000000001</v>
      </c>
      <c r="DC175" s="1">
        <v>40574</v>
      </c>
      <c r="DD175">
        <v>275.2</v>
      </c>
      <c r="DE175">
        <v>806</v>
      </c>
      <c r="DF175">
        <v>820</v>
      </c>
      <c r="DG175">
        <v>3.5339999999999998</v>
      </c>
      <c r="DH175">
        <v>9.75</v>
      </c>
      <c r="DI175">
        <f t="shared" si="12"/>
        <v>3.0700029587682476E-2</v>
      </c>
      <c r="DK175" s="1">
        <v>39141</v>
      </c>
      <c r="DL175">
        <v>592.45299999999997</v>
      </c>
      <c r="DM175">
        <v>282</v>
      </c>
      <c r="DN175">
        <v>291</v>
      </c>
      <c r="DO175">
        <v>4.4000000000000004</v>
      </c>
      <c r="DP175">
        <v>7.5</v>
      </c>
      <c r="DR175" s="1">
        <v>37652</v>
      </c>
      <c r="DS175">
        <v>331.70100000000002</v>
      </c>
      <c r="DT175">
        <v>251</v>
      </c>
      <c r="DU175">
        <v>244</v>
      </c>
      <c r="DV175">
        <v>5.91</v>
      </c>
      <c r="DW175">
        <v>5.93</v>
      </c>
      <c r="DY175" s="1">
        <v>39141</v>
      </c>
      <c r="DZ175">
        <v>509.06700000000001</v>
      </c>
      <c r="EA175">
        <v>201</v>
      </c>
      <c r="EB175">
        <v>208</v>
      </c>
      <c r="EC175">
        <v>4.867</v>
      </c>
      <c r="ED175">
        <v>6.681</v>
      </c>
    </row>
    <row r="176" spans="1:134" x14ac:dyDescent="0.25">
      <c r="A176" s="1">
        <v>39171</v>
      </c>
      <c r="B176" s="2">
        <v>7248</v>
      </c>
      <c r="C176" s="3">
        <v>1311.12943577738</v>
      </c>
      <c r="D176">
        <v>0.43859273393902998</v>
      </c>
      <c r="E176">
        <v>67.208723058906401</v>
      </c>
      <c r="F176">
        <v>4.8665102748428701</v>
      </c>
      <c r="G176">
        <v>5.2804562018413597</v>
      </c>
      <c r="H176" s="2">
        <v>9382751</v>
      </c>
      <c r="J176" s="1">
        <v>39171</v>
      </c>
      <c r="K176" s="2">
        <v>1886</v>
      </c>
      <c r="L176">
        <v>202.26666356857601</v>
      </c>
      <c r="M176">
        <v>0.22968266045405999</v>
      </c>
      <c r="N176">
        <v>28.613432136446701</v>
      </c>
      <c r="O176">
        <v>1.7338492344940299</v>
      </c>
      <c r="P176">
        <v>4.9388736815694401</v>
      </c>
      <c r="Q176" s="2">
        <v>2067268</v>
      </c>
      <c r="S176" s="1">
        <v>39172</v>
      </c>
      <c r="T176">
        <v>331.95400000000001</v>
      </c>
      <c r="U176">
        <v>68</v>
      </c>
      <c r="V176">
        <v>70</v>
      </c>
      <c r="W176">
        <v>1.778</v>
      </c>
      <c r="X176">
        <v>5.3810000000000002</v>
      </c>
      <c r="Y176">
        <v>5.383</v>
      </c>
      <c r="AA176" s="1">
        <v>39172</v>
      </c>
      <c r="AB176">
        <v>410.62299999999999</v>
      </c>
      <c r="AC176">
        <v>143</v>
      </c>
      <c r="AD176">
        <v>145</v>
      </c>
      <c r="AE176">
        <v>1.7889999999999999</v>
      </c>
      <c r="AF176">
        <v>6.1219999999999999</v>
      </c>
      <c r="AG176">
        <v>6.1310000000000002</v>
      </c>
      <c r="AI176" s="1">
        <v>39172</v>
      </c>
      <c r="AJ176">
        <v>955.97500000000002</v>
      </c>
      <c r="AK176">
        <v>-1</v>
      </c>
      <c r="AL176">
        <v>-1</v>
      </c>
      <c r="AM176">
        <v>1.726</v>
      </c>
      <c r="AN176">
        <v>4.6859999999999999</v>
      </c>
      <c r="AO176">
        <v>4.6859999999999999</v>
      </c>
      <c r="AQ176" s="1">
        <v>39172</v>
      </c>
      <c r="AR176">
        <v>1368.65</v>
      </c>
      <c r="AS176">
        <v>1</v>
      </c>
      <c r="AT176">
        <v>1</v>
      </c>
      <c r="AU176">
        <v>3.6059999999999999</v>
      </c>
      <c r="AV176">
        <v>4.532</v>
      </c>
      <c r="AX176" s="1">
        <v>39172</v>
      </c>
      <c r="AY176">
        <v>451.33100000000002</v>
      </c>
      <c r="AZ176">
        <v>182</v>
      </c>
      <c r="BA176">
        <v>187</v>
      </c>
      <c r="BB176">
        <v>3.1880000000000002</v>
      </c>
      <c r="BC176">
        <v>6.4189999999999996</v>
      </c>
      <c r="BE176" s="1">
        <v>39172</v>
      </c>
      <c r="BF176">
        <v>379.37799999999999</v>
      </c>
      <c r="BG176">
        <v>93</v>
      </c>
      <c r="BH176">
        <v>95</v>
      </c>
      <c r="BI176">
        <v>3.4489999999999998</v>
      </c>
      <c r="BJ176">
        <v>5.4740000000000002</v>
      </c>
      <c r="BK176">
        <v>5.4749999999999996</v>
      </c>
      <c r="BM176" s="1">
        <v>39172</v>
      </c>
      <c r="BN176">
        <v>672.37199999999996</v>
      </c>
      <c r="BO176">
        <v>215</v>
      </c>
      <c r="BP176">
        <v>223</v>
      </c>
      <c r="BQ176">
        <v>1.609</v>
      </c>
      <c r="BR176">
        <v>6.843</v>
      </c>
      <c r="BS176">
        <v>6.9409999999999998</v>
      </c>
      <c r="BU176" s="1">
        <v>39172</v>
      </c>
      <c r="BV176">
        <v>458.029</v>
      </c>
      <c r="BW176">
        <v>-1</v>
      </c>
      <c r="BX176">
        <v>-1</v>
      </c>
      <c r="BY176">
        <v>6.0060000000000002</v>
      </c>
      <c r="BZ176">
        <v>4.6289999999999996</v>
      </c>
      <c r="CB176" s="1">
        <v>39172</v>
      </c>
      <c r="CC176">
        <v>217.102</v>
      </c>
      <c r="CD176">
        <v>173</v>
      </c>
      <c r="CE176">
        <v>178</v>
      </c>
      <c r="CF176">
        <v>1.714</v>
      </c>
      <c r="CG176">
        <v>6.47</v>
      </c>
      <c r="CI176" s="1">
        <v>39172</v>
      </c>
      <c r="CJ176">
        <v>852.524</v>
      </c>
      <c r="CK176">
        <v>284</v>
      </c>
      <c r="CL176">
        <v>296</v>
      </c>
      <c r="CM176">
        <v>4.423</v>
      </c>
      <c r="CN176">
        <v>7.5940000000000003</v>
      </c>
      <c r="CO176" s="1">
        <v>39172</v>
      </c>
      <c r="CP176">
        <v>1437.865</v>
      </c>
      <c r="CQ176">
        <v>246</v>
      </c>
      <c r="CR176">
        <v>258</v>
      </c>
      <c r="CS176">
        <v>4.4420000000000002</v>
      </c>
      <c r="CT176">
        <v>7.2160000000000002</v>
      </c>
      <c r="CV176" s="1">
        <v>39172</v>
      </c>
      <c r="CW176">
        <v>1639.4639999999999</v>
      </c>
      <c r="CX176">
        <v>94</v>
      </c>
      <c r="CY176">
        <v>95</v>
      </c>
      <c r="CZ176">
        <v>6.0460000000000003</v>
      </c>
      <c r="DA176">
        <v>5.625</v>
      </c>
      <c r="DC176" s="1">
        <v>40602</v>
      </c>
      <c r="DD176">
        <v>280.16899999999998</v>
      </c>
      <c r="DE176">
        <v>762</v>
      </c>
      <c r="DF176">
        <v>717</v>
      </c>
      <c r="DG176">
        <v>3.593</v>
      </c>
      <c r="DH176">
        <v>9.5380000000000003</v>
      </c>
      <c r="DI176">
        <f t="shared" si="12"/>
        <v>1.8055959302325508E-2</v>
      </c>
      <c r="DK176" s="1">
        <v>39172</v>
      </c>
      <c r="DL176">
        <v>593.82899999999995</v>
      </c>
      <c r="DM176">
        <v>285</v>
      </c>
      <c r="DN176">
        <v>298</v>
      </c>
      <c r="DO176">
        <v>4.4160000000000004</v>
      </c>
      <c r="DP176">
        <v>7.6109999999999998</v>
      </c>
      <c r="DR176" s="1">
        <v>37680</v>
      </c>
      <c r="DS176">
        <v>338.99299999999999</v>
      </c>
      <c r="DT176">
        <v>244</v>
      </c>
      <c r="DU176">
        <v>237</v>
      </c>
      <c r="DV176">
        <v>5.976</v>
      </c>
      <c r="DW176">
        <v>5.601</v>
      </c>
      <c r="DY176" s="1">
        <v>39172</v>
      </c>
      <c r="DZ176">
        <v>509.625</v>
      </c>
      <c r="EA176">
        <v>204</v>
      </c>
      <c r="EB176">
        <v>213</v>
      </c>
      <c r="EC176">
        <v>4.9269999999999996</v>
      </c>
      <c r="ED176">
        <v>6.7869999999999999</v>
      </c>
    </row>
    <row r="177" spans="1:134" x14ac:dyDescent="0.25">
      <c r="A177" s="1">
        <v>39202</v>
      </c>
      <c r="B177" s="2">
        <v>8607</v>
      </c>
      <c r="C177" s="3">
        <v>1318.20028410127</v>
      </c>
      <c r="D177">
        <v>0.45499123746198999</v>
      </c>
      <c r="E177">
        <v>67.188105439177306</v>
      </c>
      <c r="F177">
        <v>4.85950151343408</v>
      </c>
      <c r="G177">
        <v>5.2705308555452799</v>
      </c>
      <c r="H177" s="2">
        <v>9491304</v>
      </c>
      <c r="J177" s="1">
        <v>39202</v>
      </c>
      <c r="K177" s="2">
        <v>2710</v>
      </c>
      <c r="L177">
        <v>203.029395729166</v>
      </c>
      <c r="M177">
        <v>0.23827905503468</v>
      </c>
      <c r="N177">
        <v>27.786291589433802</v>
      </c>
      <c r="O177">
        <v>1.6997946876219101</v>
      </c>
      <c r="P177">
        <v>4.9509348898481704</v>
      </c>
      <c r="Q177" s="2">
        <v>2065963</v>
      </c>
      <c r="S177" s="1">
        <v>39202</v>
      </c>
      <c r="T177">
        <v>333.39</v>
      </c>
      <c r="U177">
        <v>68</v>
      </c>
      <c r="V177">
        <v>69</v>
      </c>
      <c r="W177">
        <v>1.73</v>
      </c>
      <c r="X177">
        <v>5.3719999999999999</v>
      </c>
      <c r="Y177">
        <v>5.3769999999999998</v>
      </c>
      <c r="AA177" s="1">
        <v>39202</v>
      </c>
      <c r="AB177">
        <v>413.34100000000001</v>
      </c>
      <c r="AC177">
        <v>134</v>
      </c>
      <c r="AD177">
        <v>135</v>
      </c>
      <c r="AE177">
        <v>1.7809999999999999</v>
      </c>
      <c r="AF177">
        <v>6.0209999999999999</v>
      </c>
      <c r="AG177">
        <v>6.0259999999999998</v>
      </c>
      <c r="AI177" s="1">
        <v>39202</v>
      </c>
      <c r="AJ177">
        <v>959.37800000000004</v>
      </c>
      <c r="AK177">
        <v>0</v>
      </c>
      <c r="AL177">
        <v>0</v>
      </c>
      <c r="AM177">
        <v>1.694</v>
      </c>
      <c r="AN177">
        <v>4.6989999999999998</v>
      </c>
      <c r="AO177">
        <v>4.6959999999999997</v>
      </c>
      <c r="AQ177" s="1">
        <v>39202</v>
      </c>
      <c r="AR177">
        <v>1375.085</v>
      </c>
      <c r="AS177">
        <v>1</v>
      </c>
      <c r="AT177">
        <v>1</v>
      </c>
      <c r="AU177">
        <v>3.5840000000000001</v>
      </c>
      <c r="AV177">
        <v>4.5039999999999996</v>
      </c>
      <c r="AX177" s="1">
        <v>39202</v>
      </c>
      <c r="AY177">
        <v>455.04199999999997</v>
      </c>
      <c r="AZ177">
        <v>180</v>
      </c>
      <c r="BA177">
        <v>184</v>
      </c>
      <c r="BB177">
        <v>3.1819999999999999</v>
      </c>
      <c r="BC177">
        <v>6.3689999999999998</v>
      </c>
      <c r="BE177" s="1">
        <v>39202</v>
      </c>
      <c r="BF177">
        <v>381.52600000000001</v>
      </c>
      <c r="BG177">
        <v>92</v>
      </c>
      <c r="BH177">
        <v>92</v>
      </c>
      <c r="BI177">
        <v>3.4169999999999998</v>
      </c>
      <c r="BJ177">
        <v>5.4349999999999996</v>
      </c>
      <c r="BK177">
        <v>5.4290000000000003</v>
      </c>
      <c r="BM177" s="1">
        <v>39202</v>
      </c>
      <c r="BN177">
        <v>677.97799999999995</v>
      </c>
      <c r="BO177">
        <v>199</v>
      </c>
      <c r="BP177">
        <v>223</v>
      </c>
      <c r="BQ177">
        <v>1.552</v>
      </c>
      <c r="BR177">
        <v>6.673</v>
      </c>
      <c r="BS177">
        <v>6.93</v>
      </c>
      <c r="BU177" s="1">
        <v>39202</v>
      </c>
      <c r="BV177">
        <v>460.62799999999999</v>
      </c>
      <c r="BW177">
        <v>-1</v>
      </c>
      <c r="BX177">
        <v>0</v>
      </c>
      <c r="BY177">
        <v>5.9269999999999996</v>
      </c>
      <c r="BZ177">
        <v>4.5979999999999999</v>
      </c>
      <c r="CB177" s="1">
        <v>39202</v>
      </c>
      <c r="CC177">
        <v>218.69499999999999</v>
      </c>
      <c r="CD177">
        <v>162</v>
      </c>
      <c r="CE177">
        <v>173</v>
      </c>
      <c r="CF177">
        <v>1.6830000000000001</v>
      </c>
      <c r="CG177">
        <v>6.4139999999999997</v>
      </c>
      <c r="CI177" s="1">
        <v>39202</v>
      </c>
      <c r="CJ177">
        <v>863.80200000000002</v>
      </c>
      <c r="CK177">
        <v>272</v>
      </c>
      <c r="CL177">
        <v>285</v>
      </c>
      <c r="CM177">
        <v>4.3849999999999998</v>
      </c>
      <c r="CN177">
        <v>7.4610000000000003</v>
      </c>
      <c r="CO177" s="1">
        <v>39202</v>
      </c>
      <c r="CP177">
        <v>1455.25</v>
      </c>
      <c r="CQ177">
        <v>234</v>
      </c>
      <c r="CR177">
        <v>247</v>
      </c>
      <c r="CS177">
        <v>4.415</v>
      </c>
      <c r="CT177">
        <v>7.08</v>
      </c>
      <c r="CV177" s="1">
        <v>39202</v>
      </c>
      <c r="CW177">
        <v>1651.59</v>
      </c>
      <c r="CX177">
        <v>94</v>
      </c>
      <c r="CY177">
        <v>95</v>
      </c>
      <c r="CZ177">
        <v>6.0819999999999999</v>
      </c>
      <c r="DA177">
        <v>5.5949999999999998</v>
      </c>
      <c r="DC177" s="1">
        <v>40633</v>
      </c>
      <c r="DD177">
        <v>281.11799999999999</v>
      </c>
      <c r="DE177">
        <v>792</v>
      </c>
      <c r="DF177">
        <v>808</v>
      </c>
      <c r="DG177">
        <v>3.6419999999999999</v>
      </c>
      <c r="DH177">
        <v>9.923</v>
      </c>
      <c r="DI177">
        <f t="shared" si="12"/>
        <v>3.387241272232222E-3</v>
      </c>
      <c r="DK177" s="1">
        <v>39202</v>
      </c>
      <c r="DL177">
        <v>601.68700000000001</v>
      </c>
      <c r="DM177">
        <v>274</v>
      </c>
      <c r="DN177">
        <v>287</v>
      </c>
      <c r="DO177">
        <v>4.3769999999999998</v>
      </c>
      <c r="DP177">
        <v>7.4790000000000001</v>
      </c>
      <c r="DR177" s="1">
        <v>37711</v>
      </c>
      <c r="DS177">
        <v>339.84800000000001</v>
      </c>
      <c r="DT177">
        <v>235</v>
      </c>
      <c r="DU177">
        <v>228</v>
      </c>
      <c r="DV177">
        <v>5.9809999999999999</v>
      </c>
      <c r="DW177">
        <v>5.6180000000000003</v>
      </c>
      <c r="DY177" s="1">
        <v>39202</v>
      </c>
      <c r="DZ177">
        <v>515.19000000000005</v>
      </c>
      <c r="EA177">
        <v>195</v>
      </c>
      <c r="EB177">
        <v>204</v>
      </c>
      <c r="EC177">
        <v>4.9390000000000001</v>
      </c>
      <c r="ED177">
        <v>6.6669999999999998</v>
      </c>
    </row>
    <row r="178" spans="1:134" x14ac:dyDescent="0.25">
      <c r="A178" s="1">
        <v>39233</v>
      </c>
      <c r="B178" s="2">
        <v>8800</v>
      </c>
      <c r="C178" s="3">
        <v>1308.2050296923401</v>
      </c>
      <c r="D178">
        <v>0.46661248815088002</v>
      </c>
      <c r="E178">
        <v>64.613338060101995</v>
      </c>
      <c r="F178">
        <v>5.0054032618707804</v>
      </c>
      <c r="G178">
        <v>5.54162423779802</v>
      </c>
      <c r="H178" s="2">
        <v>9397963</v>
      </c>
      <c r="J178" s="1">
        <v>39233</v>
      </c>
      <c r="K178" s="2">
        <v>2746</v>
      </c>
      <c r="L178">
        <v>202.89358546083099</v>
      </c>
      <c r="M178">
        <v>0.25451012668897</v>
      </c>
      <c r="N178">
        <v>27.896788901296599</v>
      </c>
      <c r="O178">
        <v>1.76656199761857</v>
      </c>
      <c r="P178">
        <v>5.22151561849196</v>
      </c>
      <c r="Q178" s="2">
        <v>1944663</v>
      </c>
      <c r="S178" s="1">
        <v>39233</v>
      </c>
      <c r="T178">
        <v>333.27800000000002</v>
      </c>
      <c r="U178">
        <v>71</v>
      </c>
      <c r="V178">
        <v>72</v>
      </c>
      <c r="W178">
        <v>1.7549999999999999</v>
      </c>
      <c r="X178">
        <v>5.6589999999999998</v>
      </c>
      <c r="Y178">
        <v>5.6589999999999998</v>
      </c>
      <c r="AA178" s="1">
        <v>39233</v>
      </c>
      <c r="AB178">
        <v>414.78699999999998</v>
      </c>
      <c r="AC178">
        <v>116</v>
      </c>
      <c r="AD178">
        <v>118</v>
      </c>
      <c r="AE178">
        <v>1.756</v>
      </c>
      <c r="AF178">
        <v>6.1219999999999999</v>
      </c>
      <c r="AG178">
        <v>6.1210000000000004</v>
      </c>
      <c r="AI178" s="1">
        <v>39233</v>
      </c>
      <c r="AJ178">
        <v>958.67100000000005</v>
      </c>
      <c r="AK178">
        <v>1</v>
      </c>
      <c r="AL178">
        <v>1</v>
      </c>
      <c r="AM178">
        <v>1.748</v>
      </c>
      <c r="AN178">
        <v>4.9539999999999997</v>
      </c>
      <c r="AO178">
        <v>4.9539999999999997</v>
      </c>
      <c r="AQ178" s="1">
        <v>39233</v>
      </c>
      <c r="AR178">
        <v>1363.8420000000001</v>
      </c>
      <c r="AS178">
        <v>-1</v>
      </c>
      <c r="AT178">
        <v>-1</v>
      </c>
      <c r="AU178">
        <v>3.5720000000000001</v>
      </c>
      <c r="AV178">
        <v>4.8460000000000001</v>
      </c>
      <c r="AX178" s="1">
        <v>39233</v>
      </c>
      <c r="AY178">
        <v>456.399</v>
      </c>
      <c r="AZ178">
        <v>153</v>
      </c>
      <c r="BA178">
        <v>156</v>
      </c>
      <c r="BB178">
        <v>3.1850000000000001</v>
      </c>
      <c r="BC178">
        <v>6.4260000000000002</v>
      </c>
      <c r="BE178" s="1">
        <v>39233</v>
      </c>
      <c r="BF178">
        <v>379.05799999999999</v>
      </c>
      <c r="BG178">
        <v>92</v>
      </c>
      <c r="BH178">
        <v>92</v>
      </c>
      <c r="BI178">
        <v>3.4049999999999998</v>
      </c>
      <c r="BJ178">
        <v>5.7770000000000001</v>
      </c>
      <c r="BK178">
        <v>5.7779999999999996</v>
      </c>
      <c r="BM178" s="1">
        <v>39233</v>
      </c>
      <c r="BN178">
        <v>682.02099999999996</v>
      </c>
      <c r="BO178">
        <v>190</v>
      </c>
      <c r="BP178">
        <v>198</v>
      </c>
      <c r="BQ178">
        <v>1.593</v>
      </c>
      <c r="BR178">
        <v>6.8440000000000003</v>
      </c>
      <c r="BS178">
        <v>6.9189999999999996</v>
      </c>
      <c r="BU178" s="1">
        <v>39233</v>
      </c>
      <c r="BV178">
        <v>454.625</v>
      </c>
      <c r="BW178">
        <v>0</v>
      </c>
      <c r="BX178">
        <v>0</v>
      </c>
      <c r="BY178">
        <v>5.9710000000000001</v>
      </c>
      <c r="BZ178">
        <v>4.8899999999999997</v>
      </c>
      <c r="CB178" s="1">
        <v>39233</v>
      </c>
      <c r="CC178">
        <v>219.69200000000001</v>
      </c>
      <c r="CD178">
        <v>150</v>
      </c>
      <c r="CE178">
        <v>155</v>
      </c>
      <c r="CF178">
        <v>1.6819999999999999</v>
      </c>
      <c r="CG178">
        <v>6.4850000000000003</v>
      </c>
      <c r="CI178" s="1">
        <v>39233</v>
      </c>
      <c r="CJ178">
        <v>869.88</v>
      </c>
      <c r="CK178">
        <v>244</v>
      </c>
      <c r="CL178">
        <v>256</v>
      </c>
      <c r="CM178">
        <v>4.4059999999999997</v>
      </c>
      <c r="CN178">
        <v>7.4630000000000001</v>
      </c>
      <c r="CO178" s="1">
        <v>39233</v>
      </c>
      <c r="CP178">
        <v>1463.4269999999999</v>
      </c>
      <c r="CQ178">
        <v>208</v>
      </c>
      <c r="CR178">
        <v>220</v>
      </c>
      <c r="CS178">
        <v>4.45</v>
      </c>
      <c r="CT178">
        <v>7.1040000000000001</v>
      </c>
      <c r="CV178" s="1">
        <v>39233</v>
      </c>
      <c r="CW178">
        <v>1635.2370000000001</v>
      </c>
      <c r="CX178">
        <v>94</v>
      </c>
      <c r="CY178">
        <v>95</v>
      </c>
      <c r="CZ178">
        <v>6.0549999999999997</v>
      </c>
      <c r="DA178">
        <v>5.8739999999999997</v>
      </c>
      <c r="DC178" s="1">
        <v>40663</v>
      </c>
      <c r="DD178">
        <v>286.94900000000001</v>
      </c>
      <c r="DE178">
        <v>775</v>
      </c>
      <c r="DF178">
        <v>794</v>
      </c>
      <c r="DG178">
        <v>3.585</v>
      </c>
      <c r="DH178">
        <v>9.5269999999999992</v>
      </c>
      <c r="DI178">
        <f t="shared" si="12"/>
        <v>2.0742179440661923E-2</v>
      </c>
      <c r="DK178" s="1">
        <v>39233</v>
      </c>
      <c r="DL178">
        <v>605.96799999999996</v>
      </c>
      <c r="DM178">
        <v>246</v>
      </c>
      <c r="DN178">
        <v>258</v>
      </c>
      <c r="DO178">
        <v>4.3970000000000002</v>
      </c>
      <c r="DP178">
        <v>7.4770000000000003</v>
      </c>
      <c r="DR178" s="1">
        <v>37741</v>
      </c>
      <c r="DS178">
        <v>349.34100000000001</v>
      </c>
      <c r="DT178">
        <v>197</v>
      </c>
      <c r="DU178">
        <v>190</v>
      </c>
      <c r="DV178">
        <v>6.1020000000000003</v>
      </c>
      <c r="DW178">
        <v>5.2450000000000001</v>
      </c>
      <c r="DY178" s="1">
        <v>39233</v>
      </c>
      <c r="DZ178">
        <v>516.80999999999995</v>
      </c>
      <c r="EA178">
        <v>175</v>
      </c>
      <c r="EB178">
        <v>184</v>
      </c>
      <c r="EC178">
        <v>5.0049999999999999</v>
      </c>
      <c r="ED178">
        <v>6.7530000000000001</v>
      </c>
    </row>
    <row r="179" spans="1:134" x14ac:dyDescent="0.25">
      <c r="A179" s="1">
        <v>39262</v>
      </c>
      <c r="B179" s="2">
        <v>8899</v>
      </c>
      <c r="C179" s="3">
        <v>1304.33782897837</v>
      </c>
      <c r="D179">
        <v>0.52758743605087</v>
      </c>
      <c r="E179">
        <v>69.700646672749301</v>
      </c>
      <c r="F179">
        <v>5.0761295636358001</v>
      </c>
      <c r="G179">
        <v>5.6689962227444797</v>
      </c>
      <c r="H179" s="2">
        <v>9397719</v>
      </c>
      <c r="J179" s="1">
        <v>39262</v>
      </c>
      <c r="K179" s="2">
        <v>2640</v>
      </c>
      <c r="L179">
        <v>203.744815562502</v>
      </c>
      <c r="M179">
        <v>0.26517538196076001</v>
      </c>
      <c r="N179">
        <v>29.313746666807099</v>
      </c>
      <c r="O179">
        <v>1.7885494631226599</v>
      </c>
      <c r="P179">
        <v>5.2097794985393602</v>
      </c>
      <c r="Q179" s="2">
        <v>1887102</v>
      </c>
      <c r="S179" s="1">
        <v>39263</v>
      </c>
      <c r="T179">
        <v>334.61399999999998</v>
      </c>
      <c r="U179">
        <v>75</v>
      </c>
      <c r="V179">
        <v>76</v>
      </c>
      <c r="W179">
        <v>1.82</v>
      </c>
      <c r="X179">
        <v>5.6630000000000003</v>
      </c>
      <c r="Y179">
        <v>5.6879999999999997</v>
      </c>
      <c r="AA179" s="1">
        <v>39263</v>
      </c>
      <c r="AB179">
        <v>414.32600000000002</v>
      </c>
      <c r="AC179">
        <v>159</v>
      </c>
      <c r="AD179">
        <v>160</v>
      </c>
      <c r="AE179">
        <v>1.774</v>
      </c>
      <c r="AF179">
        <v>6.5289999999999999</v>
      </c>
      <c r="AG179">
        <v>6.5279999999999996</v>
      </c>
      <c r="AI179" s="1">
        <v>39263</v>
      </c>
      <c r="AJ179">
        <v>962.68899999999996</v>
      </c>
      <c r="AK179">
        <v>0</v>
      </c>
      <c r="AL179">
        <v>1</v>
      </c>
      <c r="AM179">
        <v>1.718</v>
      </c>
      <c r="AN179">
        <v>4.9349999999999996</v>
      </c>
      <c r="AO179">
        <v>4.9349999999999996</v>
      </c>
      <c r="AQ179" s="1">
        <v>39263</v>
      </c>
      <c r="AR179">
        <v>1366.242</v>
      </c>
      <c r="AS179">
        <v>1</v>
      </c>
      <c r="AT179">
        <v>1</v>
      </c>
      <c r="AU179">
        <v>3.5529999999999999</v>
      </c>
      <c r="AV179">
        <v>4.9089999999999998</v>
      </c>
      <c r="AX179" s="1">
        <v>39263</v>
      </c>
      <c r="AY179">
        <v>451.93599999999998</v>
      </c>
      <c r="AZ179">
        <v>198</v>
      </c>
      <c r="BA179">
        <v>200</v>
      </c>
      <c r="BB179">
        <v>3.1219999999999999</v>
      </c>
      <c r="BC179">
        <v>6.9089999999999998</v>
      </c>
      <c r="BE179" s="1">
        <v>39263</v>
      </c>
      <c r="BF179">
        <v>379.31400000000002</v>
      </c>
      <c r="BG179">
        <v>103</v>
      </c>
      <c r="BH179">
        <v>103</v>
      </c>
      <c r="BI179">
        <v>3.4289999999999998</v>
      </c>
      <c r="BJ179">
        <v>5.9269999999999996</v>
      </c>
      <c r="BK179">
        <v>5.93</v>
      </c>
      <c r="BM179" s="1">
        <v>39263</v>
      </c>
      <c r="BN179">
        <v>680.71299999999997</v>
      </c>
      <c r="BO179">
        <v>243</v>
      </c>
      <c r="BP179">
        <v>245</v>
      </c>
      <c r="BQ179">
        <v>1.7310000000000001</v>
      </c>
      <c r="BR179">
        <v>7.3550000000000004</v>
      </c>
      <c r="BS179">
        <v>7.3689999999999998</v>
      </c>
      <c r="BU179" s="1">
        <v>39263</v>
      </c>
      <c r="BV179">
        <v>453.38600000000002</v>
      </c>
      <c r="BW179">
        <v>-1</v>
      </c>
      <c r="BX179">
        <v>-1</v>
      </c>
      <c r="BY179">
        <v>5.9260000000000002</v>
      </c>
      <c r="BZ179">
        <v>4.9950000000000001</v>
      </c>
      <c r="CB179" s="1">
        <v>39263</v>
      </c>
      <c r="CC179">
        <v>219.36199999999999</v>
      </c>
      <c r="CD179">
        <v>198</v>
      </c>
      <c r="CE179">
        <v>200</v>
      </c>
      <c r="CF179">
        <v>1.754</v>
      </c>
      <c r="CG179">
        <v>6.9249999999999998</v>
      </c>
      <c r="CI179" s="1">
        <v>39263</v>
      </c>
      <c r="CJ179">
        <v>855.19100000000003</v>
      </c>
      <c r="CK179">
        <v>296</v>
      </c>
      <c r="CL179">
        <v>306</v>
      </c>
      <c r="CM179">
        <v>4.5999999999999996</v>
      </c>
      <c r="CN179">
        <v>8.0380000000000003</v>
      </c>
      <c r="CO179" s="1">
        <v>39263</v>
      </c>
      <c r="CP179">
        <v>1438.9449999999999</v>
      </c>
      <c r="CQ179">
        <v>258</v>
      </c>
      <c r="CR179">
        <v>266</v>
      </c>
      <c r="CS179">
        <v>4.6440000000000001</v>
      </c>
      <c r="CT179">
        <v>7.6479999999999997</v>
      </c>
      <c r="CV179" s="1">
        <v>39263</v>
      </c>
      <c r="CW179">
        <v>1627.3820000000001</v>
      </c>
      <c r="CX179">
        <v>100</v>
      </c>
      <c r="CY179">
        <v>100</v>
      </c>
      <c r="CZ179">
        <v>6.0090000000000003</v>
      </c>
      <c r="DA179">
        <v>6.0129999999999999</v>
      </c>
      <c r="DC179" s="1">
        <v>40694</v>
      </c>
      <c r="DD179">
        <v>286.75400000000002</v>
      </c>
      <c r="DE179">
        <v>808</v>
      </c>
      <c r="DF179">
        <v>815</v>
      </c>
      <c r="DG179">
        <v>3.7</v>
      </c>
      <c r="DH179">
        <v>9.5790000000000006</v>
      </c>
      <c r="DI179">
        <f t="shared" si="12"/>
        <v>-6.7956326734019967E-4</v>
      </c>
      <c r="DK179" s="1">
        <v>39263</v>
      </c>
      <c r="DL179">
        <v>595.755</v>
      </c>
      <c r="DM179">
        <v>298</v>
      </c>
      <c r="DN179">
        <v>307</v>
      </c>
      <c r="DO179">
        <v>4.593</v>
      </c>
      <c r="DP179">
        <v>8.0540000000000003</v>
      </c>
      <c r="DR179" s="1">
        <v>37772</v>
      </c>
      <c r="DS179">
        <v>361.505</v>
      </c>
      <c r="DT179">
        <v>192</v>
      </c>
      <c r="DU179">
        <v>185</v>
      </c>
      <c r="DV179">
        <v>6.234</v>
      </c>
      <c r="DW179">
        <v>4.7469999999999999</v>
      </c>
      <c r="DY179" s="1">
        <v>39263</v>
      </c>
      <c r="DZ179">
        <v>507.89</v>
      </c>
      <c r="EA179">
        <v>218</v>
      </c>
      <c r="EB179">
        <v>224</v>
      </c>
      <c r="EC179">
        <v>5.0789999999999997</v>
      </c>
      <c r="ED179">
        <v>7.2430000000000003</v>
      </c>
    </row>
    <row r="180" spans="1:134" x14ac:dyDescent="0.25">
      <c r="A180" s="1">
        <v>39294</v>
      </c>
      <c r="B180" s="2">
        <v>8956</v>
      </c>
      <c r="C180" s="3">
        <v>1315.21910092797</v>
      </c>
      <c r="D180">
        <v>0.66365268757912999</v>
      </c>
      <c r="E180">
        <v>88.883379879386297</v>
      </c>
      <c r="F180">
        <v>5.0933294472616497</v>
      </c>
      <c r="G180">
        <v>5.5723201346115196</v>
      </c>
      <c r="H180" s="2">
        <v>9499391</v>
      </c>
      <c r="J180" s="1">
        <v>39294</v>
      </c>
      <c r="K180" s="2">
        <v>2472</v>
      </c>
      <c r="L180">
        <v>205.30822720202801</v>
      </c>
      <c r="M180">
        <v>0.33781871781953998</v>
      </c>
      <c r="N180">
        <v>37.970648717481502</v>
      </c>
      <c r="O180">
        <v>1.75102472641844</v>
      </c>
      <c r="P180">
        <v>5.0123046553526702</v>
      </c>
      <c r="Q180" s="2">
        <v>1900530</v>
      </c>
      <c r="S180" s="1">
        <v>39294</v>
      </c>
      <c r="T180">
        <v>336.35</v>
      </c>
      <c r="U180">
        <v>116</v>
      </c>
      <c r="V180">
        <v>117</v>
      </c>
      <c r="W180">
        <v>1.8240000000000001</v>
      </c>
      <c r="X180">
        <v>5.8129999999999997</v>
      </c>
      <c r="Y180">
        <v>5.8120000000000003</v>
      </c>
      <c r="AA180" s="1">
        <v>39294</v>
      </c>
      <c r="AB180">
        <v>412.07799999999997</v>
      </c>
      <c r="AC180">
        <v>252</v>
      </c>
      <c r="AD180">
        <v>253</v>
      </c>
      <c r="AE180">
        <v>1.758</v>
      </c>
      <c r="AF180">
        <v>7.1689999999999996</v>
      </c>
      <c r="AG180">
        <v>7.1740000000000004</v>
      </c>
      <c r="AI180" s="1">
        <v>39294</v>
      </c>
      <c r="AJ180">
        <v>971.45600000000002</v>
      </c>
      <c r="AK180">
        <v>-2</v>
      </c>
      <c r="AL180">
        <v>-2</v>
      </c>
      <c r="AM180">
        <v>1.6850000000000001</v>
      </c>
      <c r="AN180">
        <v>4.6360000000000001</v>
      </c>
      <c r="AO180">
        <v>4.6360000000000001</v>
      </c>
      <c r="AQ180" s="1">
        <v>39294</v>
      </c>
      <c r="AR180">
        <v>1387.9770000000001</v>
      </c>
      <c r="AS180">
        <v>1</v>
      </c>
      <c r="AT180">
        <v>1</v>
      </c>
      <c r="AU180">
        <v>3.53</v>
      </c>
      <c r="AV180">
        <v>4.5750000000000002</v>
      </c>
      <c r="AX180" s="1">
        <v>39294</v>
      </c>
      <c r="AY180">
        <v>443.08</v>
      </c>
      <c r="AZ180">
        <v>319</v>
      </c>
      <c r="BA180">
        <v>323</v>
      </c>
      <c r="BB180">
        <v>3.1709999999999998</v>
      </c>
      <c r="BC180">
        <v>7.8090000000000002</v>
      </c>
      <c r="BE180" s="1">
        <v>39294</v>
      </c>
      <c r="BF180">
        <v>380.98200000000003</v>
      </c>
      <c r="BG180">
        <v>135</v>
      </c>
      <c r="BH180">
        <v>136</v>
      </c>
      <c r="BI180">
        <v>3.423</v>
      </c>
      <c r="BJ180">
        <v>5.9290000000000003</v>
      </c>
      <c r="BK180">
        <v>5.93</v>
      </c>
      <c r="BM180" s="1">
        <v>39294</v>
      </c>
      <c r="BN180">
        <v>670.702</v>
      </c>
      <c r="BO180">
        <v>396</v>
      </c>
      <c r="BP180">
        <v>400</v>
      </c>
      <c r="BQ180">
        <v>1.6879999999999999</v>
      </c>
      <c r="BR180">
        <v>8.6050000000000004</v>
      </c>
      <c r="BS180">
        <v>8.6470000000000002</v>
      </c>
      <c r="BU180" s="1">
        <v>39294</v>
      </c>
      <c r="BV180">
        <v>462.36099999999999</v>
      </c>
      <c r="BW180">
        <v>-1</v>
      </c>
      <c r="BX180">
        <v>-1</v>
      </c>
      <c r="BY180">
        <v>5.94</v>
      </c>
      <c r="BZ180">
        <v>4.7249999999999996</v>
      </c>
      <c r="CB180" s="1">
        <v>39294</v>
      </c>
      <c r="CC180">
        <v>217.21</v>
      </c>
      <c r="CD180">
        <v>317</v>
      </c>
      <c r="CE180">
        <v>320</v>
      </c>
      <c r="CF180">
        <v>1.726</v>
      </c>
      <c r="CG180">
        <v>7.8470000000000004</v>
      </c>
      <c r="CI180" s="1">
        <v>39294</v>
      </c>
      <c r="CJ180">
        <v>828.52</v>
      </c>
      <c r="CK180">
        <v>417</v>
      </c>
      <c r="CL180">
        <v>424</v>
      </c>
      <c r="CM180">
        <v>4.6769999999999996</v>
      </c>
      <c r="CN180">
        <v>8.9469999999999992</v>
      </c>
      <c r="CO180" s="1">
        <v>39294</v>
      </c>
      <c r="CP180">
        <v>1400.2449999999999</v>
      </c>
      <c r="CQ180">
        <v>366</v>
      </c>
      <c r="CR180">
        <v>373</v>
      </c>
      <c r="CS180">
        <v>4.7160000000000002</v>
      </c>
      <c r="CT180">
        <v>8.4429999999999996</v>
      </c>
      <c r="CV180" s="1">
        <v>39294</v>
      </c>
      <c r="CW180">
        <v>1632.028</v>
      </c>
      <c r="CX180">
        <v>129</v>
      </c>
      <c r="CY180">
        <v>129</v>
      </c>
      <c r="CZ180">
        <v>5.9870000000000001</v>
      </c>
      <c r="DA180">
        <v>6.024</v>
      </c>
      <c r="DC180" s="1">
        <v>40724</v>
      </c>
      <c r="DD180">
        <v>281.774</v>
      </c>
      <c r="DE180">
        <v>867</v>
      </c>
      <c r="DF180">
        <v>870</v>
      </c>
      <c r="DG180">
        <v>3.794</v>
      </c>
      <c r="DH180">
        <v>10.314</v>
      </c>
      <c r="DI180">
        <f t="shared" si="12"/>
        <v>-1.7366802206769671E-2</v>
      </c>
      <c r="DK180" s="1">
        <v>39294</v>
      </c>
      <c r="DL180">
        <v>577.048</v>
      </c>
      <c r="DM180">
        <v>419</v>
      </c>
      <c r="DN180">
        <v>426</v>
      </c>
      <c r="DO180">
        <v>4.6760000000000002</v>
      </c>
      <c r="DP180">
        <v>8.9659999999999993</v>
      </c>
      <c r="DR180" s="1">
        <v>37802</v>
      </c>
      <c r="DS180">
        <v>361.12400000000002</v>
      </c>
      <c r="DT180">
        <v>179</v>
      </c>
      <c r="DU180">
        <v>173</v>
      </c>
      <c r="DV180">
        <v>6.18</v>
      </c>
      <c r="DW180">
        <v>4.7530000000000001</v>
      </c>
      <c r="DY180" s="1">
        <v>39294</v>
      </c>
      <c r="DZ180">
        <v>496.07499999999999</v>
      </c>
      <c r="EA180">
        <v>311</v>
      </c>
      <c r="EB180">
        <v>316</v>
      </c>
      <c r="EC180">
        <v>5.0750000000000002</v>
      </c>
      <c r="ED180">
        <v>7.8879999999999999</v>
      </c>
    </row>
    <row r="181" spans="1:134" x14ac:dyDescent="0.25">
      <c r="A181" s="1">
        <v>39325</v>
      </c>
      <c r="B181" s="2">
        <v>9038</v>
      </c>
      <c r="C181" s="3">
        <v>1331.3401784631701</v>
      </c>
      <c r="D181">
        <v>0.76223393685097995</v>
      </c>
      <c r="E181">
        <v>104.490261620185</v>
      </c>
      <c r="F181">
        <v>5.0928718605801304</v>
      </c>
      <c r="G181">
        <v>5.4039364764101103</v>
      </c>
      <c r="H181" s="2">
        <v>9621293</v>
      </c>
      <c r="J181" s="1">
        <v>39325</v>
      </c>
      <c r="K181" s="2">
        <v>2482</v>
      </c>
      <c r="L181">
        <v>206.82672989879299</v>
      </c>
      <c r="M181">
        <v>0.49212592317741</v>
      </c>
      <c r="N181">
        <v>58.3315088787825</v>
      </c>
      <c r="O181">
        <v>1.7494213878175</v>
      </c>
      <c r="P181">
        <v>4.7802879899580102</v>
      </c>
      <c r="Q181" s="2">
        <v>1896355</v>
      </c>
      <c r="S181" s="1">
        <v>39325</v>
      </c>
      <c r="T181">
        <v>336.17500000000001</v>
      </c>
      <c r="U181">
        <v>142</v>
      </c>
      <c r="V181">
        <v>143</v>
      </c>
      <c r="W181">
        <v>1.83</v>
      </c>
      <c r="X181">
        <v>5.6859999999999999</v>
      </c>
      <c r="Y181">
        <v>5.681</v>
      </c>
      <c r="AA181" s="1">
        <v>39325</v>
      </c>
      <c r="AB181">
        <v>414.09800000000001</v>
      </c>
      <c r="AC181">
        <v>391</v>
      </c>
      <c r="AD181">
        <v>392</v>
      </c>
      <c r="AE181">
        <v>1.752</v>
      </c>
      <c r="AF181">
        <v>8.1739999999999995</v>
      </c>
      <c r="AG181">
        <v>8.1720000000000006</v>
      </c>
      <c r="AI181" s="1">
        <v>39325</v>
      </c>
      <c r="AJ181">
        <v>981.44200000000001</v>
      </c>
      <c r="AK181">
        <v>-4</v>
      </c>
      <c r="AL181">
        <v>-4</v>
      </c>
      <c r="AM181">
        <v>1.7130000000000001</v>
      </c>
      <c r="AN181">
        <v>4.2169999999999996</v>
      </c>
      <c r="AO181">
        <v>4.2169999999999996</v>
      </c>
      <c r="AQ181" s="1">
        <v>39325</v>
      </c>
      <c r="AR181">
        <v>1410.7919999999999</v>
      </c>
      <c r="AS181">
        <v>-1</v>
      </c>
      <c r="AT181">
        <v>-1</v>
      </c>
      <c r="AU181">
        <v>3.6230000000000002</v>
      </c>
      <c r="AV181">
        <v>4.2169999999999996</v>
      </c>
      <c r="AX181" s="1">
        <v>39325</v>
      </c>
      <c r="AY181">
        <v>444.46199999999999</v>
      </c>
      <c r="AZ181">
        <v>395</v>
      </c>
      <c r="BA181">
        <v>399</v>
      </c>
      <c r="BB181">
        <v>3.1429999999999998</v>
      </c>
      <c r="BC181">
        <v>8.2230000000000008</v>
      </c>
      <c r="BE181" s="1">
        <v>39325</v>
      </c>
      <c r="BF181">
        <v>383.56200000000001</v>
      </c>
      <c r="BG181">
        <v>154</v>
      </c>
      <c r="BH181">
        <v>156</v>
      </c>
      <c r="BI181">
        <v>3.4140000000000001</v>
      </c>
      <c r="BJ181">
        <v>5.79</v>
      </c>
      <c r="BK181">
        <v>5.782</v>
      </c>
      <c r="BM181" s="1">
        <v>39325</v>
      </c>
      <c r="BN181">
        <v>669.47299999999996</v>
      </c>
      <c r="BO181">
        <v>506</v>
      </c>
      <c r="BP181">
        <v>510</v>
      </c>
      <c r="BQ181">
        <v>1.696</v>
      </c>
      <c r="BR181">
        <v>9.3209999999999997</v>
      </c>
      <c r="BS181">
        <v>9.3469999999999995</v>
      </c>
      <c r="BU181" s="1">
        <v>39325</v>
      </c>
      <c r="BV181">
        <v>472.08</v>
      </c>
      <c r="BW181">
        <v>-2</v>
      </c>
      <c r="BX181">
        <v>-3</v>
      </c>
      <c r="BY181">
        <v>6.1150000000000002</v>
      </c>
      <c r="BZ181">
        <v>4.4480000000000004</v>
      </c>
      <c r="CB181" s="1">
        <v>39325</v>
      </c>
      <c r="CC181">
        <v>217.60599999999999</v>
      </c>
      <c r="CD181">
        <v>441</v>
      </c>
      <c r="CE181">
        <v>443</v>
      </c>
      <c r="CF181">
        <v>1.728</v>
      </c>
      <c r="CG181">
        <v>8.6820000000000004</v>
      </c>
      <c r="CI181" s="1">
        <v>39325</v>
      </c>
      <c r="CJ181">
        <v>837.64</v>
      </c>
      <c r="CK181">
        <v>452</v>
      </c>
      <c r="CL181">
        <v>459</v>
      </c>
      <c r="CM181">
        <v>4.657</v>
      </c>
      <c r="CN181">
        <v>9.0030000000000001</v>
      </c>
      <c r="CO181" s="1">
        <v>39325</v>
      </c>
      <c r="CP181">
        <v>1417.9269999999999</v>
      </c>
      <c r="CQ181">
        <v>400</v>
      </c>
      <c r="CR181">
        <v>407</v>
      </c>
      <c r="CS181">
        <v>4.6849999999999996</v>
      </c>
      <c r="CT181">
        <v>8.48</v>
      </c>
      <c r="CV181" s="1">
        <v>39325</v>
      </c>
      <c r="CW181">
        <v>1648.098</v>
      </c>
      <c r="CX181">
        <v>144</v>
      </c>
      <c r="CY181">
        <v>144</v>
      </c>
      <c r="CZ181">
        <v>6.0739999999999998</v>
      </c>
      <c r="DA181">
        <v>5.915</v>
      </c>
      <c r="DC181" s="1">
        <v>40755</v>
      </c>
      <c r="DD181">
        <v>283.21499999999997</v>
      </c>
      <c r="DE181">
        <v>894</v>
      </c>
      <c r="DF181">
        <v>898</v>
      </c>
      <c r="DG181">
        <v>3.7149999999999999</v>
      </c>
      <c r="DH181">
        <v>10.282999999999999</v>
      </c>
      <c r="DI181">
        <f t="shared" si="12"/>
        <v>5.1140275539971469E-3</v>
      </c>
      <c r="DK181" s="1">
        <v>39325</v>
      </c>
      <c r="DL181">
        <v>583.48</v>
      </c>
      <c r="DM181">
        <v>454</v>
      </c>
      <c r="DN181">
        <v>461</v>
      </c>
      <c r="DO181">
        <v>4.6550000000000002</v>
      </c>
      <c r="DP181">
        <v>9.0229999999999997</v>
      </c>
      <c r="DR181" s="1">
        <v>37833</v>
      </c>
      <c r="DS181">
        <v>346.08199999999999</v>
      </c>
      <c r="DT181">
        <v>172</v>
      </c>
      <c r="DU181">
        <v>165</v>
      </c>
      <c r="DV181">
        <v>5.9649999999999999</v>
      </c>
      <c r="DW181">
        <v>5.5019999999999998</v>
      </c>
      <c r="DY181" s="1">
        <v>39325</v>
      </c>
      <c r="DZ181">
        <v>502.38900000000001</v>
      </c>
      <c r="EA181">
        <v>352</v>
      </c>
      <c r="EB181">
        <v>357</v>
      </c>
      <c r="EC181">
        <v>5.0039999999999996</v>
      </c>
      <c r="ED181">
        <v>8.0090000000000003</v>
      </c>
    </row>
    <row r="182" spans="1:134" x14ac:dyDescent="0.25">
      <c r="A182" s="1">
        <v>39353</v>
      </c>
      <c r="B182" s="2">
        <v>9093</v>
      </c>
      <c r="C182" s="3">
        <v>1341.4375176660501</v>
      </c>
      <c r="D182">
        <v>0.72937318976679999</v>
      </c>
      <c r="E182">
        <v>100.19444643898601</v>
      </c>
      <c r="F182">
        <v>5.1204755908283897</v>
      </c>
      <c r="G182">
        <v>5.3143422461924601</v>
      </c>
      <c r="H182" s="2">
        <v>9754487</v>
      </c>
      <c r="J182" s="1">
        <v>39353</v>
      </c>
      <c r="K182" s="2">
        <v>2449</v>
      </c>
      <c r="L182">
        <v>208.37046578952101</v>
      </c>
      <c r="M182">
        <v>0.48800526980024</v>
      </c>
      <c r="N182">
        <v>55.876482224231701</v>
      </c>
      <c r="O182">
        <v>1.7277671258102001</v>
      </c>
      <c r="P182">
        <v>4.56123885728939</v>
      </c>
      <c r="Q182" s="2">
        <v>1913911</v>
      </c>
      <c r="S182" s="1">
        <v>39355</v>
      </c>
      <c r="T182">
        <v>338.15899999999999</v>
      </c>
      <c r="U182">
        <v>153</v>
      </c>
      <c r="V182">
        <v>153</v>
      </c>
      <c r="W182">
        <v>1.857</v>
      </c>
      <c r="X182">
        <v>5.5670000000000002</v>
      </c>
      <c r="Y182">
        <v>5.5629999999999997</v>
      </c>
      <c r="AA182" s="1">
        <v>39355</v>
      </c>
      <c r="AB182">
        <v>422.27699999999999</v>
      </c>
      <c r="AC182">
        <v>345</v>
      </c>
      <c r="AD182">
        <v>346</v>
      </c>
      <c r="AE182">
        <v>1.7430000000000001</v>
      </c>
      <c r="AF182">
        <v>7.4850000000000003</v>
      </c>
      <c r="AG182">
        <v>7.4850000000000003</v>
      </c>
      <c r="AI182" s="1">
        <v>39355</v>
      </c>
      <c r="AJ182">
        <v>988.39499999999998</v>
      </c>
      <c r="AK182">
        <v>-4</v>
      </c>
      <c r="AL182">
        <v>-4</v>
      </c>
      <c r="AM182">
        <v>1.6930000000000001</v>
      </c>
      <c r="AN182">
        <v>3.9809999999999999</v>
      </c>
      <c r="AO182">
        <v>3.9809999999999999</v>
      </c>
      <c r="AQ182" s="1">
        <v>39355</v>
      </c>
      <c r="AR182">
        <v>1420.3219999999999</v>
      </c>
      <c r="AS182">
        <v>1</v>
      </c>
      <c r="AT182">
        <v>1</v>
      </c>
      <c r="AU182">
        <v>3.61</v>
      </c>
      <c r="AV182">
        <v>4.125</v>
      </c>
      <c r="AX182" s="1">
        <v>39355</v>
      </c>
      <c r="AY182">
        <v>456.18900000000002</v>
      </c>
      <c r="AZ182">
        <v>348</v>
      </c>
      <c r="BA182">
        <v>351</v>
      </c>
      <c r="BB182">
        <v>3.1520000000000001</v>
      </c>
      <c r="BC182">
        <v>7.625</v>
      </c>
      <c r="BE182" s="1">
        <v>39355</v>
      </c>
      <c r="BF182">
        <v>385.55399999999997</v>
      </c>
      <c r="BG182">
        <v>164</v>
      </c>
      <c r="BH182">
        <v>165</v>
      </c>
      <c r="BI182">
        <v>3.403</v>
      </c>
      <c r="BJ182">
        <v>5.7720000000000002</v>
      </c>
      <c r="BK182">
        <v>5.7679999999999998</v>
      </c>
      <c r="BM182" s="1">
        <v>39355</v>
      </c>
      <c r="BN182">
        <v>684.94500000000005</v>
      </c>
      <c r="BO182">
        <v>447</v>
      </c>
      <c r="BP182">
        <v>449</v>
      </c>
      <c r="BQ182">
        <v>1.704</v>
      </c>
      <c r="BR182">
        <v>8.5</v>
      </c>
      <c r="BS182">
        <v>8.52</v>
      </c>
      <c r="BU182" s="1">
        <v>39355</v>
      </c>
      <c r="BV182">
        <v>473.97199999999998</v>
      </c>
      <c r="BW182">
        <v>-2</v>
      </c>
      <c r="BX182">
        <v>-2</v>
      </c>
      <c r="BY182">
        <v>6.09</v>
      </c>
      <c r="BZ182">
        <v>4.4340000000000002</v>
      </c>
      <c r="CB182" s="1">
        <v>39355</v>
      </c>
      <c r="CC182">
        <v>222.22200000000001</v>
      </c>
      <c r="CD182">
        <v>389</v>
      </c>
      <c r="CE182">
        <v>390</v>
      </c>
      <c r="CF182">
        <v>1.726</v>
      </c>
      <c r="CG182">
        <v>7.931</v>
      </c>
      <c r="CI182" s="1">
        <v>39355</v>
      </c>
      <c r="CJ182">
        <v>858.14499999999998</v>
      </c>
      <c r="CK182">
        <v>418</v>
      </c>
      <c r="CL182">
        <v>426</v>
      </c>
      <c r="CM182">
        <v>4.6100000000000003</v>
      </c>
      <c r="CN182">
        <v>8.5890000000000004</v>
      </c>
      <c r="CO182" s="1">
        <v>39355</v>
      </c>
      <c r="CP182">
        <v>1451.5940000000001</v>
      </c>
      <c r="CQ182">
        <v>365</v>
      </c>
      <c r="CR182">
        <v>373</v>
      </c>
      <c r="CS182">
        <v>4.641</v>
      </c>
      <c r="CT182">
        <v>8.0630000000000006</v>
      </c>
      <c r="CV182" s="1">
        <v>39355</v>
      </c>
      <c r="CW182">
        <v>1657.337</v>
      </c>
      <c r="CX182">
        <v>148</v>
      </c>
      <c r="CY182">
        <v>148</v>
      </c>
      <c r="CZ182">
        <v>6.11</v>
      </c>
      <c r="DA182">
        <v>5.8920000000000003</v>
      </c>
      <c r="DC182" s="1">
        <v>40786</v>
      </c>
      <c r="DD182">
        <v>261.61500000000001</v>
      </c>
      <c r="DE182">
        <v>1190</v>
      </c>
      <c r="DF182">
        <v>1170</v>
      </c>
      <c r="DG182">
        <v>3.8210000000000002</v>
      </c>
      <c r="DH182">
        <v>12.765000000000001</v>
      </c>
      <c r="DI182">
        <f t="shared" si="12"/>
        <v>-7.6267146867220914E-2</v>
      </c>
      <c r="DK182" s="1">
        <v>39355</v>
      </c>
      <c r="DL182">
        <v>597.74</v>
      </c>
      <c r="DM182">
        <v>419</v>
      </c>
      <c r="DN182">
        <v>428</v>
      </c>
      <c r="DO182">
        <v>4.6059999999999999</v>
      </c>
      <c r="DP182">
        <v>8.6080000000000005</v>
      </c>
      <c r="DR182" s="1">
        <v>37864</v>
      </c>
      <c r="DS182">
        <v>349.78199999999998</v>
      </c>
      <c r="DT182">
        <v>167</v>
      </c>
      <c r="DU182">
        <v>162</v>
      </c>
      <c r="DV182">
        <v>6.008</v>
      </c>
      <c r="DW182">
        <v>5.4619999999999997</v>
      </c>
      <c r="DY182" s="1">
        <v>39355</v>
      </c>
      <c r="DZ182">
        <v>514.10500000000002</v>
      </c>
      <c r="EA182">
        <v>319</v>
      </c>
      <c r="EB182">
        <v>324</v>
      </c>
      <c r="EC182">
        <v>4.9850000000000003</v>
      </c>
      <c r="ED182">
        <v>7.6150000000000002</v>
      </c>
    </row>
    <row r="183" spans="1:134" x14ac:dyDescent="0.25">
      <c r="A183" s="1">
        <v>39386</v>
      </c>
      <c r="B183" s="2">
        <v>9206</v>
      </c>
      <c r="C183" s="3">
        <v>1353.4886208908799</v>
      </c>
      <c r="D183">
        <v>0.72076455777314996</v>
      </c>
      <c r="E183">
        <v>100.75527840282599</v>
      </c>
      <c r="F183">
        <v>5.0400449112796704</v>
      </c>
      <c r="G183">
        <v>5.2255320791676096</v>
      </c>
      <c r="H183" s="2">
        <v>9902049</v>
      </c>
      <c r="J183" s="1">
        <v>39386</v>
      </c>
      <c r="K183" s="2">
        <v>2459</v>
      </c>
      <c r="L183">
        <v>209.37744372454</v>
      </c>
      <c r="M183">
        <v>0.44679320241078002</v>
      </c>
      <c r="N183">
        <v>54.959475680137402</v>
      </c>
      <c r="O183">
        <v>1.6690261509501401</v>
      </c>
      <c r="P183">
        <v>4.4811215941569102</v>
      </c>
      <c r="Q183" s="2">
        <v>1938999</v>
      </c>
      <c r="S183" s="1">
        <v>39386</v>
      </c>
      <c r="T183">
        <v>339.53500000000003</v>
      </c>
      <c r="U183">
        <v>164</v>
      </c>
      <c r="V183">
        <v>165</v>
      </c>
      <c r="W183">
        <v>1.86</v>
      </c>
      <c r="X183">
        <v>5.6319999999999997</v>
      </c>
      <c r="Y183">
        <v>5.6289999999999996</v>
      </c>
      <c r="AA183" s="1">
        <v>39386</v>
      </c>
      <c r="AB183">
        <v>421.209</v>
      </c>
      <c r="AC183">
        <v>407</v>
      </c>
      <c r="AD183">
        <v>406</v>
      </c>
      <c r="AE183">
        <v>1.71</v>
      </c>
      <c r="AF183">
        <v>8.0660000000000007</v>
      </c>
      <c r="AG183">
        <v>8.0459999999999994</v>
      </c>
      <c r="AI183" s="1">
        <v>39386</v>
      </c>
      <c r="AJ183">
        <v>992.04899999999998</v>
      </c>
      <c r="AK183">
        <v>-2</v>
      </c>
      <c r="AL183">
        <v>-1</v>
      </c>
      <c r="AM183">
        <v>1.67</v>
      </c>
      <c r="AN183">
        <v>3.9630000000000001</v>
      </c>
      <c r="AO183">
        <v>3.9630000000000001</v>
      </c>
      <c r="AQ183" s="1">
        <v>39386</v>
      </c>
      <c r="AR183">
        <v>1428.971</v>
      </c>
      <c r="AS183">
        <v>1</v>
      </c>
      <c r="AT183">
        <v>1</v>
      </c>
      <c r="AU183">
        <v>3.5830000000000002</v>
      </c>
      <c r="AV183">
        <v>4.056</v>
      </c>
      <c r="AX183" s="1">
        <v>39386</v>
      </c>
      <c r="AY183">
        <v>455.33800000000002</v>
      </c>
      <c r="AZ183">
        <v>372</v>
      </c>
      <c r="BA183">
        <v>377</v>
      </c>
      <c r="BB183">
        <v>3.0790000000000002</v>
      </c>
      <c r="BC183">
        <v>7.8170000000000002</v>
      </c>
      <c r="BE183" s="1">
        <v>39386</v>
      </c>
      <c r="BF183">
        <v>386.80799999999999</v>
      </c>
      <c r="BG183">
        <v>176</v>
      </c>
      <c r="BH183">
        <v>177</v>
      </c>
      <c r="BI183">
        <v>3.391</v>
      </c>
      <c r="BJ183">
        <v>5.8170000000000002</v>
      </c>
      <c r="BK183">
        <v>5.8140000000000001</v>
      </c>
      <c r="BM183" s="1">
        <v>39386</v>
      </c>
      <c r="BN183">
        <v>687.69799999999998</v>
      </c>
      <c r="BO183">
        <v>472</v>
      </c>
      <c r="BP183">
        <v>476</v>
      </c>
      <c r="BQ183">
        <v>1.7070000000000001</v>
      </c>
      <c r="BR183">
        <v>8.7140000000000004</v>
      </c>
      <c r="BS183">
        <v>8.7420000000000009</v>
      </c>
      <c r="BU183" s="1">
        <v>39386</v>
      </c>
      <c r="BV183">
        <v>478.60700000000003</v>
      </c>
      <c r="BW183">
        <v>-1</v>
      </c>
      <c r="BX183">
        <v>-2</v>
      </c>
      <c r="BY183">
        <v>5.984</v>
      </c>
      <c r="BZ183">
        <v>4.3330000000000002</v>
      </c>
      <c r="CB183" s="1">
        <v>39386</v>
      </c>
      <c r="CC183">
        <v>222.286</v>
      </c>
      <c r="CD183">
        <v>434</v>
      </c>
      <c r="CE183">
        <v>435</v>
      </c>
      <c r="CF183">
        <v>1.7090000000000001</v>
      </c>
      <c r="CG183">
        <v>8.3339999999999996</v>
      </c>
      <c r="CI183" s="1">
        <v>39386</v>
      </c>
      <c r="CJ183">
        <v>863.29499999999996</v>
      </c>
      <c r="CK183">
        <v>434</v>
      </c>
      <c r="CL183">
        <v>441</v>
      </c>
      <c r="CM183">
        <v>4.59</v>
      </c>
      <c r="CN183">
        <v>8.6690000000000005</v>
      </c>
      <c r="CO183" s="1">
        <v>39386</v>
      </c>
      <c r="CP183">
        <v>1460.596</v>
      </c>
      <c r="CQ183">
        <v>381</v>
      </c>
      <c r="CR183">
        <v>388</v>
      </c>
      <c r="CS183">
        <v>4.6020000000000003</v>
      </c>
      <c r="CT183">
        <v>8.1379999999999999</v>
      </c>
      <c r="CV183" s="1">
        <v>39386</v>
      </c>
      <c r="CW183">
        <v>1675.3520000000001</v>
      </c>
      <c r="CX183">
        <v>149</v>
      </c>
      <c r="CY183">
        <v>148</v>
      </c>
      <c r="CZ183">
        <v>6.1710000000000003</v>
      </c>
      <c r="DA183">
        <v>5.8220000000000001</v>
      </c>
      <c r="DC183" s="1">
        <v>40816</v>
      </c>
      <c r="DD183">
        <v>243.60599999999999</v>
      </c>
      <c r="DE183">
        <v>1413</v>
      </c>
      <c r="DF183">
        <v>1386</v>
      </c>
      <c r="DG183">
        <v>3.7570000000000001</v>
      </c>
      <c r="DH183">
        <v>14.930999999999999</v>
      </c>
      <c r="DI183">
        <f t="shared" si="12"/>
        <v>-6.8837795997935936E-2</v>
      </c>
      <c r="DK183" s="1">
        <v>39386</v>
      </c>
      <c r="DL183">
        <v>601.35900000000004</v>
      </c>
      <c r="DM183">
        <v>436</v>
      </c>
      <c r="DN183">
        <v>443</v>
      </c>
      <c r="DO183">
        <v>4.5869999999999997</v>
      </c>
      <c r="DP183">
        <v>8.6890000000000001</v>
      </c>
      <c r="DR183" s="1">
        <v>37894</v>
      </c>
      <c r="DS183">
        <v>363.12400000000002</v>
      </c>
      <c r="DT183">
        <v>159</v>
      </c>
      <c r="DU183">
        <v>152</v>
      </c>
      <c r="DV183">
        <v>6.1829999999999998</v>
      </c>
      <c r="DW183">
        <v>4.8719999999999999</v>
      </c>
      <c r="DY183" s="1">
        <v>39386</v>
      </c>
      <c r="DZ183">
        <v>516.24</v>
      </c>
      <c r="EA183">
        <v>336</v>
      </c>
      <c r="EB183">
        <v>341</v>
      </c>
      <c r="EC183">
        <v>4.9119999999999999</v>
      </c>
      <c r="ED183">
        <v>7.6970000000000001</v>
      </c>
    </row>
    <row r="184" spans="1:134" x14ac:dyDescent="0.25">
      <c r="A184" s="1">
        <v>39416</v>
      </c>
      <c r="B184" s="2">
        <v>9242</v>
      </c>
      <c r="C184" s="3">
        <v>1377.8267495596499</v>
      </c>
      <c r="D184">
        <v>0.91619331043067997</v>
      </c>
      <c r="E184">
        <v>138.59835626332301</v>
      </c>
      <c r="F184">
        <v>4.8682790526857902</v>
      </c>
      <c r="G184">
        <v>4.8624429647415104</v>
      </c>
      <c r="H184" s="2">
        <v>10031641</v>
      </c>
      <c r="J184" s="1">
        <v>39416</v>
      </c>
      <c r="K184" s="2">
        <v>2498</v>
      </c>
      <c r="L184">
        <v>212.004966208018</v>
      </c>
      <c r="M184">
        <v>0.75227114266152995</v>
      </c>
      <c r="N184">
        <v>93.161970426197399</v>
      </c>
      <c r="O184">
        <v>1.6619392438565599</v>
      </c>
      <c r="P184">
        <v>4.0069162659709798</v>
      </c>
      <c r="Q184" s="2">
        <v>2031342</v>
      </c>
      <c r="S184" s="1">
        <v>39416</v>
      </c>
      <c r="T184">
        <v>341.02300000000002</v>
      </c>
      <c r="U184">
        <v>254</v>
      </c>
      <c r="V184">
        <v>254</v>
      </c>
      <c r="W184">
        <v>1.919</v>
      </c>
      <c r="X184">
        <v>5.6639999999999997</v>
      </c>
      <c r="Y184">
        <v>5.6529999999999996</v>
      </c>
      <c r="AA184" s="1">
        <v>39416</v>
      </c>
      <c r="AB184">
        <v>418.54199999999997</v>
      </c>
      <c r="AC184">
        <v>543</v>
      </c>
      <c r="AD184">
        <v>543</v>
      </c>
      <c r="AE184">
        <v>1.718</v>
      </c>
      <c r="AF184">
        <v>8.5429999999999993</v>
      </c>
      <c r="AG184">
        <v>8.5449999999999999</v>
      </c>
      <c r="AI184" s="1">
        <v>39416</v>
      </c>
      <c r="AJ184">
        <v>1009.093</v>
      </c>
      <c r="AK184">
        <v>-2</v>
      </c>
      <c r="AL184">
        <v>-2</v>
      </c>
      <c r="AM184">
        <v>1.6990000000000001</v>
      </c>
      <c r="AN184">
        <v>3.0830000000000002</v>
      </c>
      <c r="AO184">
        <v>3.0830000000000002</v>
      </c>
      <c r="AQ184" s="1">
        <v>39416</v>
      </c>
      <c r="AR184">
        <v>1473.4839999999999</v>
      </c>
      <c r="AS184">
        <v>1</v>
      </c>
      <c r="AT184">
        <v>1</v>
      </c>
      <c r="AU184">
        <v>3.63</v>
      </c>
      <c r="AV184">
        <v>3.2839999999999998</v>
      </c>
      <c r="AX184" s="1">
        <v>39416</v>
      </c>
      <c r="AY184">
        <v>448.928</v>
      </c>
      <c r="AZ184">
        <v>521</v>
      </c>
      <c r="BA184">
        <v>526</v>
      </c>
      <c r="BB184">
        <v>3.069</v>
      </c>
      <c r="BC184">
        <v>8.5060000000000002</v>
      </c>
      <c r="BE184" s="1">
        <v>39416</v>
      </c>
      <c r="BF184">
        <v>389.846</v>
      </c>
      <c r="BG184">
        <v>234</v>
      </c>
      <c r="BH184">
        <v>236</v>
      </c>
      <c r="BI184">
        <v>3.3660000000000001</v>
      </c>
      <c r="BJ184">
        <v>5.6349999999999998</v>
      </c>
      <c r="BK184">
        <v>5.6239999999999997</v>
      </c>
      <c r="BM184" s="1">
        <v>39416</v>
      </c>
      <c r="BN184">
        <v>679.07899999999995</v>
      </c>
      <c r="BO184">
        <v>667</v>
      </c>
      <c r="BP184">
        <v>670</v>
      </c>
      <c r="BQ184">
        <v>1.716</v>
      </c>
      <c r="BR184">
        <v>9.7829999999999995</v>
      </c>
      <c r="BS184">
        <v>9.8040000000000003</v>
      </c>
      <c r="BU184" s="1">
        <v>39416</v>
      </c>
      <c r="BV184">
        <v>496.185</v>
      </c>
      <c r="BW184">
        <v>-2</v>
      </c>
      <c r="BX184">
        <v>-4</v>
      </c>
      <c r="BY184">
        <v>6.1749999999999998</v>
      </c>
      <c r="BZ184">
        <v>3.778</v>
      </c>
      <c r="CB184" s="1">
        <v>39416</v>
      </c>
      <c r="CC184">
        <v>220.30799999999999</v>
      </c>
      <c r="CD184">
        <v>598</v>
      </c>
      <c r="CE184">
        <v>599</v>
      </c>
      <c r="CF184">
        <v>1.7170000000000001</v>
      </c>
      <c r="CG184">
        <v>9.1</v>
      </c>
      <c r="CI184" s="1">
        <v>39416</v>
      </c>
      <c r="CJ184">
        <v>845.80799999999999</v>
      </c>
      <c r="CK184">
        <v>572</v>
      </c>
      <c r="CL184">
        <v>575</v>
      </c>
      <c r="CM184">
        <v>4.6509999999999998</v>
      </c>
      <c r="CN184">
        <v>9.39</v>
      </c>
      <c r="CO184" s="1">
        <v>39416</v>
      </c>
      <c r="CP184">
        <v>1436.4469999999999</v>
      </c>
      <c r="CQ184">
        <v>505</v>
      </c>
      <c r="CR184">
        <v>509</v>
      </c>
      <c r="CS184">
        <v>4.6680000000000001</v>
      </c>
      <c r="CT184">
        <v>8.7219999999999995</v>
      </c>
      <c r="CV184" s="1">
        <v>39416</v>
      </c>
      <c r="CW184">
        <v>1690.0809999999999</v>
      </c>
      <c r="CX184">
        <v>193</v>
      </c>
      <c r="CY184">
        <v>193</v>
      </c>
      <c r="CZ184">
        <v>6.181</v>
      </c>
      <c r="DA184">
        <v>5.6710000000000003</v>
      </c>
      <c r="DC184" s="1">
        <v>40847</v>
      </c>
      <c r="DD184">
        <v>267.31200000000001</v>
      </c>
      <c r="DE184">
        <v>1204</v>
      </c>
      <c r="DF184">
        <v>1186</v>
      </c>
      <c r="DG184">
        <v>3.6880000000000002</v>
      </c>
      <c r="DH184">
        <v>12.926</v>
      </c>
      <c r="DI184">
        <f t="shared" si="12"/>
        <v>9.7312874067141175E-2</v>
      </c>
      <c r="DK184" s="1">
        <v>39416</v>
      </c>
      <c r="DL184">
        <v>589.053</v>
      </c>
      <c r="DM184">
        <v>574</v>
      </c>
      <c r="DN184">
        <v>577</v>
      </c>
      <c r="DO184">
        <v>4.6520000000000001</v>
      </c>
      <c r="DP184">
        <v>9.4139999999999997</v>
      </c>
      <c r="DR184" s="1">
        <v>37925</v>
      </c>
      <c r="DS184">
        <v>359.49099999999999</v>
      </c>
      <c r="DT184">
        <v>149</v>
      </c>
      <c r="DU184">
        <v>143</v>
      </c>
      <c r="DV184">
        <v>6.1120000000000001</v>
      </c>
      <c r="DW184">
        <v>5.1449999999999996</v>
      </c>
      <c r="DY184" s="1">
        <v>39416</v>
      </c>
      <c r="DZ184">
        <v>509.99900000000002</v>
      </c>
      <c r="EA184">
        <v>446</v>
      </c>
      <c r="EB184">
        <v>449</v>
      </c>
      <c r="EC184">
        <v>4.88</v>
      </c>
      <c r="ED184">
        <v>8.1539999999999999</v>
      </c>
    </row>
    <row r="185" spans="1:134" x14ac:dyDescent="0.25">
      <c r="A185" s="1">
        <v>39447</v>
      </c>
      <c r="B185" s="2">
        <v>9193</v>
      </c>
      <c r="C185" s="3">
        <v>1381.69797127526</v>
      </c>
      <c r="D185">
        <v>0.90779673204954003</v>
      </c>
      <c r="E185">
        <v>135.68447791508501</v>
      </c>
      <c r="F185">
        <v>4.9757965359666398</v>
      </c>
      <c r="G185">
        <v>4.9047692734944102</v>
      </c>
      <c r="H185" s="2">
        <v>10108998</v>
      </c>
      <c r="J185" s="1">
        <v>39447</v>
      </c>
      <c r="K185" s="2">
        <v>2659</v>
      </c>
      <c r="L185">
        <v>212.77625288230999</v>
      </c>
      <c r="M185">
        <v>0.71914993274177996</v>
      </c>
      <c r="N185">
        <v>82.505369495027907</v>
      </c>
      <c r="O185">
        <v>1.64428137907271</v>
      </c>
      <c r="P185">
        <v>3.9547664032288901</v>
      </c>
      <c r="Q185" s="2">
        <v>1945304</v>
      </c>
      <c r="S185" s="1">
        <v>39447</v>
      </c>
      <c r="T185">
        <v>341.108</v>
      </c>
      <c r="U185">
        <v>282</v>
      </c>
      <c r="V185">
        <v>283</v>
      </c>
      <c r="W185">
        <v>1.9370000000000001</v>
      </c>
      <c r="X185">
        <v>5.9720000000000004</v>
      </c>
      <c r="Y185">
        <v>5.9649999999999999</v>
      </c>
      <c r="AA185" s="1">
        <v>39447</v>
      </c>
      <c r="AB185">
        <v>419.98599999999999</v>
      </c>
      <c r="AC185">
        <v>565</v>
      </c>
      <c r="AD185">
        <v>565</v>
      </c>
      <c r="AE185">
        <v>1.6519999999999999</v>
      </c>
      <c r="AF185">
        <v>8.7840000000000007</v>
      </c>
      <c r="AG185">
        <v>8.7880000000000003</v>
      </c>
      <c r="AI185" s="1">
        <v>39447</v>
      </c>
      <c r="AJ185">
        <v>1011.735</v>
      </c>
      <c r="AK185">
        <v>-5</v>
      </c>
      <c r="AL185">
        <v>-5</v>
      </c>
      <c r="AM185">
        <v>1.6779999999999999</v>
      </c>
      <c r="AN185">
        <v>3.0830000000000002</v>
      </c>
      <c r="AO185">
        <v>3.0830000000000002</v>
      </c>
      <c r="AQ185" s="1">
        <v>39447</v>
      </c>
      <c r="AR185">
        <v>1477.8910000000001</v>
      </c>
      <c r="AS185">
        <v>2</v>
      </c>
      <c r="AT185">
        <v>2</v>
      </c>
      <c r="AU185">
        <v>3.6030000000000002</v>
      </c>
      <c r="AV185">
        <v>3.2919999999999998</v>
      </c>
      <c r="AX185" s="1">
        <v>39447</v>
      </c>
      <c r="AY185">
        <v>449.00599999999997</v>
      </c>
      <c r="AZ185">
        <v>542</v>
      </c>
      <c r="BA185">
        <v>547</v>
      </c>
      <c r="BB185">
        <v>3.028</v>
      </c>
      <c r="BC185">
        <v>8.7149999999999999</v>
      </c>
      <c r="BE185" s="1">
        <v>39447</v>
      </c>
      <c r="BF185">
        <v>389.82499999999999</v>
      </c>
      <c r="BG185">
        <v>253</v>
      </c>
      <c r="BH185">
        <v>253</v>
      </c>
      <c r="BI185">
        <v>3.3530000000000002</v>
      </c>
      <c r="BJ185">
        <v>5.8090000000000002</v>
      </c>
      <c r="BK185">
        <v>5.8040000000000003</v>
      </c>
      <c r="BM185" s="1">
        <v>39447</v>
      </c>
      <c r="BN185">
        <v>680.28200000000004</v>
      </c>
      <c r="BO185">
        <v>696</v>
      </c>
      <c r="BP185">
        <v>697</v>
      </c>
      <c r="BQ185">
        <v>1.651</v>
      </c>
      <c r="BR185">
        <v>10.086</v>
      </c>
      <c r="BS185">
        <v>10.103999999999999</v>
      </c>
      <c r="BU185" s="1">
        <v>39447</v>
      </c>
      <c r="BV185">
        <v>497.10300000000001</v>
      </c>
      <c r="BW185">
        <v>-4</v>
      </c>
      <c r="BX185">
        <v>-5</v>
      </c>
      <c r="BY185">
        <v>6.1340000000000003</v>
      </c>
      <c r="BZ185">
        <v>3.8079999999999998</v>
      </c>
      <c r="CB185" s="1">
        <v>39447</v>
      </c>
      <c r="CC185">
        <v>220.905</v>
      </c>
      <c r="CD185">
        <v>622</v>
      </c>
      <c r="CE185">
        <v>623</v>
      </c>
      <c r="CF185">
        <v>1.651</v>
      </c>
      <c r="CG185">
        <v>9.3620000000000001</v>
      </c>
      <c r="CI185" s="1">
        <v>39447</v>
      </c>
      <c r="CJ185">
        <v>848.33</v>
      </c>
      <c r="CK185">
        <v>589</v>
      </c>
      <c r="CL185">
        <v>592</v>
      </c>
      <c r="CM185">
        <v>4.6219999999999999</v>
      </c>
      <c r="CN185">
        <v>9.5909999999999993</v>
      </c>
      <c r="CO185" s="1">
        <v>39447</v>
      </c>
      <c r="CP185">
        <v>1442.319</v>
      </c>
      <c r="CQ185">
        <v>516</v>
      </c>
      <c r="CR185">
        <v>520</v>
      </c>
      <c r="CS185">
        <v>4.6399999999999997</v>
      </c>
      <c r="CT185">
        <v>8.8689999999999998</v>
      </c>
      <c r="CV185" s="1">
        <v>39447</v>
      </c>
      <c r="CW185">
        <v>1689.135</v>
      </c>
      <c r="CX185">
        <v>200</v>
      </c>
      <c r="CY185">
        <v>199</v>
      </c>
      <c r="CZ185">
        <v>6.2160000000000002</v>
      </c>
      <c r="DA185">
        <v>5.7770000000000001</v>
      </c>
      <c r="DC185" s="1">
        <v>40877</v>
      </c>
      <c r="DD185">
        <v>255.21199999999999</v>
      </c>
      <c r="DE185">
        <v>1366</v>
      </c>
      <c r="DF185">
        <v>1339</v>
      </c>
      <c r="DG185">
        <v>3.657</v>
      </c>
      <c r="DH185">
        <v>14.430999999999999</v>
      </c>
      <c r="DI185">
        <f t="shared" si="12"/>
        <v>-4.5265457592625902E-2</v>
      </c>
      <c r="DK185" s="1">
        <v>39447</v>
      </c>
      <c r="DL185">
        <v>590.78</v>
      </c>
      <c r="DM185">
        <v>591</v>
      </c>
      <c r="DN185">
        <v>594</v>
      </c>
      <c r="DO185">
        <v>4.6219999999999999</v>
      </c>
      <c r="DP185">
        <v>9.6110000000000007</v>
      </c>
      <c r="DR185" s="1">
        <v>37955</v>
      </c>
      <c r="DS185">
        <v>362.12599999999998</v>
      </c>
      <c r="DT185">
        <v>142</v>
      </c>
      <c r="DU185">
        <v>137</v>
      </c>
      <c r="DV185">
        <v>6.1079999999999997</v>
      </c>
      <c r="DW185">
        <v>5.1260000000000003</v>
      </c>
      <c r="DY185" s="1">
        <v>39447</v>
      </c>
      <c r="DZ185">
        <v>511.52199999999999</v>
      </c>
      <c r="EA185">
        <v>455</v>
      </c>
      <c r="EB185">
        <v>457</v>
      </c>
      <c r="EC185">
        <v>4.8330000000000002</v>
      </c>
      <c r="ED185">
        <v>8.2739999999999991</v>
      </c>
    </row>
    <row r="186" spans="1:134" x14ac:dyDescent="0.25">
      <c r="A186" s="1">
        <v>39478</v>
      </c>
      <c r="B186" s="2">
        <v>9133</v>
      </c>
      <c r="C186" s="3">
        <v>1404.9127487676701</v>
      </c>
      <c r="D186">
        <v>1.0398115400145</v>
      </c>
      <c r="E186">
        <v>161.682075340648</v>
      </c>
      <c r="F186">
        <v>4.7876158250230096</v>
      </c>
      <c r="G186">
        <v>4.4685855758150099</v>
      </c>
      <c r="H186" s="2">
        <v>10372564</v>
      </c>
      <c r="J186" s="1">
        <v>39478</v>
      </c>
      <c r="K186" s="2">
        <v>2510</v>
      </c>
      <c r="L186">
        <v>216.277989622219</v>
      </c>
      <c r="M186">
        <v>0.83107726275360005</v>
      </c>
      <c r="N186">
        <v>105.078135953737</v>
      </c>
      <c r="O186">
        <v>1.6136658251856999</v>
      </c>
      <c r="P186">
        <v>3.2156953263558301</v>
      </c>
      <c r="Q186" s="2">
        <v>2128218</v>
      </c>
      <c r="S186" s="1">
        <v>39478</v>
      </c>
      <c r="T186">
        <v>347.61799999999999</v>
      </c>
      <c r="U186">
        <v>281</v>
      </c>
      <c r="V186">
        <v>280</v>
      </c>
      <c r="W186">
        <v>1.9810000000000001</v>
      </c>
      <c r="X186">
        <v>5.0430000000000001</v>
      </c>
      <c r="Y186">
        <v>5.0410000000000004</v>
      </c>
      <c r="AA186" s="1">
        <v>39478</v>
      </c>
      <c r="AB186">
        <v>425.10199999999998</v>
      </c>
      <c r="AC186">
        <v>621</v>
      </c>
      <c r="AD186">
        <v>620</v>
      </c>
      <c r="AE186">
        <v>1.72</v>
      </c>
      <c r="AF186">
        <v>8.4009999999999998</v>
      </c>
      <c r="AG186">
        <v>8.4009999999999998</v>
      </c>
      <c r="AI186" s="1">
        <v>39478</v>
      </c>
      <c r="AJ186">
        <v>1029.3009999999999</v>
      </c>
      <c r="AK186">
        <v>-2</v>
      </c>
      <c r="AL186">
        <v>-2</v>
      </c>
      <c r="AM186">
        <v>1.667</v>
      </c>
      <c r="AN186">
        <v>2.1560000000000001</v>
      </c>
      <c r="AO186">
        <v>2.1560000000000001</v>
      </c>
      <c r="AQ186" s="1">
        <v>39478</v>
      </c>
      <c r="AR186">
        <v>1520.318</v>
      </c>
      <c r="AS186">
        <v>0</v>
      </c>
      <c r="AT186">
        <v>0</v>
      </c>
      <c r="AU186">
        <v>3.6059999999999999</v>
      </c>
      <c r="AV186">
        <v>2.5739999999999998</v>
      </c>
      <c r="AX186" s="1">
        <v>39478</v>
      </c>
      <c r="AY186">
        <v>452.77300000000002</v>
      </c>
      <c r="AZ186">
        <v>608</v>
      </c>
      <c r="BA186">
        <v>610</v>
      </c>
      <c r="BB186">
        <v>3.0630000000000002</v>
      </c>
      <c r="BC186">
        <v>8.625</v>
      </c>
      <c r="BE186" s="1">
        <v>39478</v>
      </c>
      <c r="BF186">
        <v>396.77100000000002</v>
      </c>
      <c r="BG186">
        <v>288</v>
      </c>
      <c r="BH186">
        <v>286</v>
      </c>
      <c r="BI186">
        <v>3.3610000000000002</v>
      </c>
      <c r="BJ186">
        <v>5.4359999999999999</v>
      </c>
      <c r="BK186">
        <v>5.4329999999999998</v>
      </c>
      <c r="BM186" s="1">
        <v>39478</v>
      </c>
      <c r="BN186">
        <v>687.32399999999996</v>
      </c>
      <c r="BO186">
        <v>791</v>
      </c>
      <c r="BP186">
        <v>790</v>
      </c>
      <c r="BQ186">
        <v>1.7709999999999999</v>
      </c>
      <c r="BR186">
        <v>10.106999999999999</v>
      </c>
      <c r="BS186">
        <v>10.112</v>
      </c>
      <c r="BU186" s="1">
        <v>39478</v>
      </c>
      <c r="BV186">
        <v>513.072</v>
      </c>
      <c r="BW186">
        <v>-3</v>
      </c>
      <c r="BX186">
        <v>-6</v>
      </c>
      <c r="BY186">
        <v>6.1239999999999997</v>
      </c>
      <c r="BZ186">
        <v>3.3079999999999998</v>
      </c>
      <c r="CB186" s="1">
        <v>39478</v>
      </c>
      <c r="CC186">
        <v>223.42</v>
      </c>
      <c r="CD186">
        <v>697</v>
      </c>
      <c r="CE186">
        <v>695</v>
      </c>
      <c r="CF186">
        <v>1.7430000000000001</v>
      </c>
      <c r="CG186">
        <v>9.1639999999999997</v>
      </c>
      <c r="CI186" s="1">
        <v>39478</v>
      </c>
      <c r="CJ186">
        <v>836.96</v>
      </c>
      <c r="CK186">
        <v>691</v>
      </c>
      <c r="CL186">
        <v>686</v>
      </c>
      <c r="CM186">
        <v>4.6790000000000003</v>
      </c>
      <c r="CN186">
        <v>9.99</v>
      </c>
      <c r="CO186" s="1">
        <v>39478</v>
      </c>
      <c r="CP186">
        <v>1432.9680000000001</v>
      </c>
      <c r="CQ186">
        <v>598</v>
      </c>
      <c r="CR186">
        <v>595</v>
      </c>
      <c r="CS186">
        <v>4.7119999999999997</v>
      </c>
      <c r="CT186">
        <v>9.07</v>
      </c>
      <c r="CV186" s="1">
        <v>39478</v>
      </c>
      <c r="CW186">
        <v>1709.097</v>
      </c>
      <c r="CX186">
        <v>225</v>
      </c>
      <c r="CY186">
        <v>218</v>
      </c>
      <c r="CZ186">
        <v>6.2270000000000003</v>
      </c>
      <c r="DA186">
        <v>5.4720000000000004</v>
      </c>
      <c r="DC186" s="1">
        <v>40908</v>
      </c>
      <c r="DD186">
        <v>263.26600000000002</v>
      </c>
      <c r="DE186">
        <v>1278</v>
      </c>
      <c r="DF186">
        <v>1262</v>
      </c>
      <c r="DG186">
        <v>3.5350000000000001</v>
      </c>
      <c r="DH186">
        <v>13.53</v>
      </c>
      <c r="DI186">
        <f t="shared" si="12"/>
        <v>3.1558077206401025E-2</v>
      </c>
      <c r="DK186" s="1">
        <v>39478</v>
      </c>
      <c r="DL186">
        <v>582.75300000000004</v>
      </c>
      <c r="DM186">
        <v>693</v>
      </c>
      <c r="DN186">
        <v>689</v>
      </c>
      <c r="DO186">
        <v>4.681</v>
      </c>
      <c r="DP186">
        <v>10.013999999999999</v>
      </c>
      <c r="DR186" s="1">
        <v>37986</v>
      </c>
      <c r="DS186">
        <v>367.93400000000003</v>
      </c>
      <c r="DT186">
        <v>129</v>
      </c>
      <c r="DU186">
        <v>125</v>
      </c>
      <c r="DV186">
        <v>6.1239999999999997</v>
      </c>
      <c r="DW186">
        <v>4.8959999999999999</v>
      </c>
      <c r="DY186" s="1">
        <v>39478</v>
      </c>
      <c r="DZ186">
        <v>512.20500000000004</v>
      </c>
      <c r="EA186">
        <v>511</v>
      </c>
      <c r="EB186">
        <v>508</v>
      </c>
      <c r="EC186">
        <v>4.8899999999999997</v>
      </c>
      <c r="ED186">
        <v>8.2200000000000006</v>
      </c>
    </row>
    <row r="187" spans="1:134" x14ac:dyDescent="0.25">
      <c r="A187" s="1">
        <v>39507</v>
      </c>
      <c r="B187" s="2">
        <v>9195</v>
      </c>
      <c r="C187" s="3">
        <v>1406.85741029017</v>
      </c>
      <c r="D187">
        <v>1.2750669116979001</v>
      </c>
      <c r="E187">
        <v>185.35465052473299</v>
      </c>
      <c r="F187">
        <v>5.0133496139234497</v>
      </c>
      <c r="G187">
        <v>4.4948655402908502</v>
      </c>
      <c r="H187" s="2">
        <v>10401882</v>
      </c>
      <c r="J187" s="1">
        <v>39507</v>
      </c>
      <c r="K187" s="2">
        <v>2665</v>
      </c>
      <c r="L187">
        <v>217.74779828465</v>
      </c>
      <c r="M187">
        <v>1.0518411896257001</v>
      </c>
      <c r="N187">
        <v>131.317234791391</v>
      </c>
      <c r="O187">
        <v>1.6743353606454101</v>
      </c>
      <c r="P187">
        <v>2.9670667803598501</v>
      </c>
      <c r="Q187" s="2">
        <v>2151514</v>
      </c>
      <c r="S187" s="1">
        <v>39507</v>
      </c>
      <c r="T187">
        <v>349.50700000000001</v>
      </c>
      <c r="U187">
        <v>318</v>
      </c>
      <c r="V187">
        <v>318</v>
      </c>
      <c r="W187">
        <v>1.9810000000000001</v>
      </c>
      <c r="X187">
        <v>4.9400000000000004</v>
      </c>
      <c r="Y187">
        <v>4.9349999999999996</v>
      </c>
      <c r="AA187" s="1">
        <v>39507</v>
      </c>
      <c r="AB187">
        <v>422.404</v>
      </c>
      <c r="AC187">
        <v>592</v>
      </c>
      <c r="AD187">
        <v>593</v>
      </c>
      <c r="AE187">
        <v>1.7470000000000001</v>
      </c>
      <c r="AF187">
        <v>7.6429999999999998</v>
      </c>
      <c r="AG187">
        <v>7.6429999999999998</v>
      </c>
      <c r="AI187" s="1">
        <v>39507</v>
      </c>
      <c r="AJ187">
        <v>1039.598</v>
      </c>
      <c r="AK187">
        <v>-5</v>
      </c>
      <c r="AL187">
        <v>-4</v>
      </c>
      <c r="AM187">
        <v>1.7290000000000001</v>
      </c>
      <c r="AN187">
        <v>1.6359999999999999</v>
      </c>
      <c r="AO187">
        <v>1.6359999999999999</v>
      </c>
      <c r="AQ187" s="1">
        <v>39507</v>
      </c>
      <c r="AR187">
        <v>1544.674</v>
      </c>
      <c r="AS187">
        <v>1</v>
      </c>
      <c r="AT187">
        <v>0</v>
      </c>
      <c r="AU187">
        <v>3.702</v>
      </c>
      <c r="AV187">
        <v>2.2240000000000002</v>
      </c>
      <c r="AX187" s="1">
        <v>39507</v>
      </c>
      <c r="AY187">
        <v>444.72899999999998</v>
      </c>
      <c r="AZ187">
        <v>661</v>
      </c>
      <c r="BA187">
        <v>664</v>
      </c>
      <c r="BB187">
        <v>3.0680000000000001</v>
      </c>
      <c r="BC187">
        <v>8.7859999999999996</v>
      </c>
      <c r="BE187" s="1">
        <v>39507</v>
      </c>
      <c r="BF187">
        <v>398.82900000000001</v>
      </c>
      <c r="BG187">
        <v>322</v>
      </c>
      <c r="BH187">
        <v>320</v>
      </c>
      <c r="BI187">
        <v>3.3690000000000002</v>
      </c>
      <c r="BJ187">
        <v>5.407</v>
      </c>
      <c r="BK187">
        <v>5.4029999999999996</v>
      </c>
      <c r="BM187" s="1">
        <v>39507</v>
      </c>
      <c r="BN187">
        <v>681.49300000000005</v>
      </c>
      <c r="BO187">
        <v>1108</v>
      </c>
      <c r="BP187">
        <v>1110</v>
      </c>
      <c r="BQ187">
        <v>1.8169999999999999</v>
      </c>
      <c r="BR187">
        <v>12.831</v>
      </c>
      <c r="BS187">
        <v>12.839</v>
      </c>
      <c r="BU187" s="1">
        <v>39507</v>
      </c>
      <c r="BV187">
        <v>520.37400000000002</v>
      </c>
      <c r="BW187">
        <v>-3</v>
      </c>
      <c r="BX187">
        <v>-8</v>
      </c>
      <c r="BY187">
        <v>6.2480000000000002</v>
      </c>
      <c r="BZ187">
        <v>3.1219999999999999</v>
      </c>
      <c r="CB187" s="1">
        <v>39507</v>
      </c>
      <c r="CC187">
        <v>221.78899999999999</v>
      </c>
      <c r="CD187">
        <v>850</v>
      </c>
      <c r="CE187">
        <v>851</v>
      </c>
      <c r="CF187">
        <v>1.782</v>
      </c>
      <c r="CG187">
        <v>10.238</v>
      </c>
      <c r="CI187" s="1">
        <v>39507</v>
      </c>
      <c r="CJ187">
        <v>827.24</v>
      </c>
      <c r="CK187">
        <v>762</v>
      </c>
      <c r="CL187">
        <v>756</v>
      </c>
      <c r="CM187">
        <v>4.6369999999999996</v>
      </c>
      <c r="CN187">
        <v>10.442</v>
      </c>
      <c r="CO187" s="1">
        <v>39507</v>
      </c>
      <c r="CP187">
        <v>1417.779</v>
      </c>
      <c r="CQ187">
        <v>672</v>
      </c>
      <c r="CR187">
        <v>668</v>
      </c>
      <c r="CS187">
        <v>4.6710000000000003</v>
      </c>
      <c r="CT187">
        <v>9.5449999999999999</v>
      </c>
      <c r="CV187" s="1">
        <v>39507</v>
      </c>
      <c r="CW187">
        <v>1710.3340000000001</v>
      </c>
      <c r="CX187">
        <v>245</v>
      </c>
      <c r="CY187">
        <v>238</v>
      </c>
      <c r="CZ187">
        <v>6.1959999999999997</v>
      </c>
      <c r="DA187">
        <v>5.4560000000000004</v>
      </c>
      <c r="DC187" s="1">
        <v>40939</v>
      </c>
      <c r="DD187">
        <v>275.86399999999998</v>
      </c>
      <c r="DE187">
        <v>1166</v>
      </c>
      <c r="DF187">
        <v>1160</v>
      </c>
      <c r="DG187">
        <v>3.4790000000000001</v>
      </c>
      <c r="DH187">
        <v>12.34</v>
      </c>
      <c r="DI187">
        <f t="shared" si="12"/>
        <v>4.7852742093547729E-2</v>
      </c>
      <c r="DK187" s="1">
        <v>39507</v>
      </c>
      <c r="DL187">
        <v>575.83399999999995</v>
      </c>
      <c r="DM187">
        <v>765</v>
      </c>
      <c r="DN187">
        <v>759</v>
      </c>
      <c r="DO187">
        <v>4.6390000000000002</v>
      </c>
      <c r="DP187">
        <v>10.471</v>
      </c>
      <c r="DR187" s="1">
        <v>38017</v>
      </c>
      <c r="DS187">
        <v>372.20400000000001</v>
      </c>
      <c r="DT187">
        <v>128</v>
      </c>
      <c r="DU187">
        <v>124</v>
      </c>
      <c r="DV187">
        <v>6.1459999999999999</v>
      </c>
      <c r="DW187">
        <v>4.7809999999999997</v>
      </c>
      <c r="DY187" s="1">
        <v>39507</v>
      </c>
      <c r="DZ187">
        <v>508.08100000000002</v>
      </c>
      <c r="EA187">
        <v>533</v>
      </c>
      <c r="EB187">
        <v>529</v>
      </c>
      <c r="EC187">
        <v>4.883</v>
      </c>
      <c r="ED187">
        <v>8.1820000000000004</v>
      </c>
    </row>
    <row r="188" spans="1:134" x14ac:dyDescent="0.25">
      <c r="A188" s="1">
        <v>39538</v>
      </c>
      <c r="B188" s="2">
        <v>9175</v>
      </c>
      <c r="C188" s="3">
        <v>1411.65555891965</v>
      </c>
      <c r="D188">
        <v>1.3549927841775</v>
      </c>
      <c r="E188">
        <v>197.89048010051499</v>
      </c>
      <c r="F188">
        <v>4.9710463770640603</v>
      </c>
      <c r="G188">
        <v>4.50520898994953</v>
      </c>
      <c r="H188" s="2">
        <v>10495768</v>
      </c>
      <c r="J188" s="1">
        <v>39538</v>
      </c>
      <c r="K188" s="2">
        <v>2841</v>
      </c>
      <c r="L188">
        <v>217.91364735168801</v>
      </c>
      <c r="M188">
        <v>1.1456404283074999</v>
      </c>
      <c r="N188">
        <v>147.47017744871599</v>
      </c>
      <c r="O188">
        <v>1.69422118373737</v>
      </c>
      <c r="P188">
        <v>3.0506187040317401</v>
      </c>
      <c r="Q188" s="2">
        <v>2171197</v>
      </c>
      <c r="S188" s="1">
        <v>39538</v>
      </c>
      <c r="T188">
        <v>346.99099999999999</v>
      </c>
      <c r="U188">
        <v>380</v>
      </c>
      <c r="V188">
        <v>379</v>
      </c>
      <c r="W188">
        <v>1.9750000000000001</v>
      </c>
      <c r="X188">
        <v>5.4950000000000001</v>
      </c>
      <c r="Y188">
        <v>5.4930000000000003</v>
      </c>
      <c r="AA188" s="1">
        <v>39538</v>
      </c>
      <c r="AB188">
        <v>419.95299999999997</v>
      </c>
      <c r="AC188">
        <v>719</v>
      </c>
      <c r="AD188">
        <v>716</v>
      </c>
      <c r="AE188">
        <v>1.6830000000000001</v>
      </c>
      <c r="AF188">
        <v>8.8409999999999993</v>
      </c>
      <c r="AG188">
        <v>8.8249999999999993</v>
      </c>
      <c r="AI188" s="1">
        <v>39538</v>
      </c>
      <c r="AJ188">
        <v>1041.896</v>
      </c>
      <c r="AK188">
        <v>-2</v>
      </c>
      <c r="AL188">
        <v>-2</v>
      </c>
      <c r="AM188">
        <v>1.679</v>
      </c>
      <c r="AN188">
        <v>1.5980000000000001</v>
      </c>
      <c r="AO188">
        <v>1.5980000000000001</v>
      </c>
      <c r="AQ188" s="1">
        <v>39538</v>
      </c>
      <c r="AR188">
        <v>1551.038</v>
      </c>
      <c r="AS188">
        <v>6</v>
      </c>
      <c r="AT188">
        <v>5</v>
      </c>
      <c r="AU188">
        <v>3.6589999999999998</v>
      </c>
      <c r="AV188">
        <v>2.1709999999999998</v>
      </c>
      <c r="AX188" s="1">
        <v>39538</v>
      </c>
      <c r="AY188">
        <v>438.51100000000002</v>
      </c>
      <c r="AZ188">
        <v>706</v>
      </c>
      <c r="BA188">
        <v>710</v>
      </c>
      <c r="BB188">
        <v>3.0529999999999999</v>
      </c>
      <c r="BC188">
        <v>9.1319999999999997</v>
      </c>
      <c r="BE188" s="1">
        <v>39538</v>
      </c>
      <c r="BF188">
        <v>393.63200000000001</v>
      </c>
      <c r="BG188">
        <v>369</v>
      </c>
      <c r="BH188">
        <v>367</v>
      </c>
      <c r="BI188">
        <v>3.4390000000000001</v>
      </c>
      <c r="BJ188">
        <v>5.8010000000000002</v>
      </c>
      <c r="BK188">
        <v>5.8010000000000002</v>
      </c>
      <c r="BM188" s="1">
        <v>39538</v>
      </c>
      <c r="BN188">
        <v>665.58</v>
      </c>
      <c r="BO188">
        <v>1306</v>
      </c>
      <c r="BP188">
        <v>1306</v>
      </c>
      <c r="BQ188">
        <v>1.78</v>
      </c>
      <c r="BR188">
        <v>14.739000000000001</v>
      </c>
      <c r="BS188">
        <v>14.741</v>
      </c>
      <c r="BU188" s="1">
        <v>39538</v>
      </c>
      <c r="BV188">
        <v>527.29399999999998</v>
      </c>
      <c r="BW188">
        <v>-6</v>
      </c>
      <c r="BX188">
        <v>-10</v>
      </c>
      <c r="BY188">
        <v>6.23</v>
      </c>
      <c r="BZ188">
        <v>2.956</v>
      </c>
      <c r="CB188" s="1">
        <v>39538</v>
      </c>
      <c r="CC188">
        <v>218.55799999999999</v>
      </c>
      <c r="CD188">
        <v>967</v>
      </c>
      <c r="CE188">
        <v>965</v>
      </c>
      <c r="CF188">
        <v>1.724</v>
      </c>
      <c r="CG188">
        <v>11.324999999999999</v>
      </c>
      <c r="CI188" s="1">
        <v>39538</v>
      </c>
      <c r="CJ188">
        <v>823.048</v>
      </c>
      <c r="CK188">
        <v>812</v>
      </c>
      <c r="CL188">
        <v>806</v>
      </c>
      <c r="CM188">
        <v>4.5369999999999999</v>
      </c>
      <c r="CN188">
        <v>10.797000000000001</v>
      </c>
      <c r="CO188" s="1">
        <v>39538</v>
      </c>
      <c r="CP188">
        <v>1409.9459999999999</v>
      </c>
      <c r="CQ188">
        <v>722</v>
      </c>
      <c r="CR188">
        <v>717</v>
      </c>
      <c r="CS188">
        <v>4.5629999999999997</v>
      </c>
      <c r="CT188">
        <v>9.8889999999999993</v>
      </c>
      <c r="CV188" s="1">
        <v>39538</v>
      </c>
      <c r="CW188">
        <v>1687.63</v>
      </c>
      <c r="CX188">
        <v>290</v>
      </c>
      <c r="CY188">
        <v>281</v>
      </c>
      <c r="CZ188">
        <v>6.1589999999999998</v>
      </c>
      <c r="DA188">
        <v>5.7919999999999998</v>
      </c>
      <c r="DC188" s="1">
        <v>40968</v>
      </c>
      <c r="DD188">
        <v>285.48</v>
      </c>
      <c r="DE188">
        <v>1072</v>
      </c>
      <c r="DF188">
        <v>1075</v>
      </c>
      <c r="DG188">
        <v>3.4740000000000002</v>
      </c>
      <c r="DH188">
        <v>11.587</v>
      </c>
      <c r="DI188">
        <f t="shared" si="12"/>
        <v>3.4857755995708173E-2</v>
      </c>
      <c r="DK188" s="1">
        <v>39538</v>
      </c>
      <c r="DL188">
        <v>572.84400000000005</v>
      </c>
      <c r="DM188">
        <v>816</v>
      </c>
      <c r="DN188">
        <v>810</v>
      </c>
      <c r="DO188">
        <v>4.5389999999999997</v>
      </c>
      <c r="DP188">
        <v>10.835000000000001</v>
      </c>
      <c r="DR188" s="1">
        <v>38046</v>
      </c>
      <c r="DS188">
        <v>376.48500000000001</v>
      </c>
      <c r="DT188">
        <v>131</v>
      </c>
      <c r="DU188">
        <v>125</v>
      </c>
      <c r="DV188">
        <v>6.1509999999999998</v>
      </c>
      <c r="DW188">
        <v>4.6369999999999996</v>
      </c>
      <c r="DY188" s="1">
        <v>39538</v>
      </c>
      <c r="DZ188">
        <v>503.72899999999998</v>
      </c>
      <c r="EA188">
        <v>591</v>
      </c>
      <c r="EB188">
        <v>586</v>
      </c>
      <c r="EC188">
        <v>4.6980000000000004</v>
      </c>
      <c r="ED188">
        <v>8.6039999999999992</v>
      </c>
    </row>
    <row r="189" spans="1:134" x14ac:dyDescent="0.25">
      <c r="A189" s="1">
        <v>39568</v>
      </c>
      <c r="B189" s="2">
        <v>9267</v>
      </c>
      <c r="C189" s="3">
        <v>1408.7078309154999</v>
      </c>
      <c r="D189">
        <v>1.1612559874799</v>
      </c>
      <c r="E189">
        <v>163.861852766841</v>
      </c>
      <c r="F189">
        <v>5.04580086498129</v>
      </c>
      <c r="G189">
        <v>4.7022725429115502</v>
      </c>
      <c r="H189" s="2">
        <v>10590507</v>
      </c>
      <c r="J189" s="1">
        <v>39568</v>
      </c>
      <c r="K189" s="2">
        <v>2872</v>
      </c>
      <c r="L189">
        <v>217.32470596546301</v>
      </c>
      <c r="M189">
        <v>0.99234610130137002</v>
      </c>
      <c r="N189">
        <v>120.838334001994</v>
      </c>
      <c r="O189">
        <v>1.75415410011817</v>
      </c>
      <c r="P189">
        <v>3.3934814677226699</v>
      </c>
      <c r="Q189" s="2">
        <v>2176744</v>
      </c>
      <c r="S189" s="1">
        <v>39568</v>
      </c>
      <c r="T189">
        <v>347.42</v>
      </c>
      <c r="U189">
        <v>332</v>
      </c>
      <c r="V189">
        <v>331</v>
      </c>
      <c r="W189">
        <v>2.0089999999999999</v>
      </c>
      <c r="X189">
        <v>5.6390000000000002</v>
      </c>
      <c r="Y189">
        <v>5.6390000000000002</v>
      </c>
      <c r="AA189" s="1">
        <v>39568</v>
      </c>
      <c r="AB189">
        <v>428.464</v>
      </c>
      <c r="AC189">
        <v>512</v>
      </c>
      <c r="AD189">
        <v>510</v>
      </c>
      <c r="AE189">
        <v>1.7010000000000001</v>
      </c>
      <c r="AF189">
        <v>7.3689999999999998</v>
      </c>
      <c r="AG189">
        <v>7.3490000000000002</v>
      </c>
      <c r="AI189" s="1">
        <v>39568</v>
      </c>
      <c r="AJ189">
        <v>1033.778</v>
      </c>
      <c r="AK189">
        <v>-1</v>
      </c>
      <c r="AL189">
        <v>0</v>
      </c>
      <c r="AM189">
        <v>1.659</v>
      </c>
      <c r="AN189">
        <v>2.1720000000000002</v>
      </c>
      <c r="AO189">
        <v>2.1720000000000002</v>
      </c>
      <c r="AQ189" s="1">
        <v>39568</v>
      </c>
      <c r="AR189">
        <v>1521.192</v>
      </c>
      <c r="AS189">
        <v>2</v>
      </c>
      <c r="AT189">
        <v>1</v>
      </c>
      <c r="AU189">
        <v>3.641</v>
      </c>
      <c r="AV189">
        <v>2.79</v>
      </c>
      <c r="AX189" s="1">
        <v>39568</v>
      </c>
      <c r="AY189">
        <v>450.411</v>
      </c>
      <c r="AZ189">
        <v>489</v>
      </c>
      <c r="BA189">
        <v>497</v>
      </c>
      <c r="BB189">
        <v>2.9820000000000002</v>
      </c>
      <c r="BC189">
        <v>7.6289999999999996</v>
      </c>
      <c r="BE189" s="1">
        <v>39568</v>
      </c>
      <c r="BF189">
        <v>394.721</v>
      </c>
      <c r="BG189">
        <v>315</v>
      </c>
      <c r="BH189">
        <v>313</v>
      </c>
      <c r="BI189">
        <v>3.4430000000000001</v>
      </c>
      <c r="BJ189">
        <v>5.9180000000000001</v>
      </c>
      <c r="BK189">
        <v>5.9180000000000001</v>
      </c>
      <c r="BM189" s="1">
        <v>39568</v>
      </c>
      <c r="BN189">
        <v>702.46400000000006</v>
      </c>
      <c r="BO189">
        <v>999</v>
      </c>
      <c r="BP189">
        <v>1008</v>
      </c>
      <c r="BQ189">
        <v>1.754</v>
      </c>
      <c r="BR189">
        <v>12.265000000000001</v>
      </c>
      <c r="BS189">
        <v>12.348000000000001</v>
      </c>
      <c r="BU189" s="1">
        <v>39568</v>
      </c>
      <c r="BV189">
        <v>514.63699999999994</v>
      </c>
      <c r="BW189">
        <v>-5</v>
      </c>
      <c r="BX189">
        <v>-8</v>
      </c>
      <c r="BY189">
        <v>6.1470000000000002</v>
      </c>
      <c r="BZ189">
        <v>3.4279999999999999</v>
      </c>
      <c r="CB189" s="1">
        <v>39568</v>
      </c>
      <c r="CC189">
        <v>226.23400000000001</v>
      </c>
      <c r="CD189">
        <v>763</v>
      </c>
      <c r="CE189">
        <v>766</v>
      </c>
      <c r="CF189">
        <v>1.7290000000000001</v>
      </c>
      <c r="CG189">
        <v>9.9269999999999996</v>
      </c>
      <c r="CI189" s="1">
        <v>39568</v>
      </c>
      <c r="CJ189">
        <v>857.21299999999997</v>
      </c>
      <c r="CK189">
        <v>678</v>
      </c>
      <c r="CL189">
        <v>679</v>
      </c>
      <c r="CM189">
        <v>4.4690000000000003</v>
      </c>
      <c r="CN189">
        <v>9.9860000000000007</v>
      </c>
      <c r="CO189" s="1">
        <v>39568</v>
      </c>
      <c r="CP189">
        <v>1463.672</v>
      </c>
      <c r="CQ189">
        <v>597</v>
      </c>
      <c r="CR189">
        <v>600</v>
      </c>
      <c r="CS189">
        <v>4.4779999999999998</v>
      </c>
      <c r="CT189">
        <v>9.1679999999999993</v>
      </c>
      <c r="CV189" s="1">
        <v>39568</v>
      </c>
      <c r="CW189">
        <v>1697.287</v>
      </c>
      <c r="CX189">
        <v>251</v>
      </c>
      <c r="CY189">
        <v>243</v>
      </c>
      <c r="CZ189">
        <v>6.2080000000000002</v>
      </c>
      <c r="DA189">
        <v>5.88</v>
      </c>
      <c r="DC189" s="1">
        <v>40999</v>
      </c>
      <c r="DD189">
        <v>287.36500000000001</v>
      </c>
      <c r="DE189">
        <v>1070</v>
      </c>
      <c r="DF189">
        <v>1074</v>
      </c>
      <c r="DG189">
        <v>3.53</v>
      </c>
      <c r="DH189">
        <v>11.744999999999999</v>
      </c>
      <c r="DI189">
        <f t="shared" si="12"/>
        <v>6.6029143897996523E-3</v>
      </c>
      <c r="DK189" s="1">
        <v>39568</v>
      </c>
      <c r="DL189">
        <v>596.70699999999999</v>
      </c>
      <c r="DM189">
        <v>682</v>
      </c>
      <c r="DN189">
        <v>683</v>
      </c>
      <c r="DO189">
        <v>4.4720000000000004</v>
      </c>
      <c r="DP189">
        <v>10.021000000000001</v>
      </c>
      <c r="DR189" s="1">
        <v>38077</v>
      </c>
      <c r="DS189">
        <v>380.29199999999997</v>
      </c>
      <c r="DT189">
        <v>133</v>
      </c>
      <c r="DU189">
        <v>126</v>
      </c>
      <c r="DV189">
        <v>6.2469999999999999</v>
      </c>
      <c r="DW189">
        <v>4.5590000000000002</v>
      </c>
      <c r="DY189" s="1">
        <v>39568</v>
      </c>
      <c r="DZ189">
        <v>518.45799999999997</v>
      </c>
      <c r="EA189">
        <v>451</v>
      </c>
      <c r="EB189">
        <v>453</v>
      </c>
      <c r="EC189">
        <v>4.726</v>
      </c>
      <c r="ED189">
        <v>7.7489999999999997</v>
      </c>
    </row>
    <row r="190" spans="1:134" x14ac:dyDescent="0.25">
      <c r="A190" s="1">
        <v>39598</v>
      </c>
      <c r="B190" s="2">
        <v>9352</v>
      </c>
      <c r="C190" s="3">
        <v>1398.37577844311</v>
      </c>
      <c r="D190">
        <v>1.125024099884</v>
      </c>
      <c r="E190">
        <v>151.78399027794799</v>
      </c>
      <c r="F190">
        <v>5.1995786648754798</v>
      </c>
      <c r="G190">
        <v>4.96713653443891</v>
      </c>
      <c r="H190" s="2">
        <v>10648033</v>
      </c>
      <c r="J190" s="1">
        <v>39598</v>
      </c>
      <c r="K190" s="2">
        <v>2790</v>
      </c>
      <c r="L190">
        <v>217.19809952235499</v>
      </c>
      <c r="M190">
        <v>0.87443984500248995</v>
      </c>
      <c r="N190">
        <v>105.24469665210501</v>
      </c>
      <c r="O190">
        <v>1.7871945239518601</v>
      </c>
      <c r="P190">
        <v>3.5973217409832401</v>
      </c>
      <c r="Q190" s="2">
        <v>2086864</v>
      </c>
      <c r="S190" s="1">
        <v>39599</v>
      </c>
      <c r="T190">
        <v>348.23399999999998</v>
      </c>
      <c r="U190">
        <v>296</v>
      </c>
      <c r="V190">
        <v>295</v>
      </c>
      <c r="W190">
        <v>1.9870000000000001</v>
      </c>
      <c r="X190">
        <v>5.6619999999999999</v>
      </c>
      <c r="Y190">
        <v>5.6639999999999997</v>
      </c>
      <c r="AA190" s="1">
        <v>39599</v>
      </c>
      <c r="AB190">
        <v>430.291</v>
      </c>
      <c r="AC190">
        <v>493</v>
      </c>
      <c r="AD190">
        <v>490</v>
      </c>
      <c r="AE190">
        <v>1.778</v>
      </c>
      <c r="AF190">
        <v>7.5830000000000002</v>
      </c>
      <c r="AG190">
        <v>7.5609999999999999</v>
      </c>
      <c r="AI190" s="1">
        <v>39599</v>
      </c>
      <c r="AJ190">
        <v>1030.0170000000001</v>
      </c>
      <c r="AK190">
        <v>-2</v>
      </c>
      <c r="AL190">
        <v>-1</v>
      </c>
      <c r="AM190">
        <v>1.6679999999999999</v>
      </c>
      <c r="AN190">
        <v>2.54</v>
      </c>
      <c r="AO190">
        <v>2.54</v>
      </c>
      <c r="AQ190" s="1">
        <v>39599</v>
      </c>
      <c r="AR190">
        <v>1503.6610000000001</v>
      </c>
      <c r="AS190">
        <v>3</v>
      </c>
      <c r="AT190">
        <v>2</v>
      </c>
      <c r="AU190">
        <v>3.657</v>
      </c>
      <c r="AV190">
        <v>3.218</v>
      </c>
      <c r="AX190" s="1">
        <v>39599</v>
      </c>
      <c r="AY190">
        <v>450.14</v>
      </c>
      <c r="AZ190">
        <v>476</v>
      </c>
      <c r="BA190">
        <v>481</v>
      </c>
      <c r="BB190">
        <v>3.0939999999999999</v>
      </c>
      <c r="BC190">
        <v>7.9269999999999996</v>
      </c>
      <c r="BE190" s="1">
        <v>39599</v>
      </c>
      <c r="BF190">
        <v>393.81400000000002</v>
      </c>
      <c r="BG190">
        <v>294</v>
      </c>
      <c r="BH190">
        <v>291</v>
      </c>
      <c r="BI190">
        <v>3.4340000000000002</v>
      </c>
      <c r="BJ190">
        <v>6.1059999999999999</v>
      </c>
      <c r="BK190">
        <v>6.1079999999999997</v>
      </c>
      <c r="BM190" s="1">
        <v>39599</v>
      </c>
      <c r="BN190">
        <v>708.14499999999998</v>
      </c>
      <c r="BO190">
        <v>758</v>
      </c>
      <c r="BP190">
        <v>757</v>
      </c>
      <c r="BQ190">
        <v>1.804</v>
      </c>
      <c r="BR190">
        <v>10.247999999999999</v>
      </c>
      <c r="BS190">
        <v>10.244999999999999</v>
      </c>
      <c r="BU190" s="1">
        <v>39599</v>
      </c>
      <c r="BV190">
        <v>506.012</v>
      </c>
      <c r="BW190">
        <v>-3</v>
      </c>
      <c r="BX190">
        <v>-5</v>
      </c>
      <c r="BY190">
        <v>6.25</v>
      </c>
      <c r="BZ190">
        <v>3.7970000000000002</v>
      </c>
      <c r="CB190" s="1">
        <v>39599</v>
      </c>
      <c r="CC190">
        <v>227.64400000000001</v>
      </c>
      <c r="CD190">
        <v>615</v>
      </c>
      <c r="CE190">
        <v>613</v>
      </c>
      <c r="CF190">
        <v>1.79</v>
      </c>
      <c r="CG190">
        <v>8.8000000000000007</v>
      </c>
      <c r="CI190" s="1">
        <v>39599</v>
      </c>
      <c r="CJ190">
        <v>860.76499999999999</v>
      </c>
      <c r="CK190">
        <v>645</v>
      </c>
      <c r="CL190">
        <v>644</v>
      </c>
      <c r="CM190">
        <v>4.5209999999999999</v>
      </c>
      <c r="CN190">
        <v>10.007</v>
      </c>
      <c r="CO190" s="1">
        <v>39599</v>
      </c>
      <c r="CP190">
        <v>1467.14</v>
      </c>
      <c r="CQ190">
        <v>550</v>
      </c>
      <c r="CR190">
        <v>550</v>
      </c>
      <c r="CS190">
        <v>4.5629999999999997</v>
      </c>
      <c r="CT190">
        <v>9.0579999999999998</v>
      </c>
      <c r="CV190" s="1">
        <v>39599</v>
      </c>
      <c r="CW190">
        <v>1681.84</v>
      </c>
      <c r="CX190">
        <v>240</v>
      </c>
      <c r="CY190">
        <v>232</v>
      </c>
      <c r="CZ190">
        <v>6.16</v>
      </c>
      <c r="DA190">
        <v>6.0860000000000003</v>
      </c>
      <c r="DC190" s="1">
        <v>41029</v>
      </c>
      <c r="DD190">
        <v>290.00900000000001</v>
      </c>
      <c r="DE190">
        <v>1066</v>
      </c>
      <c r="DF190">
        <v>1072</v>
      </c>
      <c r="DG190">
        <v>3.51</v>
      </c>
      <c r="DH190">
        <v>11.504</v>
      </c>
      <c r="DI190">
        <f t="shared" si="12"/>
        <v>9.2008421345675107E-3</v>
      </c>
      <c r="DK190" s="1">
        <v>39599</v>
      </c>
      <c r="DL190">
        <v>599.26300000000003</v>
      </c>
      <c r="DM190">
        <v>648</v>
      </c>
      <c r="DN190">
        <v>647</v>
      </c>
      <c r="DO190">
        <v>4.5199999999999996</v>
      </c>
      <c r="DP190">
        <v>10.036</v>
      </c>
      <c r="DR190" s="1">
        <v>38107</v>
      </c>
      <c r="DS190">
        <v>368.56799999999998</v>
      </c>
      <c r="DT190">
        <v>125</v>
      </c>
      <c r="DU190">
        <v>120</v>
      </c>
      <c r="DV190">
        <v>6.0659999999999998</v>
      </c>
      <c r="DW190">
        <v>5.1820000000000004</v>
      </c>
      <c r="DY190" s="1">
        <v>39599</v>
      </c>
      <c r="DZ190">
        <v>517.42499999999995</v>
      </c>
      <c r="EA190">
        <v>445</v>
      </c>
      <c r="EB190">
        <v>443</v>
      </c>
      <c r="EC190">
        <v>4.84</v>
      </c>
      <c r="ED190">
        <v>8.0459999999999994</v>
      </c>
    </row>
    <row r="191" spans="1:134" x14ac:dyDescent="0.25">
      <c r="A191" s="1">
        <v>39629</v>
      </c>
      <c r="B191" s="2">
        <v>9457</v>
      </c>
      <c r="C191" s="3">
        <v>1397.25488043273</v>
      </c>
      <c r="D191">
        <v>1.2917704070342999</v>
      </c>
      <c r="E191">
        <v>165.69919137391</v>
      </c>
      <c r="F191">
        <v>5.2438166104503896</v>
      </c>
      <c r="G191">
        <v>5.0672134193391196</v>
      </c>
      <c r="H191" s="2">
        <v>10746768</v>
      </c>
      <c r="J191" s="1">
        <v>39629</v>
      </c>
      <c r="K191" s="2">
        <v>2669</v>
      </c>
      <c r="L191">
        <v>217.49511128051</v>
      </c>
      <c r="M191">
        <v>0.98141314392992995</v>
      </c>
      <c r="N191">
        <v>111.644687034356</v>
      </c>
      <c r="O191">
        <v>1.8013698524841</v>
      </c>
      <c r="P191">
        <v>3.6765638646521901</v>
      </c>
      <c r="Q191" s="2">
        <v>2109851</v>
      </c>
      <c r="S191" s="1">
        <v>39629</v>
      </c>
      <c r="T191">
        <v>349.05500000000001</v>
      </c>
      <c r="U191">
        <v>317</v>
      </c>
      <c r="V191">
        <v>315</v>
      </c>
      <c r="W191">
        <v>2.012</v>
      </c>
      <c r="X191">
        <v>5.867</v>
      </c>
      <c r="Y191">
        <v>5.8680000000000003</v>
      </c>
      <c r="AA191" s="1">
        <v>39629</v>
      </c>
      <c r="AB191">
        <v>426.34199999999998</v>
      </c>
      <c r="AC191">
        <v>564</v>
      </c>
      <c r="AD191">
        <v>561</v>
      </c>
      <c r="AE191">
        <v>1.768</v>
      </c>
      <c r="AF191">
        <v>8.2889999999999997</v>
      </c>
      <c r="AG191">
        <v>8.2650000000000006</v>
      </c>
      <c r="AI191" s="1">
        <v>39629</v>
      </c>
      <c r="AJ191">
        <v>1032.982</v>
      </c>
      <c r="AK191">
        <v>-6</v>
      </c>
      <c r="AL191">
        <v>-6</v>
      </c>
      <c r="AM191">
        <v>1.661</v>
      </c>
      <c r="AN191">
        <v>2.5129999999999999</v>
      </c>
      <c r="AO191">
        <v>2.5129999999999999</v>
      </c>
      <c r="AQ191" s="1">
        <v>39629</v>
      </c>
      <c r="AR191">
        <v>1511.664</v>
      </c>
      <c r="AS191">
        <v>4</v>
      </c>
      <c r="AT191">
        <v>4</v>
      </c>
      <c r="AU191">
        <v>3.6440000000000001</v>
      </c>
      <c r="AV191">
        <v>3.1589999999999998</v>
      </c>
      <c r="AX191" s="1">
        <v>39629</v>
      </c>
      <c r="AY191">
        <v>444.94299999999998</v>
      </c>
      <c r="AZ191">
        <v>547</v>
      </c>
      <c r="BA191">
        <v>550</v>
      </c>
      <c r="BB191">
        <v>3.1259999999999999</v>
      </c>
      <c r="BC191">
        <v>8.5530000000000008</v>
      </c>
      <c r="BE191" s="1">
        <v>39629</v>
      </c>
      <c r="BF191">
        <v>393.01499999999999</v>
      </c>
      <c r="BG191">
        <v>320</v>
      </c>
      <c r="BH191">
        <v>317</v>
      </c>
      <c r="BI191">
        <v>3.4510000000000001</v>
      </c>
      <c r="BJ191">
        <v>6.3090000000000002</v>
      </c>
      <c r="BK191">
        <v>6.3109999999999999</v>
      </c>
      <c r="BM191" s="1">
        <v>39629</v>
      </c>
      <c r="BN191">
        <v>670.45100000000002</v>
      </c>
      <c r="BO191">
        <v>1121</v>
      </c>
      <c r="BP191">
        <v>1123</v>
      </c>
      <c r="BQ191">
        <v>1.7390000000000001</v>
      </c>
      <c r="BR191">
        <v>13.881</v>
      </c>
      <c r="BS191">
        <v>13.882</v>
      </c>
      <c r="BU191" s="1">
        <v>39629</v>
      </c>
      <c r="BV191">
        <v>510.84899999999999</v>
      </c>
      <c r="BW191">
        <v>-6</v>
      </c>
      <c r="BX191">
        <v>-8</v>
      </c>
      <c r="BY191">
        <v>6.23</v>
      </c>
      <c r="BZ191">
        <v>3.698</v>
      </c>
      <c r="CB191" s="1">
        <v>39629</v>
      </c>
      <c r="CC191">
        <v>220.92500000000001</v>
      </c>
      <c r="CD191">
        <v>815</v>
      </c>
      <c r="CE191">
        <v>814</v>
      </c>
      <c r="CF191">
        <v>1.7549999999999999</v>
      </c>
      <c r="CG191">
        <v>10.792</v>
      </c>
      <c r="CI191" s="1">
        <v>39629</v>
      </c>
      <c r="CJ191">
        <v>837.83699999999999</v>
      </c>
      <c r="CK191">
        <v>727</v>
      </c>
      <c r="CL191">
        <v>723</v>
      </c>
      <c r="CM191">
        <v>4.4740000000000002</v>
      </c>
      <c r="CN191">
        <v>10.747999999999999</v>
      </c>
      <c r="CO191" s="1">
        <v>39629</v>
      </c>
      <c r="CP191">
        <v>1430.8920000000001</v>
      </c>
      <c r="CQ191">
        <v>639</v>
      </c>
      <c r="CR191">
        <v>637</v>
      </c>
      <c r="CS191">
        <v>4.5270000000000001</v>
      </c>
      <c r="CT191">
        <v>9.8819999999999997</v>
      </c>
      <c r="CV191" s="1">
        <v>39629</v>
      </c>
      <c r="CW191">
        <v>1675.385</v>
      </c>
      <c r="CX191">
        <v>265</v>
      </c>
      <c r="CY191">
        <v>257</v>
      </c>
      <c r="CZ191">
        <v>6.1219999999999999</v>
      </c>
      <c r="DA191">
        <v>6.2549999999999999</v>
      </c>
      <c r="DC191" s="1">
        <v>41060</v>
      </c>
      <c r="DD191">
        <v>282.851</v>
      </c>
      <c r="DE191">
        <v>1195</v>
      </c>
      <c r="DF191">
        <v>1193</v>
      </c>
      <c r="DG191">
        <v>3.6150000000000002</v>
      </c>
      <c r="DH191">
        <v>12.654</v>
      </c>
      <c r="DI191">
        <f t="shared" si="12"/>
        <v>-2.4681992627815008E-2</v>
      </c>
      <c r="DK191" s="1">
        <v>39629</v>
      </c>
      <c r="DL191">
        <v>583.20600000000002</v>
      </c>
      <c r="DM191">
        <v>730</v>
      </c>
      <c r="DN191">
        <v>727</v>
      </c>
      <c r="DO191">
        <v>4.4740000000000002</v>
      </c>
      <c r="DP191">
        <v>10.781000000000001</v>
      </c>
      <c r="DR191" s="1">
        <v>38138</v>
      </c>
      <c r="DS191">
        <v>365.714</v>
      </c>
      <c r="DT191">
        <v>133</v>
      </c>
      <c r="DU191">
        <v>128</v>
      </c>
      <c r="DV191">
        <v>6.0039999999999996</v>
      </c>
      <c r="DW191">
        <v>5.415</v>
      </c>
      <c r="DY191" s="1">
        <v>39629</v>
      </c>
      <c r="DZ191">
        <v>510.71600000000001</v>
      </c>
      <c r="EA191">
        <v>499</v>
      </c>
      <c r="EB191">
        <v>495</v>
      </c>
      <c r="EC191">
        <v>4.8129999999999997</v>
      </c>
      <c r="ED191">
        <v>8.5030000000000001</v>
      </c>
    </row>
    <row r="192" spans="1:134" x14ac:dyDescent="0.25">
      <c r="A192" s="1">
        <v>39660</v>
      </c>
      <c r="B192" s="2">
        <v>9469</v>
      </c>
      <c r="C192" s="3">
        <v>1396.1131492539801</v>
      </c>
      <c r="D192">
        <v>1.4487138132137001</v>
      </c>
      <c r="E192">
        <v>175.59084391883599</v>
      </c>
      <c r="F192">
        <v>5.2693422827018104</v>
      </c>
      <c r="G192">
        <v>5.1404721737530599</v>
      </c>
      <c r="H192" s="2">
        <v>10791545</v>
      </c>
      <c r="J192" s="1">
        <v>39660</v>
      </c>
      <c r="K192" s="2">
        <v>2652</v>
      </c>
      <c r="L192">
        <v>218.07192721677399</v>
      </c>
      <c r="M192">
        <v>1.0949566917785001</v>
      </c>
      <c r="N192">
        <v>123.498405736419</v>
      </c>
      <c r="O192">
        <v>1.7923536004701801</v>
      </c>
      <c r="P192">
        <v>3.68211212730938</v>
      </c>
      <c r="Q192" s="2">
        <v>2141022</v>
      </c>
      <c r="S192" s="1">
        <v>39660</v>
      </c>
      <c r="T192">
        <v>348.50400000000002</v>
      </c>
      <c r="U192">
        <v>341</v>
      </c>
      <c r="V192">
        <v>338</v>
      </c>
      <c r="W192">
        <v>1.9810000000000001</v>
      </c>
      <c r="X192">
        <v>5.9829999999999997</v>
      </c>
      <c r="Y192">
        <v>5.9829999999999997</v>
      </c>
      <c r="AA192" s="1">
        <v>39660</v>
      </c>
      <c r="AB192">
        <v>421.524</v>
      </c>
      <c r="AC192">
        <v>653</v>
      </c>
      <c r="AD192">
        <v>648</v>
      </c>
      <c r="AE192">
        <v>1.7709999999999999</v>
      </c>
      <c r="AF192">
        <v>9.0549999999999997</v>
      </c>
      <c r="AG192">
        <v>9.0020000000000007</v>
      </c>
      <c r="AI192" s="1">
        <v>39660</v>
      </c>
      <c r="AJ192">
        <v>1037.1310000000001</v>
      </c>
      <c r="AK192">
        <v>-5</v>
      </c>
      <c r="AL192">
        <v>-5</v>
      </c>
      <c r="AM192">
        <v>1.6459999999999999</v>
      </c>
      <c r="AN192">
        <v>2.4140000000000001</v>
      </c>
      <c r="AO192">
        <v>2.4140000000000001</v>
      </c>
      <c r="AQ192" s="1">
        <v>39660</v>
      </c>
      <c r="AR192">
        <v>1522.1510000000001</v>
      </c>
      <c r="AS192">
        <v>3</v>
      </c>
      <c r="AT192">
        <v>3</v>
      </c>
      <c r="AU192">
        <v>3.641</v>
      </c>
      <c r="AV192">
        <v>3.0539999999999998</v>
      </c>
      <c r="AX192" s="1">
        <v>39660</v>
      </c>
      <c r="AY192">
        <v>443.35300000000001</v>
      </c>
      <c r="AZ192">
        <v>575</v>
      </c>
      <c r="BA192">
        <v>580</v>
      </c>
      <c r="BB192">
        <v>3.141</v>
      </c>
      <c r="BC192">
        <v>8.7609999999999992</v>
      </c>
      <c r="BE192" s="1">
        <v>39660</v>
      </c>
      <c r="BF192">
        <v>391.654</v>
      </c>
      <c r="BG192">
        <v>350</v>
      </c>
      <c r="BH192">
        <v>347</v>
      </c>
      <c r="BI192">
        <v>3.4510000000000001</v>
      </c>
      <c r="BJ192">
        <v>6.5170000000000003</v>
      </c>
      <c r="BK192">
        <v>6.5190000000000001</v>
      </c>
      <c r="BM192" s="1">
        <v>39660</v>
      </c>
      <c r="BN192">
        <v>660.68299999999999</v>
      </c>
      <c r="BO192">
        <v>1253</v>
      </c>
      <c r="BP192">
        <v>1253</v>
      </c>
      <c r="BQ192">
        <v>1.7230000000000001</v>
      </c>
      <c r="BR192">
        <v>15.063000000000001</v>
      </c>
      <c r="BS192">
        <v>15.066000000000001</v>
      </c>
      <c r="BU192" s="1">
        <v>39660</v>
      </c>
      <c r="BV192">
        <v>513.91</v>
      </c>
      <c r="BW192">
        <v>-5</v>
      </c>
      <c r="BX192">
        <v>-7</v>
      </c>
      <c r="BY192">
        <v>6.109</v>
      </c>
      <c r="BZ192">
        <v>3.6339999999999999</v>
      </c>
      <c r="CB192" s="1">
        <v>39660</v>
      </c>
      <c r="CC192">
        <v>218.10300000000001</v>
      </c>
      <c r="CD192">
        <v>944</v>
      </c>
      <c r="CE192">
        <v>942</v>
      </c>
      <c r="CF192">
        <v>1.7470000000000001</v>
      </c>
      <c r="CG192">
        <v>11.949</v>
      </c>
      <c r="CI192" s="1">
        <v>39660</v>
      </c>
      <c r="CJ192">
        <v>824.55899999999997</v>
      </c>
      <c r="CK192">
        <v>791</v>
      </c>
      <c r="CL192">
        <v>786</v>
      </c>
      <c r="CM192">
        <v>4.4349999999999996</v>
      </c>
      <c r="CN192">
        <v>11.294</v>
      </c>
      <c r="CO192" s="1">
        <v>39660</v>
      </c>
      <c r="CP192">
        <v>1411.4290000000001</v>
      </c>
      <c r="CQ192">
        <v>698</v>
      </c>
      <c r="CR192">
        <v>695</v>
      </c>
      <c r="CS192">
        <v>4.4980000000000002</v>
      </c>
      <c r="CT192">
        <v>10.382999999999999</v>
      </c>
      <c r="CV192" s="1">
        <v>39660</v>
      </c>
      <c r="CW192">
        <v>1660.9580000000001</v>
      </c>
      <c r="CX192">
        <v>289</v>
      </c>
      <c r="CY192">
        <v>280</v>
      </c>
      <c r="CZ192">
        <v>6.0289999999999999</v>
      </c>
      <c r="DA192">
        <v>6.4420000000000002</v>
      </c>
      <c r="DC192" s="1">
        <v>41090</v>
      </c>
      <c r="DD192">
        <v>290.08100000000002</v>
      </c>
      <c r="DE192">
        <v>1126</v>
      </c>
      <c r="DF192">
        <v>1134</v>
      </c>
      <c r="DG192">
        <v>3.5920000000000001</v>
      </c>
      <c r="DH192">
        <v>12.071</v>
      </c>
      <c r="DI192">
        <f t="shared" si="12"/>
        <v>2.5561161176732794E-2</v>
      </c>
      <c r="DK192" s="1">
        <v>39660</v>
      </c>
      <c r="DL192">
        <v>573.85900000000004</v>
      </c>
      <c r="DM192">
        <v>795</v>
      </c>
      <c r="DN192">
        <v>789</v>
      </c>
      <c r="DO192">
        <v>4.4379999999999997</v>
      </c>
      <c r="DP192">
        <v>11.331</v>
      </c>
      <c r="DR192" s="1">
        <v>38168</v>
      </c>
      <c r="DS192">
        <v>367.62799999999999</v>
      </c>
      <c r="DT192">
        <v>133</v>
      </c>
      <c r="DU192">
        <v>127</v>
      </c>
      <c r="DV192">
        <v>6.02</v>
      </c>
      <c r="DW192">
        <v>5.4340000000000002</v>
      </c>
      <c r="DY192" s="1">
        <v>39660</v>
      </c>
      <c r="DZ192">
        <v>505.97899999999998</v>
      </c>
      <c r="EA192">
        <v>539</v>
      </c>
      <c r="EB192">
        <v>533</v>
      </c>
      <c r="EC192">
        <v>4.82</v>
      </c>
      <c r="ED192">
        <v>8.82</v>
      </c>
    </row>
    <row r="193" spans="1:134" x14ac:dyDescent="0.25">
      <c r="A193" s="1">
        <v>39689</v>
      </c>
      <c r="B193" s="2">
        <v>9465</v>
      </c>
      <c r="C193" s="3">
        <v>1409.35756925806</v>
      </c>
      <c r="D193">
        <v>1.5067081160794</v>
      </c>
      <c r="E193">
        <v>187.616418137995</v>
      </c>
      <c r="F193">
        <v>5.24029240284964</v>
      </c>
      <c r="G193">
        <v>5.0543280632913996</v>
      </c>
      <c r="H193" s="2">
        <v>10869730</v>
      </c>
      <c r="J193" s="1">
        <v>39689</v>
      </c>
      <c r="K193" s="2">
        <v>2653</v>
      </c>
      <c r="L193">
        <v>219.00092727380999</v>
      </c>
      <c r="M193">
        <v>1.1853937513977</v>
      </c>
      <c r="N193">
        <v>135.41812044306999</v>
      </c>
      <c r="O193">
        <v>1.80202175663876</v>
      </c>
      <c r="P193">
        <v>3.6179254562925101</v>
      </c>
      <c r="Q193" s="2">
        <v>2108199</v>
      </c>
      <c r="S193" s="1">
        <v>39691</v>
      </c>
      <c r="T193">
        <v>350.66699999999997</v>
      </c>
      <c r="U193">
        <v>348</v>
      </c>
      <c r="V193">
        <v>345</v>
      </c>
      <c r="W193">
        <v>1.9490000000000001</v>
      </c>
      <c r="X193">
        <v>5.8840000000000003</v>
      </c>
      <c r="Y193">
        <v>5.8840000000000003</v>
      </c>
      <c r="AA193" s="1">
        <v>39691</v>
      </c>
      <c r="AB193">
        <v>424.07299999999998</v>
      </c>
      <c r="AC193">
        <v>681</v>
      </c>
      <c r="AD193">
        <v>676</v>
      </c>
      <c r="AE193">
        <v>1.8169999999999999</v>
      </c>
      <c r="AF193">
        <v>9.1929999999999996</v>
      </c>
      <c r="AG193">
        <v>9.1329999999999991</v>
      </c>
      <c r="AI193" s="1">
        <v>39691</v>
      </c>
      <c r="AJ193">
        <v>1042.1479999999999</v>
      </c>
      <c r="AK193">
        <v>-6</v>
      </c>
      <c r="AL193">
        <v>-6</v>
      </c>
      <c r="AM193">
        <v>1.7030000000000001</v>
      </c>
      <c r="AN193">
        <v>2.2730000000000001</v>
      </c>
      <c r="AO193">
        <v>2.2730000000000001</v>
      </c>
      <c r="AQ193" s="1">
        <v>39691</v>
      </c>
      <c r="AR193">
        <v>1537.663</v>
      </c>
      <c r="AS193">
        <v>4</v>
      </c>
      <c r="AT193">
        <v>4</v>
      </c>
      <c r="AU193">
        <v>3.7440000000000002</v>
      </c>
      <c r="AV193">
        <v>2.8839999999999999</v>
      </c>
      <c r="AX193" s="1">
        <v>39691</v>
      </c>
      <c r="AY193">
        <v>446.49299999999999</v>
      </c>
      <c r="AZ193">
        <v>588</v>
      </c>
      <c r="BA193">
        <v>593</v>
      </c>
      <c r="BB193">
        <v>3.113</v>
      </c>
      <c r="BC193">
        <v>8.7010000000000005</v>
      </c>
      <c r="BE193" s="1">
        <v>39691</v>
      </c>
      <c r="BF193">
        <v>394.46800000000002</v>
      </c>
      <c r="BG193">
        <v>358</v>
      </c>
      <c r="BH193">
        <v>355</v>
      </c>
      <c r="BI193">
        <v>3.4430000000000001</v>
      </c>
      <c r="BJ193">
        <v>6.4</v>
      </c>
      <c r="BK193">
        <v>6.4009999999999998</v>
      </c>
      <c r="BM193" s="1">
        <v>39691</v>
      </c>
      <c r="BN193">
        <v>665.37</v>
      </c>
      <c r="BO193">
        <v>1251</v>
      </c>
      <c r="BP193">
        <v>1249</v>
      </c>
      <c r="BQ193">
        <v>1.694</v>
      </c>
      <c r="BR193">
        <v>14.875999999999999</v>
      </c>
      <c r="BS193">
        <v>14.868</v>
      </c>
      <c r="BU193" s="1">
        <v>39691</v>
      </c>
      <c r="BV193">
        <v>521.63599999999997</v>
      </c>
      <c r="BW193">
        <v>-5</v>
      </c>
      <c r="BX193">
        <v>-8</v>
      </c>
      <c r="BY193">
        <v>6.2930000000000001</v>
      </c>
      <c r="BZ193">
        <v>3.476</v>
      </c>
      <c r="CB193" s="1">
        <v>39691</v>
      </c>
      <c r="CC193">
        <v>219.53299999999999</v>
      </c>
      <c r="CD193">
        <v>950</v>
      </c>
      <c r="CE193">
        <v>946</v>
      </c>
      <c r="CF193">
        <v>1.7589999999999999</v>
      </c>
      <c r="CG193">
        <v>11.835000000000001</v>
      </c>
      <c r="CI193" s="1">
        <v>39691</v>
      </c>
      <c r="CJ193">
        <v>827.29300000000001</v>
      </c>
      <c r="CK193">
        <v>826</v>
      </c>
      <c r="CL193">
        <v>820</v>
      </c>
      <c r="CM193">
        <v>4.3860000000000001</v>
      </c>
      <c r="CN193">
        <v>11.443</v>
      </c>
      <c r="CO193" s="1">
        <v>39691</v>
      </c>
      <c r="CP193">
        <v>1418.693</v>
      </c>
      <c r="CQ193">
        <v>707</v>
      </c>
      <c r="CR193">
        <v>703</v>
      </c>
      <c r="CS193">
        <v>4.4619999999999997</v>
      </c>
      <c r="CT193">
        <v>10.272</v>
      </c>
      <c r="CV193" s="1">
        <v>39691</v>
      </c>
      <c r="CW193">
        <v>1672.617</v>
      </c>
      <c r="CX193">
        <v>305</v>
      </c>
      <c r="CY193">
        <v>295</v>
      </c>
      <c r="CZ193">
        <v>6.01</v>
      </c>
      <c r="DA193">
        <v>6.4089999999999998</v>
      </c>
      <c r="DC193" s="1">
        <v>41121</v>
      </c>
      <c r="DD193">
        <v>294.452</v>
      </c>
      <c r="DE193">
        <v>1110</v>
      </c>
      <c r="DF193">
        <v>1120</v>
      </c>
      <c r="DG193">
        <v>3.5649999999999999</v>
      </c>
      <c r="DH193">
        <v>11.786</v>
      </c>
      <c r="DI193">
        <f t="shared" si="12"/>
        <v>1.5068205087544362E-2</v>
      </c>
      <c r="DK193" s="1">
        <v>39691</v>
      </c>
      <c r="DL193">
        <v>575.71100000000001</v>
      </c>
      <c r="DM193">
        <v>830</v>
      </c>
      <c r="DN193">
        <v>824</v>
      </c>
      <c r="DO193">
        <v>4.3890000000000002</v>
      </c>
      <c r="DP193">
        <v>11.481</v>
      </c>
      <c r="DR193" s="1">
        <v>38199</v>
      </c>
      <c r="DS193">
        <v>372.44</v>
      </c>
      <c r="DT193">
        <v>129</v>
      </c>
      <c r="DU193">
        <v>124</v>
      </c>
      <c r="DV193">
        <v>6.1079999999999997</v>
      </c>
      <c r="DW193">
        <v>5.3129999999999997</v>
      </c>
      <c r="DY193" s="1">
        <v>39691</v>
      </c>
      <c r="DZ193">
        <v>510.47399999999999</v>
      </c>
      <c r="EA193">
        <v>554</v>
      </c>
      <c r="EB193">
        <v>548</v>
      </c>
      <c r="EC193">
        <v>4.79</v>
      </c>
      <c r="ED193">
        <v>8.7829999999999995</v>
      </c>
    </row>
    <row r="194" spans="1:134" x14ac:dyDescent="0.25">
      <c r="A194" s="1">
        <v>39721</v>
      </c>
      <c r="B194" s="2">
        <v>9420</v>
      </c>
      <c r="C194" s="3">
        <v>1390.42946191281</v>
      </c>
      <c r="D194">
        <v>1.7589229061250999</v>
      </c>
      <c r="E194">
        <v>226.701681586521</v>
      </c>
      <c r="F194">
        <v>5.0449719417670202</v>
      </c>
      <c r="G194">
        <v>5.2655643609364597</v>
      </c>
      <c r="H194" s="2">
        <v>10748478</v>
      </c>
      <c r="J194" s="1">
        <v>39721</v>
      </c>
      <c r="K194" s="2">
        <v>2532</v>
      </c>
      <c r="L194">
        <v>217.61752243276399</v>
      </c>
      <c r="M194">
        <v>1.8001240599507999</v>
      </c>
      <c r="N194">
        <v>195.32804637997</v>
      </c>
      <c r="O194">
        <v>1.8182838634496501</v>
      </c>
      <c r="P194">
        <v>3.9417257549256401</v>
      </c>
      <c r="Q194" s="2">
        <v>2194188</v>
      </c>
      <c r="S194" s="1">
        <v>39721</v>
      </c>
      <c r="T194">
        <v>342.86099999999999</v>
      </c>
      <c r="U194">
        <v>473</v>
      </c>
      <c r="V194">
        <v>473</v>
      </c>
      <c r="W194">
        <v>1.915</v>
      </c>
      <c r="X194">
        <v>6.83</v>
      </c>
      <c r="Y194">
        <v>6.8230000000000004</v>
      </c>
      <c r="AA194" s="1">
        <v>39721</v>
      </c>
      <c r="AB194">
        <v>398.23099999999999</v>
      </c>
      <c r="AC194">
        <v>927</v>
      </c>
      <c r="AD194">
        <v>923</v>
      </c>
      <c r="AE194">
        <v>1.8340000000000001</v>
      </c>
      <c r="AF194">
        <v>11.343999999999999</v>
      </c>
      <c r="AG194">
        <v>11.303000000000001</v>
      </c>
      <c r="AI194" s="1">
        <v>39721</v>
      </c>
      <c r="AJ194">
        <v>1050.3869999999999</v>
      </c>
      <c r="AK194">
        <v>-6</v>
      </c>
      <c r="AL194">
        <v>-6</v>
      </c>
      <c r="AM194">
        <v>1.7010000000000001</v>
      </c>
      <c r="AN194">
        <v>1.9279999999999999</v>
      </c>
      <c r="AO194">
        <v>1.9279999999999999</v>
      </c>
      <c r="AQ194" s="1">
        <v>39721</v>
      </c>
      <c r="AR194">
        <v>1552.22</v>
      </c>
      <c r="AS194">
        <v>5</v>
      </c>
      <c r="AT194">
        <v>5</v>
      </c>
      <c r="AU194">
        <v>3.746</v>
      </c>
      <c r="AV194">
        <v>2.706</v>
      </c>
      <c r="AX194" s="1">
        <v>39721</v>
      </c>
      <c r="AY194">
        <v>420.76100000000002</v>
      </c>
      <c r="AZ194">
        <v>806</v>
      </c>
      <c r="BA194">
        <v>804</v>
      </c>
      <c r="BB194">
        <v>3.1970000000000001</v>
      </c>
      <c r="BC194">
        <v>10.670999999999999</v>
      </c>
      <c r="BE194" s="1">
        <v>39721</v>
      </c>
      <c r="BF194">
        <v>381.06700000000001</v>
      </c>
      <c r="BG194">
        <v>464</v>
      </c>
      <c r="BH194">
        <v>462</v>
      </c>
      <c r="BI194">
        <v>3.4079999999999999</v>
      </c>
      <c r="BJ194">
        <v>7.2720000000000002</v>
      </c>
      <c r="BK194">
        <v>7.27</v>
      </c>
      <c r="BM194" s="1">
        <v>39721</v>
      </c>
      <c r="BN194">
        <v>595.654</v>
      </c>
      <c r="BO194">
        <v>2305</v>
      </c>
      <c r="BP194">
        <v>2299</v>
      </c>
      <c r="BQ194">
        <v>1.663</v>
      </c>
      <c r="BR194">
        <v>25.091000000000001</v>
      </c>
      <c r="BS194">
        <v>25.065999999999999</v>
      </c>
      <c r="BU194" s="1">
        <v>39721</v>
      </c>
      <c r="BV194">
        <v>523.33199999999999</v>
      </c>
      <c r="BW194">
        <v>-8</v>
      </c>
      <c r="BX194">
        <v>-11</v>
      </c>
      <c r="BY194">
        <v>6.2380000000000004</v>
      </c>
      <c r="BZ194">
        <v>3.4449999999999998</v>
      </c>
      <c r="CB194" s="1">
        <v>39721</v>
      </c>
      <c r="CC194">
        <v>201.62200000000001</v>
      </c>
      <c r="CD194">
        <v>1594</v>
      </c>
      <c r="CE194">
        <v>1590</v>
      </c>
      <c r="CF194">
        <v>1.7509999999999999</v>
      </c>
      <c r="CG194">
        <v>17.971</v>
      </c>
      <c r="CI194" s="1">
        <v>39721</v>
      </c>
      <c r="CJ194">
        <v>758.42700000000002</v>
      </c>
      <c r="CK194">
        <v>1090</v>
      </c>
      <c r="CL194">
        <v>1066</v>
      </c>
      <c r="CM194">
        <v>4.298</v>
      </c>
      <c r="CN194">
        <v>13.861000000000001</v>
      </c>
      <c r="CO194" s="1">
        <v>39721</v>
      </c>
      <c r="CP194">
        <v>1306.6179999999999</v>
      </c>
      <c r="CQ194">
        <v>940</v>
      </c>
      <c r="CR194">
        <v>929</v>
      </c>
      <c r="CS194">
        <v>4.3949999999999996</v>
      </c>
      <c r="CT194">
        <v>12.483000000000001</v>
      </c>
      <c r="CV194" s="1">
        <v>39721</v>
      </c>
      <c r="CW194">
        <v>1549.89</v>
      </c>
      <c r="CX194">
        <v>436</v>
      </c>
      <c r="CY194">
        <v>430</v>
      </c>
      <c r="CZ194">
        <v>5.7519999999999998</v>
      </c>
      <c r="DA194">
        <v>7.6420000000000003</v>
      </c>
      <c r="DC194" s="1">
        <v>41152</v>
      </c>
      <c r="DD194">
        <v>299.221</v>
      </c>
      <c r="DE194">
        <v>1083</v>
      </c>
      <c r="DF194">
        <v>1089</v>
      </c>
      <c r="DG194">
        <v>3.55</v>
      </c>
      <c r="DH194">
        <v>11.483000000000001</v>
      </c>
      <c r="DI194">
        <f t="shared" si="12"/>
        <v>1.6196188173284609E-2</v>
      </c>
      <c r="DK194" s="1">
        <v>39721</v>
      </c>
      <c r="DL194">
        <v>527.94200000000001</v>
      </c>
      <c r="DM194">
        <v>1093</v>
      </c>
      <c r="DN194">
        <v>1069</v>
      </c>
      <c r="DO194">
        <v>4.3019999999999996</v>
      </c>
      <c r="DP194">
        <v>13.887</v>
      </c>
      <c r="DR194" s="1">
        <v>38230</v>
      </c>
      <c r="DS194">
        <v>381.52800000000002</v>
      </c>
      <c r="DT194">
        <v>127</v>
      </c>
      <c r="DU194">
        <v>122</v>
      </c>
      <c r="DV194">
        <v>6.202</v>
      </c>
      <c r="DW194">
        <v>4.9720000000000004</v>
      </c>
      <c r="DY194" s="1">
        <v>39721</v>
      </c>
      <c r="DZ194">
        <v>474.10199999999998</v>
      </c>
      <c r="EA194">
        <v>722</v>
      </c>
      <c r="EB194">
        <v>710</v>
      </c>
      <c r="EC194">
        <v>4.7030000000000003</v>
      </c>
      <c r="ED194">
        <v>10.355</v>
      </c>
    </row>
    <row r="195" spans="1:134" x14ac:dyDescent="0.25">
      <c r="A195" s="1">
        <v>39752</v>
      </c>
      <c r="B195" s="2">
        <v>9329</v>
      </c>
      <c r="C195" s="3">
        <v>1357.6095835731801</v>
      </c>
      <c r="D195">
        <v>2.2671080369604999</v>
      </c>
      <c r="E195">
        <v>269.04946532025099</v>
      </c>
      <c r="F195">
        <v>5.1271477901796603</v>
      </c>
      <c r="G195">
        <v>5.6683072298282102</v>
      </c>
      <c r="H195" s="2">
        <v>10544703</v>
      </c>
      <c r="J195" s="1">
        <v>39752</v>
      </c>
      <c r="K195" s="2">
        <v>2822</v>
      </c>
      <c r="L195">
        <v>217.706774208003</v>
      </c>
      <c r="M195">
        <v>2.3081796509261001</v>
      </c>
      <c r="N195">
        <v>245.75582917326901</v>
      </c>
      <c r="O195">
        <v>1.78823641973535</v>
      </c>
      <c r="P195">
        <v>4.01439287037564</v>
      </c>
      <c r="Q195" s="2">
        <v>2272322</v>
      </c>
      <c r="S195" s="1">
        <v>39752</v>
      </c>
      <c r="T195">
        <v>322.44</v>
      </c>
      <c r="U195">
        <v>854</v>
      </c>
      <c r="V195">
        <v>852</v>
      </c>
      <c r="W195">
        <v>1.839</v>
      </c>
      <c r="X195">
        <v>10.041</v>
      </c>
      <c r="Y195">
        <v>10.028</v>
      </c>
      <c r="AA195" s="1">
        <v>39752</v>
      </c>
      <c r="AB195">
        <v>352.66399999999999</v>
      </c>
      <c r="AC195">
        <v>1767</v>
      </c>
      <c r="AD195">
        <v>1756</v>
      </c>
      <c r="AE195">
        <v>1.8380000000000001</v>
      </c>
      <c r="AF195">
        <v>19.094999999999999</v>
      </c>
      <c r="AG195">
        <v>18.981000000000002</v>
      </c>
      <c r="AI195" s="1">
        <v>39752</v>
      </c>
      <c r="AJ195">
        <v>1060.049</v>
      </c>
      <c r="AK195">
        <v>6</v>
      </c>
      <c r="AL195">
        <v>5</v>
      </c>
      <c r="AM195">
        <v>1.6879999999999999</v>
      </c>
      <c r="AN195">
        <v>1.4910000000000001</v>
      </c>
      <c r="AO195">
        <v>1.4910000000000001</v>
      </c>
      <c r="AQ195" s="1">
        <v>39752</v>
      </c>
      <c r="AR195">
        <v>1580.6130000000001</v>
      </c>
      <c r="AS195">
        <v>-3</v>
      </c>
      <c r="AT195">
        <v>-4</v>
      </c>
      <c r="AU195">
        <v>3.7610000000000001</v>
      </c>
      <c r="AV195">
        <v>2.2890000000000001</v>
      </c>
      <c r="AX195" s="1">
        <v>39752</v>
      </c>
      <c r="AY195">
        <v>360.26900000000001</v>
      </c>
      <c r="AZ195">
        <v>1359</v>
      </c>
      <c r="BA195">
        <v>1348</v>
      </c>
      <c r="BB195">
        <v>3.1360000000000001</v>
      </c>
      <c r="BC195">
        <v>15.821999999999999</v>
      </c>
      <c r="BE195" s="1">
        <v>39752</v>
      </c>
      <c r="BF195">
        <v>351.84800000000001</v>
      </c>
      <c r="BG195">
        <v>749</v>
      </c>
      <c r="BH195">
        <v>742</v>
      </c>
      <c r="BI195">
        <v>3.3380000000000001</v>
      </c>
      <c r="BJ195">
        <v>9.7249999999999996</v>
      </c>
      <c r="BK195">
        <v>9.7260000000000009</v>
      </c>
      <c r="BM195" s="1">
        <v>39752</v>
      </c>
      <c r="BN195">
        <v>584.62099999999998</v>
      </c>
      <c r="BO195">
        <v>2564</v>
      </c>
      <c r="BP195">
        <v>2555</v>
      </c>
      <c r="BQ195">
        <v>1.7709999999999999</v>
      </c>
      <c r="BR195">
        <v>27.097000000000001</v>
      </c>
      <c r="BS195">
        <v>27.097000000000001</v>
      </c>
      <c r="BU195" s="1">
        <v>39752</v>
      </c>
      <c r="BV195">
        <v>519.976</v>
      </c>
      <c r="BW195">
        <v>-20</v>
      </c>
      <c r="BX195">
        <v>-23</v>
      </c>
      <c r="BY195">
        <v>6.2850000000000001</v>
      </c>
      <c r="BZ195">
        <v>3.5960000000000001</v>
      </c>
      <c r="CB195" s="1">
        <v>39752</v>
      </c>
      <c r="CC195">
        <v>187.92</v>
      </c>
      <c r="CD195">
        <v>2140</v>
      </c>
      <c r="CE195">
        <v>2129</v>
      </c>
      <c r="CF195">
        <v>1.8069999999999999</v>
      </c>
      <c r="CG195">
        <v>22.774999999999999</v>
      </c>
      <c r="CI195" s="1">
        <v>39752</v>
      </c>
      <c r="CJ195">
        <v>635.15599999999995</v>
      </c>
      <c r="CK195">
        <v>1606</v>
      </c>
      <c r="CL195">
        <v>1568</v>
      </c>
      <c r="CM195">
        <v>4.0019999999999998</v>
      </c>
      <c r="CN195">
        <v>18.869</v>
      </c>
      <c r="CO195" s="1">
        <v>39752</v>
      </c>
      <c r="CP195">
        <v>1112.2460000000001</v>
      </c>
      <c r="CQ195">
        <v>1378</v>
      </c>
      <c r="CR195">
        <v>1354</v>
      </c>
      <c r="CS195">
        <v>4.1289999999999996</v>
      </c>
      <c r="CT195">
        <v>16.731999999999999</v>
      </c>
      <c r="CV195" s="1">
        <v>39752</v>
      </c>
      <c r="CW195">
        <v>1435.4860000000001</v>
      </c>
      <c r="CX195">
        <v>577</v>
      </c>
      <c r="CY195">
        <v>565</v>
      </c>
      <c r="CZ195">
        <v>5.3780000000000001</v>
      </c>
      <c r="DA195">
        <v>8.9320000000000004</v>
      </c>
      <c r="DC195" s="1">
        <v>41182</v>
      </c>
      <c r="DD195">
        <v>305.71699999999998</v>
      </c>
      <c r="DE195">
        <v>1036</v>
      </c>
      <c r="DF195">
        <v>1042</v>
      </c>
      <c r="DG195">
        <v>3.4830000000000001</v>
      </c>
      <c r="DH195">
        <v>11.028</v>
      </c>
      <c r="DI195">
        <f t="shared" si="12"/>
        <v>2.1709706203775658E-2</v>
      </c>
      <c r="DK195" s="1">
        <v>39752</v>
      </c>
      <c r="DL195">
        <v>441.89600000000002</v>
      </c>
      <c r="DM195">
        <v>1609</v>
      </c>
      <c r="DN195">
        <v>1570</v>
      </c>
      <c r="DO195">
        <v>4.0069999999999997</v>
      </c>
      <c r="DP195">
        <v>18.896999999999998</v>
      </c>
      <c r="DR195" s="1">
        <v>38260</v>
      </c>
      <c r="DS195">
        <v>383.99299999999999</v>
      </c>
      <c r="DT195">
        <v>123</v>
      </c>
      <c r="DU195">
        <v>118</v>
      </c>
      <c r="DV195">
        <v>6.21</v>
      </c>
      <c r="DW195">
        <v>4.976</v>
      </c>
      <c r="DY195" s="1">
        <v>39752</v>
      </c>
      <c r="DZ195">
        <v>402.37700000000001</v>
      </c>
      <c r="EA195">
        <v>1168</v>
      </c>
      <c r="EB195">
        <v>1144</v>
      </c>
      <c r="EC195">
        <v>4.3970000000000002</v>
      </c>
      <c r="ED195">
        <v>14.696</v>
      </c>
    </row>
    <row r="196" spans="1:134" x14ac:dyDescent="0.25">
      <c r="A196" s="1">
        <v>39780</v>
      </c>
      <c r="B196" s="2">
        <v>9256</v>
      </c>
      <c r="C196" s="3">
        <v>1401.7981986213699</v>
      </c>
      <c r="D196">
        <v>2.3937268871212001</v>
      </c>
      <c r="E196">
        <v>315.788612159276</v>
      </c>
      <c r="F196">
        <v>4.4257439716778402</v>
      </c>
      <c r="G196">
        <v>4.9589247812087498</v>
      </c>
      <c r="H196" s="2">
        <v>10910615</v>
      </c>
      <c r="J196" s="1">
        <v>39780</v>
      </c>
      <c r="K196" s="2">
        <v>2993</v>
      </c>
      <c r="L196">
        <v>219.644051555945</v>
      </c>
      <c r="M196">
        <v>2.2580664710297</v>
      </c>
      <c r="N196">
        <v>285.73380540495498</v>
      </c>
      <c r="O196">
        <v>1.8411991490897399</v>
      </c>
      <c r="P196">
        <v>3.9301041019663301</v>
      </c>
      <c r="Q196" s="2">
        <v>3146450</v>
      </c>
      <c r="S196" s="1">
        <v>39782</v>
      </c>
      <c r="T196">
        <v>325.005</v>
      </c>
      <c r="U196">
        <v>903</v>
      </c>
      <c r="V196">
        <v>902</v>
      </c>
      <c r="W196">
        <v>1.821</v>
      </c>
      <c r="X196">
        <v>9.8810000000000002</v>
      </c>
      <c r="Y196">
        <v>9.875</v>
      </c>
      <c r="AA196" s="1">
        <v>39782</v>
      </c>
      <c r="AB196">
        <v>348.04599999999999</v>
      </c>
      <c r="AC196">
        <v>1918</v>
      </c>
      <c r="AD196">
        <v>1908</v>
      </c>
      <c r="AE196">
        <v>1.752</v>
      </c>
      <c r="AF196">
        <v>19.943999999999999</v>
      </c>
      <c r="AG196">
        <v>19.858000000000001</v>
      </c>
      <c r="AI196" s="1">
        <v>39782</v>
      </c>
      <c r="AJ196">
        <v>1072.451</v>
      </c>
      <c r="AK196">
        <v>3</v>
      </c>
      <c r="AL196">
        <v>2</v>
      </c>
      <c r="AM196">
        <v>1.724</v>
      </c>
      <c r="AN196">
        <v>0.84399999999999997</v>
      </c>
      <c r="AO196">
        <v>0.84399999999999997</v>
      </c>
      <c r="AQ196" s="1">
        <v>39782</v>
      </c>
      <c r="AR196">
        <v>1635.7270000000001</v>
      </c>
      <c r="AS196">
        <v>-1</v>
      </c>
      <c r="AT196">
        <v>-2</v>
      </c>
      <c r="AU196">
        <v>3.8159999999999998</v>
      </c>
      <c r="AV196">
        <v>1.468</v>
      </c>
      <c r="AX196" s="1">
        <v>39782</v>
      </c>
      <c r="AY196">
        <v>349.43599999999998</v>
      </c>
      <c r="AZ196">
        <v>1591</v>
      </c>
      <c r="BA196">
        <v>1582</v>
      </c>
      <c r="BB196">
        <v>3.1429999999999998</v>
      </c>
      <c r="BC196">
        <v>17.309000000000001</v>
      </c>
      <c r="BE196" s="1">
        <v>39782</v>
      </c>
      <c r="BF196">
        <v>354.15100000000001</v>
      </c>
      <c r="BG196">
        <v>852</v>
      </c>
      <c r="BH196">
        <v>846</v>
      </c>
      <c r="BI196">
        <v>3.319</v>
      </c>
      <c r="BJ196">
        <v>9.9160000000000004</v>
      </c>
      <c r="BK196">
        <v>9.9120000000000008</v>
      </c>
      <c r="BM196" s="1">
        <v>39782</v>
      </c>
      <c r="BN196">
        <v>478.47500000000002</v>
      </c>
      <c r="BO196">
        <v>3433</v>
      </c>
      <c r="BP196">
        <v>3426</v>
      </c>
      <c r="BQ196">
        <v>1.6779999999999999</v>
      </c>
      <c r="BR196">
        <v>35.122</v>
      </c>
      <c r="BS196">
        <v>35.125</v>
      </c>
      <c r="BU196" s="1">
        <v>39782</v>
      </c>
      <c r="BV196">
        <v>556.49599999999998</v>
      </c>
      <c r="BW196">
        <v>-18</v>
      </c>
      <c r="BX196">
        <v>-24</v>
      </c>
      <c r="BY196">
        <v>6.4989999999999997</v>
      </c>
      <c r="BZ196">
        <v>2.5910000000000002</v>
      </c>
      <c r="CB196" s="1">
        <v>39782</v>
      </c>
      <c r="CC196">
        <v>170.66</v>
      </c>
      <c r="CD196">
        <v>2477</v>
      </c>
      <c r="CE196">
        <v>2469</v>
      </c>
      <c r="CF196">
        <v>1.7250000000000001</v>
      </c>
      <c r="CG196">
        <v>25.495000000000001</v>
      </c>
      <c r="CI196" s="1">
        <v>39782</v>
      </c>
      <c r="CJ196">
        <v>581.81799999999998</v>
      </c>
      <c r="CK196">
        <v>1975</v>
      </c>
      <c r="CL196">
        <v>1937</v>
      </c>
      <c r="CM196">
        <v>3.851</v>
      </c>
      <c r="CN196">
        <v>21.59</v>
      </c>
      <c r="CO196" s="1">
        <v>39782</v>
      </c>
      <c r="CP196">
        <v>1033.626</v>
      </c>
      <c r="CQ196">
        <v>1599</v>
      </c>
      <c r="CR196">
        <v>1573</v>
      </c>
      <c r="CS196">
        <v>4.0460000000000003</v>
      </c>
      <c r="CT196">
        <v>17.959</v>
      </c>
      <c r="CV196" s="1">
        <v>39782</v>
      </c>
      <c r="CW196">
        <v>1491.163</v>
      </c>
      <c r="CX196">
        <v>608</v>
      </c>
      <c r="CY196">
        <v>596</v>
      </c>
      <c r="CZ196">
        <v>5.5259999999999998</v>
      </c>
      <c r="DA196">
        <v>8.3569999999999993</v>
      </c>
      <c r="DC196" s="1">
        <v>41213</v>
      </c>
      <c r="DD196">
        <v>306.31799999999998</v>
      </c>
      <c r="DE196">
        <v>1022</v>
      </c>
      <c r="DF196">
        <v>1032</v>
      </c>
      <c r="DG196">
        <v>3.5739999999999998</v>
      </c>
      <c r="DH196">
        <v>11.007</v>
      </c>
      <c r="DI196">
        <f t="shared" si="12"/>
        <v>1.9658703964777757E-3</v>
      </c>
      <c r="DK196" s="1">
        <v>39782</v>
      </c>
      <c r="DL196">
        <v>404.63400000000001</v>
      </c>
      <c r="DM196">
        <v>1978</v>
      </c>
      <c r="DN196">
        <v>1940</v>
      </c>
      <c r="DO196">
        <v>3.855</v>
      </c>
      <c r="DP196">
        <v>21.613</v>
      </c>
      <c r="DR196" s="1">
        <v>38291</v>
      </c>
      <c r="DS196">
        <v>388.22199999999998</v>
      </c>
      <c r="DT196">
        <v>122</v>
      </c>
      <c r="DU196">
        <v>117</v>
      </c>
      <c r="DV196">
        <v>6.2160000000000002</v>
      </c>
      <c r="DW196">
        <v>4.8840000000000003</v>
      </c>
      <c r="DY196" s="1">
        <v>39782</v>
      </c>
      <c r="DZ196">
        <v>388.4</v>
      </c>
      <c r="EA196">
        <v>1374</v>
      </c>
      <c r="EB196">
        <v>1346</v>
      </c>
      <c r="EC196">
        <v>4.2300000000000004</v>
      </c>
      <c r="ED196">
        <v>15.736000000000001</v>
      </c>
    </row>
    <row r="197" spans="1:134" x14ac:dyDescent="0.25">
      <c r="A197" s="1">
        <v>39813</v>
      </c>
      <c r="B197" s="2">
        <v>9168</v>
      </c>
      <c r="C197" s="3">
        <v>1454.1022217659599</v>
      </c>
      <c r="D197">
        <v>2.1315039446749</v>
      </c>
      <c r="E197">
        <v>277.79221650420999</v>
      </c>
      <c r="F197">
        <v>3.9406562838779702</v>
      </c>
      <c r="G197">
        <v>3.98876637021892</v>
      </c>
      <c r="H197" s="2">
        <v>11430264</v>
      </c>
      <c r="J197" s="1">
        <v>39813</v>
      </c>
      <c r="K197" s="2">
        <v>3054</v>
      </c>
      <c r="L197">
        <v>222.617581193729</v>
      </c>
      <c r="M197">
        <v>1.6472157034234001</v>
      </c>
      <c r="N197">
        <v>258.43104910594002</v>
      </c>
      <c r="O197">
        <v>1.71088596309522</v>
      </c>
      <c r="P197">
        <v>3.3132793960979501</v>
      </c>
      <c r="Q197" s="2">
        <v>6025843</v>
      </c>
      <c r="S197" s="1">
        <v>39813</v>
      </c>
      <c r="T197">
        <v>330.30500000000001</v>
      </c>
      <c r="U197">
        <v>903</v>
      </c>
      <c r="V197">
        <v>901</v>
      </c>
      <c r="W197">
        <v>1.8</v>
      </c>
      <c r="X197">
        <v>9.6389999999999993</v>
      </c>
      <c r="Y197">
        <v>9.6359999999999992</v>
      </c>
      <c r="AA197" s="1">
        <v>39813</v>
      </c>
      <c r="AB197">
        <v>361.14100000000002</v>
      </c>
      <c r="AC197">
        <v>1770</v>
      </c>
      <c r="AD197">
        <v>1759</v>
      </c>
      <c r="AE197">
        <v>1.744</v>
      </c>
      <c r="AF197">
        <v>18.228999999999999</v>
      </c>
      <c r="AG197">
        <v>18.195</v>
      </c>
      <c r="AI197" s="1">
        <v>39813</v>
      </c>
      <c r="AJ197">
        <v>1078.596</v>
      </c>
      <c r="AK197">
        <v>0</v>
      </c>
      <c r="AL197">
        <v>0</v>
      </c>
      <c r="AM197">
        <v>1.756</v>
      </c>
      <c r="AN197">
        <v>0.57399999999999995</v>
      </c>
      <c r="AO197">
        <v>0.57399999999999995</v>
      </c>
      <c r="AQ197" s="1">
        <v>39813</v>
      </c>
      <c r="AR197">
        <v>1657.4960000000001</v>
      </c>
      <c r="AS197">
        <v>2</v>
      </c>
      <c r="AT197">
        <v>0</v>
      </c>
      <c r="AU197">
        <v>3.81</v>
      </c>
      <c r="AV197">
        <v>1.18</v>
      </c>
      <c r="AX197" s="1">
        <v>39813</v>
      </c>
      <c r="AY197">
        <v>370.48599999999999</v>
      </c>
      <c r="AZ197">
        <v>1459</v>
      </c>
      <c r="BA197">
        <v>1447</v>
      </c>
      <c r="BB197">
        <v>3.1459999999999999</v>
      </c>
      <c r="BC197">
        <v>15.651999999999999</v>
      </c>
      <c r="BE197" s="1">
        <v>39813</v>
      </c>
      <c r="BF197">
        <v>359.06</v>
      </c>
      <c r="BG197">
        <v>874</v>
      </c>
      <c r="BH197">
        <v>866</v>
      </c>
      <c r="BI197">
        <v>3.3069999999999999</v>
      </c>
      <c r="BJ197">
        <v>9.8149999999999995</v>
      </c>
      <c r="BK197">
        <v>9.8119999999999994</v>
      </c>
      <c r="BM197" s="1">
        <v>39813</v>
      </c>
      <c r="BN197">
        <v>588.65</v>
      </c>
      <c r="BO197">
        <v>2207</v>
      </c>
      <c r="BP197">
        <v>2196</v>
      </c>
      <c r="BQ197">
        <v>1.879</v>
      </c>
      <c r="BR197">
        <v>22.638000000000002</v>
      </c>
      <c r="BS197">
        <v>22.638000000000002</v>
      </c>
      <c r="BU197" s="1">
        <v>39813</v>
      </c>
      <c r="BV197">
        <v>580.64499999999998</v>
      </c>
      <c r="BW197">
        <v>-18</v>
      </c>
      <c r="BX197">
        <v>-24</v>
      </c>
      <c r="BY197">
        <v>6.4390000000000001</v>
      </c>
      <c r="BZ197">
        <v>1.962</v>
      </c>
      <c r="CB197" s="1">
        <v>39813</v>
      </c>
      <c r="CC197">
        <v>189.21799999999999</v>
      </c>
      <c r="CD197">
        <v>1909</v>
      </c>
      <c r="CE197">
        <v>1898</v>
      </c>
      <c r="CF197">
        <v>1.7869999999999999</v>
      </c>
      <c r="CG197">
        <v>19.611000000000001</v>
      </c>
      <c r="CI197" s="1">
        <v>39813</v>
      </c>
      <c r="CJ197">
        <v>625.95299999999997</v>
      </c>
      <c r="CK197">
        <v>1796</v>
      </c>
      <c r="CL197">
        <v>1768</v>
      </c>
      <c r="CM197">
        <v>3.8559999999999999</v>
      </c>
      <c r="CN197">
        <v>19.382999999999999</v>
      </c>
      <c r="CO197" s="1">
        <v>39813</v>
      </c>
      <c r="CP197">
        <v>1101.9580000000001</v>
      </c>
      <c r="CQ197">
        <v>1450</v>
      </c>
      <c r="CR197">
        <v>1427</v>
      </c>
      <c r="CS197">
        <v>4.1289999999999996</v>
      </c>
      <c r="CT197">
        <v>16.033000000000001</v>
      </c>
      <c r="CV197" s="1">
        <v>39813</v>
      </c>
      <c r="CW197">
        <v>1573.9770000000001</v>
      </c>
      <c r="CX197">
        <v>573</v>
      </c>
      <c r="CY197">
        <v>561</v>
      </c>
      <c r="CZ197">
        <v>5.8380000000000001</v>
      </c>
      <c r="DA197">
        <v>7.5039999999999996</v>
      </c>
      <c r="DC197" s="1">
        <v>41243</v>
      </c>
      <c r="DD197">
        <v>308.43299999999999</v>
      </c>
      <c r="DE197">
        <v>1030</v>
      </c>
      <c r="DF197">
        <v>1042</v>
      </c>
      <c r="DG197">
        <v>3.5939999999999999</v>
      </c>
      <c r="DH197">
        <v>11.023</v>
      </c>
      <c r="DI197">
        <f t="shared" si="12"/>
        <v>6.9045893483243859E-3</v>
      </c>
      <c r="DK197" s="1">
        <v>39813</v>
      </c>
      <c r="DL197">
        <v>434.87799999999999</v>
      </c>
      <c r="DM197">
        <v>1803</v>
      </c>
      <c r="DN197">
        <v>1773</v>
      </c>
      <c r="DO197">
        <v>3.859</v>
      </c>
      <c r="DP197">
        <v>19.434000000000001</v>
      </c>
      <c r="DR197" s="1">
        <v>38321</v>
      </c>
      <c r="DS197">
        <v>384.54</v>
      </c>
      <c r="DT197">
        <v>115</v>
      </c>
      <c r="DU197">
        <v>111</v>
      </c>
      <c r="DV197">
        <v>6.1589999999999998</v>
      </c>
      <c r="DW197">
        <v>5.1719999999999997</v>
      </c>
      <c r="DY197" s="1">
        <v>39813</v>
      </c>
      <c r="DZ197">
        <v>413.447</v>
      </c>
      <c r="EA197">
        <v>1283</v>
      </c>
      <c r="EB197">
        <v>1257</v>
      </c>
      <c r="EC197">
        <v>4.2770000000000001</v>
      </c>
      <c r="ED197">
        <v>14.353999999999999</v>
      </c>
    </row>
    <row r="198" spans="1:134" x14ac:dyDescent="0.25">
      <c r="A198" s="1">
        <v>39843</v>
      </c>
      <c r="B198" s="2">
        <v>9111</v>
      </c>
      <c r="C198" s="3">
        <v>1441.26824514282</v>
      </c>
      <c r="D198">
        <v>1.8407895219721999</v>
      </c>
      <c r="E198">
        <v>262.77053504582398</v>
      </c>
      <c r="F198">
        <v>4.0123042834157703</v>
      </c>
      <c r="G198">
        <v>4.2681757911355502</v>
      </c>
      <c r="H198" s="2">
        <v>11448304</v>
      </c>
      <c r="J198" s="1">
        <v>39843</v>
      </c>
      <c r="K198" s="2">
        <v>3323</v>
      </c>
      <c r="L198">
        <v>223.339915080038</v>
      </c>
      <c r="M198">
        <v>1.3475151521194</v>
      </c>
      <c r="N198">
        <v>237.637890353789</v>
      </c>
      <c r="O198">
        <v>1.7979408746130401</v>
      </c>
      <c r="P198">
        <v>3.3898020847142498</v>
      </c>
      <c r="Q198" s="2">
        <v>5020735</v>
      </c>
      <c r="S198" s="1">
        <v>39844</v>
      </c>
      <c r="T198">
        <v>340.14699999999999</v>
      </c>
      <c r="U198">
        <v>772</v>
      </c>
      <c r="V198">
        <v>769</v>
      </c>
      <c r="W198">
        <v>1.7889999999999999</v>
      </c>
      <c r="X198">
        <v>8.5690000000000008</v>
      </c>
      <c r="Y198">
        <v>8.5670000000000002</v>
      </c>
      <c r="AA198" s="1">
        <v>39844</v>
      </c>
      <c r="AB198">
        <v>385.303</v>
      </c>
      <c r="AC198">
        <v>1561</v>
      </c>
      <c r="AD198">
        <v>1550</v>
      </c>
      <c r="AE198">
        <v>1.694</v>
      </c>
      <c r="AF198">
        <v>16.38</v>
      </c>
      <c r="AG198">
        <v>16.353999999999999</v>
      </c>
      <c r="AI198" s="1">
        <v>39844</v>
      </c>
      <c r="AJ198">
        <v>1074.9059999999999</v>
      </c>
      <c r="AK198">
        <v>2</v>
      </c>
      <c r="AL198">
        <v>2</v>
      </c>
      <c r="AM198">
        <v>1.758</v>
      </c>
      <c r="AN198">
        <v>0.82799999999999996</v>
      </c>
      <c r="AO198">
        <v>0.82799999999999996</v>
      </c>
      <c r="AQ198" s="1">
        <v>39844</v>
      </c>
      <c r="AR198">
        <v>1637.981</v>
      </c>
      <c r="AS198">
        <v>-1</v>
      </c>
      <c r="AT198">
        <v>-2</v>
      </c>
      <c r="AU198">
        <v>3.8010000000000002</v>
      </c>
      <c r="AV198">
        <v>1.5449999999999999</v>
      </c>
      <c r="AX198" s="1">
        <v>39844</v>
      </c>
      <c r="AY198">
        <v>396.30799999999999</v>
      </c>
      <c r="AZ198">
        <v>1218</v>
      </c>
      <c r="BA198">
        <v>1212</v>
      </c>
      <c r="BB198">
        <v>3.1840000000000002</v>
      </c>
      <c r="BC198">
        <v>13.647</v>
      </c>
      <c r="BE198" s="1">
        <v>39844</v>
      </c>
      <c r="BF198">
        <v>374.85199999999998</v>
      </c>
      <c r="BG198">
        <v>719</v>
      </c>
      <c r="BH198">
        <v>710</v>
      </c>
      <c r="BI198">
        <v>3.3119999999999998</v>
      </c>
      <c r="BJ198">
        <v>8.6359999999999992</v>
      </c>
      <c r="BK198">
        <v>8.6329999999999991</v>
      </c>
      <c r="BM198" s="1">
        <v>39844</v>
      </c>
      <c r="BN198">
        <v>638.97799999999995</v>
      </c>
      <c r="BO198">
        <v>2008</v>
      </c>
      <c r="BP198">
        <v>1998</v>
      </c>
      <c r="BQ198">
        <v>1.8640000000000001</v>
      </c>
      <c r="BR198">
        <v>20.908000000000001</v>
      </c>
      <c r="BS198">
        <v>20.908999999999999</v>
      </c>
      <c r="BU198" s="1">
        <v>39844</v>
      </c>
      <c r="BV198">
        <v>562.29899999999998</v>
      </c>
      <c r="BW198">
        <v>-22</v>
      </c>
      <c r="BX198">
        <v>-28</v>
      </c>
      <c r="BY198">
        <v>6.4560000000000004</v>
      </c>
      <c r="BZ198">
        <v>2.5209999999999999</v>
      </c>
      <c r="CB198" s="1">
        <v>39844</v>
      </c>
      <c r="CC198">
        <v>202.999</v>
      </c>
      <c r="CD198">
        <v>1699</v>
      </c>
      <c r="CE198">
        <v>1688</v>
      </c>
      <c r="CF198">
        <v>1.746</v>
      </c>
      <c r="CG198">
        <v>17.756</v>
      </c>
      <c r="CI198" s="1">
        <v>39844</v>
      </c>
      <c r="CJ198">
        <v>659.26900000000001</v>
      </c>
      <c r="CK198">
        <v>1594</v>
      </c>
      <c r="CL198">
        <v>1564</v>
      </c>
      <c r="CM198">
        <v>3.9470000000000001</v>
      </c>
      <c r="CN198">
        <v>17.827000000000002</v>
      </c>
      <c r="CO198" s="1">
        <v>39844</v>
      </c>
      <c r="CP198">
        <v>1178.777</v>
      </c>
      <c r="CQ198">
        <v>1236</v>
      </c>
      <c r="CR198">
        <v>1212</v>
      </c>
      <c r="CS198">
        <v>4.202</v>
      </c>
      <c r="CT198">
        <v>14.363</v>
      </c>
      <c r="CV198" s="1">
        <v>39844</v>
      </c>
      <c r="CW198">
        <v>1579.2190000000001</v>
      </c>
      <c r="CX198">
        <v>500</v>
      </c>
      <c r="CY198">
        <v>484</v>
      </c>
      <c r="CZ198">
        <v>5.77</v>
      </c>
      <c r="DA198">
        <v>7.2910000000000004</v>
      </c>
      <c r="DC198" s="1">
        <v>41274</v>
      </c>
      <c r="DD198">
        <v>316.61599999999999</v>
      </c>
      <c r="DE198">
        <v>969</v>
      </c>
      <c r="DF198">
        <v>943</v>
      </c>
      <c r="DG198">
        <v>3.544</v>
      </c>
      <c r="DH198">
        <v>10.43</v>
      </c>
      <c r="DI198">
        <f t="shared" si="12"/>
        <v>2.653088353062083E-2</v>
      </c>
      <c r="DK198" s="1">
        <v>39844</v>
      </c>
      <c r="DL198">
        <v>457.96100000000001</v>
      </c>
      <c r="DM198">
        <v>1613</v>
      </c>
      <c r="DN198">
        <v>1583</v>
      </c>
      <c r="DO198">
        <v>3.9540000000000002</v>
      </c>
      <c r="DP198">
        <v>18.030999999999999</v>
      </c>
      <c r="DR198" s="1">
        <v>38352</v>
      </c>
      <c r="DS198">
        <v>390.78199999999998</v>
      </c>
      <c r="DT198">
        <v>113</v>
      </c>
      <c r="DU198">
        <v>110</v>
      </c>
      <c r="DV198">
        <v>6.1959999999999997</v>
      </c>
      <c r="DW198">
        <v>5.0629999999999997</v>
      </c>
      <c r="DY198" s="1">
        <v>39844</v>
      </c>
      <c r="DZ198">
        <v>442.69400000000002</v>
      </c>
      <c r="EA198">
        <v>1098</v>
      </c>
      <c r="EB198">
        <v>1071</v>
      </c>
      <c r="EC198">
        <v>4.3540000000000001</v>
      </c>
      <c r="ED198">
        <v>12.987</v>
      </c>
    </row>
    <row r="199" spans="1:134" x14ac:dyDescent="0.25">
      <c r="A199" s="1">
        <v>39871</v>
      </c>
      <c r="B199" s="2">
        <v>9052</v>
      </c>
      <c r="C199" s="3">
        <v>1435.8259257076199</v>
      </c>
      <c r="D199">
        <v>1.8614396577982999</v>
      </c>
      <c r="E199">
        <v>260.34986704221001</v>
      </c>
      <c r="F199">
        <v>4.6868989119242697</v>
      </c>
      <c r="G199">
        <v>4.5882444199708798</v>
      </c>
      <c r="H199" s="2">
        <v>11466836</v>
      </c>
      <c r="J199" s="1">
        <v>39871</v>
      </c>
      <c r="K199" s="2">
        <v>3141</v>
      </c>
      <c r="L199">
        <v>223.98714258565701</v>
      </c>
      <c r="M199">
        <v>1.7463294404061001</v>
      </c>
      <c r="N199">
        <v>199.86655214261299</v>
      </c>
      <c r="O199">
        <v>1.79580378948041</v>
      </c>
      <c r="P199">
        <v>3.0908159722947599</v>
      </c>
      <c r="Q199" s="2">
        <v>2689357</v>
      </c>
      <c r="S199" s="1">
        <v>39872</v>
      </c>
      <c r="T199">
        <v>338.38400000000001</v>
      </c>
      <c r="U199">
        <v>774</v>
      </c>
      <c r="V199">
        <v>770</v>
      </c>
      <c r="W199">
        <v>1.7769999999999999</v>
      </c>
      <c r="X199">
        <v>8.7360000000000007</v>
      </c>
      <c r="Y199">
        <v>8.7370000000000001</v>
      </c>
      <c r="AA199" s="1">
        <v>39872</v>
      </c>
      <c r="AB199">
        <v>384.32499999999999</v>
      </c>
      <c r="AC199">
        <v>1513</v>
      </c>
      <c r="AD199">
        <v>1508</v>
      </c>
      <c r="AE199">
        <v>1.68</v>
      </c>
      <c r="AF199">
        <v>16.085999999999999</v>
      </c>
      <c r="AG199">
        <v>16.079000000000001</v>
      </c>
      <c r="AI199" s="1">
        <v>39872</v>
      </c>
      <c r="AJ199">
        <v>1073.8820000000001</v>
      </c>
      <c r="AK199">
        <v>-1</v>
      </c>
      <c r="AL199">
        <v>-1</v>
      </c>
      <c r="AM199">
        <v>1.8420000000000001</v>
      </c>
      <c r="AN199">
        <v>0.98899999999999999</v>
      </c>
      <c r="AO199">
        <v>0.98899999999999999</v>
      </c>
      <c r="AQ199" s="1">
        <v>39872</v>
      </c>
      <c r="AR199">
        <v>1631.1569999999999</v>
      </c>
      <c r="AS199">
        <v>-2</v>
      </c>
      <c r="AT199">
        <v>-4</v>
      </c>
      <c r="AU199">
        <v>3.879</v>
      </c>
      <c r="AV199">
        <v>1.726</v>
      </c>
      <c r="AX199" s="1">
        <v>39872</v>
      </c>
      <c r="AY199">
        <v>387.46899999999999</v>
      </c>
      <c r="AZ199">
        <v>1209</v>
      </c>
      <c r="BA199">
        <v>1206</v>
      </c>
      <c r="BB199">
        <v>3.1320000000000001</v>
      </c>
      <c r="BC199">
        <v>13.739000000000001</v>
      </c>
      <c r="BE199" s="1">
        <v>39872</v>
      </c>
      <c r="BF199">
        <v>374.12</v>
      </c>
      <c r="BG199">
        <v>707</v>
      </c>
      <c r="BH199">
        <v>699</v>
      </c>
      <c r="BI199">
        <v>3.2989999999999999</v>
      </c>
      <c r="BJ199">
        <v>8.69</v>
      </c>
      <c r="BK199">
        <v>8.6920000000000002</v>
      </c>
      <c r="BM199" s="1">
        <v>39872</v>
      </c>
      <c r="BN199">
        <v>616.78200000000004</v>
      </c>
      <c r="BO199">
        <v>2282</v>
      </c>
      <c r="BP199">
        <v>2280</v>
      </c>
      <c r="BQ199">
        <v>1.87</v>
      </c>
      <c r="BR199">
        <v>23.866</v>
      </c>
      <c r="BS199">
        <v>23.907</v>
      </c>
      <c r="BU199" s="1">
        <v>39872</v>
      </c>
      <c r="BV199">
        <v>557.52200000000005</v>
      </c>
      <c r="BW199">
        <v>-16</v>
      </c>
      <c r="BX199">
        <v>-21</v>
      </c>
      <c r="BY199">
        <v>6.5810000000000004</v>
      </c>
      <c r="BZ199">
        <v>2.7509999999999999</v>
      </c>
      <c r="CB199" s="1">
        <v>39872</v>
      </c>
      <c r="CC199">
        <v>200.47200000000001</v>
      </c>
      <c r="CD199">
        <v>1781</v>
      </c>
      <c r="CE199">
        <v>1777</v>
      </c>
      <c r="CF199">
        <v>1.746</v>
      </c>
      <c r="CG199">
        <v>18.806999999999999</v>
      </c>
      <c r="CI199" s="1">
        <v>39872</v>
      </c>
      <c r="CJ199">
        <v>637.20799999999997</v>
      </c>
      <c r="CK199">
        <v>1704</v>
      </c>
      <c r="CL199">
        <v>1680</v>
      </c>
      <c r="CM199">
        <v>3.8860000000000001</v>
      </c>
      <c r="CN199">
        <v>19.123000000000001</v>
      </c>
      <c r="CO199" s="1">
        <v>39872</v>
      </c>
      <c r="CP199">
        <v>1151.3800000000001</v>
      </c>
      <c r="CQ199">
        <v>1260</v>
      </c>
      <c r="CR199">
        <v>1239</v>
      </c>
      <c r="CS199">
        <v>4.1539999999999999</v>
      </c>
      <c r="CT199">
        <v>14.760999999999999</v>
      </c>
      <c r="CV199" s="1">
        <v>39872</v>
      </c>
      <c r="CW199">
        <v>1554.6220000000001</v>
      </c>
      <c r="CX199">
        <v>515</v>
      </c>
      <c r="CY199">
        <v>500</v>
      </c>
      <c r="CZ199">
        <v>5.7169999999999996</v>
      </c>
      <c r="DA199">
        <v>7.585</v>
      </c>
      <c r="DC199" s="1">
        <v>41305</v>
      </c>
      <c r="DD199">
        <v>326.173</v>
      </c>
      <c r="DE199">
        <v>886</v>
      </c>
      <c r="DF199">
        <v>898</v>
      </c>
      <c r="DG199">
        <v>3.4710000000000001</v>
      </c>
      <c r="DH199">
        <v>9.6910000000000007</v>
      </c>
      <c r="DI199">
        <f t="shared" si="12"/>
        <v>3.0184829572731608E-2</v>
      </c>
      <c r="DK199" s="1">
        <v>39872</v>
      </c>
      <c r="DL199">
        <v>442.08499999999998</v>
      </c>
      <c r="DM199">
        <v>1726</v>
      </c>
      <c r="DN199">
        <v>1702</v>
      </c>
      <c r="DO199">
        <v>3.8929999999999998</v>
      </c>
      <c r="DP199">
        <v>19.347000000000001</v>
      </c>
      <c r="DR199" s="1">
        <v>38383</v>
      </c>
      <c r="DS199">
        <v>393.82600000000002</v>
      </c>
      <c r="DT199">
        <v>117</v>
      </c>
      <c r="DU199">
        <v>114</v>
      </c>
      <c r="DV199">
        <v>6.2590000000000003</v>
      </c>
      <c r="DW199">
        <v>5.0990000000000002</v>
      </c>
      <c r="DY199" s="1">
        <v>39872</v>
      </c>
      <c r="DZ199">
        <v>436.68799999999999</v>
      </c>
      <c r="EA199">
        <v>1073</v>
      </c>
      <c r="EB199">
        <v>1050</v>
      </c>
      <c r="EC199">
        <v>4.3460000000000001</v>
      </c>
      <c r="ED199">
        <v>12.920999999999999</v>
      </c>
    </row>
    <row r="200" spans="1:134" x14ac:dyDescent="0.25">
      <c r="A200" s="1">
        <v>39903</v>
      </c>
      <c r="B200" s="2">
        <v>9003</v>
      </c>
      <c r="C200" s="3">
        <v>1455.7861197177101</v>
      </c>
      <c r="D200">
        <v>1.8700506321853001</v>
      </c>
      <c r="E200">
        <v>256.58361963435101</v>
      </c>
      <c r="F200">
        <v>4.1664613108649897</v>
      </c>
      <c r="G200">
        <v>4.06489794612519</v>
      </c>
      <c r="H200" s="2">
        <v>11769391</v>
      </c>
      <c r="J200" s="1">
        <v>39903</v>
      </c>
      <c r="K200" s="2">
        <v>2818</v>
      </c>
      <c r="L200">
        <v>225.34851065425099</v>
      </c>
      <c r="M200">
        <v>1.4521697830675</v>
      </c>
      <c r="N200">
        <v>221.09967393789401</v>
      </c>
      <c r="O200">
        <v>1.86186220096816</v>
      </c>
      <c r="P200">
        <v>3.0689841653076999</v>
      </c>
      <c r="Q200" s="2">
        <v>4463934</v>
      </c>
      <c r="S200" s="1">
        <v>39903</v>
      </c>
      <c r="T200">
        <v>340.55099999999999</v>
      </c>
      <c r="U200">
        <v>851</v>
      </c>
      <c r="V200">
        <v>847</v>
      </c>
      <c r="W200">
        <v>1.7310000000000001</v>
      </c>
      <c r="X200">
        <v>9.2889999999999997</v>
      </c>
      <c r="Y200">
        <v>9.2949999999999999</v>
      </c>
      <c r="AA200" s="1">
        <v>39903</v>
      </c>
      <c r="AB200">
        <v>396.16800000000001</v>
      </c>
      <c r="AC200">
        <v>1361</v>
      </c>
      <c r="AD200">
        <v>1350</v>
      </c>
      <c r="AE200">
        <v>1.6830000000000001</v>
      </c>
      <c r="AF200">
        <v>14.321</v>
      </c>
      <c r="AG200">
        <v>14.273</v>
      </c>
      <c r="AI200" s="1">
        <v>39903</v>
      </c>
      <c r="AJ200">
        <v>1079.5360000000001</v>
      </c>
      <c r="AK200">
        <v>-1</v>
      </c>
      <c r="AL200">
        <v>-1</v>
      </c>
      <c r="AM200">
        <v>1.86</v>
      </c>
      <c r="AN200">
        <v>0.77800000000000002</v>
      </c>
      <c r="AO200">
        <v>0.77800000000000002</v>
      </c>
      <c r="AQ200" s="1">
        <v>39903</v>
      </c>
      <c r="AR200">
        <v>1654.941</v>
      </c>
      <c r="AS200">
        <v>0</v>
      </c>
      <c r="AT200">
        <v>-1</v>
      </c>
      <c r="AU200">
        <v>3.8730000000000002</v>
      </c>
      <c r="AV200">
        <v>1.4039999999999999</v>
      </c>
      <c r="AX200" s="1">
        <v>39903</v>
      </c>
      <c r="AY200">
        <v>397.33100000000002</v>
      </c>
      <c r="AZ200">
        <v>1154</v>
      </c>
      <c r="BA200">
        <v>1148</v>
      </c>
      <c r="BB200">
        <v>3.08</v>
      </c>
      <c r="BC200">
        <v>12.819000000000001</v>
      </c>
      <c r="BE200" s="1">
        <v>39903</v>
      </c>
      <c r="BF200">
        <v>377.20499999999998</v>
      </c>
      <c r="BG200">
        <v>730</v>
      </c>
      <c r="BH200">
        <v>723</v>
      </c>
      <c r="BI200">
        <v>3.3330000000000002</v>
      </c>
      <c r="BJ200">
        <v>8.61</v>
      </c>
      <c r="BK200">
        <v>8.609</v>
      </c>
      <c r="BM200" s="1">
        <v>39903</v>
      </c>
      <c r="BN200">
        <v>631.15800000000002</v>
      </c>
      <c r="BO200">
        <v>2093</v>
      </c>
      <c r="BP200">
        <v>2086</v>
      </c>
      <c r="BQ200">
        <v>1.7929999999999999</v>
      </c>
      <c r="BR200">
        <v>21.728999999999999</v>
      </c>
      <c r="BS200">
        <v>21.725000000000001</v>
      </c>
      <c r="BU200" s="1">
        <v>39903</v>
      </c>
      <c r="BV200">
        <v>575.57000000000005</v>
      </c>
      <c r="BW200">
        <v>-11</v>
      </c>
      <c r="BX200">
        <v>-17</v>
      </c>
      <c r="BY200">
        <v>6.4989999999999997</v>
      </c>
      <c r="BZ200">
        <v>2.2669999999999999</v>
      </c>
      <c r="CB200" s="1">
        <v>39903</v>
      </c>
      <c r="CC200">
        <v>206.125</v>
      </c>
      <c r="CD200">
        <v>1611</v>
      </c>
      <c r="CE200">
        <v>1601</v>
      </c>
      <c r="CF200">
        <v>1.72</v>
      </c>
      <c r="CG200">
        <v>16.815000000000001</v>
      </c>
      <c r="CI200" s="1">
        <v>39903</v>
      </c>
      <c r="CJ200">
        <v>658.87</v>
      </c>
      <c r="CK200">
        <v>1658</v>
      </c>
      <c r="CL200">
        <v>1629</v>
      </c>
      <c r="CM200">
        <v>3.85</v>
      </c>
      <c r="CN200">
        <v>18.22</v>
      </c>
      <c r="CO200" s="1">
        <v>39903</v>
      </c>
      <c r="CP200">
        <v>1174.2840000000001</v>
      </c>
      <c r="CQ200">
        <v>1257</v>
      </c>
      <c r="CR200">
        <v>1233</v>
      </c>
      <c r="CS200">
        <v>4.1260000000000003</v>
      </c>
      <c r="CT200">
        <v>14.313000000000001</v>
      </c>
      <c r="CV200" s="1">
        <v>39903</v>
      </c>
      <c r="CW200">
        <v>1551.403</v>
      </c>
      <c r="CX200">
        <v>553</v>
      </c>
      <c r="CY200">
        <v>537</v>
      </c>
      <c r="CZ200">
        <v>5.6929999999999996</v>
      </c>
      <c r="DA200">
        <v>7.5970000000000004</v>
      </c>
      <c r="DC200" s="1">
        <v>41333</v>
      </c>
      <c r="DD200">
        <v>327.95400000000001</v>
      </c>
      <c r="DE200">
        <v>879</v>
      </c>
      <c r="DF200">
        <v>897</v>
      </c>
      <c r="DG200">
        <v>3.4729999999999999</v>
      </c>
      <c r="DH200">
        <v>9.6140000000000008</v>
      </c>
      <c r="DI200">
        <f t="shared" ref="DI200:DI241" si="13">DD200/DD199-1</f>
        <v>5.4602925441407102E-3</v>
      </c>
      <c r="DK200" s="1">
        <v>39903</v>
      </c>
      <c r="DL200">
        <v>456.69</v>
      </c>
      <c r="DM200">
        <v>1684</v>
      </c>
      <c r="DN200">
        <v>1653</v>
      </c>
      <c r="DO200">
        <v>3.8479999999999999</v>
      </c>
      <c r="DP200">
        <v>18.465</v>
      </c>
      <c r="DR200" s="1">
        <v>38411</v>
      </c>
      <c r="DS200">
        <v>391.70499999999998</v>
      </c>
      <c r="DT200">
        <v>112</v>
      </c>
      <c r="DU200">
        <v>109</v>
      </c>
      <c r="DV200">
        <v>6.2720000000000002</v>
      </c>
      <c r="DW200">
        <v>5.298</v>
      </c>
      <c r="DY200" s="1">
        <v>39903</v>
      </c>
      <c r="DZ200">
        <v>447.69499999999999</v>
      </c>
      <c r="EA200">
        <v>1077</v>
      </c>
      <c r="EB200">
        <v>1050</v>
      </c>
      <c r="EC200">
        <v>4.3280000000000003</v>
      </c>
      <c r="ED200">
        <v>12.555999999999999</v>
      </c>
    </row>
    <row r="201" spans="1:134" x14ac:dyDescent="0.25">
      <c r="A201" s="1">
        <v>39933</v>
      </c>
      <c r="B201" s="2">
        <v>9023</v>
      </c>
      <c r="C201" s="3">
        <v>1462.7539453157101</v>
      </c>
      <c r="D201">
        <v>1.484725565467</v>
      </c>
      <c r="E201">
        <v>221.24902797623099</v>
      </c>
      <c r="F201">
        <v>4.3198452931962503</v>
      </c>
      <c r="G201">
        <v>4.0616097892479903</v>
      </c>
      <c r="H201" s="2">
        <v>11985155</v>
      </c>
      <c r="J201" s="1">
        <v>39933</v>
      </c>
      <c r="K201" s="2">
        <v>3141</v>
      </c>
      <c r="L201">
        <v>226.57036535753301</v>
      </c>
      <c r="M201">
        <v>1.1538675732517001</v>
      </c>
      <c r="N201">
        <v>187.97831615102601</v>
      </c>
      <c r="O201">
        <v>1.9177602599211501</v>
      </c>
      <c r="P201">
        <v>2.9172032243769599</v>
      </c>
      <c r="Q201" s="2">
        <v>4132592</v>
      </c>
      <c r="S201" s="1">
        <v>39933</v>
      </c>
      <c r="T201">
        <v>351.72800000000001</v>
      </c>
      <c r="U201">
        <v>679</v>
      </c>
      <c r="V201">
        <v>667</v>
      </c>
      <c r="W201">
        <v>1.6839999999999999</v>
      </c>
      <c r="X201">
        <v>7.6319999999999997</v>
      </c>
      <c r="Y201">
        <v>7.6269999999999998</v>
      </c>
      <c r="AA201" s="1">
        <v>39933</v>
      </c>
      <c r="AB201">
        <v>422.01900000000001</v>
      </c>
      <c r="AC201">
        <v>1092</v>
      </c>
      <c r="AD201">
        <v>1086</v>
      </c>
      <c r="AE201">
        <v>1.65</v>
      </c>
      <c r="AF201">
        <v>11.818</v>
      </c>
      <c r="AG201">
        <v>11.779</v>
      </c>
      <c r="AI201" s="1">
        <v>39933</v>
      </c>
      <c r="AJ201">
        <v>1078.162</v>
      </c>
      <c r="AK201">
        <v>-1</v>
      </c>
      <c r="AL201">
        <v>-1</v>
      </c>
      <c r="AM201">
        <v>1.869</v>
      </c>
      <c r="AN201">
        <v>0.89600000000000002</v>
      </c>
      <c r="AO201">
        <v>0.89600000000000002</v>
      </c>
      <c r="AQ201" s="1">
        <v>39933</v>
      </c>
      <c r="AR201">
        <v>1637.7940000000001</v>
      </c>
      <c r="AS201">
        <v>0</v>
      </c>
      <c r="AT201">
        <v>-1</v>
      </c>
      <c r="AU201">
        <v>3.87</v>
      </c>
      <c r="AV201">
        <v>1.728</v>
      </c>
      <c r="AX201" s="1">
        <v>39933</v>
      </c>
      <c r="AY201">
        <v>426.42</v>
      </c>
      <c r="AZ201">
        <v>961</v>
      </c>
      <c r="BA201">
        <v>958</v>
      </c>
      <c r="BB201">
        <v>3.1379999999999999</v>
      </c>
      <c r="BC201">
        <v>11.21</v>
      </c>
      <c r="BE201" s="1">
        <v>39933</v>
      </c>
      <c r="BF201">
        <v>390.66399999999999</v>
      </c>
      <c r="BG201">
        <v>619</v>
      </c>
      <c r="BH201">
        <v>610</v>
      </c>
      <c r="BI201">
        <v>3.3220000000000001</v>
      </c>
      <c r="BJ201">
        <v>7.81</v>
      </c>
      <c r="BK201">
        <v>7.81</v>
      </c>
      <c r="BM201" s="1">
        <v>39933</v>
      </c>
      <c r="BN201">
        <v>683.68799999999999</v>
      </c>
      <c r="BO201">
        <v>1671</v>
      </c>
      <c r="BP201">
        <v>1670</v>
      </c>
      <c r="BQ201">
        <v>1.857</v>
      </c>
      <c r="BR201">
        <v>17.725000000000001</v>
      </c>
      <c r="BS201">
        <v>17.745000000000001</v>
      </c>
      <c r="BU201" s="1">
        <v>39933</v>
      </c>
      <c r="BV201">
        <v>561.80700000000002</v>
      </c>
      <c r="BW201">
        <v>-11</v>
      </c>
      <c r="BX201">
        <v>-16</v>
      </c>
      <c r="BY201">
        <v>6.5330000000000004</v>
      </c>
      <c r="BZ201">
        <v>2.718</v>
      </c>
      <c r="CB201" s="1">
        <v>39933</v>
      </c>
      <c r="CC201">
        <v>220.839</v>
      </c>
      <c r="CD201">
        <v>1276</v>
      </c>
      <c r="CE201">
        <v>1272</v>
      </c>
      <c r="CF201">
        <v>1.716</v>
      </c>
      <c r="CG201">
        <v>13.675000000000001</v>
      </c>
      <c r="CI201" s="1">
        <v>39933</v>
      </c>
      <c r="CJ201">
        <v>733.11699999999996</v>
      </c>
      <c r="CK201">
        <v>1301</v>
      </c>
      <c r="CL201">
        <v>1292</v>
      </c>
      <c r="CM201">
        <v>4.016</v>
      </c>
      <c r="CN201">
        <v>15.183999999999999</v>
      </c>
      <c r="CO201" s="1">
        <v>39933</v>
      </c>
      <c r="CP201">
        <v>1279.335</v>
      </c>
      <c r="CQ201">
        <v>1016</v>
      </c>
      <c r="CR201">
        <v>1009</v>
      </c>
      <c r="CS201">
        <v>4.2409999999999997</v>
      </c>
      <c r="CT201">
        <v>12.406000000000001</v>
      </c>
      <c r="CV201" s="1">
        <v>39933</v>
      </c>
      <c r="CW201">
        <v>1599.2449999999999</v>
      </c>
      <c r="CX201">
        <v>456</v>
      </c>
      <c r="CY201">
        <v>440</v>
      </c>
      <c r="CZ201">
        <v>5.7149999999999999</v>
      </c>
      <c r="DA201">
        <v>6.9749999999999996</v>
      </c>
      <c r="DC201" s="1">
        <v>41364</v>
      </c>
      <c r="DD201">
        <v>333.69200000000001</v>
      </c>
      <c r="DE201">
        <v>846</v>
      </c>
      <c r="DF201">
        <v>864</v>
      </c>
      <c r="DG201">
        <v>3.4710000000000001</v>
      </c>
      <c r="DH201">
        <v>9.2949999999999999</v>
      </c>
      <c r="DI201">
        <f t="shared" si="13"/>
        <v>1.7496356196295748E-2</v>
      </c>
      <c r="DK201" s="1">
        <v>39933</v>
      </c>
      <c r="DL201">
        <v>509.05399999999997</v>
      </c>
      <c r="DM201">
        <v>1324</v>
      </c>
      <c r="DN201">
        <v>1308</v>
      </c>
      <c r="DO201">
        <v>4.0170000000000003</v>
      </c>
      <c r="DP201">
        <v>15.348000000000001</v>
      </c>
      <c r="DR201" s="1">
        <v>38442</v>
      </c>
      <c r="DS201">
        <v>385.05</v>
      </c>
      <c r="DT201">
        <v>133</v>
      </c>
      <c r="DU201">
        <v>132</v>
      </c>
      <c r="DV201">
        <v>6.1790000000000003</v>
      </c>
      <c r="DW201">
        <v>5.6769999999999996</v>
      </c>
      <c r="DY201" s="1">
        <v>39933</v>
      </c>
      <c r="DZ201">
        <v>481.68299999999999</v>
      </c>
      <c r="EA201">
        <v>900</v>
      </c>
      <c r="EB201">
        <v>896</v>
      </c>
      <c r="EC201">
        <v>4.4349999999999996</v>
      </c>
      <c r="ED201">
        <v>11.358000000000001</v>
      </c>
    </row>
    <row r="202" spans="1:134" x14ac:dyDescent="0.25">
      <c r="A202" s="1">
        <v>39962</v>
      </c>
      <c r="B202" s="2">
        <v>8894</v>
      </c>
      <c r="C202" s="3">
        <v>1473.3599537798</v>
      </c>
      <c r="D202">
        <v>1.1918695270629001</v>
      </c>
      <c r="E202">
        <v>194.42287717117901</v>
      </c>
      <c r="F202">
        <v>4.61811614013883</v>
      </c>
      <c r="G202">
        <v>4.0831638112172097</v>
      </c>
      <c r="H202" s="2">
        <v>12133955</v>
      </c>
      <c r="J202" s="1">
        <v>39962</v>
      </c>
      <c r="K202" s="2">
        <v>3069</v>
      </c>
      <c r="L202">
        <v>228.27397769567199</v>
      </c>
      <c r="M202">
        <v>1.0453624083216999</v>
      </c>
      <c r="N202">
        <v>134.11773185694699</v>
      </c>
      <c r="O202">
        <v>1.7965043322644001</v>
      </c>
      <c r="P202">
        <v>2.3440534431083702</v>
      </c>
      <c r="Q202" s="2">
        <v>2991476</v>
      </c>
      <c r="S202" s="1">
        <v>39964</v>
      </c>
      <c r="T202">
        <v>365.988</v>
      </c>
      <c r="U202">
        <v>535</v>
      </c>
      <c r="V202">
        <v>523</v>
      </c>
      <c r="W202">
        <v>1.7270000000000001</v>
      </c>
      <c r="X202">
        <v>6.2</v>
      </c>
      <c r="Y202">
        <v>6.1980000000000004</v>
      </c>
      <c r="AA202" s="1">
        <v>39964</v>
      </c>
      <c r="AB202">
        <v>438.09800000000001</v>
      </c>
      <c r="AC202">
        <v>1008</v>
      </c>
      <c r="AD202">
        <v>1004</v>
      </c>
      <c r="AE202">
        <v>1.6160000000000001</v>
      </c>
      <c r="AF202">
        <v>11.003</v>
      </c>
      <c r="AG202">
        <v>10.973000000000001</v>
      </c>
      <c r="AI202" s="1">
        <v>39964</v>
      </c>
      <c r="AJ202">
        <v>1079.998</v>
      </c>
      <c r="AK202">
        <v>-4</v>
      </c>
      <c r="AL202">
        <v>-3</v>
      </c>
      <c r="AM202">
        <v>1.89</v>
      </c>
      <c r="AN202">
        <v>0.88800000000000001</v>
      </c>
      <c r="AO202">
        <v>0.88900000000000001</v>
      </c>
      <c r="AQ202" s="1">
        <v>39964</v>
      </c>
      <c r="AR202">
        <v>1630.173</v>
      </c>
      <c r="AS202">
        <v>0</v>
      </c>
      <c r="AT202">
        <v>-1</v>
      </c>
      <c r="AU202">
        <v>3.8940000000000001</v>
      </c>
      <c r="AV202">
        <v>1.9259999999999999</v>
      </c>
      <c r="AX202" s="1">
        <v>39964</v>
      </c>
      <c r="AY202">
        <v>444.428</v>
      </c>
      <c r="AZ202">
        <v>884</v>
      </c>
      <c r="BA202">
        <v>878</v>
      </c>
      <c r="BB202">
        <v>3.2450000000000001</v>
      </c>
      <c r="BC202">
        <v>10.628</v>
      </c>
      <c r="BE202" s="1">
        <v>39964</v>
      </c>
      <c r="BF202">
        <v>408.09</v>
      </c>
      <c r="BG202">
        <v>501</v>
      </c>
      <c r="BH202">
        <v>489</v>
      </c>
      <c r="BI202">
        <v>3.3780000000000001</v>
      </c>
      <c r="BJ202">
        <v>6.79</v>
      </c>
      <c r="BK202">
        <v>6.7889999999999997</v>
      </c>
      <c r="BM202" s="1">
        <v>39964</v>
      </c>
      <c r="BN202">
        <v>723.72299999999996</v>
      </c>
      <c r="BO202">
        <v>1547</v>
      </c>
      <c r="BP202">
        <v>1534</v>
      </c>
      <c r="BQ202">
        <v>1.8149999999999999</v>
      </c>
      <c r="BR202">
        <v>16.457000000000001</v>
      </c>
      <c r="BS202">
        <v>16.443000000000001</v>
      </c>
      <c r="BU202" s="1">
        <v>39964</v>
      </c>
      <c r="BV202">
        <v>551.49599999999998</v>
      </c>
      <c r="BW202">
        <v>-8</v>
      </c>
      <c r="BX202">
        <v>-12</v>
      </c>
      <c r="BY202">
        <v>6.6289999999999996</v>
      </c>
      <c r="BZ202">
        <v>3.0840000000000001</v>
      </c>
      <c r="CB202" s="1">
        <v>39964</v>
      </c>
      <c r="CC202">
        <v>230.68899999999999</v>
      </c>
      <c r="CD202">
        <v>1185</v>
      </c>
      <c r="CE202">
        <v>1178</v>
      </c>
      <c r="CF202">
        <v>1.681</v>
      </c>
      <c r="CG202">
        <v>12.766</v>
      </c>
      <c r="CI202" s="1">
        <v>39964</v>
      </c>
      <c r="CJ202">
        <v>784.16600000000005</v>
      </c>
      <c r="CK202">
        <v>1125</v>
      </c>
      <c r="CL202">
        <v>1104</v>
      </c>
      <c r="CM202">
        <v>4.1289999999999996</v>
      </c>
      <c r="CN202">
        <v>13.532</v>
      </c>
      <c r="CO202" s="1">
        <v>39964</v>
      </c>
      <c r="CP202">
        <v>1348.192</v>
      </c>
      <c r="CQ202">
        <v>892</v>
      </c>
      <c r="CR202">
        <v>871</v>
      </c>
      <c r="CS202">
        <v>4.3529999999999998</v>
      </c>
      <c r="CT202">
        <v>11.265000000000001</v>
      </c>
      <c r="CV202" s="1">
        <v>39964</v>
      </c>
      <c r="CW202">
        <v>1668.5730000000001</v>
      </c>
      <c r="CX202">
        <v>363</v>
      </c>
      <c r="CY202">
        <v>346</v>
      </c>
      <c r="CZ202">
        <v>5.8419999999999996</v>
      </c>
      <c r="DA202">
        <v>6.2590000000000003</v>
      </c>
      <c r="DC202" s="1">
        <v>41394</v>
      </c>
      <c r="DD202">
        <v>340.82799999999997</v>
      </c>
      <c r="DE202">
        <v>795</v>
      </c>
      <c r="DF202">
        <v>814</v>
      </c>
      <c r="DG202">
        <v>3.39</v>
      </c>
      <c r="DH202">
        <v>8.6880000000000006</v>
      </c>
      <c r="DI202">
        <f t="shared" si="13"/>
        <v>2.1384989751027872E-2</v>
      </c>
      <c r="DK202" s="1">
        <v>39964</v>
      </c>
      <c r="DL202">
        <v>545.26300000000003</v>
      </c>
      <c r="DM202">
        <v>1147</v>
      </c>
      <c r="DN202">
        <v>1119</v>
      </c>
      <c r="DO202">
        <v>4.1280000000000001</v>
      </c>
      <c r="DP202">
        <v>13.693</v>
      </c>
      <c r="DR202" s="1">
        <v>38472</v>
      </c>
      <c r="DS202">
        <v>388.37299999999999</v>
      </c>
      <c r="DT202">
        <v>154</v>
      </c>
      <c r="DU202">
        <v>152</v>
      </c>
      <c r="DV202">
        <v>6.2149999999999999</v>
      </c>
      <c r="DW202">
        <v>5.6139999999999999</v>
      </c>
      <c r="DY202" s="1">
        <v>39964</v>
      </c>
      <c r="DZ202">
        <v>505.32400000000001</v>
      </c>
      <c r="EA202">
        <v>803</v>
      </c>
      <c r="EB202">
        <v>780</v>
      </c>
      <c r="EC202">
        <v>4.5270000000000001</v>
      </c>
      <c r="ED202">
        <v>10.417999999999999</v>
      </c>
    </row>
    <row r="203" spans="1:134" x14ac:dyDescent="0.25">
      <c r="A203" s="1">
        <v>39994</v>
      </c>
      <c r="B203" s="2">
        <v>8866</v>
      </c>
      <c r="C203" s="3">
        <v>1481.7351244455101</v>
      </c>
      <c r="D203">
        <v>1.0710184118353001</v>
      </c>
      <c r="E203">
        <v>171.27903314798499</v>
      </c>
      <c r="F203">
        <v>4.85746433636404</v>
      </c>
      <c r="G203">
        <v>4.1210034149294499</v>
      </c>
      <c r="H203" s="2">
        <v>12325603</v>
      </c>
      <c r="J203" s="1">
        <v>39994</v>
      </c>
      <c r="K203" s="2">
        <v>2874</v>
      </c>
      <c r="L203">
        <v>228.948545901671</v>
      </c>
      <c r="M203">
        <v>0.94097940976956995</v>
      </c>
      <c r="N203">
        <v>113.25859765772201</v>
      </c>
      <c r="O203">
        <v>1.81130456709018</v>
      </c>
      <c r="P203">
        <v>2.2874494963219498</v>
      </c>
      <c r="Q203" s="2">
        <v>2929962</v>
      </c>
      <c r="S203" s="1">
        <v>39994</v>
      </c>
      <c r="T203">
        <v>372.95100000000002</v>
      </c>
      <c r="U203">
        <v>454</v>
      </c>
      <c r="V203">
        <v>442</v>
      </c>
      <c r="W203">
        <v>1.754</v>
      </c>
      <c r="X203">
        <v>5.58</v>
      </c>
      <c r="Y203">
        <v>5.58</v>
      </c>
      <c r="AA203" s="1">
        <v>39994</v>
      </c>
      <c r="AB203">
        <v>444.00299999999999</v>
      </c>
      <c r="AC203">
        <v>1028</v>
      </c>
      <c r="AD203">
        <v>1026</v>
      </c>
      <c r="AE203">
        <v>1.64</v>
      </c>
      <c r="AF203">
        <v>11.375999999999999</v>
      </c>
      <c r="AG203">
        <v>11.358000000000001</v>
      </c>
      <c r="AI203" s="1">
        <v>39994</v>
      </c>
      <c r="AJ203">
        <v>1078.3710000000001</v>
      </c>
      <c r="AK203">
        <v>-5</v>
      </c>
      <c r="AL203">
        <v>-4</v>
      </c>
      <c r="AM203">
        <v>1.899</v>
      </c>
      <c r="AN203">
        <v>1.0469999999999999</v>
      </c>
      <c r="AO203">
        <v>1.0469999999999999</v>
      </c>
      <c r="AQ203" s="1">
        <v>39994</v>
      </c>
      <c r="AR203">
        <v>1620.191</v>
      </c>
      <c r="AS203">
        <v>0</v>
      </c>
      <c r="AT203">
        <v>-1</v>
      </c>
      <c r="AU203">
        <v>3.8769999999999998</v>
      </c>
      <c r="AV203">
        <v>2.1640000000000001</v>
      </c>
      <c r="AX203" s="1">
        <v>39994</v>
      </c>
      <c r="AY203">
        <v>452.47800000000001</v>
      </c>
      <c r="AZ203">
        <v>823</v>
      </c>
      <c r="BA203">
        <v>818</v>
      </c>
      <c r="BB203">
        <v>3.2669999999999999</v>
      </c>
      <c r="BC203">
        <v>10.275</v>
      </c>
      <c r="BE203" s="1">
        <v>39994</v>
      </c>
      <c r="BF203">
        <v>419.44299999999998</v>
      </c>
      <c r="BG203">
        <v>424</v>
      </c>
      <c r="BH203">
        <v>414</v>
      </c>
      <c r="BI203">
        <v>3.444</v>
      </c>
      <c r="BJ203">
        <v>6.29</v>
      </c>
      <c r="BK203">
        <v>6.29</v>
      </c>
      <c r="BM203" s="1">
        <v>39994</v>
      </c>
      <c r="BN203">
        <v>753.96</v>
      </c>
      <c r="BO203">
        <v>1308</v>
      </c>
      <c r="BP203">
        <v>1295</v>
      </c>
      <c r="BQ203">
        <v>1.8009999999999999</v>
      </c>
      <c r="BR203">
        <v>14.273999999999999</v>
      </c>
      <c r="BS203">
        <v>14.234999999999999</v>
      </c>
      <c r="BU203" s="1">
        <v>39994</v>
      </c>
      <c r="BV203">
        <v>548.68499999999995</v>
      </c>
      <c r="BW203">
        <v>-6</v>
      </c>
      <c r="BX203">
        <v>-9</v>
      </c>
      <c r="BY203">
        <v>6.4930000000000003</v>
      </c>
      <c r="BZ203">
        <v>3.1949999999999998</v>
      </c>
      <c r="CB203" s="1">
        <v>39994</v>
      </c>
      <c r="CC203">
        <v>235.93799999999999</v>
      </c>
      <c r="CD203">
        <v>1119</v>
      </c>
      <c r="CE203">
        <v>1113</v>
      </c>
      <c r="CF203">
        <v>1.6919999999999999</v>
      </c>
      <c r="CG203">
        <v>12.292</v>
      </c>
      <c r="CI203" s="1">
        <v>39994</v>
      </c>
      <c r="CJ203">
        <v>807.42499999999995</v>
      </c>
      <c r="CK203">
        <v>1013</v>
      </c>
      <c r="CL203">
        <v>996</v>
      </c>
      <c r="CM203">
        <v>4.1769999999999996</v>
      </c>
      <c r="CN203">
        <v>12.629</v>
      </c>
      <c r="CO203" s="1">
        <v>39994</v>
      </c>
      <c r="CP203">
        <v>1383.2929999999999</v>
      </c>
      <c r="CQ203">
        <v>830</v>
      </c>
      <c r="CR203">
        <v>812</v>
      </c>
      <c r="CS203">
        <v>4.3899999999999997</v>
      </c>
      <c r="CT203">
        <v>10.842000000000001</v>
      </c>
      <c r="CV203" s="1">
        <v>39994</v>
      </c>
      <c r="CW203">
        <v>1719.2170000000001</v>
      </c>
      <c r="CX203">
        <v>310</v>
      </c>
      <c r="CY203">
        <v>296</v>
      </c>
      <c r="CZ203">
        <v>5.9630000000000001</v>
      </c>
      <c r="DA203">
        <v>5.8879999999999999</v>
      </c>
      <c r="DC203" s="1">
        <v>41425</v>
      </c>
      <c r="DD203">
        <v>341.80200000000002</v>
      </c>
      <c r="DE203">
        <v>804</v>
      </c>
      <c r="DF203">
        <v>819</v>
      </c>
      <c r="DG203">
        <v>3.6669999999999998</v>
      </c>
      <c r="DH203">
        <v>9.0340000000000007</v>
      </c>
      <c r="DI203">
        <f t="shared" si="13"/>
        <v>2.8577464292840471E-3</v>
      </c>
      <c r="DK203" s="1">
        <v>39994</v>
      </c>
      <c r="DL203">
        <v>562.601</v>
      </c>
      <c r="DM203">
        <v>1033</v>
      </c>
      <c r="DN203">
        <v>1011</v>
      </c>
      <c r="DO203">
        <v>4.173</v>
      </c>
      <c r="DP203">
        <v>12.787000000000001</v>
      </c>
      <c r="DR203" s="1">
        <v>38503</v>
      </c>
      <c r="DS203">
        <v>393.46800000000002</v>
      </c>
      <c r="DT203">
        <v>136</v>
      </c>
      <c r="DU203">
        <v>135</v>
      </c>
      <c r="DV203">
        <v>6.3840000000000003</v>
      </c>
      <c r="DW203">
        <v>5.3</v>
      </c>
      <c r="DY203" s="1">
        <v>39994</v>
      </c>
      <c r="DZ203">
        <v>516.02700000000004</v>
      </c>
      <c r="EA203">
        <v>759</v>
      </c>
      <c r="EB203">
        <v>741</v>
      </c>
      <c r="EC203">
        <v>4.5750000000000002</v>
      </c>
      <c r="ED203">
        <v>10.173999999999999</v>
      </c>
    </row>
    <row r="204" spans="1:134" x14ac:dyDescent="0.25">
      <c r="A204" s="1">
        <v>40025</v>
      </c>
      <c r="B204" s="2">
        <v>8820</v>
      </c>
      <c r="C204" s="3">
        <v>1505.6406896896999</v>
      </c>
      <c r="D204">
        <v>0.85531359035233001</v>
      </c>
      <c r="E204">
        <v>150.30090056796601</v>
      </c>
      <c r="F204">
        <v>4.9086369121435904</v>
      </c>
      <c r="G204">
        <v>3.8823133395488498</v>
      </c>
      <c r="H204" s="2">
        <v>12673340</v>
      </c>
      <c r="J204" s="1">
        <v>40025</v>
      </c>
      <c r="K204" s="2">
        <v>2861</v>
      </c>
      <c r="L204">
        <v>230.38711523667101</v>
      </c>
      <c r="M204">
        <v>0.74325600366330002</v>
      </c>
      <c r="N204">
        <v>95.207027202385305</v>
      </c>
      <c r="O204">
        <v>1.79569738953156</v>
      </c>
      <c r="P204">
        <v>2.0851812453744798</v>
      </c>
      <c r="Q204" s="2">
        <v>2985245</v>
      </c>
      <c r="S204" s="1">
        <v>40025</v>
      </c>
      <c r="T204">
        <v>379.363</v>
      </c>
      <c r="U204">
        <v>394</v>
      </c>
      <c r="V204">
        <v>383</v>
      </c>
      <c r="W204">
        <v>1.768</v>
      </c>
      <c r="X204">
        <v>4.976</v>
      </c>
      <c r="Y204">
        <v>4.9770000000000003</v>
      </c>
      <c r="AA204" s="1">
        <v>40025</v>
      </c>
      <c r="AB204">
        <v>449.24</v>
      </c>
      <c r="AC204">
        <v>843</v>
      </c>
      <c r="AD204">
        <v>841</v>
      </c>
      <c r="AE204">
        <v>1.68</v>
      </c>
      <c r="AF204">
        <v>9.5359999999999996</v>
      </c>
      <c r="AG204">
        <v>9.5050000000000008</v>
      </c>
      <c r="AI204" s="1">
        <v>40025</v>
      </c>
      <c r="AJ204">
        <v>1079.778</v>
      </c>
      <c r="AK204">
        <v>-2</v>
      </c>
      <c r="AL204">
        <v>-1</v>
      </c>
      <c r="AM204">
        <v>1.8959999999999999</v>
      </c>
      <c r="AN204">
        <v>1.071</v>
      </c>
      <c r="AO204">
        <v>1.071</v>
      </c>
      <c r="AQ204" s="1">
        <v>40025</v>
      </c>
      <c r="AR204">
        <v>1627.3530000000001</v>
      </c>
      <c r="AS204">
        <v>-1</v>
      </c>
      <c r="AT204">
        <v>-2</v>
      </c>
      <c r="AU204">
        <v>3.863</v>
      </c>
      <c r="AV204">
        <v>2.1280000000000001</v>
      </c>
      <c r="AX204" s="1">
        <v>40025</v>
      </c>
      <c r="AY204">
        <v>472.12299999999999</v>
      </c>
      <c r="AZ204">
        <v>661</v>
      </c>
      <c r="BA204">
        <v>662</v>
      </c>
      <c r="BB204">
        <v>3.214</v>
      </c>
      <c r="BC204">
        <v>8.6389999999999993</v>
      </c>
      <c r="BE204" s="1">
        <v>40025</v>
      </c>
      <c r="BF204">
        <v>431.53500000000003</v>
      </c>
      <c r="BG204">
        <v>365</v>
      </c>
      <c r="BH204">
        <v>357</v>
      </c>
      <c r="BI204">
        <v>3.4329999999999998</v>
      </c>
      <c r="BJ204">
        <v>5.673</v>
      </c>
      <c r="BK204">
        <v>5.6779999999999999</v>
      </c>
      <c r="BM204" s="1">
        <v>40025</v>
      </c>
      <c r="BN204">
        <v>774.67399999999998</v>
      </c>
      <c r="BO204">
        <v>1191</v>
      </c>
      <c r="BP204">
        <v>1182</v>
      </c>
      <c r="BQ204">
        <v>1.6910000000000001</v>
      </c>
      <c r="BR204">
        <v>13.068</v>
      </c>
      <c r="BS204">
        <v>12.977</v>
      </c>
      <c r="BU204" s="1">
        <v>40025</v>
      </c>
      <c r="BV204">
        <v>552.00699999999995</v>
      </c>
      <c r="BW204">
        <v>-7</v>
      </c>
      <c r="BX204">
        <v>-10</v>
      </c>
      <c r="BY204">
        <v>6.5469999999999997</v>
      </c>
      <c r="BZ204">
        <v>3.1829999999999998</v>
      </c>
      <c r="CB204" s="1">
        <v>40025</v>
      </c>
      <c r="CC204">
        <v>239.922</v>
      </c>
      <c r="CD204">
        <v>959</v>
      </c>
      <c r="CE204">
        <v>955</v>
      </c>
      <c r="CF204">
        <v>1.6839999999999999</v>
      </c>
      <c r="CG204">
        <v>10.664999999999999</v>
      </c>
      <c r="CI204" s="1">
        <v>40025</v>
      </c>
      <c r="CJ204">
        <v>855.88300000000004</v>
      </c>
      <c r="CK204">
        <v>883</v>
      </c>
      <c r="CL204">
        <v>872</v>
      </c>
      <c r="CM204">
        <v>4.2290000000000001</v>
      </c>
      <c r="CN204">
        <v>11.295</v>
      </c>
      <c r="CO204" s="1">
        <v>40025</v>
      </c>
      <c r="CP204">
        <v>1446.569</v>
      </c>
      <c r="CQ204">
        <v>710</v>
      </c>
      <c r="CR204">
        <v>702</v>
      </c>
      <c r="CS204">
        <v>4.4349999999999996</v>
      </c>
      <c r="CT204">
        <v>9.6430000000000007</v>
      </c>
      <c r="CV204" s="1">
        <v>40025</v>
      </c>
      <c r="CW204">
        <v>1787.088</v>
      </c>
      <c r="CX204">
        <v>255</v>
      </c>
      <c r="CY204">
        <v>241</v>
      </c>
      <c r="CZ204">
        <v>6.1289999999999996</v>
      </c>
      <c r="DA204">
        <v>5.3360000000000003</v>
      </c>
      <c r="DC204" s="1">
        <v>41455</v>
      </c>
      <c r="DD204">
        <v>332.86</v>
      </c>
      <c r="DE204">
        <v>880</v>
      </c>
      <c r="DF204">
        <v>890</v>
      </c>
      <c r="DG204">
        <v>3.9119999999999999</v>
      </c>
      <c r="DH204">
        <v>10.137</v>
      </c>
      <c r="DI204">
        <f t="shared" si="13"/>
        <v>-2.6161344872177472E-2</v>
      </c>
      <c r="DK204" s="1">
        <v>40025</v>
      </c>
      <c r="DL204">
        <v>597.38699999999994</v>
      </c>
      <c r="DM204">
        <v>903</v>
      </c>
      <c r="DN204">
        <v>888</v>
      </c>
      <c r="DO204">
        <v>4.2240000000000002</v>
      </c>
      <c r="DP204">
        <v>11.457000000000001</v>
      </c>
      <c r="DR204" s="1">
        <v>38533</v>
      </c>
      <c r="DS204">
        <v>397.30399999999997</v>
      </c>
      <c r="DT204">
        <v>134</v>
      </c>
      <c r="DU204">
        <v>133</v>
      </c>
      <c r="DV204">
        <v>6.4009999999999998</v>
      </c>
      <c r="DW204">
        <v>5.2389999999999999</v>
      </c>
      <c r="DY204" s="1">
        <v>40025</v>
      </c>
      <c r="DZ204">
        <v>539.99800000000005</v>
      </c>
      <c r="EA204">
        <v>632</v>
      </c>
      <c r="EB204">
        <v>620</v>
      </c>
      <c r="EC204">
        <v>4.6710000000000003</v>
      </c>
      <c r="ED204">
        <v>8.9090000000000007</v>
      </c>
    </row>
    <row r="205" spans="1:134" x14ac:dyDescent="0.25">
      <c r="A205" s="1">
        <v>40056</v>
      </c>
      <c r="B205" s="2">
        <v>8797</v>
      </c>
      <c r="C205" s="3">
        <v>1521.2297715393499</v>
      </c>
      <c r="D205">
        <v>0.84028392847944</v>
      </c>
      <c r="E205">
        <v>145.780850124306</v>
      </c>
      <c r="F205">
        <v>5.0011015621133001</v>
      </c>
      <c r="G205">
        <v>3.7383620039599101</v>
      </c>
      <c r="H205" s="2">
        <v>12897605</v>
      </c>
      <c r="J205" s="1">
        <v>40056</v>
      </c>
      <c r="K205" s="2">
        <v>2877</v>
      </c>
      <c r="L205">
        <v>231.64524825362099</v>
      </c>
      <c r="M205">
        <v>0.68766245643148005</v>
      </c>
      <c r="N205">
        <v>90.152605223742896</v>
      </c>
      <c r="O205">
        <v>1.8183904623498099</v>
      </c>
      <c r="P205">
        <v>1.90790208566856</v>
      </c>
      <c r="Q205" s="2">
        <v>3025009</v>
      </c>
      <c r="S205" s="1">
        <v>40056</v>
      </c>
      <c r="T205">
        <v>386.66</v>
      </c>
      <c r="U205">
        <v>335</v>
      </c>
      <c r="V205">
        <v>325</v>
      </c>
      <c r="W205">
        <v>1.8120000000000001</v>
      </c>
      <c r="X205">
        <v>4.2770000000000001</v>
      </c>
      <c r="Y205">
        <v>4.2789999999999999</v>
      </c>
      <c r="AA205" s="1">
        <v>40056</v>
      </c>
      <c r="AB205">
        <v>458.76100000000002</v>
      </c>
      <c r="AC205">
        <v>752</v>
      </c>
      <c r="AD205">
        <v>743</v>
      </c>
      <c r="AE205">
        <v>1.5369999999999999</v>
      </c>
      <c r="AF205">
        <v>8.4179999999999993</v>
      </c>
      <c r="AG205">
        <v>8.3859999999999992</v>
      </c>
      <c r="AI205" s="1">
        <v>40056</v>
      </c>
      <c r="AJ205">
        <v>1084.1220000000001</v>
      </c>
      <c r="AK205">
        <v>-3</v>
      </c>
      <c r="AL205">
        <v>-2</v>
      </c>
      <c r="AM205">
        <v>1.929</v>
      </c>
      <c r="AN205">
        <v>0.95499999999999996</v>
      </c>
      <c r="AO205">
        <v>0.95499999999999996</v>
      </c>
      <c r="AQ205" s="1">
        <v>40056</v>
      </c>
      <c r="AR205">
        <v>1641.5309999999999</v>
      </c>
      <c r="AS205">
        <v>-2</v>
      </c>
      <c r="AT205">
        <v>-2</v>
      </c>
      <c r="AU205">
        <v>3.9089999999999998</v>
      </c>
      <c r="AV205">
        <v>2.0019999999999998</v>
      </c>
      <c r="AX205" s="1">
        <v>40056</v>
      </c>
      <c r="AY205">
        <v>479.30799999999999</v>
      </c>
      <c r="AZ205">
        <v>664</v>
      </c>
      <c r="BA205">
        <v>663</v>
      </c>
      <c r="BB205">
        <v>3.2149999999999999</v>
      </c>
      <c r="BC205">
        <v>8.4960000000000004</v>
      </c>
      <c r="BE205" s="1">
        <v>40056</v>
      </c>
      <c r="BF205">
        <v>441.37900000000002</v>
      </c>
      <c r="BG205">
        <v>338</v>
      </c>
      <c r="BH205">
        <v>330</v>
      </c>
      <c r="BI205">
        <v>3.4329999999999998</v>
      </c>
      <c r="BJ205">
        <v>5.2619999999999996</v>
      </c>
      <c r="BK205">
        <v>5.2619999999999996</v>
      </c>
      <c r="BM205" s="1">
        <v>40056</v>
      </c>
      <c r="BN205">
        <v>791.43200000000002</v>
      </c>
      <c r="BO205">
        <v>1006</v>
      </c>
      <c r="BP205">
        <v>1003</v>
      </c>
      <c r="BQ205">
        <v>1.6639999999999999</v>
      </c>
      <c r="BR205">
        <v>11.029</v>
      </c>
      <c r="BS205">
        <v>11.003</v>
      </c>
      <c r="BU205" s="1">
        <v>40056</v>
      </c>
      <c r="BV205">
        <v>557.64099999999996</v>
      </c>
      <c r="BW205">
        <v>-6</v>
      </c>
      <c r="BX205">
        <v>-9</v>
      </c>
      <c r="BY205">
        <v>6.5789999999999997</v>
      </c>
      <c r="BZ205">
        <v>3.07</v>
      </c>
      <c r="CB205" s="1">
        <v>40056</v>
      </c>
      <c r="CC205">
        <v>245.042</v>
      </c>
      <c r="CD205">
        <v>862</v>
      </c>
      <c r="CE205">
        <v>856</v>
      </c>
      <c r="CF205">
        <v>1.5920000000000001</v>
      </c>
      <c r="CG205">
        <v>9.5229999999999997</v>
      </c>
      <c r="CI205" s="1">
        <v>40056</v>
      </c>
      <c r="CJ205">
        <v>873.32600000000002</v>
      </c>
      <c r="CK205">
        <v>865</v>
      </c>
      <c r="CL205">
        <v>853</v>
      </c>
      <c r="CM205">
        <v>4.218</v>
      </c>
      <c r="CN205">
        <v>10.974</v>
      </c>
      <c r="CO205" s="1">
        <v>40056</v>
      </c>
      <c r="CP205">
        <v>1470.127</v>
      </c>
      <c r="CQ205">
        <v>697</v>
      </c>
      <c r="CR205">
        <v>688</v>
      </c>
      <c r="CS205">
        <v>4.3689999999999998</v>
      </c>
      <c r="CT205">
        <v>9.3480000000000008</v>
      </c>
      <c r="CV205" s="1">
        <v>40056</v>
      </c>
      <c r="CW205">
        <v>1825.739</v>
      </c>
      <c r="CX205">
        <v>237</v>
      </c>
      <c r="CY205">
        <v>224</v>
      </c>
      <c r="CZ205">
        <v>6.1829999999999998</v>
      </c>
      <c r="DA205">
        <v>5.0389999999999997</v>
      </c>
      <c r="DC205" s="1">
        <v>41486</v>
      </c>
      <c r="DD205">
        <v>340.74299999999999</v>
      </c>
      <c r="DE205">
        <v>818</v>
      </c>
      <c r="DF205">
        <v>837</v>
      </c>
      <c r="DG205">
        <v>3.8039999999999998</v>
      </c>
      <c r="DH205">
        <v>9.4860000000000007</v>
      </c>
      <c r="DI205">
        <f t="shared" si="13"/>
        <v>2.3682629333653837E-2</v>
      </c>
      <c r="DK205" s="1">
        <v>40056</v>
      </c>
      <c r="DL205">
        <v>609.53700000000003</v>
      </c>
      <c r="DM205">
        <v>886</v>
      </c>
      <c r="DN205">
        <v>868</v>
      </c>
      <c r="DO205">
        <v>4.2130000000000001</v>
      </c>
      <c r="DP205">
        <v>11.132999999999999</v>
      </c>
      <c r="DR205" s="1">
        <v>38564</v>
      </c>
      <c r="DS205">
        <v>394.101</v>
      </c>
      <c r="DT205">
        <v>122</v>
      </c>
      <c r="DU205">
        <v>122</v>
      </c>
      <c r="DV205">
        <v>6.3330000000000002</v>
      </c>
      <c r="DW205">
        <v>5.4690000000000003</v>
      </c>
      <c r="DY205" s="1">
        <v>40056</v>
      </c>
      <c r="DZ205">
        <v>549.73599999999999</v>
      </c>
      <c r="EA205">
        <v>616</v>
      </c>
      <c r="EB205">
        <v>602</v>
      </c>
      <c r="EC205">
        <v>4.6849999999999996</v>
      </c>
      <c r="ED205">
        <v>8.6300000000000008</v>
      </c>
    </row>
    <row r="206" spans="1:134" x14ac:dyDescent="0.25">
      <c r="A206" s="1">
        <v>40086</v>
      </c>
      <c r="B206" s="2">
        <v>8717</v>
      </c>
      <c r="C206" s="3">
        <v>1537.2131393104301</v>
      </c>
      <c r="D206">
        <v>0.81604744744466995</v>
      </c>
      <c r="E206">
        <v>138.684426058208</v>
      </c>
      <c r="F206">
        <v>4.7806629709615596</v>
      </c>
      <c r="G206">
        <v>3.5462892023624901</v>
      </c>
      <c r="H206" s="2">
        <v>13187384</v>
      </c>
      <c r="J206" s="1">
        <v>40086</v>
      </c>
      <c r="K206" s="2">
        <v>2892</v>
      </c>
      <c r="L206">
        <v>232.653784861368</v>
      </c>
      <c r="M206">
        <v>0.62649591862334997</v>
      </c>
      <c r="N206">
        <v>83.237404584929394</v>
      </c>
      <c r="O206">
        <v>1.7936373206787</v>
      </c>
      <c r="P206">
        <v>1.81295987948521</v>
      </c>
      <c r="Q206" s="2">
        <v>3176123</v>
      </c>
      <c r="S206" s="1">
        <v>40086</v>
      </c>
      <c r="T206">
        <v>391.91500000000002</v>
      </c>
      <c r="U206">
        <v>301</v>
      </c>
      <c r="V206">
        <v>293</v>
      </c>
      <c r="W206">
        <v>1.806</v>
      </c>
      <c r="X206">
        <v>3.8929999999999998</v>
      </c>
      <c r="Y206">
        <v>3.8980000000000001</v>
      </c>
      <c r="AA206" s="1">
        <v>40086</v>
      </c>
      <c r="AB206">
        <v>473.85500000000002</v>
      </c>
      <c r="AC206">
        <v>594</v>
      </c>
      <c r="AD206">
        <v>596</v>
      </c>
      <c r="AE206">
        <v>1.625</v>
      </c>
      <c r="AF206">
        <v>6.89</v>
      </c>
      <c r="AG206">
        <v>6.843</v>
      </c>
      <c r="AI206" s="1">
        <v>40086</v>
      </c>
      <c r="AJ206">
        <v>1086.7550000000001</v>
      </c>
      <c r="AK206">
        <v>-3</v>
      </c>
      <c r="AL206">
        <v>-2</v>
      </c>
      <c r="AM206">
        <v>1.93</v>
      </c>
      <c r="AN206">
        <v>0.91500000000000004</v>
      </c>
      <c r="AO206">
        <v>0.91500000000000004</v>
      </c>
      <c r="AQ206" s="1">
        <v>40086</v>
      </c>
      <c r="AR206">
        <v>1650.9580000000001</v>
      </c>
      <c r="AS206">
        <v>-2</v>
      </c>
      <c r="AT206">
        <v>-3</v>
      </c>
      <c r="AU206">
        <v>3.8940000000000001</v>
      </c>
      <c r="AV206">
        <v>1.9239999999999999</v>
      </c>
      <c r="AX206" s="1">
        <v>40086</v>
      </c>
      <c r="AY206">
        <v>495.94799999999998</v>
      </c>
      <c r="AZ206">
        <v>583</v>
      </c>
      <c r="BA206">
        <v>590</v>
      </c>
      <c r="BB206">
        <v>3.177</v>
      </c>
      <c r="BC206">
        <v>7.6580000000000004</v>
      </c>
      <c r="BE206" s="1">
        <v>40086</v>
      </c>
      <c r="BF206">
        <v>449.935</v>
      </c>
      <c r="BG206">
        <v>306</v>
      </c>
      <c r="BH206">
        <v>299</v>
      </c>
      <c r="BI206">
        <v>3.4329999999999998</v>
      </c>
      <c r="BJ206">
        <v>4.88</v>
      </c>
      <c r="BK206">
        <v>4.8760000000000003</v>
      </c>
      <c r="BM206" s="1">
        <v>40086</v>
      </c>
      <c r="BN206">
        <v>823.51800000000003</v>
      </c>
      <c r="BO206">
        <v>791</v>
      </c>
      <c r="BP206">
        <v>789</v>
      </c>
      <c r="BQ206">
        <v>1.4590000000000001</v>
      </c>
      <c r="BR206">
        <v>8.7620000000000005</v>
      </c>
      <c r="BS206">
        <v>8.74</v>
      </c>
      <c r="BU206" s="1">
        <v>40086</v>
      </c>
      <c r="BV206">
        <v>563.06899999999996</v>
      </c>
      <c r="BW206">
        <v>-4</v>
      </c>
      <c r="BX206">
        <v>-8</v>
      </c>
      <c r="BY206">
        <v>6.5369999999999999</v>
      </c>
      <c r="BZ206">
        <v>2.9620000000000002</v>
      </c>
      <c r="CB206" s="1">
        <v>40086</v>
      </c>
      <c r="CC206">
        <v>253.917</v>
      </c>
      <c r="CD206">
        <v>679</v>
      </c>
      <c r="CE206">
        <v>679</v>
      </c>
      <c r="CF206">
        <v>1.5529999999999999</v>
      </c>
      <c r="CG206">
        <v>7.6580000000000004</v>
      </c>
      <c r="CI206" s="1">
        <v>40086</v>
      </c>
      <c r="CJ206">
        <v>924.34400000000005</v>
      </c>
      <c r="CK206">
        <v>755</v>
      </c>
      <c r="CL206">
        <v>745</v>
      </c>
      <c r="CM206">
        <v>4.2610000000000001</v>
      </c>
      <c r="CN206">
        <v>9.7769999999999992</v>
      </c>
      <c r="CO206" s="1">
        <v>40086</v>
      </c>
      <c r="CP206">
        <v>1538.3240000000001</v>
      </c>
      <c r="CQ206">
        <v>608</v>
      </c>
      <c r="CR206">
        <v>606</v>
      </c>
      <c r="CS206">
        <v>4.399</v>
      </c>
      <c r="CT206">
        <v>8.4060000000000006</v>
      </c>
      <c r="CV206" s="1">
        <v>40086</v>
      </c>
      <c r="CW206">
        <v>1862.3050000000001</v>
      </c>
      <c r="CX206">
        <v>221</v>
      </c>
      <c r="CY206">
        <v>209</v>
      </c>
      <c r="CZ206">
        <v>6.2450000000000001</v>
      </c>
      <c r="DA206">
        <v>4.8029999999999999</v>
      </c>
      <c r="DC206" s="1">
        <v>41517</v>
      </c>
      <c r="DD206">
        <v>339.90800000000002</v>
      </c>
      <c r="DE206">
        <v>825</v>
      </c>
      <c r="DF206">
        <v>842</v>
      </c>
      <c r="DG206">
        <v>3.8450000000000002</v>
      </c>
      <c r="DH206">
        <v>9.7460000000000004</v>
      </c>
      <c r="DI206">
        <f t="shared" si="13"/>
        <v>-2.4505272301997838E-3</v>
      </c>
      <c r="DK206" s="1">
        <v>40086</v>
      </c>
      <c r="DL206">
        <v>645.96299999999997</v>
      </c>
      <c r="DM206">
        <v>770</v>
      </c>
      <c r="DN206">
        <v>759</v>
      </c>
      <c r="DO206">
        <v>4.2560000000000002</v>
      </c>
      <c r="DP206">
        <v>9.9209999999999994</v>
      </c>
      <c r="DR206" s="1">
        <v>38595</v>
      </c>
      <c r="DS206">
        <v>400.32400000000001</v>
      </c>
      <c r="DT206">
        <v>121</v>
      </c>
      <c r="DU206">
        <v>121</v>
      </c>
      <c r="DV206">
        <v>6.3280000000000003</v>
      </c>
      <c r="DW206">
        <v>5.22</v>
      </c>
      <c r="DY206" s="1">
        <v>40086</v>
      </c>
      <c r="DZ206">
        <v>574.08699999999999</v>
      </c>
      <c r="EA206">
        <v>535</v>
      </c>
      <c r="EB206">
        <v>528</v>
      </c>
      <c r="EC206">
        <v>4.782</v>
      </c>
      <c r="ED206">
        <v>7.7839999999999998</v>
      </c>
    </row>
    <row r="207" spans="1:134" x14ac:dyDescent="0.25">
      <c r="A207" s="1">
        <v>40116</v>
      </c>
      <c r="B207" s="2">
        <v>8492</v>
      </c>
      <c r="C207" s="3">
        <v>1544.80486256268</v>
      </c>
      <c r="D207">
        <v>0.70319398746577999</v>
      </c>
      <c r="E207">
        <v>130.00410439487899</v>
      </c>
      <c r="F207">
        <v>4.8823058131414898</v>
      </c>
      <c r="G207">
        <v>3.48419246761246</v>
      </c>
      <c r="H207" s="2">
        <v>13414397</v>
      </c>
      <c r="J207" s="1">
        <v>40116</v>
      </c>
      <c r="K207" s="2">
        <v>2957</v>
      </c>
      <c r="L207">
        <v>233.57840289780401</v>
      </c>
      <c r="M207">
        <v>0.54542181223508002</v>
      </c>
      <c r="N207">
        <v>73.733779119796097</v>
      </c>
      <c r="O207">
        <v>1.82641755667893</v>
      </c>
      <c r="P207">
        <v>1.6755627286211301</v>
      </c>
      <c r="Q207" s="2">
        <v>3194194</v>
      </c>
      <c r="S207" s="1">
        <v>40117</v>
      </c>
      <c r="T207">
        <v>395.98500000000001</v>
      </c>
      <c r="U207">
        <v>274</v>
      </c>
      <c r="V207">
        <v>268</v>
      </c>
      <c r="W207">
        <v>1.8420000000000001</v>
      </c>
      <c r="X207">
        <v>3.621</v>
      </c>
      <c r="Y207">
        <v>3.625</v>
      </c>
      <c r="AA207" s="1">
        <v>40117</v>
      </c>
      <c r="AB207">
        <v>478.33199999999999</v>
      </c>
      <c r="AC207">
        <v>616</v>
      </c>
      <c r="AD207">
        <v>613</v>
      </c>
      <c r="AE207">
        <v>1.5509999999999999</v>
      </c>
      <c r="AF207">
        <v>7.0270000000000001</v>
      </c>
      <c r="AG207">
        <v>6.976</v>
      </c>
      <c r="AI207" s="1">
        <v>40117</v>
      </c>
      <c r="AJ207">
        <v>1089.0740000000001</v>
      </c>
      <c r="AK207">
        <v>-4</v>
      </c>
      <c r="AL207">
        <v>-3</v>
      </c>
      <c r="AM207">
        <v>1.921</v>
      </c>
      <c r="AN207">
        <v>0.877</v>
      </c>
      <c r="AO207">
        <v>0.877</v>
      </c>
      <c r="AQ207" s="1">
        <v>40117</v>
      </c>
      <c r="AR207">
        <v>1655.5229999999999</v>
      </c>
      <c r="AS207">
        <v>-2</v>
      </c>
      <c r="AT207">
        <v>-2</v>
      </c>
      <c r="AU207">
        <v>3.8759999999999999</v>
      </c>
      <c r="AV207">
        <v>1.9239999999999999</v>
      </c>
      <c r="AX207" s="1">
        <v>40117</v>
      </c>
      <c r="AY207">
        <v>501.27199999999999</v>
      </c>
      <c r="AZ207">
        <v>562</v>
      </c>
      <c r="BA207">
        <v>572</v>
      </c>
      <c r="BB207">
        <v>3.246</v>
      </c>
      <c r="BC207">
        <v>7.4749999999999996</v>
      </c>
      <c r="BE207" s="1">
        <v>40117</v>
      </c>
      <c r="BF207">
        <v>455.267</v>
      </c>
      <c r="BG207">
        <v>289</v>
      </c>
      <c r="BH207">
        <v>281</v>
      </c>
      <c r="BI207">
        <v>3.4420000000000002</v>
      </c>
      <c r="BJ207">
        <v>4.7089999999999996</v>
      </c>
      <c r="BK207">
        <v>4.7080000000000002</v>
      </c>
      <c r="BM207" s="1">
        <v>40117</v>
      </c>
      <c r="BN207">
        <v>842.47699999999998</v>
      </c>
      <c r="BO207">
        <v>758</v>
      </c>
      <c r="BP207">
        <v>760</v>
      </c>
      <c r="BQ207">
        <v>1.591</v>
      </c>
      <c r="BR207">
        <v>8.4600000000000009</v>
      </c>
      <c r="BS207">
        <v>8.4350000000000005</v>
      </c>
      <c r="BU207" s="1">
        <v>40117</v>
      </c>
      <c r="BV207">
        <v>563.64800000000002</v>
      </c>
      <c r="BW207">
        <v>-3</v>
      </c>
      <c r="BX207">
        <v>-7</v>
      </c>
      <c r="BY207">
        <v>6.5490000000000004</v>
      </c>
      <c r="BZ207">
        <v>3.01</v>
      </c>
      <c r="CB207" s="1">
        <v>40117</v>
      </c>
      <c r="CC207">
        <v>257.79899999999998</v>
      </c>
      <c r="CD207">
        <v>677</v>
      </c>
      <c r="CE207">
        <v>676</v>
      </c>
      <c r="CF207">
        <v>1.5680000000000001</v>
      </c>
      <c r="CG207">
        <v>7.6040000000000001</v>
      </c>
      <c r="CI207" s="1">
        <v>40117</v>
      </c>
      <c r="CJ207">
        <v>940.35900000000004</v>
      </c>
      <c r="CK207">
        <v>723</v>
      </c>
      <c r="CL207">
        <v>719</v>
      </c>
      <c r="CM207">
        <v>4.2919999999999998</v>
      </c>
      <c r="CN207">
        <v>9.5250000000000004</v>
      </c>
      <c r="CO207" s="1">
        <v>40117</v>
      </c>
      <c r="CP207">
        <v>1561.337</v>
      </c>
      <c r="CQ207">
        <v>589</v>
      </c>
      <c r="CR207">
        <v>588</v>
      </c>
      <c r="CS207">
        <v>4.4340000000000002</v>
      </c>
      <c r="CT207">
        <v>8.2379999999999995</v>
      </c>
      <c r="CV207" s="1">
        <v>40117</v>
      </c>
      <c r="CW207">
        <v>1877.518</v>
      </c>
      <c r="CX207">
        <v>206</v>
      </c>
      <c r="CY207">
        <v>194</v>
      </c>
      <c r="CZ207">
        <v>6.24</v>
      </c>
      <c r="DA207">
        <v>4.6959999999999997</v>
      </c>
      <c r="DC207" s="1">
        <v>41547</v>
      </c>
      <c r="DD207">
        <v>343.16699999999997</v>
      </c>
      <c r="DE207">
        <v>848</v>
      </c>
      <c r="DF207">
        <v>865</v>
      </c>
      <c r="DG207">
        <v>3.8210000000000002</v>
      </c>
      <c r="DH207">
        <v>9.7959999999999994</v>
      </c>
      <c r="DI207">
        <f t="shared" si="13"/>
        <v>9.5878884874729398E-3</v>
      </c>
      <c r="DK207" s="1">
        <v>40117</v>
      </c>
      <c r="DL207">
        <v>657.50199999999995</v>
      </c>
      <c r="DM207">
        <v>739</v>
      </c>
      <c r="DN207">
        <v>734</v>
      </c>
      <c r="DO207">
        <v>4.2830000000000004</v>
      </c>
      <c r="DP207">
        <v>9.6739999999999995</v>
      </c>
      <c r="DR207" s="1">
        <v>38625</v>
      </c>
      <c r="DS207">
        <v>393.19299999999998</v>
      </c>
      <c r="DT207">
        <v>124</v>
      </c>
      <c r="DU207">
        <v>124</v>
      </c>
      <c r="DV207">
        <v>6.1929999999999996</v>
      </c>
      <c r="DW207">
        <v>5.5830000000000002</v>
      </c>
      <c r="DY207" s="1">
        <v>40117</v>
      </c>
      <c r="DZ207">
        <v>581.73699999999997</v>
      </c>
      <c r="EA207">
        <v>524</v>
      </c>
      <c r="EB207">
        <v>519</v>
      </c>
      <c r="EC207">
        <v>4.8220000000000001</v>
      </c>
      <c r="ED207">
        <v>7.7160000000000002</v>
      </c>
    </row>
    <row r="208" spans="1:134" x14ac:dyDescent="0.25">
      <c r="A208" s="1">
        <v>40147</v>
      </c>
      <c r="B208" s="2">
        <v>8434</v>
      </c>
      <c r="C208" s="3">
        <v>1564.80220188475</v>
      </c>
      <c r="D208">
        <v>0.65702019005641998</v>
      </c>
      <c r="E208">
        <v>128.99282180392001</v>
      </c>
      <c r="F208">
        <v>4.7341823455657899</v>
      </c>
      <c r="G208">
        <v>3.1473647443429398</v>
      </c>
      <c r="H208" s="2">
        <v>13703396</v>
      </c>
      <c r="J208" s="1">
        <v>40147</v>
      </c>
      <c r="K208" s="2">
        <v>2946</v>
      </c>
      <c r="L208">
        <v>235.12385655440099</v>
      </c>
      <c r="M208">
        <v>0.42479181962540002</v>
      </c>
      <c r="N208">
        <v>86.801798957825895</v>
      </c>
      <c r="O208">
        <v>1.9231412326222701</v>
      </c>
      <c r="P208">
        <v>1.6197543177181399</v>
      </c>
      <c r="Q208" s="2">
        <v>3945966</v>
      </c>
      <c r="S208" s="1">
        <v>40147</v>
      </c>
      <c r="T208">
        <v>400.101</v>
      </c>
      <c r="U208">
        <v>259</v>
      </c>
      <c r="V208">
        <v>254</v>
      </c>
      <c r="W208">
        <v>1.823</v>
      </c>
      <c r="X208">
        <v>3.2080000000000002</v>
      </c>
      <c r="Y208">
        <v>3.2120000000000002</v>
      </c>
      <c r="AA208" s="1">
        <v>40147</v>
      </c>
      <c r="AB208">
        <v>484.4</v>
      </c>
      <c r="AC208">
        <v>603</v>
      </c>
      <c r="AD208">
        <v>601</v>
      </c>
      <c r="AE208">
        <v>1.4870000000000001</v>
      </c>
      <c r="AF208">
        <v>6.641</v>
      </c>
      <c r="AG208">
        <v>6.61</v>
      </c>
      <c r="AI208" s="1">
        <v>40147</v>
      </c>
      <c r="AJ208">
        <v>1095.722</v>
      </c>
      <c r="AK208">
        <v>-2</v>
      </c>
      <c r="AL208">
        <v>-1</v>
      </c>
      <c r="AM208">
        <v>1.9319999999999999</v>
      </c>
      <c r="AN208">
        <v>0.64400000000000002</v>
      </c>
      <c r="AO208">
        <v>0.64300000000000002</v>
      </c>
      <c r="AQ208" s="1">
        <v>40147</v>
      </c>
      <c r="AR208">
        <v>1682.002</v>
      </c>
      <c r="AS208">
        <v>-1</v>
      </c>
      <c r="AT208">
        <v>-2</v>
      </c>
      <c r="AU208">
        <v>3.9140000000000001</v>
      </c>
      <c r="AV208">
        <v>1.593</v>
      </c>
      <c r="AX208" s="1">
        <v>40147</v>
      </c>
      <c r="AY208">
        <v>505.74099999999999</v>
      </c>
      <c r="AZ208">
        <v>593</v>
      </c>
      <c r="BA208">
        <v>599</v>
      </c>
      <c r="BB208">
        <v>3.25</v>
      </c>
      <c r="BC208">
        <v>7.431</v>
      </c>
      <c r="BE208" s="1">
        <v>40147</v>
      </c>
      <c r="BF208">
        <v>462.99200000000002</v>
      </c>
      <c r="BG208">
        <v>288</v>
      </c>
      <c r="BH208">
        <v>280</v>
      </c>
      <c r="BI208">
        <v>3.4350000000000001</v>
      </c>
      <c r="BJ208">
        <v>4.3490000000000002</v>
      </c>
      <c r="BK208">
        <v>4.3479999999999999</v>
      </c>
      <c r="BM208" s="1">
        <v>40147</v>
      </c>
      <c r="BN208">
        <v>852.88</v>
      </c>
      <c r="BO208">
        <v>760</v>
      </c>
      <c r="BP208">
        <v>757</v>
      </c>
      <c r="BQ208">
        <v>1.508</v>
      </c>
      <c r="BR208">
        <v>8.1590000000000007</v>
      </c>
      <c r="BS208">
        <v>8.1709999999999994</v>
      </c>
      <c r="BU208" s="1">
        <v>40147</v>
      </c>
      <c r="BV208">
        <v>575.12099999999998</v>
      </c>
      <c r="BW208">
        <v>-3</v>
      </c>
      <c r="BX208">
        <v>-7</v>
      </c>
      <c r="BY208">
        <v>6.5750000000000002</v>
      </c>
      <c r="BZ208">
        <v>2.7210000000000001</v>
      </c>
      <c r="CB208" s="1">
        <v>40147</v>
      </c>
      <c r="CC208">
        <v>261.03199999999998</v>
      </c>
      <c r="CD208">
        <v>669</v>
      </c>
      <c r="CE208">
        <v>667</v>
      </c>
      <c r="CF208">
        <v>1.496</v>
      </c>
      <c r="CG208">
        <v>7.2640000000000002</v>
      </c>
      <c r="CI208" s="1">
        <v>40147</v>
      </c>
      <c r="CJ208">
        <v>949.745</v>
      </c>
      <c r="CK208">
        <v>725</v>
      </c>
      <c r="CL208">
        <v>720</v>
      </c>
      <c r="CM208">
        <v>4.3250000000000002</v>
      </c>
      <c r="CN208">
        <v>9.2609999999999992</v>
      </c>
      <c r="CO208" s="1">
        <v>40147</v>
      </c>
      <c r="CP208">
        <v>1573.385</v>
      </c>
      <c r="CQ208">
        <v>610</v>
      </c>
      <c r="CR208">
        <v>608</v>
      </c>
      <c r="CS208">
        <v>4.4690000000000003</v>
      </c>
      <c r="CT208">
        <v>8.1649999999999991</v>
      </c>
      <c r="CV208" s="1">
        <v>40147</v>
      </c>
      <c r="CW208">
        <v>1904.0889999999999</v>
      </c>
      <c r="CX208">
        <v>208</v>
      </c>
      <c r="CY208">
        <v>195</v>
      </c>
      <c r="CZ208">
        <v>6.2629999999999999</v>
      </c>
      <c r="DA208">
        <v>4.4720000000000004</v>
      </c>
      <c r="DC208" s="1">
        <v>41578</v>
      </c>
      <c r="DD208">
        <v>350.87099999999998</v>
      </c>
      <c r="DE208">
        <v>787</v>
      </c>
      <c r="DF208">
        <v>804</v>
      </c>
      <c r="DG208">
        <v>3.6280000000000001</v>
      </c>
      <c r="DH208">
        <v>9.0459999999999994</v>
      </c>
      <c r="DI208">
        <f t="shared" si="13"/>
        <v>2.2449711073617262E-2</v>
      </c>
      <c r="DK208" s="1">
        <v>40147</v>
      </c>
      <c r="DL208">
        <v>664.16399999999999</v>
      </c>
      <c r="DM208">
        <v>741</v>
      </c>
      <c r="DN208">
        <v>735</v>
      </c>
      <c r="DO208">
        <v>4.3129999999999997</v>
      </c>
      <c r="DP208">
        <v>9.407</v>
      </c>
      <c r="DR208" s="1">
        <v>38656</v>
      </c>
      <c r="DS208">
        <v>388.71899999999999</v>
      </c>
      <c r="DT208">
        <v>129</v>
      </c>
      <c r="DU208">
        <v>129</v>
      </c>
      <c r="DV208">
        <v>6.1150000000000002</v>
      </c>
      <c r="DW208">
        <v>5.859</v>
      </c>
      <c r="DY208" s="1">
        <v>40147</v>
      </c>
      <c r="DZ208">
        <v>586.202</v>
      </c>
      <c r="EA208">
        <v>546</v>
      </c>
      <c r="EB208">
        <v>538</v>
      </c>
      <c r="EC208">
        <v>4.8209999999999997</v>
      </c>
      <c r="ED208">
        <v>7.6379999999999999</v>
      </c>
    </row>
    <row r="209" spans="1:134" x14ac:dyDescent="0.25">
      <c r="A209" s="1">
        <v>40178</v>
      </c>
      <c r="B209" s="2">
        <v>8413</v>
      </c>
      <c r="C209" s="3">
        <v>1540.3363389594101</v>
      </c>
      <c r="D209">
        <v>0.61142498780028998</v>
      </c>
      <c r="E209">
        <v>110.487145372616</v>
      </c>
      <c r="F209">
        <v>5.0133182688173701</v>
      </c>
      <c r="G209">
        <v>3.68076055807588</v>
      </c>
      <c r="H209" s="2">
        <v>13577142</v>
      </c>
      <c r="J209" s="1">
        <v>40178</v>
      </c>
      <c r="K209" s="2">
        <v>3005</v>
      </c>
      <c r="L209">
        <v>233.761623058244</v>
      </c>
      <c r="M209">
        <v>0.47124025888304999</v>
      </c>
      <c r="N209">
        <v>60.742930915204703</v>
      </c>
      <c r="O209">
        <v>1.82821914004514</v>
      </c>
      <c r="P209">
        <v>1.7278963774998399</v>
      </c>
      <c r="Q209" s="2">
        <v>3165244</v>
      </c>
      <c r="S209" s="1">
        <v>40178</v>
      </c>
      <c r="T209">
        <v>400.59899999999999</v>
      </c>
      <c r="U209">
        <v>236</v>
      </c>
      <c r="V209">
        <v>229</v>
      </c>
      <c r="W209">
        <v>1.7789999999999999</v>
      </c>
      <c r="X209">
        <v>3.4159999999999999</v>
      </c>
      <c r="Y209">
        <v>3.4209999999999998</v>
      </c>
      <c r="AA209" s="1">
        <v>40178</v>
      </c>
      <c r="AB209">
        <v>491.51400000000001</v>
      </c>
      <c r="AC209">
        <v>504</v>
      </c>
      <c r="AD209">
        <v>493</v>
      </c>
      <c r="AE209">
        <v>1.415</v>
      </c>
      <c r="AF209">
        <v>5.9809999999999999</v>
      </c>
      <c r="AG209">
        <v>5.9269999999999996</v>
      </c>
      <c r="AI209" s="1">
        <v>40178</v>
      </c>
      <c r="AJ209">
        <v>1087.0609999999999</v>
      </c>
      <c r="AK209">
        <v>-1</v>
      </c>
      <c r="AL209">
        <v>0</v>
      </c>
      <c r="AM209">
        <v>1.919</v>
      </c>
      <c r="AN209">
        <v>1.1240000000000001</v>
      </c>
      <c r="AO209">
        <v>1.1240000000000001</v>
      </c>
      <c r="AQ209" s="1">
        <v>40178</v>
      </c>
      <c r="AR209">
        <v>1646.365</v>
      </c>
      <c r="AS209">
        <v>-2</v>
      </c>
      <c r="AT209">
        <v>-3</v>
      </c>
      <c r="AU209">
        <v>3.883</v>
      </c>
      <c r="AV209">
        <v>2.2229999999999999</v>
      </c>
      <c r="AX209" s="1">
        <v>40178</v>
      </c>
      <c r="AY209">
        <v>516.04100000000005</v>
      </c>
      <c r="AZ209">
        <v>481</v>
      </c>
      <c r="BA209">
        <v>500</v>
      </c>
      <c r="BB209">
        <v>3.1579999999999999</v>
      </c>
      <c r="BC209">
        <v>6.9279999999999999</v>
      </c>
      <c r="BE209" s="1">
        <v>40178</v>
      </c>
      <c r="BF209">
        <v>461.75200000000001</v>
      </c>
      <c r="BG209">
        <v>250</v>
      </c>
      <c r="BH209">
        <v>240</v>
      </c>
      <c r="BI209">
        <v>3.4289999999999998</v>
      </c>
      <c r="BJ209">
        <v>4.5830000000000002</v>
      </c>
      <c r="BK209">
        <v>4.5810000000000004</v>
      </c>
      <c r="BM209" s="1">
        <v>40178</v>
      </c>
      <c r="BN209">
        <v>871.18100000000004</v>
      </c>
      <c r="BO209">
        <v>666</v>
      </c>
      <c r="BP209">
        <v>674</v>
      </c>
      <c r="BQ209">
        <v>1.5680000000000001</v>
      </c>
      <c r="BR209">
        <v>7.7649999999999997</v>
      </c>
      <c r="BS209">
        <v>7.7119999999999997</v>
      </c>
      <c r="BU209" s="1">
        <v>40178</v>
      </c>
      <c r="BV209">
        <v>553.91399999999999</v>
      </c>
      <c r="BW209">
        <v>-1</v>
      </c>
      <c r="BX209">
        <v>-4</v>
      </c>
      <c r="BY209">
        <v>6.54</v>
      </c>
      <c r="BZ209">
        <v>3.39</v>
      </c>
      <c r="CB209" s="1">
        <v>40178</v>
      </c>
      <c r="CC209">
        <v>265.60599999999999</v>
      </c>
      <c r="CD209">
        <v>569</v>
      </c>
      <c r="CE209">
        <v>565</v>
      </c>
      <c r="CF209">
        <v>1.476</v>
      </c>
      <c r="CG209">
        <v>6.6440000000000001</v>
      </c>
      <c r="CI209" s="1">
        <v>40178</v>
      </c>
      <c r="CJ209">
        <v>978.23400000000004</v>
      </c>
      <c r="CK209">
        <v>610</v>
      </c>
      <c r="CL209">
        <v>616</v>
      </c>
      <c r="CM209">
        <v>4.2850000000000001</v>
      </c>
      <c r="CN209">
        <v>8.7050000000000001</v>
      </c>
      <c r="CO209" s="1">
        <v>40178</v>
      </c>
      <c r="CP209">
        <v>1610.2059999999999</v>
      </c>
      <c r="CQ209">
        <v>512</v>
      </c>
      <c r="CR209">
        <v>520</v>
      </c>
      <c r="CS209">
        <v>4.4109999999999996</v>
      </c>
      <c r="CT209">
        <v>7.7670000000000003</v>
      </c>
      <c r="CV209" s="1">
        <v>40178</v>
      </c>
      <c r="CW209">
        <v>1884.9949999999999</v>
      </c>
      <c r="CX209">
        <v>180</v>
      </c>
      <c r="CY209">
        <v>167</v>
      </c>
      <c r="CZ209">
        <v>6.1870000000000003</v>
      </c>
      <c r="DA209">
        <v>4.7389999999999999</v>
      </c>
      <c r="DC209" s="1">
        <v>41608</v>
      </c>
      <c r="DD209">
        <v>354.20400000000001</v>
      </c>
      <c r="DE209">
        <v>770</v>
      </c>
      <c r="DF209">
        <v>788</v>
      </c>
      <c r="DG209">
        <v>3.5859999999999999</v>
      </c>
      <c r="DH209">
        <v>8.8829999999999991</v>
      </c>
      <c r="DI209">
        <f t="shared" si="13"/>
        <v>9.4992176611918833E-3</v>
      </c>
      <c r="DK209" s="1">
        <v>40178</v>
      </c>
      <c r="DL209">
        <v>684.98299999999995</v>
      </c>
      <c r="DM209">
        <v>622</v>
      </c>
      <c r="DN209">
        <v>628</v>
      </c>
      <c r="DO209">
        <v>4.2770000000000001</v>
      </c>
      <c r="DP209">
        <v>8.8320000000000007</v>
      </c>
      <c r="DR209" s="1">
        <v>38686</v>
      </c>
      <c r="DS209">
        <v>390.64400000000001</v>
      </c>
      <c r="DT209">
        <v>136</v>
      </c>
      <c r="DU209">
        <v>136</v>
      </c>
      <c r="DV209">
        <v>6.1630000000000003</v>
      </c>
      <c r="DW209">
        <v>5.9089999999999998</v>
      </c>
      <c r="DY209" s="1">
        <v>40178</v>
      </c>
      <c r="DZ209">
        <v>600.42600000000004</v>
      </c>
      <c r="EA209">
        <v>447</v>
      </c>
      <c r="EB209">
        <v>445</v>
      </c>
      <c r="EC209">
        <v>4.8029999999999999</v>
      </c>
      <c r="ED209">
        <v>7.218</v>
      </c>
    </row>
    <row r="210" spans="1:134" x14ac:dyDescent="0.25">
      <c r="A210" s="1">
        <v>40207</v>
      </c>
      <c r="B210" s="2">
        <v>8373</v>
      </c>
      <c r="C210" s="3">
        <v>1563.8693361231201</v>
      </c>
      <c r="D210">
        <v>0.57287658713089995</v>
      </c>
      <c r="E210">
        <v>110.769078167133</v>
      </c>
      <c r="F210">
        <v>4.9911112739871699</v>
      </c>
      <c r="G210">
        <v>3.3715575385722998</v>
      </c>
      <c r="H210" s="2">
        <v>13908039</v>
      </c>
      <c r="J210" s="1">
        <v>40207</v>
      </c>
      <c r="K210" s="2">
        <v>2845</v>
      </c>
      <c r="L210">
        <v>235.59585908233299</v>
      </c>
      <c r="M210">
        <v>0.41282576257815001</v>
      </c>
      <c r="N210">
        <v>55.610311587542398</v>
      </c>
      <c r="O210">
        <v>1.82184684688587</v>
      </c>
      <c r="P210">
        <v>1.39037224780836</v>
      </c>
      <c r="Q210" s="2">
        <v>3239871</v>
      </c>
      <c r="S210" s="1">
        <v>40209</v>
      </c>
      <c r="T210">
        <v>406.29199999999997</v>
      </c>
      <c r="U210">
        <v>185</v>
      </c>
      <c r="V210">
        <v>179</v>
      </c>
      <c r="W210">
        <v>1.802</v>
      </c>
      <c r="X210">
        <v>2.6259999999999999</v>
      </c>
      <c r="Y210">
        <v>2.63</v>
      </c>
      <c r="AA210" s="1">
        <v>40209</v>
      </c>
      <c r="AB210">
        <v>498.06</v>
      </c>
      <c r="AC210">
        <v>573</v>
      </c>
      <c r="AD210">
        <v>565</v>
      </c>
      <c r="AE210">
        <v>1.5569999999999999</v>
      </c>
      <c r="AF210">
        <v>6.452</v>
      </c>
      <c r="AG210">
        <v>6.4139999999999997</v>
      </c>
      <c r="AI210" s="1">
        <v>40209</v>
      </c>
      <c r="AJ210">
        <v>1095.306</v>
      </c>
      <c r="AK210">
        <v>-2</v>
      </c>
      <c r="AL210">
        <v>-2</v>
      </c>
      <c r="AM210">
        <v>1.9079999999999999</v>
      </c>
      <c r="AN210">
        <v>0.80100000000000005</v>
      </c>
      <c r="AO210">
        <v>0.80100000000000005</v>
      </c>
      <c r="AQ210" s="1">
        <v>40209</v>
      </c>
      <c r="AR210">
        <v>1672.1469999999999</v>
      </c>
      <c r="AS210">
        <v>-2</v>
      </c>
      <c r="AT210">
        <v>-3</v>
      </c>
      <c r="AU210">
        <v>3.867</v>
      </c>
      <c r="AV210">
        <v>1.89</v>
      </c>
      <c r="AX210" s="1">
        <v>40209</v>
      </c>
      <c r="AY210">
        <v>521.26900000000001</v>
      </c>
      <c r="AZ210">
        <v>534</v>
      </c>
      <c r="BA210">
        <v>545</v>
      </c>
      <c r="BB210">
        <v>3.1949999999999998</v>
      </c>
      <c r="BC210">
        <v>7.1040000000000001</v>
      </c>
      <c r="BE210" s="1">
        <v>40209</v>
      </c>
      <c r="BF210">
        <v>472.33</v>
      </c>
      <c r="BG210">
        <v>216</v>
      </c>
      <c r="BH210">
        <v>207</v>
      </c>
      <c r="BI210">
        <v>3.4580000000000002</v>
      </c>
      <c r="BJ210">
        <v>3.9340000000000002</v>
      </c>
      <c r="BK210">
        <v>3.9239999999999999</v>
      </c>
      <c r="BM210" s="1">
        <v>40209</v>
      </c>
      <c r="BN210">
        <v>881.16</v>
      </c>
      <c r="BO210">
        <v>672</v>
      </c>
      <c r="BP210">
        <v>675</v>
      </c>
      <c r="BQ210">
        <v>1.5329999999999999</v>
      </c>
      <c r="BR210">
        <v>7.5049999999999999</v>
      </c>
      <c r="BS210">
        <v>7.4119999999999999</v>
      </c>
      <c r="BU210" s="1">
        <v>40209</v>
      </c>
      <c r="BV210">
        <v>565.64499999999998</v>
      </c>
      <c r="BW210">
        <v>-3</v>
      </c>
      <c r="BX210">
        <v>-6</v>
      </c>
      <c r="BY210">
        <v>6.5129999999999999</v>
      </c>
      <c r="BZ210">
        <v>3.1030000000000002</v>
      </c>
      <c r="CB210" s="1">
        <v>40209</v>
      </c>
      <c r="CC210">
        <v>268.94400000000002</v>
      </c>
      <c r="CD210">
        <v>611</v>
      </c>
      <c r="CE210">
        <v>607</v>
      </c>
      <c r="CF210">
        <v>1.548</v>
      </c>
      <c r="CG210">
        <v>6.7990000000000004</v>
      </c>
      <c r="CI210" s="1">
        <v>40209</v>
      </c>
      <c r="CJ210">
        <v>993.125</v>
      </c>
      <c r="CK210">
        <v>630</v>
      </c>
      <c r="CL210">
        <v>632</v>
      </c>
      <c r="CM210">
        <v>4.34</v>
      </c>
      <c r="CN210">
        <v>8.6069999999999993</v>
      </c>
      <c r="CO210" s="1">
        <v>40209</v>
      </c>
      <c r="CP210">
        <v>1630.357</v>
      </c>
      <c r="CQ210">
        <v>540</v>
      </c>
      <c r="CR210">
        <v>545</v>
      </c>
      <c r="CS210">
        <v>4.476</v>
      </c>
      <c r="CT210">
        <v>7.7610000000000001</v>
      </c>
      <c r="CV210" s="1">
        <v>40209</v>
      </c>
      <c r="CW210">
        <v>1922.8610000000001</v>
      </c>
      <c r="CX210">
        <v>172</v>
      </c>
      <c r="CY210">
        <v>159</v>
      </c>
      <c r="CZ210">
        <v>6.2439999999999998</v>
      </c>
      <c r="DA210">
        <v>4.4119999999999999</v>
      </c>
      <c r="DC210" s="1">
        <v>41639</v>
      </c>
      <c r="DD210">
        <v>357.65600000000001</v>
      </c>
      <c r="DE210">
        <v>743</v>
      </c>
      <c r="DF210">
        <v>766</v>
      </c>
      <c r="DG210">
        <v>3.552</v>
      </c>
      <c r="DH210">
        <v>8.8659999999999997</v>
      </c>
      <c r="DI210">
        <f t="shared" si="13"/>
        <v>9.7457962078351112E-3</v>
      </c>
      <c r="DK210" s="1">
        <v>40209</v>
      </c>
      <c r="DL210">
        <v>695.36400000000003</v>
      </c>
      <c r="DM210">
        <v>641</v>
      </c>
      <c r="DN210">
        <v>644</v>
      </c>
      <c r="DO210">
        <v>4.33</v>
      </c>
      <c r="DP210">
        <v>8.7330000000000005</v>
      </c>
      <c r="DR210" s="1">
        <v>38717</v>
      </c>
      <c r="DS210">
        <v>394.63600000000002</v>
      </c>
      <c r="DT210">
        <v>121</v>
      </c>
      <c r="DU210">
        <v>121</v>
      </c>
      <c r="DV210">
        <v>6.3650000000000002</v>
      </c>
      <c r="DW210">
        <v>5.6630000000000003</v>
      </c>
      <c r="DY210" s="1">
        <v>40209</v>
      </c>
      <c r="DZ210">
        <v>608.50400000000002</v>
      </c>
      <c r="EA210">
        <v>480</v>
      </c>
      <c r="EB210">
        <v>477</v>
      </c>
      <c r="EC210">
        <v>4.8449999999999998</v>
      </c>
      <c r="ED210">
        <v>7.2750000000000004</v>
      </c>
    </row>
    <row r="211" spans="1:134" x14ac:dyDescent="0.25">
      <c r="A211" s="1">
        <v>40235</v>
      </c>
      <c r="B211" s="2">
        <v>8302</v>
      </c>
      <c r="C211" s="3">
        <v>1569.7075245938699</v>
      </c>
      <c r="D211">
        <v>0.60521544548605999</v>
      </c>
      <c r="E211">
        <v>113.129362947507</v>
      </c>
      <c r="F211">
        <v>5.0142205695809903</v>
      </c>
      <c r="G211">
        <v>3.3532123020981301</v>
      </c>
      <c r="H211" s="2">
        <v>14071342</v>
      </c>
      <c r="J211" s="1">
        <v>40235</v>
      </c>
      <c r="K211" s="2">
        <v>2807</v>
      </c>
      <c r="L211">
        <v>236.06257095669</v>
      </c>
      <c r="M211">
        <v>0.43196854662265</v>
      </c>
      <c r="N211">
        <v>58.388832990661903</v>
      </c>
      <c r="O211">
        <v>1.8642789944445599</v>
      </c>
      <c r="P211">
        <v>1.4260484910684199</v>
      </c>
      <c r="Q211" s="2">
        <v>3333042</v>
      </c>
      <c r="S211" s="1">
        <v>40237</v>
      </c>
      <c r="T211">
        <v>408.315</v>
      </c>
      <c r="U211">
        <v>184</v>
      </c>
      <c r="V211">
        <v>176</v>
      </c>
      <c r="W211">
        <v>1.804</v>
      </c>
      <c r="X211">
        <v>2.5960000000000001</v>
      </c>
      <c r="Y211">
        <v>2.5790000000000002</v>
      </c>
      <c r="AA211" s="1">
        <v>40237</v>
      </c>
      <c r="AB211">
        <v>504.41</v>
      </c>
      <c r="AC211">
        <v>527</v>
      </c>
      <c r="AD211">
        <v>521</v>
      </c>
      <c r="AE211">
        <v>1.575</v>
      </c>
      <c r="AF211">
        <v>6.0039999999999996</v>
      </c>
      <c r="AG211">
        <v>5.9790000000000001</v>
      </c>
      <c r="AI211" s="1">
        <v>40237</v>
      </c>
      <c r="AJ211">
        <v>1097.403</v>
      </c>
      <c r="AK211">
        <v>-2</v>
      </c>
      <c r="AL211">
        <v>-2</v>
      </c>
      <c r="AM211">
        <v>1.9239999999999999</v>
      </c>
      <c r="AN211">
        <v>0.78300000000000003</v>
      </c>
      <c r="AO211">
        <v>0.78300000000000003</v>
      </c>
      <c r="AQ211" s="1">
        <v>40237</v>
      </c>
      <c r="AR211">
        <v>1680.5329999999999</v>
      </c>
      <c r="AS211">
        <v>-2</v>
      </c>
      <c r="AT211">
        <v>-3</v>
      </c>
      <c r="AU211">
        <v>3.9079999999999999</v>
      </c>
      <c r="AV211">
        <v>1.8540000000000001</v>
      </c>
      <c r="AX211" s="1">
        <v>40237</v>
      </c>
      <c r="AY211">
        <v>526.346</v>
      </c>
      <c r="AZ211">
        <v>533</v>
      </c>
      <c r="BA211">
        <v>544</v>
      </c>
      <c r="BB211">
        <v>3.206</v>
      </c>
      <c r="BC211">
        <v>7.05</v>
      </c>
      <c r="BE211" s="1">
        <v>40237</v>
      </c>
      <c r="BF211">
        <v>475.65100000000001</v>
      </c>
      <c r="BG211">
        <v>217</v>
      </c>
      <c r="BH211">
        <v>209</v>
      </c>
      <c r="BI211">
        <v>3.4590000000000001</v>
      </c>
      <c r="BJ211">
        <v>3.891</v>
      </c>
      <c r="BK211">
        <v>3.8839999999999999</v>
      </c>
      <c r="BM211" s="1">
        <v>40237</v>
      </c>
      <c r="BN211">
        <v>886.601</v>
      </c>
      <c r="BO211">
        <v>691</v>
      </c>
      <c r="BP211">
        <v>697</v>
      </c>
      <c r="BQ211">
        <v>1.5609999999999999</v>
      </c>
      <c r="BR211">
        <v>7.6929999999999996</v>
      </c>
      <c r="BS211">
        <v>7.6319999999999997</v>
      </c>
      <c r="BU211" s="1">
        <v>40237</v>
      </c>
      <c r="BV211">
        <v>569.17499999999995</v>
      </c>
      <c r="BW211">
        <v>-2</v>
      </c>
      <c r="BX211">
        <v>-5</v>
      </c>
      <c r="BY211">
        <v>6.6239999999999997</v>
      </c>
      <c r="BZ211">
        <v>3.0859999999999999</v>
      </c>
      <c r="CB211" s="1">
        <v>40237</v>
      </c>
      <c r="CC211">
        <v>271.69200000000001</v>
      </c>
      <c r="CD211">
        <v>603</v>
      </c>
      <c r="CE211">
        <v>602</v>
      </c>
      <c r="CF211">
        <v>1.569</v>
      </c>
      <c r="CG211">
        <v>6.7430000000000003</v>
      </c>
      <c r="CI211" s="1">
        <v>40237</v>
      </c>
      <c r="CJ211">
        <v>994.58600000000001</v>
      </c>
      <c r="CK211">
        <v>645</v>
      </c>
      <c r="CL211">
        <v>648</v>
      </c>
      <c r="CM211">
        <v>4.3390000000000004</v>
      </c>
      <c r="CN211">
        <v>8.7219999999999995</v>
      </c>
      <c r="CO211" s="1">
        <v>40237</v>
      </c>
      <c r="CP211">
        <v>1634.5260000000001</v>
      </c>
      <c r="CQ211">
        <v>556</v>
      </c>
      <c r="CR211">
        <v>560</v>
      </c>
      <c r="CS211">
        <v>4.4470000000000001</v>
      </c>
      <c r="CT211">
        <v>7.86</v>
      </c>
      <c r="CV211" s="1">
        <v>40237</v>
      </c>
      <c r="CW211">
        <v>1930.068</v>
      </c>
      <c r="CX211">
        <v>175</v>
      </c>
      <c r="CY211">
        <v>162</v>
      </c>
      <c r="CZ211">
        <v>6.2549999999999999</v>
      </c>
      <c r="DA211">
        <v>4.4180000000000001</v>
      </c>
      <c r="DC211" s="1">
        <v>41670</v>
      </c>
      <c r="DD211">
        <v>360.84100000000001</v>
      </c>
      <c r="DE211">
        <v>775</v>
      </c>
      <c r="DF211">
        <v>795</v>
      </c>
      <c r="DG211">
        <v>3.4710000000000001</v>
      </c>
      <c r="DH211">
        <v>8.9890000000000008</v>
      </c>
      <c r="DI211">
        <f t="shared" si="13"/>
        <v>8.9052050014539752E-3</v>
      </c>
      <c r="DK211" s="1">
        <v>40237</v>
      </c>
      <c r="DL211">
        <v>696.44100000000003</v>
      </c>
      <c r="DM211">
        <v>657</v>
      </c>
      <c r="DN211">
        <v>660</v>
      </c>
      <c r="DO211">
        <v>4.327</v>
      </c>
      <c r="DP211">
        <v>8.8490000000000002</v>
      </c>
      <c r="DR211" s="1">
        <v>38748</v>
      </c>
      <c r="DS211">
        <v>394.06799999999998</v>
      </c>
      <c r="DT211">
        <v>116</v>
      </c>
      <c r="DU211">
        <v>117</v>
      </c>
      <c r="DV211">
        <v>6.3040000000000003</v>
      </c>
      <c r="DW211">
        <v>5.7489999999999997</v>
      </c>
      <c r="DY211" s="1">
        <v>40237</v>
      </c>
      <c r="DZ211">
        <v>611.76599999999996</v>
      </c>
      <c r="EA211">
        <v>481</v>
      </c>
      <c r="EB211">
        <v>476</v>
      </c>
      <c r="EC211">
        <v>4.8319999999999999</v>
      </c>
      <c r="ED211">
        <v>7.2359999999999998</v>
      </c>
    </row>
    <row r="212" spans="1:134" x14ac:dyDescent="0.25">
      <c r="A212" s="1">
        <v>40268</v>
      </c>
      <c r="B212" s="2">
        <v>8257</v>
      </c>
      <c r="C212" s="3">
        <v>1567.78280160385</v>
      </c>
      <c r="D212">
        <v>0.50925852422575002</v>
      </c>
      <c r="E212">
        <v>93.833984056352804</v>
      </c>
      <c r="F212">
        <v>5.1106476741809397</v>
      </c>
      <c r="G212">
        <v>3.4693819524038099</v>
      </c>
      <c r="H212" s="2">
        <v>14086861</v>
      </c>
      <c r="J212" s="1">
        <v>40268</v>
      </c>
      <c r="K212" s="2">
        <v>2792</v>
      </c>
      <c r="L212">
        <v>235.98726309011701</v>
      </c>
      <c r="M212">
        <v>0.34094341990297</v>
      </c>
      <c r="N212">
        <v>43.2990481477811</v>
      </c>
      <c r="O212">
        <v>1.8933224223365299</v>
      </c>
      <c r="P212">
        <v>1.48527495569331</v>
      </c>
      <c r="Q212" s="2">
        <v>3232895</v>
      </c>
      <c r="S212" s="1">
        <v>40268</v>
      </c>
      <c r="T212">
        <v>410.36700000000002</v>
      </c>
      <c r="U212">
        <v>162</v>
      </c>
      <c r="V212">
        <v>158</v>
      </c>
      <c r="W212">
        <v>1.8839999999999999</v>
      </c>
      <c r="X212">
        <v>2.6579999999999999</v>
      </c>
      <c r="Y212">
        <v>2.6659999999999999</v>
      </c>
      <c r="AA212" s="1">
        <v>40268</v>
      </c>
      <c r="AB212">
        <v>517.572</v>
      </c>
      <c r="AC212">
        <v>387</v>
      </c>
      <c r="AD212">
        <v>381</v>
      </c>
      <c r="AE212">
        <v>1.5960000000000001</v>
      </c>
      <c r="AF212">
        <v>4.8209999999999997</v>
      </c>
      <c r="AG212">
        <v>4.7770000000000001</v>
      </c>
      <c r="AI212" s="1">
        <v>40268</v>
      </c>
      <c r="AJ212">
        <v>1094.7149999999999</v>
      </c>
      <c r="AK212">
        <v>-3</v>
      </c>
      <c r="AL212">
        <v>-2</v>
      </c>
      <c r="AM212">
        <v>1.915</v>
      </c>
      <c r="AN212">
        <v>0.98599999999999999</v>
      </c>
      <c r="AO212">
        <v>0.98599999999999999</v>
      </c>
      <c r="AQ212" s="1">
        <v>40268</v>
      </c>
      <c r="AR212">
        <v>1666.963</v>
      </c>
      <c r="AS212">
        <v>0</v>
      </c>
      <c r="AT212">
        <v>-1</v>
      </c>
      <c r="AU212">
        <v>3.875</v>
      </c>
      <c r="AV212">
        <v>2.137</v>
      </c>
      <c r="AX212" s="1">
        <v>40268</v>
      </c>
      <c r="AY212">
        <v>539.16800000000001</v>
      </c>
      <c r="AZ212">
        <v>449</v>
      </c>
      <c r="BA212">
        <v>463</v>
      </c>
      <c r="BB212">
        <v>3.0760000000000001</v>
      </c>
      <c r="BC212">
        <v>6.4390000000000001</v>
      </c>
      <c r="BE212" s="1">
        <v>40268</v>
      </c>
      <c r="BF212">
        <v>477.7</v>
      </c>
      <c r="BG212">
        <v>192</v>
      </c>
      <c r="BH212">
        <v>185</v>
      </c>
      <c r="BI212">
        <v>3.5150000000000001</v>
      </c>
      <c r="BJ212">
        <v>3.9550000000000001</v>
      </c>
      <c r="BK212">
        <v>3.9529999999999998</v>
      </c>
      <c r="BM212" s="1">
        <v>40268</v>
      </c>
      <c r="BN212">
        <v>906.59</v>
      </c>
      <c r="BO212">
        <v>574</v>
      </c>
      <c r="BP212">
        <v>589</v>
      </c>
      <c r="BQ212">
        <v>1.5489999999999999</v>
      </c>
      <c r="BR212">
        <v>6.7460000000000004</v>
      </c>
      <c r="BS212">
        <v>6.7149999999999999</v>
      </c>
      <c r="BU212" s="1">
        <v>40268</v>
      </c>
      <c r="BV212">
        <v>562.82299999999998</v>
      </c>
      <c r="BW212">
        <v>-2</v>
      </c>
      <c r="BX212">
        <v>-4</v>
      </c>
      <c r="BY212">
        <v>6.4930000000000003</v>
      </c>
      <c r="BZ212">
        <v>3.29</v>
      </c>
      <c r="CB212" s="1">
        <v>40268</v>
      </c>
      <c r="CC212">
        <v>278.33600000000001</v>
      </c>
      <c r="CD212">
        <v>479</v>
      </c>
      <c r="CE212">
        <v>483</v>
      </c>
      <c r="CF212">
        <v>1.573</v>
      </c>
      <c r="CG212">
        <v>5.7249999999999996</v>
      </c>
      <c r="CI212" s="1">
        <v>40268</v>
      </c>
      <c r="CJ212">
        <v>1025.6479999999999</v>
      </c>
      <c r="CK212">
        <v>558</v>
      </c>
      <c r="CL212">
        <v>565</v>
      </c>
      <c r="CM212">
        <v>4.3440000000000003</v>
      </c>
      <c r="CN212">
        <v>8.1050000000000004</v>
      </c>
      <c r="CO212" s="1">
        <v>40268</v>
      </c>
      <c r="CP212">
        <v>1680.5239999999999</v>
      </c>
      <c r="CQ212">
        <v>478</v>
      </c>
      <c r="CR212">
        <v>486</v>
      </c>
      <c r="CS212">
        <v>4.4589999999999996</v>
      </c>
      <c r="CT212">
        <v>7.34</v>
      </c>
      <c r="CV212" s="1">
        <v>40268</v>
      </c>
      <c r="CW212">
        <v>1936.7629999999999</v>
      </c>
      <c r="CX212">
        <v>154</v>
      </c>
      <c r="CY212">
        <v>143</v>
      </c>
      <c r="CZ212">
        <v>6.2789999999999999</v>
      </c>
      <c r="DA212">
        <v>4.4660000000000002</v>
      </c>
      <c r="DC212" s="1">
        <v>41698</v>
      </c>
      <c r="DD212">
        <v>367.13200000000001</v>
      </c>
      <c r="DE212">
        <v>720</v>
      </c>
      <c r="DF212">
        <v>744</v>
      </c>
      <c r="DG212">
        <v>3.2679999999999998</v>
      </c>
      <c r="DH212">
        <v>8.3770000000000007</v>
      </c>
      <c r="DI212">
        <f t="shared" si="13"/>
        <v>1.7434271604390927E-2</v>
      </c>
      <c r="DK212" s="1">
        <v>40268</v>
      </c>
      <c r="DL212">
        <v>718.00099999999998</v>
      </c>
      <c r="DM212">
        <v>571</v>
      </c>
      <c r="DN212">
        <v>578</v>
      </c>
      <c r="DO212">
        <v>4.3280000000000003</v>
      </c>
      <c r="DP212">
        <v>8.2379999999999995</v>
      </c>
      <c r="DR212" s="1">
        <v>38776</v>
      </c>
      <c r="DS212">
        <v>396.245</v>
      </c>
      <c r="DT212">
        <v>117</v>
      </c>
      <c r="DU212">
        <v>115</v>
      </c>
      <c r="DV212">
        <v>6.3520000000000003</v>
      </c>
      <c r="DW212">
        <v>5.7880000000000003</v>
      </c>
      <c r="DY212" s="1">
        <v>40268</v>
      </c>
      <c r="DZ212">
        <v>630.16499999999996</v>
      </c>
      <c r="EA212">
        <v>402</v>
      </c>
      <c r="EB212">
        <v>400</v>
      </c>
      <c r="EC212">
        <v>4.9029999999999996</v>
      </c>
      <c r="ED212">
        <v>6.7080000000000002</v>
      </c>
    </row>
    <row r="213" spans="1:134" x14ac:dyDescent="0.25">
      <c r="A213" s="1">
        <v>40298</v>
      </c>
      <c r="B213" s="2">
        <v>8253</v>
      </c>
      <c r="C213" s="3">
        <v>1584.1031176455001</v>
      </c>
      <c r="D213">
        <v>0.51771809123801005</v>
      </c>
      <c r="E213">
        <v>95.417687864709805</v>
      </c>
      <c r="F213">
        <v>5.1048268325811597</v>
      </c>
      <c r="G213">
        <v>3.3517625547107701</v>
      </c>
      <c r="H213" s="2">
        <v>14296065</v>
      </c>
      <c r="J213" s="1">
        <v>40298</v>
      </c>
      <c r="K213" s="2">
        <v>2742</v>
      </c>
      <c r="L213">
        <v>236.694680615056</v>
      </c>
      <c r="M213">
        <v>0.34176355409588</v>
      </c>
      <c r="N213">
        <v>40.880700702029401</v>
      </c>
      <c r="O213">
        <v>1.95636686588612</v>
      </c>
      <c r="P213">
        <v>1.4279307075343699</v>
      </c>
      <c r="Q213" s="2">
        <v>3267791</v>
      </c>
      <c r="S213" s="1">
        <v>40298</v>
      </c>
      <c r="T213">
        <v>412.81900000000002</v>
      </c>
      <c r="U213">
        <v>154</v>
      </c>
      <c r="V213">
        <v>151</v>
      </c>
      <c r="W213">
        <v>1.885</v>
      </c>
      <c r="X213">
        <v>2.5259999999999998</v>
      </c>
      <c r="Y213">
        <v>2.5350000000000001</v>
      </c>
      <c r="AA213" s="1">
        <v>40298</v>
      </c>
      <c r="AB213">
        <v>522.25099999999998</v>
      </c>
      <c r="AC213">
        <v>373</v>
      </c>
      <c r="AD213">
        <v>370</v>
      </c>
      <c r="AE213">
        <v>1.5620000000000001</v>
      </c>
      <c r="AF213">
        <v>4.6349999999999998</v>
      </c>
      <c r="AG213">
        <v>4.5999999999999996</v>
      </c>
      <c r="AI213" s="1">
        <v>40298</v>
      </c>
      <c r="AJ213">
        <v>1097.6610000000001</v>
      </c>
      <c r="AK213">
        <v>-2</v>
      </c>
      <c r="AL213">
        <v>-1</v>
      </c>
      <c r="AM213">
        <v>1.9059999999999999</v>
      </c>
      <c r="AN213">
        <v>0.93100000000000005</v>
      </c>
      <c r="AO213">
        <v>0.93100000000000005</v>
      </c>
      <c r="AQ213" s="1">
        <v>40298</v>
      </c>
      <c r="AR213">
        <v>1679.9459999999999</v>
      </c>
      <c r="AS213">
        <v>0</v>
      </c>
      <c r="AT213">
        <v>-1</v>
      </c>
      <c r="AU213">
        <v>3.8530000000000002</v>
      </c>
      <c r="AV213">
        <v>2.0059999999999998</v>
      </c>
      <c r="AX213" s="1">
        <v>40298</v>
      </c>
      <c r="AY213">
        <v>545.65599999999995</v>
      </c>
      <c r="AZ213">
        <v>448</v>
      </c>
      <c r="BA213">
        <v>467</v>
      </c>
      <c r="BB213">
        <v>2.9689999999999999</v>
      </c>
      <c r="BC213">
        <v>6.2709999999999999</v>
      </c>
      <c r="BE213" s="1">
        <v>40298</v>
      </c>
      <c r="BF213">
        <v>484.16</v>
      </c>
      <c r="BG213">
        <v>180</v>
      </c>
      <c r="BH213">
        <v>174</v>
      </c>
      <c r="BI213">
        <v>3.508</v>
      </c>
      <c r="BJ213">
        <v>3.7210000000000001</v>
      </c>
      <c r="BK213">
        <v>3.7189999999999999</v>
      </c>
      <c r="BM213" s="1">
        <v>40298</v>
      </c>
      <c r="BN213">
        <v>915.303</v>
      </c>
      <c r="BO213">
        <v>552</v>
      </c>
      <c r="BP213">
        <v>560</v>
      </c>
      <c r="BQ213">
        <v>1.488</v>
      </c>
      <c r="BR213">
        <v>6.4809999999999999</v>
      </c>
      <c r="BS213">
        <v>6.3869999999999996</v>
      </c>
      <c r="BU213" s="1">
        <v>40298</v>
      </c>
      <c r="BV213">
        <v>570.73099999999999</v>
      </c>
      <c r="BW213">
        <v>-2</v>
      </c>
      <c r="BX213">
        <v>-5</v>
      </c>
      <c r="BY213">
        <v>6.5010000000000003</v>
      </c>
      <c r="BZ213">
        <v>3.141</v>
      </c>
      <c r="CB213" s="1">
        <v>40298</v>
      </c>
      <c r="CC213">
        <v>280.93</v>
      </c>
      <c r="CD213">
        <v>461</v>
      </c>
      <c r="CE213">
        <v>463</v>
      </c>
      <c r="CF213">
        <v>1.5249999999999999</v>
      </c>
      <c r="CG213">
        <v>5.48</v>
      </c>
      <c r="CI213" s="1">
        <v>40298</v>
      </c>
      <c r="CJ213">
        <v>1047.9590000000001</v>
      </c>
      <c r="CK213">
        <v>538</v>
      </c>
      <c r="CL213">
        <v>548</v>
      </c>
      <c r="CM213">
        <v>4.327</v>
      </c>
      <c r="CN213">
        <v>7.7830000000000004</v>
      </c>
      <c r="CO213" s="1">
        <v>40298</v>
      </c>
      <c r="CP213">
        <v>1711.2460000000001</v>
      </c>
      <c r="CQ213">
        <v>469</v>
      </c>
      <c r="CR213">
        <v>481</v>
      </c>
      <c r="CS213">
        <v>4.4480000000000004</v>
      </c>
      <c r="CT213">
        <v>7.1360000000000001</v>
      </c>
      <c r="CV213" s="1">
        <v>40298</v>
      </c>
      <c r="CW213">
        <v>1970.8050000000001</v>
      </c>
      <c r="CX213">
        <v>150</v>
      </c>
      <c r="CY213">
        <v>140</v>
      </c>
      <c r="CZ213">
        <v>6.3369999999999997</v>
      </c>
      <c r="DA213">
        <v>4.2880000000000003</v>
      </c>
      <c r="DC213" s="1">
        <v>41729</v>
      </c>
      <c r="DD213">
        <v>368.58699999999999</v>
      </c>
      <c r="DE213">
        <v>738</v>
      </c>
      <c r="DF213">
        <v>764</v>
      </c>
      <c r="DG213">
        <v>3.2850000000000001</v>
      </c>
      <c r="DH213">
        <v>8.6989999999999998</v>
      </c>
      <c r="DI213">
        <f t="shared" si="13"/>
        <v>3.9631522177308032E-3</v>
      </c>
      <c r="DK213" s="1">
        <v>40298</v>
      </c>
      <c r="DL213">
        <v>734.077</v>
      </c>
      <c r="DM213">
        <v>549</v>
      </c>
      <c r="DN213">
        <v>561</v>
      </c>
      <c r="DO213">
        <v>4.3090000000000002</v>
      </c>
      <c r="DP213">
        <v>7.8940000000000001</v>
      </c>
      <c r="DR213" s="1">
        <v>38807</v>
      </c>
      <c r="DS213">
        <v>390.56</v>
      </c>
      <c r="DT213">
        <v>116</v>
      </c>
      <c r="DU213">
        <v>117</v>
      </c>
      <c r="DV213">
        <v>6.2409999999999997</v>
      </c>
      <c r="DW213">
        <v>6.0709999999999997</v>
      </c>
      <c r="DY213" s="1">
        <v>40298</v>
      </c>
      <c r="DZ213">
        <v>642.17600000000004</v>
      </c>
      <c r="EA213">
        <v>398</v>
      </c>
      <c r="EB213">
        <v>400</v>
      </c>
      <c r="EC213">
        <v>4.9279999999999999</v>
      </c>
      <c r="ED213">
        <v>6.5720000000000001</v>
      </c>
    </row>
    <row r="214" spans="1:134" x14ac:dyDescent="0.25">
      <c r="A214" s="1">
        <v>40329</v>
      </c>
      <c r="B214" s="2">
        <v>8218</v>
      </c>
      <c r="C214" s="3">
        <v>1597.4266335172999</v>
      </c>
      <c r="D214">
        <v>0.59863111791885004</v>
      </c>
      <c r="E214">
        <v>113.255015060798</v>
      </c>
      <c r="F214">
        <v>4.99553162884028</v>
      </c>
      <c r="G214">
        <v>3.1869186975531498</v>
      </c>
      <c r="H214" s="2">
        <v>14479290</v>
      </c>
      <c r="J214" s="1">
        <v>40329</v>
      </c>
      <c r="K214" s="2">
        <v>2321</v>
      </c>
      <c r="L214">
        <v>237.32173424586301</v>
      </c>
      <c r="M214">
        <v>0.41670134377877999</v>
      </c>
      <c r="N214">
        <v>58.015117203704698</v>
      </c>
      <c r="O214">
        <v>1.96939682713967</v>
      </c>
      <c r="P214">
        <v>1.43522805256706</v>
      </c>
      <c r="Q214" s="2">
        <v>3536422</v>
      </c>
      <c r="S214" s="1">
        <v>40329</v>
      </c>
      <c r="T214">
        <v>410.89400000000001</v>
      </c>
      <c r="U214">
        <v>205</v>
      </c>
      <c r="V214">
        <v>203</v>
      </c>
      <c r="W214">
        <v>1.86</v>
      </c>
      <c r="X214">
        <v>2.8980000000000001</v>
      </c>
      <c r="Y214">
        <v>2.9039999999999999</v>
      </c>
      <c r="AA214" s="1">
        <v>40329</v>
      </c>
      <c r="AB214">
        <v>513.35699999999997</v>
      </c>
      <c r="AC214">
        <v>506</v>
      </c>
      <c r="AD214">
        <v>504</v>
      </c>
      <c r="AE214">
        <v>1.571</v>
      </c>
      <c r="AF214">
        <v>5.8410000000000002</v>
      </c>
      <c r="AG214">
        <v>5.83</v>
      </c>
      <c r="AI214" s="1">
        <v>40329</v>
      </c>
      <c r="AJ214">
        <v>1102.6610000000001</v>
      </c>
      <c r="AK214">
        <v>-3</v>
      </c>
      <c r="AL214">
        <v>-3</v>
      </c>
      <c r="AM214">
        <v>1.9019999999999999</v>
      </c>
      <c r="AN214">
        <v>0.78400000000000003</v>
      </c>
      <c r="AO214">
        <v>0.77700000000000002</v>
      </c>
      <c r="AQ214" s="1">
        <v>40329</v>
      </c>
      <c r="AR214">
        <v>1701.16</v>
      </c>
      <c r="AS214">
        <v>1</v>
      </c>
      <c r="AT214">
        <v>0</v>
      </c>
      <c r="AU214">
        <v>3.8780000000000001</v>
      </c>
      <c r="AV214">
        <v>1.7629999999999999</v>
      </c>
      <c r="AX214" s="1">
        <v>40329</v>
      </c>
      <c r="AY214">
        <v>535.13499999999999</v>
      </c>
      <c r="AZ214">
        <v>565</v>
      </c>
      <c r="BA214">
        <v>571</v>
      </c>
      <c r="BB214">
        <v>3.169</v>
      </c>
      <c r="BC214">
        <v>7.282</v>
      </c>
      <c r="BE214" s="1">
        <v>40329</v>
      </c>
      <c r="BF214">
        <v>481.726</v>
      </c>
      <c r="BG214">
        <v>227</v>
      </c>
      <c r="BH214">
        <v>222</v>
      </c>
      <c r="BI214">
        <v>3.4889999999999999</v>
      </c>
      <c r="BJ214">
        <v>3.9279999999999999</v>
      </c>
      <c r="BK214">
        <v>3.9359999999999999</v>
      </c>
      <c r="BM214" s="1">
        <v>40329</v>
      </c>
      <c r="BN214">
        <v>903.29399999999998</v>
      </c>
      <c r="BO214">
        <v>708</v>
      </c>
      <c r="BP214">
        <v>711</v>
      </c>
      <c r="BQ214">
        <v>1.631</v>
      </c>
      <c r="BR214">
        <v>7.9059999999999997</v>
      </c>
      <c r="BS214">
        <v>7.8789999999999996</v>
      </c>
      <c r="BU214" s="1">
        <v>40329</v>
      </c>
      <c r="BV214">
        <v>584.50800000000004</v>
      </c>
      <c r="BW214">
        <v>-3</v>
      </c>
      <c r="BX214">
        <v>-6</v>
      </c>
      <c r="BY214">
        <v>6.5750000000000002</v>
      </c>
      <c r="BZ214">
        <v>2.8330000000000002</v>
      </c>
      <c r="CB214" s="1">
        <v>40329</v>
      </c>
      <c r="CC214">
        <v>276.68599999999998</v>
      </c>
      <c r="CD214">
        <v>601</v>
      </c>
      <c r="CE214">
        <v>602</v>
      </c>
      <c r="CF214">
        <v>1.6</v>
      </c>
      <c r="CG214">
        <v>6.7930000000000001</v>
      </c>
      <c r="CI214" s="1">
        <v>40329</v>
      </c>
      <c r="CJ214">
        <v>1011.896</v>
      </c>
      <c r="CK214">
        <v>670</v>
      </c>
      <c r="CL214">
        <v>668</v>
      </c>
      <c r="CM214">
        <v>4.4050000000000002</v>
      </c>
      <c r="CN214">
        <v>8.8940000000000001</v>
      </c>
      <c r="CO214" s="1">
        <v>40329</v>
      </c>
      <c r="CP214">
        <v>1660.374</v>
      </c>
      <c r="CQ214">
        <v>591</v>
      </c>
      <c r="CR214">
        <v>591</v>
      </c>
      <c r="CS214">
        <v>4.5220000000000002</v>
      </c>
      <c r="CT214">
        <v>8.1519999999999992</v>
      </c>
      <c r="CV214" s="1">
        <v>40329</v>
      </c>
      <c r="CW214">
        <v>1959.547</v>
      </c>
      <c r="CX214">
        <v>194</v>
      </c>
      <c r="CY214">
        <v>184</v>
      </c>
      <c r="CZ214">
        <v>6.2750000000000004</v>
      </c>
      <c r="DA214">
        <v>4.4560000000000004</v>
      </c>
      <c r="DC214" s="1">
        <v>41759</v>
      </c>
      <c r="DD214">
        <v>371.20100000000002</v>
      </c>
      <c r="DE214">
        <v>709</v>
      </c>
      <c r="DF214">
        <v>722</v>
      </c>
      <c r="DG214">
        <v>3.302</v>
      </c>
      <c r="DH214">
        <v>8.2569999999999997</v>
      </c>
      <c r="DI214">
        <f t="shared" si="13"/>
        <v>7.0919484409379674E-3</v>
      </c>
      <c r="DK214" s="1">
        <v>40329</v>
      </c>
      <c r="DL214">
        <v>708.23299999999995</v>
      </c>
      <c r="DM214">
        <v>683</v>
      </c>
      <c r="DN214">
        <v>680</v>
      </c>
      <c r="DO214">
        <v>4.3899999999999997</v>
      </c>
      <c r="DP214">
        <v>9.0120000000000005</v>
      </c>
      <c r="DR214" s="1">
        <v>38837</v>
      </c>
      <c r="DS214">
        <v>389.02499999999998</v>
      </c>
      <c r="DT214">
        <v>113</v>
      </c>
      <c r="DU214">
        <v>113</v>
      </c>
      <c r="DV214">
        <v>6.1749999999999998</v>
      </c>
      <c r="DW214">
        <v>6.1829999999999998</v>
      </c>
      <c r="DY214" s="1">
        <v>40329</v>
      </c>
      <c r="DZ214">
        <v>623.822</v>
      </c>
      <c r="EA214">
        <v>504</v>
      </c>
      <c r="EB214">
        <v>498</v>
      </c>
      <c r="EC214">
        <v>4.9349999999999996</v>
      </c>
      <c r="ED214">
        <v>7.4020000000000001</v>
      </c>
    </row>
    <row r="215" spans="1:134" x14ac:dyDescent="0.25">
      <c r="A215" s="1">
        <v>40359</v>
      </c>
      <c r="B215" s="2">
        <v>8211</v>
      </c>
      <c r="C215" s="3">
        <v>1622.47681642218</v>
      </c>
      <c r="D215">
        <v>0.57144856426447999</v>
      </c>
      <c r="E215">
        <v>115.764671722988</v>
      </c>
      <c r="F215">
        <v>4.7709654762190699</v>
      </c>
      <c r="G215">
        <v>2.8292915930437799</v>
      </c>
      <c r="H215" s="2">
        <v>14765753</v>
      </c>
      <c r="J215" s="1">
        <v>40359</v>
      </c>
      <c r="K215" s="2">
        <v>2413</v>
      </c>
      <c r="L215">
        <v>238.53533818979099</v>
      </c>
      <c r="M215">
        <v>0.31702378566036998</v>
      </c>
      <c r="N215">
        <v>64.577722053850906</v>
      </c>
      <c r="O215">
        <v>1.99261006409497</v>
      </c>
      <c r="P215">
        <v>1.36305982039249</v>
      </c>
      <c r="Q215" s="2">
        <v>4211623</v>
      </c>
      <c r="S215" s="1">
        <v>40359</v>
      </c>
      <c r="T215">
        <v>412.92899999999997</v>
      </c>
      <c r="U215">
        <v>216</v>
      </c>
      <c r="V215">
        <v>215</v>
      </c>
      <c r="W215">
        <v>1.8660000000000001</v>
      </c>
      <c r="X215">
        <v>2.8319999999999999</v>
      </c>
      <c r="Y215">
        <v>2.8479999999999999</v>
      </c>
      <c r="AA215" s="1">
        <v>40359</v>
      </c>
      <c r="AB215">
        <v>519.21600000000001</v>
      </c>
      <c r="AC215">
        <v>498</v>
      </c>
      <c r="AD215">
        <v>498</v>
      </c>
      <c r="AE215">
        <v>1.6060000000000001</v>
      </c>
      <c r="AF215">
        <v>5.6150000000000002</v>
      </c>
      <c r="AG215">
        <v>5.6029999999999998</v>
      </c>
      <c r="AI215" s="1">
        <v>40359</v>
      </c>
      <c r="AJ215">
        <v>1107.412</v>
      </c>
      <c r="AK215">
        <v>-2</v>
      </c>
      <c r="AL215">
        <v>-2</v>
      </c>
      <c r="AM215">
        <v>1.8919999999999999</v>
      </c>
      <c r="AN215">
        <v>0.61599999999999999</v>
      </c>
      <c r="AO215">
        <v>0.61599999999999999</v>
      </c>
      <c r="AQ215" s="1">
        <v>40359</v>
      </c>
      <c r="AR215">
        <v>1725.038</v>
      </c>
      <c r="AS215">
        <v>0</v>
      </c>
      <c r="AT215">
        <v>-1</v>
      </c>
      <c r="AU215">
        <v>3.8540000000000001</v>
      </c>
      <c r="AV215">
        <v>1.4510000000000001</v>
      </c>
      <c r="AX215" s="1">
        <v>40359</v>
      </c>
      <c r="AY215">
        <v>542.76400000000001</v>
      </c>
      <c r="AZ215">
        <v>564</v>
      </c>
      <c r="BA215">
        <v>578</v>
      </c>
      <c r="BB215">
        <v>3.13</v>
      </c>
      <c r="BC215">
        <v>7.02</v>
      </c>
      <c r="BE215" s="1">
        <v>40359</v>
      </c>
      <c r="BF215">
        <v>487.16800000000001</v>
      </c>
      <c r="BG215">
        <v>237</v>
      </c>
      <c r="BH215">
        <v>234</v>
      </c>
      <c r="BI215">
        <v>3.496</v>
      </c>
      <c r="BJ215">
        <v>3.7589999999999999</v>
      </c>
      <c r="BK215">
        <v>3.766</v>
      </c>
      <c r="BM215" s="1">
        <v>40359</v>
      </c>
      <c r="BN215">
        <v>915.52800000000002</v>
      </c>
      <c r="BO215">
        <v>680</v>
      </c>
      <c r="BP215">
        <v>692</v>
      </c>
      <c r="BQ215">
        <v>1.5620000000000001</v>
      </c>
      <c r="BR215">
        <v>7.4569999999999999</v>
      </c>
      <c r="BS215">
        <v>7.4960000000000004</v>
      </c>
      <c r="BU215" s="1">
        <v>40359</v>
      </c>
      <c r="BV215">
        <v>599.76400000000001</v>
      </c>
      <c r="BW215">
        <v>-2</v>
      </c>
      <c r="BX215">
        <v>-6</v>
      </c>
      <c r="BY215">
        <v>6.5049999999999999</v>
      </c>
      <c r="BZ215">
        <v>2.4550000000000001</v>
      </c>
      <c r="CB215" s="1">
        <v>40359</v>
      </c>
      <c r="CC215">
        <v>280.12099999999998</v>
      </c>
      <c r="CD215">
        <v>589</v>
      </c>
      <c r="CE215">
        <v>596</v>
      </c>
      <c r="CF215">
        <v>1.5840000000000001</v>
      </c>
      <c r="CG215">
        <v>6.5529999999999999</v>
      </c>
      <c r="CI215" s="1">
        <v>40359</v>
      </c>
      <c r="CJ215">
        <v>1025.5050000000001</v>
      </c>
      <c r="CK215">
        <v>685</v>
      </c>
      <c r="CL215">
        <v>687</v>
      </c>
      <c r="CM215">
        <v>4.3739999999999997</v>
      </c>
      <c r="CN215">
        <v>8.7490000000000006</v>
      </c>
      <c r="CO215" s="1">
        <v>40359</v>
      </c>
      <c r="CP215">
        <v>1684.425</v>
      </c>
      <c r="CQ215">
        <v>602</v>
      </c>
      <c r="CR215">
        <v>606</v>
      </c>
      <c r="CS215">
        <v>4.4889999999999999</v>
      </c>
      <c r="CT215">
        <v>7.9619999999999997</v>
      </c>
      <c r="CV215" s="1">
        <v>40359</v>
      </c>
      <c r="CW215">
        <v>1999.8689999999999</v>
      </c>
      <c r="CX215">
        <v>201</v>
      </c>
      <c r="CY215">
        <v>191</v>
      </c>
      <c r="CZ215">
        <v>6.36</v>
      </c>
      <c r="DA215">
        <v>4.234</v>
      </c>
      <c r="DC215" s="1">
        <v>41790</v>
      </c>
      <c r="DD215">
        <v>375.12</v>
      </c>
      <c r="DE215">
        <v>673</v>
      </c>
      <c r="DF215">
        <v>695</v>
      </c>
      <c r="DG215">
        <v>3.2610000000000001</v>
      </c>
      <c r="DH215">
        <v>7.8849999999999998</v>
      </c>
      <c r="DI215">
        <f t="shared" si="13"/>
        <v>1.0557622420198198E-2</v>
      </c>
      <c r="DK215" s="1">
        <v>40359</v>
      </c>
      <c r="DL215">
        <v>717.46699999999998</v>
      </c>
      <c r="DM215">
        <v>699</v>
      </c>
      <c r="DN215">
        <v>700</v>
      </c>
      <c r="DO215">
        <v>4.3550000000000004</v>
      </c>
      <c r="DP215">
        <v>8.8759999999999994</v>
      </c>
      <c r="DR215" s="1">
        <v>38868</v>
      </c>
      <c r="DS215">
        <v>388.37400000000002</v>
      </c>
      <c r="DT215">
        <v>119</v>
      </c>
      <c r="DU215">
        <v>119</v>
      </c>
      <c r="DV215">
        <v>6.1760000000000002</v>
      </c>
      <c r="DW215">
        <v>6.3280000000000003</v>
      </c>
      <c r="DY215" s="1">
        <v>40359</v>
      </c>
      <c r="DZ215">
        <v>633.96799999999996</v>
      </c>
      <c r="EA215">
        <v>513</v>
      </c>
      <c r="EB215">
        <v>512</v>
      </c>
      <c r="EC215">
        <v>4.9329999999999998</v>
      </c>
      <c r="ED215">
        <v>7.2050000000000001</v>
      </c>
    </row>
    <row r="216" spans="1:134" x14ac:dyDescent="0.25">
      <c r="A216" s="1">
        <v>40389</v>
      </c>
      <c r="B216" s="2">
        <v>8191</v>
      </c>
      <c r="C216" s="3">
        <v>1639.7948769060399</v>
      </c>
      <c r="D216">
        <v>0.47157501945147001</v>
      </c>
      <c r="E216">
        <v>105.277289912981</v>
      </c>
      <c r="F216">
        <v>4.6626914056226596</v>
      </c>
      <c r="G216">
        <v>2.5731468821344898</v>
      </c>
      <c r="H216" s="2">
        <v>15024656</v>
      </c>
      <c r="J216" s="1">
        <v>40389</v>
      </c>
      <c r="K216" s="2">
        <v>2549</v>
      </c>
      <c r="L216">
        <v>239.52070888544799</v>
      </c>
      <c r="M216">
        <v>0.19617699571878999</v>
      </c>
      <c r="N216">
        <v>64.4394512354623</v>
      </c>
      <c r="O216">
        <v>1.9800190356298999</v>
      </c>
      <c r="P216">
        <v>1.26797071430289</v>
      </c>
      <c r="Q216" s="2">
        <v>4729514</v>
      </c>
      <c r="S216" s="1">
        <v>40390</v>
      </c>
      <c r="T216">
        <v>417.23200000000003</v>
      </c>
      <c r="U216">
        <v>199</v>
      </c>
      <c r="V216">
        <v>199</v>
      </c>
      <c r="W216">
        <v>1.9239999999999999</v>
      </c>
      <c r="X216">
        <v>2.5590000000000002</v>
      </c>
      <c r="Y216">
        <v>2.5760000000000001</v>
      </c>
      <c r="AA216" s="1">
        <v>40390</v>
      </c>
      <c r="AB216">
        <v>528.33199999999999</v>
      </c>
      <c r="AC216">
        <v>449</v>
      </c>
      <c r="AD216">
        <v>449</v>
      </c>
      <c r="AE216">
        <v>1.5569999999999999</v>
      </c>
      <c r="AF216">
        <v>5.0039999999999996</v>
      </c>
      <c r="AG216">
        <v>4.9930000000000003</v>
      </c>
      <c r="AI216" s="1">
        <v>40390</v>
      </c>
      <c r="AJ216">
        <v>1110.2929999999999</v>
      </c>
      <c r="AK216">
        <v>1</v>
      </c>
      <c r="AL216">
        <v>1</v>
      </c>
      <c r="AM216">
        <v>1.871</v>
      </c>
      <c r="AN216">
        <v>0.52700000000000002</v>
      </c>
      <c r="AO216">
        <v>0.52700000000000002</v>
      </c>
      <c r="AQ216" s="1">
        <v>40390</v>
      </c>
      <c r="AR216">
        <v>1744.202</v>
      </c>
      <c r="AS216">
        <v>-3</v>
      </c>
      <c r="AT216">
        <v>-4</v>
      </c>
      <c r="AU216">
        <v>3.8290000000000002</v>
      </c>
      <c r="AV216">
        <v>1.2110000000000001</v>
      </c>
      <c r="AX216" s="1">
        <v>40390</v>
      </c>
      <c r="AY216">
        <v>557.68299999999999</v>
      </c>
      <c r="AZ216">
        <v>507</v>
      </c>
      <c r="BA216">
        <v>516</v>
      </c>
      <c r="BB216">
        <v>2.8860000000000001</v>
      </c>
      <c r="BC216">
        <v>6.1539999999999999</v>
      </c>
      <c r="BE216" s="1">
        <v>40390</v>
      </c>
      <c r="BF216">
        <v>495.69600000000003</v>
      </c>
      <c r="BG216">
        <v>218</v>
      </c>
      <c r="BH216">
        <v>215</v>
      </c>
      <c r="BI216">
        <v>3.5350000000000001</v>
      </c>
      <c r="BJ216">
        <v>3.3879999999999999</v>
      </c>
      <c r="BK216">
        <v>3.3889999999999998</v>
      </c>
      <c r="BM216" s="1">
        <v>40390</v>
      </c>
      <c r="BN216">
        <v>933.822</v>
      </c>
      <c r="BO216">
        <v>595</v>
      </c>
      <c r="BP216">
        <v>612</v>
      </c>
      <c r="BQ216">
        <v>1.427</v>
      </c>
      <c r="BR216">
        <v>6.4749999999999996</v>
      </c>
      <c r="BS216">
        <v>6.5679999999999996</v>
      </c>
      <c r="BU216" s="1">
        <v>40390</v>
      </c>
      <c r="BV216">
        <v>606.57500000000005</v>
      </c>
      <c r="BW216">
        <v>-1</v>
      </c>
      <c r="BX216">
        <v>-5</v>
      </c>
      <c r="BY216">
        <v>6.5</v>
      </c>
      <c r="BZ216">
        <v>2.3239999999999998</v>
      </c>
      <c r="CB216" s="1">
        <v>40390</v>
      </c>
      <c r="CC216">
        <v>285.38</v>
      </c>
      <c r="CD216">
        <v>521</v>
      </c>
      <c r="CE216">
        <v>530</v>
      </c>
      <c r="CF216">
        <v>1.492</v>
      </c>
      <c r="CG216">
        <v>5.7759999999999998</v>
      </c>
      <c r="CI216" s="1">
        <v>40390</v>
      </c>
      <c r="CJ216">
        <v>1060.9929999999999</v>
      </c>
      <c r="CK216">
        <v>633</v>
      </c>
      <c r="CL216">
        <v>638</v>
      </c>
      <c r="CM216">
        <v>4.2679999999999998</v>
      </c>
      <c r="CN216">
        <v>8.0039999999999996</v>
      </c>
      <c r="CO216" s="1">
        <v>40390</v>
      </c>
      <c r="CP216">
        <v>1741.875</v>
      </c>
      <c r="CQ216">
        <v>553</v>
      </c>
      <c r="CR216">
        <v>560</v>
      </c>
      <c r="CS216">
        <v>4.3780000000000001</v>
      </c>
      <c r="CT216">
        <v>7.2560000000000002</v>
      </c>
      <c r="CV216" s="1">
        <v>40390</v>
      </c>
      <c r="CW216">
        <v>2040.8</v>
      </c>
      <c r="CX216">
        <v>182</v>
      </c>
      <c r="CY216">
        <v>172</v>
      </c>
      <c r="CZ216">
        <v>6.4119999999999999</v>
      </c>
      <c r="DA216">
        <v>3.9380000000000002</v>
      </c>
      <c r="DC216" s="1">
        <v>41820</v>
      </c>
      <c r="DD216">
        <v>379.399</v>
      </c>
      <c r="DE216">
        <v>639</v>
      </c>
      <c r="DF216">
        <v>670</v>
      </c>
      <c r="DG216">
        <v>3.2290000000000001</v>
      </c>
      <c r="DH216">
        <v>7.6970000000000001</v>
      </c>
      <c r="DI216">
        <f t="shared" si="13"/>
        <v>1.1407016421411731E-2</v>
      </c>
      <c r="DK216" s="1">
        <v>40390</v>
      </c>
      <c r="DL216">
        <v>742.32799999999997</v>
      </c>
      <c r="DM216">
        <v>646</v>
      </c>
      <c r="DN216">
        <v>650</v>
      </c>
      <c r="DO216">
        <v>4.2439999999999998</v>
      </c>
      <c r="DP216">
        <v>8.1229999999999993</v>
      </c>
      <c r="DR216" s="1">
        <v>38898</v>
      </c>
      <c r="DS216">
        <v>388.291</v>
      </c>
      <c r="DT216">
        <v>127</v>
      </c>
      <c r="DU216">
        <v>127</v>
      </c>
      <c r="DV216">
        <v>6.19</v>
      </c>
      <c r="DW216">
        <v>6.4429999999999996</v>
      </c>
      <c r="DY216" s="1">
        <v>40390</v>
      </c>
      <c r="DZ216">
        <v>655.62800000000004</v>
      </c>
      <c r="EA216">
        <v>467</v>
      </c>
      <c r="EB216">
        <v>468</v>
      </c>
      <c r="EC216">
        <v>4.8499999999999996</v>
      </c>
      <c r="ED216">
        <v>6.5490000000000004</v>
      </c>
    </row>
    <row r="217" spans="1:134" x14ac:dyDescent="0.25">
      <c r="A217" s="1">
        <v>40421</v>
      </c>
      <c r="B217" s="2">
        <v>8214</v>
      </c>
      <c r="C217" s="3">
        <v>1660.89161548074</v>
      </c>
      <c r="D217">
        <v>0.55873084391204997</v>
      </c>
      <c r="E217">
        <v>109.503549340048</v>
      </c>
      <c r="F217">
        <v>4.6228430237223499</v>
      </c>
      <c r="G217">
        <v>2.35179340873988</v>
      </c>
      <c r="H217" s="2">
        <v>15295439</v>
      </c>
      <c r="J217" s="1">
        <v>40421</v>
      </c>
      <c r="K217" s="2">
        <v>2662</v>
      </c>
      <c r="L217">
        <v>239.640053099125</v>
      </c>
      <c r="M217">
        <v>0.25563565078599998</v>
      </c>
      <c r="N217">
        <v>77.472158300469005</v>
      </c>
      <c r="O217">
        <v>1.96517881141522</v>
      </c>
      <c r="P217">
        <v>1.30470398218826</v>
      </c>
      <c r="Q217" s="2">
        <v>5455287</v>
      </c>
      <c r="S217" s="1">
        <v>40421</v>
      </c>
      <c r="T217">
        <v>419.37299999999999</v>
      </c>
      <c r="U217">
        <v>191</v>
      </c>
      <c r="V217">
        <v>190</v>
      </c>
      <c r="W217">
        <v>1.9079999999999999</v>
      </c>
      <c r="X217">
        <v>2.4009999999999998</v>
      </c>
      <c r="Y217">
        <v>2.407</v>
      </c>
      <c r="AA217" s="1">
        <v>40421</v>
      </c>
      <c r="AB217">
        <v>530.76</v>
      </c>
      <c r="AC217">
        <v>448</v>
      </c>
      <c r="AD217">
        <v>447</v>
      </c>
      <c r="AE217">
        <v>1.645</v>
      </c>
      <c r="AF217">
        <v>4.9219999999999997</v>
      </c>
      <c r="AG217">
        <v>4.915</v>
      </c>
      <c r="AI217" s="1">
        <v>40421</v>
      </c>
      <c r="AJ217">
        <v>1112.422</v>
      </c>
      <c r="AK217">
        <v>1</v>
      </c>
      <c r="AL217">
        <v>1</v>
      </c>
      <c r="AM217">
        <v>1.8859999999999999</v>
      </c>
      <c r="AN217">
        <v>0.47099999999999997</v>
      </c>
      <c r="AO217">
        <v>0.47099999999999997</v>
      </c>
      <c r="AQ217" s="1">
        <v>40421</v>
      </c>
      <c r="AR217">
        <v>1759.9680000000001</v>
      </c>
      <c r="AS217">
        <v>-1</v>
      </c>
      <c r="AT217">
        <v>-2</v>
      </c>
      <c r="AU217">
        <v>3.863</v>
      </c>
      <c r="AV217">
        <v>1.04</v>
      </c>
      <c r="AX217" s="1">
        <v>40421</v>
      </c>
      <c r="AY217">
        <v>561.86500000000001</v>
      </c>
      <c r="AZ217">
        <v>536</v>
      </c>
      <c r="BA217">
        <v>539</v>
      </c>
      <c r="BB217">
        <v>3.028</v>
      </c>
      <c r="BC217">
        <v>6.2949999999999999</v>
      </c>
      <c r="BE217" s="1">
        <v>40421</v>
      </c>
      <c r="BF217">
        <v>501.13400000000001</v>
      </c>
      <c r="BG217">
        <v>217</v>
      </c>
      <c r="BH217">
        <v>215</v>
      </c>
      <c r="BI217">
        <v>3.5129999999999999</v>
      </c>
      <c r="BJ217">
        <v>3.1829999999999998</v>
      </c>
      <c r="BK217">
        <v>3.1880000000000002</v>
      </c>
      <c r="BM217" s="1">
        <v>40421</v>
      </c>
      <c r="BN217">
        <v>939.38499999999999</v>
      </c>
      <c r="BO217">
        <v>661</v>
      </c>
      <c r="BP217">
        <v>667</v>
      </c>
      <c r="BQ217">
        <v>1.429</v>
      </c>
      <c r="BR217">
        <v>7.0869999999999997</v>
      </c>
      <c r="BS217">
        <v>7.077</v>
      </c>
      <c r="BU217" s="1">
        <v>40421</v>
      </c>
      <c r="BV217">
        <v>623.01599999999996</v>
      </c>
      <c r="BW217">
        <v>-1</v>
      </c>
      <c r="BX217">
        <v>-5</v>
      </c>
      <c r="BY217">
        <v>6.5359999999999996</v>
      </c>
      <c r="BZ217">
        <v>1.954</v>
      </c>
      <c r="CB217" s="1">
        <v>40421</v>
      </c>
      <c r="CC217">
        <v>286.88400000000001</v>
      </c>
      <c r="CD217">
        <v>539</v>
      </c>
      <c r="CE217">
        <v>540</v>
      </c>
      <c r="CF217">
        <v>1.554</v>
      </c>
      <c r="CG217">
        <v>5.8330000000000002</v>
      </c>
      <c r="CI217" s="1">
        <v>40421</v>
      </c>
      <c r="CJ217">
        <v>1063.472</v>
      </c>
      <c r="CK217">
        <v>668</v>
      </c>
      <c r="CL217">
        <v>670</v>
      </c>
      <c r="CM217">
        <v>4.3220000000000001</v>
      </c>
      <c r="CN217">
        <v>8.1140000000000008</v>
      </c>
      <c r="CO217" s="1">
        <v>40421</v>
      </c>
      <c r="CP217">
        <v>1751.1579999999999</v>
      </c>
      <c r="CQ217">
        <v>586</v>
      </c>
      <c r="CR217">
        <v>589</v>
      </c>
      <c r="CS217">
        <v>4.4630000000000001</v>
      </c>
      <c r="CT217">
        <v>7.3449999999999998</v>
      </c>
      <c r="CV217" s="1">
        <v>40421</v>
      </c>
      <c r="CW217">
        <v>2085.473</v>
      </c>
      <c r="CX217">
        <v>188</v>
      </c>
      <c r="CY217">
        <v>178</v>
      </c>
      <c r="CZ217">
        <v>6.5339999999999998</v>
      </c>
      <c r="DA217">
        <v>3.706</v>
      </c>
      <c r="DC217" s="1">
        <v>41851</v>
      </c>
      <c r="DD217">
        <v>373.64100000000002</v>
      </c>
      <c r="DE217">
        <v>725</v>
      </c>
      <c r="DF217">
        <v>747</v>
      </c>
      <c r="DG217">
        <v>3.6080000000000001</v>
      </c>
      <c r="DH217">
        <v>8.7739999999999991</v>
      </c>
      <c r="DI217">
        <f t="shared" si="13"/>
        <v>-1.5176634624761709E-2</v>
      </c>
      <c r="DK217" s="1">
        <v>40421</v>
      </c>
      <c r="DL217">
        <v>743.48900000000003</v>
      </c>
      <c r="DM217">
        <v>680</v>
      </c>
      <c r="DN217">
        <v>681</v>
      </c>
      <c r="DO217">
        <v>4.298</v>
      </c>
      <c r="DP217">
        <v>8.218</v>
      </c>
      <c r="DR217" s="1">
        <v>38929</v>
      </c>
      <c r="DS217">
        <v>394.35500000000002</v>
      </c>
      <c r="DT217">
        <v>127</v>
      </c>
      <c r="DU217">
        <v>128</v>
      </c>
      <c r="DV217">
        <v>6.2370000000000001</v>
      </c>
      <c r="DW217">
        <v>6.2770000000000001</v>
      </c>
      <c r="DY217" s="1">
        <v>40421</v>
      </c>
      <c r="DZ217">
        <v>661.25800000000004</v>
      </c>
      <c r="EA217">
        <v>494</v>
      </c>
      <c r="EB217">
        <v>494</v>
      </c>
      <c r="EC217">
        <v>4.8310000000000004</v>
      </c>
      <c r="ED217">
        <v>6.5270000000000001</v>
      </c>
    </row>
    <row r="218" spans="1:134" x14ac:dyDescent="0.25">
      <c r="A218" s="1">
        <v>40451</v>
      </c>
      <c r="B218" s="2">
        <v>8249</v>
      </c>
      <c r="C218" s="3">
        <v>1662.6640599498401</v>
      </c>
      <c r="D218">
        <v>0.76046367351173005</v>
      </c>
      <c r="E218">
        <v>124.64160202028199</v>
      </c>
      <c r="F218">
        <v>4.9445719129293302</v>
      </c>
      <c r="G218">
        <v>2.55877664722049</v>
      </c>
      <c r="H218" s="2">
        <v>15404381</v>
      </c>
      <c r="J218" s="1">
        <v>40451</v>
      </c>
      <c r="K218" s="2">
        <v>2777</v>
      </c>
      <c r="L218">
        <v>239.80981248109299</v>
      </c>
      <c r="M218">
        <v>0.38450284970804999</v>
      </c>
      <c r="N218">
        <v>50.546681453240502</v>
      </c>
      <c r="O218">
        <v>1.9575366026077199</v>
      </c>
      <c r="P218">
        <v>0.97365808732997094</v>
      </c>
      <c r="Q218" s="2">
        <v>3844978</v>
      </c>
      <c r="S218" s="1">
        <v>40451</v>
      </c>
      <c r="T218">
        <v>422.34699999999998</v>
      </c>
      <c r="U218">
        <v>181</v>
      </c>
      <c r="V218">
        <v>181</v>
      </c>
      <c r="W218">
        <v>1.917</v>
      </c>
      <c r="X218">
        <v>2.2440000000000002</v>
      </c>
      <c r="Y218">
        <v>2.2530000000000001</v>
      </c>
      <c r="AA218" s="1">
        <v>40451</v>
      </c>
      <c r="AB218">
        <v>539.94600000000003</v>
      </c>
      <c r="AC218">
        <v>380</v>
      </c>
      <c r="AD218">
        <v>386</v>
      </c>
      <c r="AE218">
        <v>1.6</v>
      </c>
      <c r="AF218">
        <v>4.1870000000000003</v>
      </c>
      <c r="AG218">
        <v>4.26</v>
      </c>
      <c r="AI218" s="1">
        <v>40451</v>
      </c>
      <c r="AJ218">
        <v>1114.2539999999999</v>
      </c>
      <c r="AK218">
        <v>2</v>
      </c>
      <c r="AL218">
        <v>2</v>
      </c>
      <c r="AM218">
        <v>1.869</v>
      </c>
      <c r="AN218">
        <v>0.41599999999999998</v>
      </c>
      <c r="AO218">
        <v>0.41599999999999998</v>
      </c>
      <c r="AQ218" s="1">
        <v>40451</v>
      </c>
      <c r="AR218">
        <v>1767.528</v>
      </c>
      <c r="AS218">
        <v>-1</v>
      </c>
      <c r="AT218">
        <v>-2</v>
      </c>
      <c r="AU218">
        <v>3.839</v>
      </c>
      <c r="AV218">
        <v>0.96499999999999997</v>
      </c>
      <c r="AX218" s="1">
        <v>40451</v>
      </c>
      <c r="AY218">
        <v>575.63699999999994</v>
      </c>
      <c r="AZ218">
        <v>474</v>
      </c>
      <c r="BA218">
        <v>483</v>
      </c>
      <c r="BB218">
        <v>2.84</v>
      </c>
      <c r="BC218">
        <v>5.6159999999999997</v>
      </c>
      <c r="BE218" s="1">
        <v>40451</v>
      </c>
      <c r="BF218">
        <v>506.065</v>
      </c>
      <c r="BG218">
        <v>205</v>
      </c>
      <c r="BH218">
        <v>202</v>
      </c>
      <c r="BI218">
        <v>3.5339999999999998</v>
      </c>
      <c r="BJ218">
        <v>2.988</v>
      </c>
      <c r="BK218">
        <v>2.9889999999999999</v>
      </c>
      <c r="BM218" s="1">
        <v>40451</v>
      </c>
      <c r="BN218">
        <v>956.35599999999999</v>
      </c>
      <c r="BO218">
        <v>617</v>
      </c>
      <c r="BP218">
        <v>635</v>
      </c>
      <c r="BQ218">
        <v>1.327</v>
      </c>
      <c r="BR218">
        <v>6.6</v>
      </c>
      <c r="BS218">
        <v>6.6840000000000002</v>
      </c>
      <c r="BU218" s="1">
        <v>40451</v>
      </c>
      <c r="BV218">
        <v>624.77099999999996</v>
      </c>
      <c r="BW218">
        <v>-2</v>
      </c>
      <c r="BX218">
        <v>-6</v>
      </c>
      <c r="BY218">
        <v>6.5289999999999999</v>
      </c>
      <c r="BZ218">
        <v>1.9470000000000001</v>
      </c>
      <c r="CB218" s="1">
        <v>40451</v>
      </c>
      <c r="CC218">
        <v>291.94200000000001</v>
      </c>
      <c r="CD218">
        <v>466</v>
      </c>
      <c r="CE218">
        <v>477</v>
      </c>
      <c r="CF218">
        <v>1.5009999999999999</v>
      </c>
      <c r="CG218">
        <v>5.1449999999999996</v>
      </c>
      <c r="CI218" s="1">
        <v>40451</v>
      </c>
      <c r="CJ218">
        <v>1094.683</v>
      </c>
      <c r="CK218">
        <v>605</v>
      </c>
      <c r="CL218">
        <v>614</v>
      </c>
      <c r="CM218">
        <v>4.2960000000000003</v>
      </c>
      <c r="CN218">
        <v>7.4960000000000004</v>
      </c>
      <c r="CO218" s="1">
        <v>40451</v>
      </c>
      <c r="CP218">
        <v>1800.2909999999999</v>
      </c>
      <c r="CQ218">
        <v>531</v>
      </c>
      <c r="CR218">
        <v>541</v>
      </c>
      <c r="CS218">
        <v>4.4539999999999997</v>
      </c>
      <c r="CT218">
        <v>6.8070000000000004</v>
      </c>
      <c r="CV218" s="1">
        <v>40451</v>
      </c>
      <c r="CW218">
        <v>2097.7809999999999</v>
      </c>
      <c r="CX218">
        <v>178</v>
      </c>
      <c r="CY218">
        <v>168</v>
      </c>
      <c r="CZ218">
        <v>6.5049999999999999</v>
      </c>
      <c r="DA218">
        <v>3.6110000000000002</v>
      </c>
      <c r="DC218" s="1">
        <v>41882</v>
      </c>
      <c r="DD218">
        <v>376.90499999999997</v>
      </c>
      <c r="DE218">
        <v>711</v>
      </c>
      <c r="DF218">
        <v>734</v>
      </c>
      <c r="DG218">
        <v>3.2789999999999999</v>
      </c>
      <c r="DH218">
        <v>8.4179999999999993</v>
      </c>
      <c r="DI218">
        <f t="shared" si="13"/>
        <v>8.7356580246813476E-3</v>
      </c>
      <c r="DK218" s="1">
        <v>40451</v>
      </c>
      <c r="DL218">
        <v>765.56299999999999</v>
      </c>
      <c r="DM218">
        <v>616</v>
      </c>
      <c r="DN218">
        <v>625</v>
      </c>
      <c r="DO218">
        <v>4.266</v>
      </c>
      <c r="DP218">
        <v>7.5910000000000002</v>
      </c>
      <c r="DR218" s="1">
        <v>38960</v>
      </c>
      <c r="DS218">
        <v>402.17899999999997</v>
      </c>
      <c r="DT218">
        <v>128</v>
      </c>
      <c r="DU218">
        <v>128</v>
      </c>
      <c r="DV218">
        <v>6.3239999999999998</v>
      </c>
      <c r="DW218">
        <v>6.0609999999999999</v>
      </c>
      <c r="DY218" s="1">
        <v>40451</v>
      </c>
      <c r="DZ218">
        <v>679.34900000000005</v>
      </c>
      <c r="EA218">
        <v>442</v>
      </c>
      <c r="EB218">
        <v>448</v>
      </c>
      <c r="EC218">
        <v>4.8109999999999999</v>
      </c>
      <c r="ED218">
        <v>6.0149999999999997</v>
      </c>
    </row>
    <row r="219" spans="1:134" x14ac:dyDescent="0.25">
      <c r="A219" s="1">
        <v>40480</v>
      </c>
      <c r="B219" s="2">
        <v>8258</v>
      </c>
      <c r="C219" s="3">
        <v>1668.5805476685</v>
      </c>
      <c r="D219">
        <v>0.65430889438656004</v>
      </c>
      <c r="E219">
        <v>117.65468658637</v>
      </c>
      <c r="F219">
        <v>4.9339236688217998</v>
      </c>
      <c r="G219">
        <v>2.45109554311404</v>
      </c>
      <c r="H219" s="2">
        <v>15530786</v>
      </c>
      <c r="J219" s="1">
        <v>40480</v>
      </c>
      <c r="K219" s="2">
        <v>2608</v>
      </c>
      <c r="L219">
        <v>240.62455903858401</v>
      </c>
      <c r="M219">
        <v>0.33419550658698999</v>
      </c>
      <c r="N219">
        <v>47.222440488167997</v>
      </c>
      <c r="O219">
        <v>1.93332715541307</v>
      </c>
      <c r="P219">
        <v>0.84500304619927702</v>
      </c>
      <c r="Q219" s="2">
        <v>3912297</v>
      </c>
      <c r="S219" s="1">
        <v>40482</v>
      </c>
      <c r="T219">
        <v>424.75799999999998</v>
      </c>
      <c r="U219">
        <v>180</v>
      </c>
      <c r="V219">
        <v>180</v>
      </c>
      <c r="W219">
        <v>1.895</v>
      </c>
      <c r="X219">
        <v>2.1280000000000001</v>
      </c>
      <c r="Y219">
        <v>2.1280000000000001</v>
      </c>
      <c r="AA219" s="1">
        <v>40482</v>
      </c>
      <c r="AB219">
        <v>545.58199999999999</v>
      </c>
      <c r="AC219">
        <v>355</v>
      </c>
      <c r="AD219">
        <v>363</v>
      </c>
      <c r="AE219">
        <v>1.6559999999999999</v>
      </c>
      <c r="AF219">
        <v>3.8519999999999999</v>
      </c>
      <c r="AG219">
        <v>3.95</v>
      </c>
      <c r="AI219" s="1">
        <v>40482</v>
      </c>
      <c r="AJ219">
        <v>1116.691</v>
      </c>
      <c r="AK219">
        <v>3</v>
      </c>
      <c r="AL219">
        <v>3</v>
      </c>
      <c r="AM219">
        <v>1.847</v>
      </c>
      <c r="AN219">
        <v>0.33100000000000002</v>
      </c>
      <c r="AO219">
        <v>0.33100000000000002</v>
      </c>
      <c r="AQ219" s="1">
        <v>40482</v>
      </c>
      <c r="AR219">
        <v>1778.2429999999999</v>
      </c>
      <c r="AS219">
        <v>-1</v>
      </c>
      <c r="AT219">
        <v>-2</v>
      </c>
      <c r="AU219">
        <v>3.8130000000000002</v>
      </c>
      <c r="AV219">
        <v>0.84199999999999997</v>
      </c>
      <c r="AX219" s="1">
        <v>40482</v>
      </c>
      <c r="AY219">
        <v>585.57399999999996</v>
      </c>
      <c r="AZ219">
        <v>459</v>
      </c>
      <c r="BA219">
        <v>473</v>
      </c>
      <c r="BB219">
        <v>2.7730000000000001</v>
      </c>
      <c r="BC219">
        <v>5.4059999999999997</v>
      </c>
      <c r="BE219" s="1">
        <v>40482</v>
      </c>
      <c r="BF219">
        <v>511.15499999999997</v>
      </c>
      <c r="BG219">
        <v>197</v>
      </c>
      <c r="BH219">
        <v>194</v>
      </c>
      <c r="BI219">
        <v>3.5230000000000001</v>
      </c>
      <c r="BJ219">
        <v>2.7989999999999999</v>
      </c>
      <c r="BK219">
        <v>2.7970000000000002</v>
      </c>
      <c r="BM219" s="1">
        <v>40482</v>
      </c>
      <c r="BN219">
        <v>968.505</v>
      </c>
      <c r="BO219">
        <v>575</v>
      </c>
      <c r="BP219">
        <v>592</v>
      </c>
      <c r="BQ219">
        <v>1.29</v>
      </c>
      <c r="BR219">
        <v>6.07</v>
      </c>
      <c r="BS219">
        <v>6.1909999999999998</v>
      </c>
      <c r="BU219" s="1">
        <v>40482</v>
      </c>
      <c r="BV219">
        <v>626.43899999999996</v>
      </c>
      <c r="BW219">
        <v>-2</v>
      </c>
      <c r="BX219">
        <v>-7</v>
      </c>
      <c r="BY219">
        <v>6.4859999999999998</v>
      </c>
      <c r="BZ219">
        <v>1.9259999999999999</v>
      </c>
      <c r="CB219" s="1">
        <v>40482</v>
      </c>
      <c r="CC219">
        <v>295.23099999999999</v>
      </c>
      <c r="CD219">
        <v>437</v>
      </c>
      <c r="CE219">
        <v>449</v>
      </c>
      <c r="CF219">
        <v>1.5189999999999999</v>
      </c>
      <c r="CG219">
        <v>4.79</v>
      </c>
      <c r="CI219" s="1">
        <v>40482</v>
      </c>
      <c r="CJ219">
        <v>1120.896</v>
      </c>
      <c r="CK219">
        <v>572</v>
      </c>
      <c r="CL219">
        <v>582</v>
      </c>
      <c r="CM219">
        <v>4.306</v>
      </c>
      <c r="CN219">
        <v>7.1130000000000004</v>
      </c>
      <c r="CO219" s="1">
        <v>40482</v>
      </c>
      <c r="CP219">
        <v>1840.153</v>
      </c>
      <c r="CQ219">
        <v>502</v>
      </c>
      <c r="CR219">
        <v>514</v>
      </c>
      <c r="CS219">
        <v>4.4710000000000001</v>
      </c>
      <c r="CT219">
        <v>6.4859999999999998</v>
      </c>
      <c r="CV219" s="1">
        <v>40482</v>
      </c>
      <c r="CW219">
        <v>2102.1860000000001</v>
      </c>
      <c r="CX219">
        <v>171</v>
      </c>
      <c r="CY219">
        <v>160</v>
      </c>
      <c r="CZ219">
        <v>6.4409999999999998</v>
      </c>
      <c r="DA219">
        <v>3.5529999999999999</v>
      </c>
      <c r="DC219" s="1">
        <v>41912</v>
      </c>
      <c r="DD219">
        <v>365.84800000000001</v>
      </c>
      <c r="DE219">
        <v>792</v>
      </c>
      <c r="DF219">
        <v>806</v>
      </c>
      <c r="DG219">
        <v>3.5880000000000001</v>
      </c>
      <c r="DH219">
        <v>9.4410000000000007</v>
      </c>
      <c r="DI219">
        <f t="shared" si="13"/>
        <v>-2.9336304904418742E-2</v>
      </c>
      <c r="DK219" s="1">
        <v>40482</v>
      </c>
      <c r="DL219">
        <v>784.13</v>
      </c>
      <c r="DM219">
        <v>581</v>
      </c>
      <c r="DN219">
        <v>591</v>
      </c>
      <c r="DO219">
        <v>4.2679999999999998</v>
      </c>
      <c r="DP219">
        <v>7.1879999999999997</v>
      </c>
      <c r="DR219" s="1">
        <v>38990</v>
      </c>
      <c r="DS219">
        <v>406.63099999999997</v>
      </c>
      <c r="DT219">
        <v>129</v>
      </c>
      <c r="DU219">
        <v>129</v>
      </c>
      <c r="DV219">
        <v>6.3620000000000001</v>
      </c>
      <c r="DW219">
        <v>5.968</v>
      </c>
      <c r="DY219" s="1">
        <v>40482</v>
      </c>
      <c r="DZ219">
        <v>693.21</v>
      </c>
      <c r="EA219">
        <v>420</v>
      </c>
      <c r="EB219">
        <v>427</v>
      </c>
      <c r="EC219">
        <v>4.8680000000000003</v>
      </c>
      <c r="ED219">
        <v>5.7869999999999999</v>
      </c>
    </row>
    <row r="220" spans="1:134" x14ac:dyDescent="0.25">
      <c r="A220" s="1">
        <v>40512</v>
      </c>
      <c r="B220" s="2">
        <v>8221</v>
      </c>
      <c r="C220" s="3">
        <v>1658.9899058696701</v>
      </c>
      <c r="D220">
        <v>0.66517220819480005</v>
      </c>
      <c r="E220">
        <v>111.77038632986201</v>
      </c>
      <c r="F220">
        <v>5.1202865099754904</v>
      </c>
      <c r="G220">
        <v>2.6818928804608002</v>
      </c>
      <c r="H220" s="2">
        <v>15449028</v>
      </c>
      <c r="J220" s="1">
        <v>40512</v>
      </c>
      <c r="K220" s="2">
        <v>2583</v>
      </c>
      <c r="L220">
        <v>240.20829914443399</v>
      </c>
      <c r="M220">
        <v>0.35858252047591999</v>
      </c>
      <c r="N220">
        <v>44.486908639183198</v>
      </c>
      <c r="O220">
        <v>1.9276614645074199</v>
      </c>
      <c r="P220">
        <v>0.94206677775302605</v>
      </c>
      <c r="Q220" s="2">
        <v>3755897</v>
      </c>
      <c r="S220" s="1">
        <v>40512</v>
      </c>
      <c r="T220">
        <v>424.51</v>
      </c>
      <c r="U220">
        <v>173</v>
      </c>
      <c r="V220">
        <v>173</v>
      </c>
      <c r="W220">
        <v>1.9039999999999999</v>
      </c>
      <c r="X220">
        <v>2.2360000000000002</v>
      </c>
      <c r="Y220">
        <v>2.238</v>
      </c>
      <c r="AA220" s="1">
        <v>40512</v>
      </c>
      <c r="AB220">
        <v>543.20699999999999</v>
      </c>
      <c r="AC220">
        <v>417</v>
      </c>
      <c r="AD220">
        <v>417</v>
      </c>
      <c r="AE220">
        <v>1.6990000000000001</v>
      </c>
      <c r="AF220">
        <v>4.6390000000000002</v>
      </c>
      <c r="AG220">
        <v>4.6550000000000002</v>
      </c>
      <c r="AI220" s="1">
        <v>40512</v>
      </c>
      <c r="AJ220">
        <v>1114.67</v>
      </c>
      <c r="AK220">
        <v>-1</v>
      </c>
      <c r="AL220">
        <v>-1</v>
      </c>
      <c r="AM220">
        <v>1.8580000000000001</v>
      </c>
      <c r="AN220">
        <v>0.45500000000000002</v>
      </c>
      <c r="AO220">
        <v>0.45500000000000002</v>
      </c>
      <c r="AQ220" s="1">
        <v>40512</v>
      </c>
      <c r="AR220">
        <v>1765.0909999999999</v>
      </c>
      <c r="AS220">
        <v>-1</v>
      </c>
      <c r="AT220">
        <v>-3</v>
      </c>
      <c r="AU220">
        <v>3.8340000000000001</v>
      </c>
      <c r="AV220">
        <v>1.097</v>
      </c>
      <c r="AX220" s="1">
        <v>40512</v>
      </c>
      <c r="AY220">
        <v>579.779</v>
      </c>
      <c r="AZ220">
        <v>495</v>
      </c>
      <c r="BA220">
        <v>503</v>
      </c>
      <c r="BB220">
        <v>3.0510000000000002</v>
      </c>
      <c r="BC220">
        <v>5.9930000000000003</v>
      </c>
      <c r="BE220" s="1">
        <v>40512</v>
      </c>
      <c r="BF220">
        <v>507.06799999999998</v>
      </c>
      <c r="BG220">
        <v>204</v>
      </c>
      <c r="BH220">
        <v>201</v>
      </c>
      <c r="BI220">
        <v>3.532</v>
      </c>
      <c r="BJ220">
        <v>3.129</v>
      </c>
      <c r="BK220">
        <v>3.1240000000000001</v>
      </c>
      <c r="BM220" s="1">
        <v>40512</v>
      </c>
      <c r="BN220">
        <v>966.84400000000005</v>
      </c>
      <c r="BO220">
        <v>619</v>
      </c>
      <c r="BP220">
        <v>639</v>
      </c>
      <c r="BQ220">
        <v>1.419</v>
      </c>
      <c r="BR220">
        <v>6.68</v>
      </c>
      <c r="BS220">
        <v>6.798</v>
      </c>
      <c r="BU220" s="1">
        <v>40512</v>
      </c>
      <c r="BV220">
        <v>620.61500000000001</v>
      </c>
      <c r="BW220">
        <v>-1</v>
      </c>
      <c r="BX220">
        <v>-5</v>
      </c>
      <c r="BY220">
        <v>6.4820000000000002</v>
      </c>
      <c r="BZ220">
        <v>2.1219999999999999</v>
      </c>
      <c r="CB220" s="1">
        <v>40512</v>
      </c>
      <c r="CC220">
        <v>294.238</v>
      </c>
      <c r="CD220">
        <v>491</v>
      </c>
      <c r="CE220">
        <v>498</v>
      </c>
      <c r="CF220">
        <v>1.5960000000000001</v>
      </c>
      <c r="CG220">
        <v>5.4409999999999998</v>
      </c>
      <c r="CI220" s="1">
        <v>40512</v>
      </c>
      <c r="CJ220">
        <v>1108.2570000000001</v>
      </c>
      <c r="CK220">
        <v>601</v>
      </c>
      <c r="CL220">
        <v>608</v>
      </c>
      <c r="CM220">
        <v>4.4770000000000003</v>
      </c>
      <c r="CN220">
        <v>7.6619999999999999</v>
      </c>
      <c r="CO220" s="1">
        <v>40512</v>
      </c>
      <c r="CP220">
        <v>1818.451</v>
      </c>
      <c r="CQ220">
        <v>531</v>
      </c>
      <c r="CR220">
        <v>539</v>
      </c>
      <c r="CS220">
        <v>4.6260000000000003</v>
      </c>
      <c r="CT220">
        <v>7.0069999999999997</v>
      </c>
      <c r="CV220" s="1">
        <v>40512</v>
      </c>
      <c r="CW220">
        <v>2084.212</v>
      </c>
      <c r="CX220">
        <v>176</v>
      </c>
      <c r="CY220">
        <v>165</v>
      </c>
      <c r="CZ220">
        <v>6.4080000000000004</v>
      </c>
      <c r="DA220">
        <v>3.7789999999999999</v>
      </c>
      <c r="DC220" s="1">
        <v>41943</v>
      </c>
      <c r="DD220">
        <v>363.41399999999999</v>
      </c>
      <c r="DE220">
        <v>827</v>
      </c>
      <c r="DF220">
        <v>840</v>
      </c>
      <c r="DG220">
        <v>3.4449999999999998</v>
      </c>
      <c r="DH220">
        <v>9.5960000000000001</v>
      </c>
      <c r="DI220">
        <f t="shared" si="13"/>
        <v>-6.6530362336271187E-3</v>
      </c>
      <c r="DK220" s="1">
        <v>40512</v>
      </c>
      <c r="DL220">
        <v>775.38199999999995</v>
      </c>
      <c r="DM220">
        <v>610</v>
      </c>
      <c r="DN220">
        <v>617</v>
      </c>
      <c r="DO220">
        <v>4.4400000000000004</v>
      </c>
      <c r="DP220">
        <v>7.7380000000000004</v>
      </c>
      <c r="DR220" s="1">
        <v>39021</v>
      </c>
      <c r="DS220">
        <v>410.39100000000002</v>
      </c>
      <c r="DT220">
        <v>126</v>
      </c>
      <c r="DU220">
        <v>126</v>
      </c>
      <c r="DV220">
        <v>6.3780000000000001</v>
      </c>
      <c r="DW220">
        <v>5.9119999999999999</v>
      </c>
      <c r="DY220" s="1">
        <v>40512</v>
      </c>
      <c r="DZ220">
        <v>683.10500000000002</v>
      </c>
      <c r="EA220">
        <v>452</v>
      </c>
      <c r="EB220">
        <v>456</v>
      </c>
      <c r="EC220">
        <v>4.9539999999999997</v>
      </c>
      <c r="ED220">
        <v>6.32</v>
      </c>
    </row>
    <row r="221" spans="1:134" x14ac:dyDescent="0.25">
      <c r="A221" s="1">
        <v>40543</v>
      </c>
      <c r="B221" s="2">
        <v>8216</v>
      </c>
      <c r="C221" s="3">
        <v>1641.1006862482</v>
      </c>
      <c r="D221">
        <v>0.55705519177128004</v>
      </c>
      <c r="E221">
        <v>92.404773811727395</v>
      </c>
      <c r="F221">
        <v>5.2458004836325003</v>
      </c>
      <c r="G221">
        <v>2.9665330172846498</v>
      </c>
      <c r="H221" s="2">
        <v>15133856</v>
      </c>
      <c r="J221" s="1">
        <v>40543</v>
      </c>
      <c r="K221" s="2">
        <v>2467</v>
      </c>
      <c r="L221">
        <v>239.87666525801399</v>
      </c>
      <c r="M221">
        <v>0.32970558645393</v>
      </c>
      <c r="N221">
        <v>38.958285556617703</v>
      </c>
      <c r="O221">
        <v>1.9077989620792899</v>
      </c>
      <c r="P221">
        <v>1.02767480756184</v>
      </c>
      <c r="Q221" s="2">
        <v>3598347</v>
      </c>
      <c r="S221" s="1">
        <v>40543</v>
      </c>
      <c r="T221">
        <v>424.86399999999998</v>
      </c>
      <c r="U221">
        <v>164</v>
      </c>
      <c r="V221">
        <v>162</v>
      </c>
      <c r="W221">
        <v>1.875</v>
      </c>
      <c r="X221">
        <v>2.31</v>
      </c>
      <c r="Y221">
        <v>2.3130000000000002</v>
      </c>
      <c r="AA221" s="1">
        <v>40543</v>
      </c>
      <c r="AB221">
        <v>548.86</v>
      </c>
      <c r="AC221">
        <v>358</v>
      </c>
      <c r="AD221">
        <v>357</v>
      </c>
      <c r="AE221">
        <v>1.6339999999999999</v>
      </c>
      <c r="AF221">
        <v>4.1909999999999998</v>
      </c>
      <c r="AG221">
        <v>4.1849999999999996</v>
      </c>
      <c r="AI221" s="1">
        <v>40543</v>
      </c>
      <c r="AJ221">
        <v>1112.5909999999999</v>
      </c>
      <c r="AK221">
        <v>-4</v>
      </c>
      <c r="AL221">
        <v>-3</v>
      </c>
      <c r="AM221">
        <v>1.849</v>
      </c>
      <c r="AN221">
        <v>0.58299999999999996</v>
      </c>
      <c r="AO221">
        <v>0.58299999999999996</v>
      </c>
      <c r="AQ221" s="1">
        <v>40543</v>
      </c>
      <c r="AR221">
        <v>1740.1310000000001</v>
      </c>
      <c r="AS221">
        <v>-2</v>
      </c>
      <c r="AT221">
        <v>-3</v>
      </c>
      <c r="AU221">
        <v>3.8039999999999998</v>
      </c>
      <c r="AV221">
        <v>1.5209999999999999</v>
      </c>
      <c r="AX221" s="1">
        <v>40543</v>
      </c>
      <c r="AY221">
        <v>587.149</v>
      </c>
      <c r="AZ221">
        <v>428</v>
      </c>
      <c r="BA221">
        <v>438</v>
      </c>
      <c r="BB221">
        <v>2.9569999999999999</v>
      </c>
      <c r="BC221">
        <v>5.6470000000000002</v>
      </c>
      <c r="BE221" s="1">
        <v>40543</v>
      </c>
      <c r="BF221">
        <v>502.68900000000002</v>
      </c>
      <c r="BG221">
        <v>202</v>
      </c>
      <c r="BH221">
        <v>197</v>
      </c>
      <c r="BI221">
        <v>3.5049999999999999</v>
      </c>
      <c r="BJ221">
        <v>3.516</v>
      </c>
      <c r="BK221">
        <v>3.5030000000000001</v>
      </c>
      <c r="BM221" s="1">
        <v>40543</v>
      </c>
      <c r="BN221">
        <v>979.66800000000001</v>
      </c>
      <c r="BO221">
        <v>567</v>
      </c>
      <c r="BP221">
        <v>583</v>
      </c>
      <c r="BQ221">
        <v>1.423</v>
      </c>
      <c r="BR221">
        <v>6.3719999999999999</v>
      </c>
      <c r="BS221">
        <v>6.37</v>
      </c>
      <c r="BU221" s="1">
        <v>40543</v>
      </c>
      <c r="BV221">
        <v>601.625</v>
      </c>
      <c r="BW221">
        <v>-1</v>
      </c>
      <c r="BX221">
        <v>-4</v>
      </c>
      <c r="BY221">
        <v>6.407</v>
      </c>
      <c r="BZ221">
        <v>2.66</v>
      </c>
      <c r="CB221" s="1">
        <v>40543</v>
      </c>
      <c r="CC221">
        <v>297.608</v>
      </c>
      <c r="CD221">
        <v>437</v>
      </c>
      <c r="CE221">
        <v>443</v>
      </c>
      <c r="CF221">
        <v>1.554</v>
      </c>
      <c r="CG221">
        <v>5.0149999999999997</v>
      </c>
      <c r="CI221" s="1">
        <v>40543</v>
      </c>
      <c r="CJ221">
        <v>1127.2940000000001</v>
      </c>
      <c r="CK221">
        <v>524</v>
      </c>
      <c r="CL221">
        <v>540</v>
      </c>
      <c r="CM221">
        <v>4.4569999999999999</v>
      </c>
      <c r="CN221">
        <v>7.33</v>
      </c>
      <c r="CO221" s="1">
        <v>40543</v>
      </c>
      <c r="CP221">
        <v>1843.6869999999999</v>
      </c>
      <c r="CQ221">
        <v>466</v>
      </c>
      <c r="CR221">
        <v>483</v>
      </c>
      <c r="CS221">
        <v>4.5940000000000003</v>
      </c>
      <c r="CT221">
        <v>6.7949999999999999</v>
      </c>
      <c r="CV221" s="1">
        <v>40543</v>
      </c>
      <c r="CW221">
        <v>2064.4459999999999</v>
      </c>
      <c r="CX221">
        <v>161</v>
      </c>
      <c r="CY221">
        <v>151</v>
      </c>
      <c r="CZ221">
        <v>6.3310000000000004</v>
      </c>
      <c r="DA221">
        <v>4.0179999999999998</v>
      </c>
      <c r="DC221" s="1">
        <v>41973</v>
      </c>
      <c r="DD221">
        <v>360.096</v>
      </c>
      <c r="DE221">
        <v>889</v>
      </c>
      <c r="DF221">
        <v>901</v>
      </c>
      <c r="DG221">
        <v>3.4590000000000001</v>
      </c>
      <c r="DH221">
        <v>10.173</v>
      </c>
      <c r="DI221">
        <f t="shared" si="13"/>
        <v>-9.1300830457824445E-3</v>
      </c>
      <c r="DK221" s="1">
        <v>40543</v>
      </c>
      <c r="DL221">
        <v>789.03499999999997</v>
      </c>
      <c r="DM221">
        <v>531</v>
      </c>
      <c r="DN221">
        <v>547</v>
      </c>
      <c r="DO221">
        <v>4.407</v>
      </c>
      <c r="DP221">
        <v>7.3769999999999998</v>
      </c>
      <c r="DR221" s="1">
        <v>39051</v>
      </c>
      <c r="DS221">
        <v>416.78699999999998</v>
      </c>
      <c r="DT221">
        <v>123</v>
      </c>
      <c r="DU221">
        <v>124</v>
      </c>
      <c r="DV221">
        <v>6.5049999999999999</v>
      </c>
      <c r="DW221">
        <v>5.7569999999999997</v>
      </c>
      <c r="DY221" s="1">
        <v>40543</v>
      </c>
      <c r="DZ221">
        <v>690.06600000000003</v>
      </c>
      <c r="EA221">
        <v>392</v>
      </c>
      <c r="EB221">
        <v>399</v>
      </c>
      <c r="EC221">
        <v>4.8760000000000003</v>
      </c>
      <c r="ED221">
        <v>6.1139999999999999</v>
      </c>
    </row>
    <row r="222" spans="1:134" x14ac:dyDescent="0.25">
      <c r="A222" s="1">
        <v>40574</v>
      </c>
      <c r="B222" s="2">
        <v>7999</v>
      </c>
      <c r="C222" s="3">
        <v>1643.0068028990599</v>
      </c>
      <c r="D222">
        <v>0.54713109608516997</v>
      </c>
      <c r="E222">
        <v>90.327976869889795</v>
      </c>
      <c r="F222">
        <v>5.2854819048163399</v>
      </c>
      <c r="G222">
        <v>2.9734842191648299</v>
      </c>
      <c r="H222" s="2">
        <v>15142870</v>
      </c>
      <c r="J222" s="1">
        <v>40574</v>
      </c>
      <c r="K222" s="2">
        <v>2332</v>
      </c>
      <c r="L222">
        <v>240.40496918133499</v>
      </c>
      <c r="M222">
        <v>0.32332550742315003</v>
      </c>
      <c r="N222">
        <v>37.555137501270401</v>
      </c>
      <c r="O222">
        <v>1.9034579874178199</v>
      </c>
      <c r="P222">
        <v>0.97962055731829301</v>
      </c>
      <c r="Q222" s="2">
        <v>3577379</v>
      </c>
      <c r="S222" s="1">
        <v>40574</v>
      </c>
      <c r="T222">
        <v>426.94</v>
      </c>
      <c r="U222">
        <v>155</v>
      </c>
      <c r="V222">
        <v>153</v>
      </c>
      <c r="W222">
        <v>1.885</v>
      </c>
      <c r="X222">
        <v>2.1589999999999998</v>
      </c>
      <c r="Y222">
        <v>2.161</v>
      </c>
      <c r="AA222" s="1">
        <v>40574</v>
      </c>
      <c r="AB222">
        <v>555.30999999999995</v>
      </c>
      <c r="AC222">
        <v>337</v>
      </c>
      <c r="AD222">
        <v>337</v>
      </c>
      <c r="AE222">
        <v>1.581</v>
      </c>
      <c r="AF222">
        <v>3.9159999999999999</v>
      </c>
      <c r="AG222">
        <v>3.915</v>
      </c>
      <c r="AI222" s="1">
        <v>40574</v>
      </c>
      <c r="AJ222">
        <v>1114.4490000000001</v>
      </c>
      <c r="AK222">
        <v>-2</v>
      </c>
      <c r="AL222">
        <v>-1</v>
      </c>
      <c r="AM222">
        <v>1.8420000000000001</v>
      </c>
      <c r="AN222">
        <v>0.54300000000000004</v>
      </c>
      <c r="AO222">
        <v>0.54300000000000004</v>
      </c>
      <c r="AQ222" s="1">
        <v>40574</v>
      </c>
      <c r="AR222">
        <v>1750.325</v>
      </c>
      <c r="AS222">
        <v>-3</v>
      </c>
      <c r="AT222">
        <v>-4</v>
      </c>
      <c r="AU222">
        <v>3.7759999999999998</v>
      </c>
      <c r="AV222">
        <v>1.425</v>
      </c>
      <c r="AX222" s="1">
        <v>40574</v>
      </c>
      <c r="AY222">
        <v>595.35199999999998</v>
      </c>
      <c r="AZ222">
        <v>402</v>
      </c>
      <c r="BA222">
        <v>404</v>
      </c>
      <c r="BB222">
        <v>2.887</v>
      </c>
      <c r="BC222">
        <v>5.2309999999999999</v>
      </c>
      <c r="BE222" s="1">
        <v>40574</v>
      </c>
      <c r="BF222">
        <v>507.96100000000001</v>
      </c>
      <c r="BG222">
        <v>195</v>
      </c>
      <c r="BH222">
        <v>188</v>
      </c>
      <c r="BI222">
        <v>3.55</v>
      </c>
      <c r="BJ222">
        <v>3.3839999999999999</v>
      </c>
      <c r="BK222">
        <v>3.3730000000000002</v>
      </c>
      <c r="BM222" s="1">
        <v>40574</v>
      </c>
      <c r="BN222">
        <v>991.97699999999998</v>
      </c>
      <c r="BO222">
        <v>518</v>
      </c>
      <c r="BP222">
        <v>558</v>
      </c>
      <c r="BQ222">
        <v>1.3839999999999999</v>
      </c>
      <c r="BR222">
        <v>5.8239999999999998</v>
      </c>
      <c r="BS222">
        <v>6.0949999999999998</v>
      </c>
      <c r="BU222" s="1">
        <v>40574</v>
      </c>
      <c r="BV222">
        <v>603.68799999999999</v>
      </c>
      <c r="BW222">
        <v>-1</v>
      </c>
      <c r="BX222">
        <v>-3</v>
      </c>
      <c r="BY222">
        <v>6.3609999999999998</v>
      </c>
      <c r="BZ222">
        <v>2.641</v>
      </c>
      <c r="CB222" s="1">
        <v>40574</v>
      </c>
      <c r="CC222">
        <v>301.197</v>
      </c>
      <c r="CD222">
        <v>406</v>
      </c>
      <c r="CE222">
        <v>421</v>
      </c>
      <c r="CF222">
        <v>1.506</v>
      </c>
      <c r="CG222">
        <v>4.7430000000000003</v>
      </c>
      <c r="CI222" s="1">
        <v>40574</v>
      </c>
      <c r="CJ222">
        <v>1150.6880000000001</v>
      </c>
      <c r="CK222">
        <v>492</v>
      </c>
      <c r="CL222">
        <v>511</v>
      </c>
      <c r="CM222">
        <v>4.3460000000000001</v>
      </c>
      <c r="CN222">
        <v>6.9260000000000002</v>
      </c>
      <c r="CO222" s="1">
        <v>40574</v>
      </c>
      <c r="CP222">
        <v>1879.0930000000001</v>
      </c>
      <c r="CQ222">
        <v>438</v>
      </c>
      <c r="CR222">
        <v>458</v>
      </c>
      <c r="CS222">
        <v>4.4729999999999999</v>
      </c>
      <c r="CT222">
        <v>6.4349999999999996</v>
      </c>
      <c r="CV222" s="1">
        <v>40574</v>
      </c>
      <c r="CW222">
        <v>2069.3380000000002</v>
      </c>
      <c r="CX222">
        <v>156</v>
      </c>
      <c r="CY222">
        <v>146</v>
      </c>
      <c r="CZ222">
        <v>6.282</v>
      </c>
      <c r="DA222">
        <v>3.9820000000000002</v>
      </c>
      <c r="DC222" s="1">
        <v>42004</v>
      </c>
      <c r="DD222">
        <v>348.47300000000001</v>
      </c>
      <c r="DE222">
        <v>969</v>
      </c>
      <c r="DF222">
        <v>976</v>
      </c>
      <c r="DG222">
        <v>3.4870000000000001</v>
      </c>
      <c r="DH222">
        <v>11.103999999999999</v>
      </c>
      <c r="DI222">
        <f t="shared" si="13"/>
        <v>-3.2277503776770633E-2</v>
      </c>
      <c r="DK222" s="1">
        <v>40574</v>
      </c>
      <c r="DL222">
        <v>805.62400000000002</v>
      </c>
      <c r="DM222">
        <v>499</v>
      </c>
      <c r="DN222">
        <v>518</v>
      </c>
      <c r="DO222">
        <v>4.298</v>
      </c>
      <c r="DP222">
        <v>6.9740000000000002</v>
      </c>
      <c r="DR222" s="1">
        <v>39082</v>
      </c>
      <c r="DS222">
        <v>412.63299999999998</v>
      </c>
      <c r="DT222">
        <v>121</v>
      </c>
      <c r="DU222">
        <v>122</v>
      </c>
      <c r="DV222">
        <v>6.4260000000000002</v>
      </c>
      <c r="DW222">
        <v>5.984</v>
      </c>
      <c r="DY222" s="1">
        <v>40574</v>
      </c>
      <c r="DZ222">
        <v>701.197</v>
      </c>
      <c r="EA222">
        <v>371</v>
      </c>
      <c r="EB222">
        <v>380</v>
      </c>
      <c r="EC222">
        <v>4.7060000000000004</v>
      </c>
      <c r="ED222">
        <v>5.8</v>
      </c>
    </row>
    <row r="223" spans="1:134" x14ac:dyDescent="0.25">
      <c r="A223" s="1">
        <v>40602</v>
      </c>
      <c r="B223" s="2">
        <v>7976</v>
      </c>
      <c r="C223" s="3">
        <v>1647.11812587903</v>
      </c>
      <c r="D223">
        <v>0.51726874788183996</v>
      </c>
      <c r="E223">
        <v>81.286081839013207</v>
      </c>
      <c r="F223">
        <v>5.3316906064469203</v>
      </c>
      <c r="G223">
        <v>3.0183175452534901</v>
      </c>
      <c r="H223" s="2">
        <v>15135776</v>
      </c>
      <c r="J223" s="1">
        <v>40602</v>
      </c>
      <c r="K223" s="2">
        <v>2289</v>
      </c>
      <c r="L223">
        <v>240.42229476067601</v>
      </c>
      <c r="M223">
        <v>0.28972181249897</v>
      </c>
      <c r="N223">
        <v>29.900565351651402</v>
      </c>
      <c r="O223">
        <v>1.90427992505303</v>
      </c>
      <c r="P223">
        <v>1.0401301228955899</v>
      </c>
      <c r="Q223" s="2">
        <v>3582360</v>
      </c>
      <c r="S223" s="1">
        <v>40602</v>
      </c>
      <c r="T223">
        <v>428.137</v>
      </c>
      <c r="U223">
        <v>144</v>
      </c>
      <c r="V223">
        <v>143</v>
      </c>
      <c r="W223">
        <v>1.88</v>
      </c>
      <c r="X223">
        <v>2.173</v>
      </c>
      <c r="Y223">
        <v>2.1760000000000002</v>
      </c>
      <c r="AA223" s="1">
        <v>40602</v>
      </c>
      <c r="AB223">
        <v>559.77800000000002</v>
      </c>
      <c r="AC223">
        <v>314</v>
      </c>
      <c r="AD223">
        <v>320</v>
      </c>
      <c r="AE223">
        <v>1.51</v>
      </c>
      <c r="AF223">
        <v>3.806</v>
      </c>
      <c r="AG223">
        <v>3.8159999999999998</v>
      </c>
      <c r="AI223" s="1">
        <v>40602</v>
      </c>
      <c r="AJ223">
        <v>1113.4760000000001</v>
      </c>
      <c r="AK223">
        <v>-4</v>
      </c>
      <c r="AL223">
        <v>-3</v>
      </c>
      <c r="AM223">
        <v>1.869</v>
      </c>
      <c r="AN223">
        <v>0.64300000000000002</v>
      </c>
      <c r="AO223">
        <v>0.64200000000000002</v>
      </c>
      <c r="AQ223" s="1">
        <v>40602</v>
      </c>
      <c r="AR223">
        <v>1741.9690000000001</v>
      </c>
      <c r="AS223">
        <v>-2</v>
      </c>
      <c r="AT223">
        <v>-3</v>
      </c>
      <c r="AU223">
        <v>3.8039999999999998</v>
      </c>
      <c r="AV223">
        <v>1.637</v>
      </c>
      <c r="AX223" s="1">
        <v>40602</v>
      </c>
      <c r="AY223">
        <v>600.71900000000005</v>
      </c>
      <c r="AZ223">
        <v>376</v>
      </c>
      <c r="BA223">
        <v>390</v>
      </c>
      <c r="BB223">
        <v>2.968</v>
      </c>
      <c r="BC223">
        <v>5.2679999999999998</v>
      </c>
      <c r="BE223" s="1">
        <v>40602</v>
      </c>
      <c r="BF223">
        <v>509.78500000000003</v>
      </c>
      <c r="BG223">
        <v>180</v>
      </c>
      <c r="BH223">
        <v>175</v>
      </c>
      <c r="BI223">
        <v>3.5539999999999998</v>
      </c>
      <c r="BJ223">
        <v>3.4220000000000002</v>
      </c>
      <c r="BK223">
        <v>3.415</v>
      </c>
      <c r="BM223" s="1">
        <v>40602</v>
      </c>
      <c r="BN223">
        <v>1003.745</v>
      </c>
      <c r="BO223">
        <v>427</v>
      </c>
      <c r="BP223">
        <v>496</v>
      </c>
      <c r="BQ223">
        <v>1.387</v>
      </c>
      <c r="BR223">
        <v>5.0970000000000004</v>
      </c>
      <c r="BS223">
        <v>5.5670000000000002</v>
      </c>
      <c r="BU223" s="1">
        <v>40602</v>
      </c>
      <c r="BV223">
        <v>601.61699999999996</v>
      </c>
      <c r="BW223">
        <v>0</v>
      </c>
      <c r="BX223">
        <v>-2</v>
      </c>
      <c r="BY223">
        <v>6.3840000000000003</v>
      </c>
      <c r="BZ223">
        <v>2.762</v>
      </c>
      <c r="CB223" s="1">
        <v>40602</v>
      </c>
      <c r="CC223">
        <v>304.05700000000002</v>
      </c>
      <c r="CD223">
        <v>358</v>
      </c>
      <c r="CE223">
        <v>388</v>
      </c>
      <c r="CF223">
        <v>1.462</v>
      </c>
      <c r="CG223">
        <v>4.4989999999999997</v>
      </c>
      <c r="CI223" s="1">
        <v>40602</v>
      </c>
      <c r="CJ223">
        <v>1165.9269999999999</v>
      </c>
      <c r="CK223">
        <v>462</v>
      </c>
      <c r="CL223">
        <v>487</v>
      </c>
      <c r="CM223">
        <v>4.3259999999999996</v>
      </c>
      <c r="CN223">
        <v>6.7670000000000003</v>
      </c>
      <c r="CO223" s="1">
        <v>40602</v>
      </c>
      <c r="CP223">
        <v>1902.5170000000001</v>
      </c>
      <c r="CQ223">
        <v>410</v>
      </c>
      <c r="CR223">
        <v>435</v>
      </c>
      <c r="CS223">
        <v>4.4480000000000004</v>
      </c>
      <c r="CT223">
        <v>6.2809999999999997</v>
      </c>
      <c r="CV223" s="1">
        <v>40602</v>
      </c>
      <c r="CW223">
        <v>2084</v>
      </c>
      <c r="CX223">
        <v>147</v>
      </c>
      <c r="CY223">
        <v>138</v>
      </c>
      <c r="CZ223">
        <v>6.3140000000000001</v>
      </c>
      <c r="DA223">
        <v>3.9769999999999999</v>
      </c>
      <c r="DC223" s="1">
        <v>42035</v>
      </c>
      <c r="DD223">
        <v>346.613</v>
      </c>
      <c r="DE223">
        <v>972</v>
      </c>
      <c r="DF223">
        <v>978</v>
      </c>
      <c r="DG223">
        <v>3.4159999999999999</v>
      </c>
      <c r="DH223">
        <v>10.731999999999999</v>
      </c>
      <c r="DI223">
        <f t="shared" si="13"/>
        <v>-5.3375727818224528E-3</v>
      </c>
      <c r="DK223" s="1">
        <v>40602</v>
      </c>
      <c r="DL223">
        <v>816.39499999999998</v>
      </c>
      <c r="DM223">
        <v>469</v>
      </c>
      <c r="DN223">
        <v>494</v>
      </c>
      <c r="DO223">
        <v>4.28</v>
      </c>
      <c r="DP223">
        <v>6.8230000000000004</v>
      </c>
      <c r="DR223" s="1">
        <v>39113</v>
      </c>
      <c r="DS223">
        <v>413.27600000000001</v>
      </c>
      <c r="DT223">
        <v>116</v>
      </c>
      <c r="DU223">
        <v>117</v>
      </c>
      <c r="DV223">
        <v>6.383</v>
      </c>
      <c r="DW223">
        <v>6.0439999999999996</v>
      </c>
      <c r="DY223" s="1">
        <v>40602</v>
      </c>
      <c r="DZ223">
        <v>709.47</v>
      </c>
      <c r="EA223">
        <v>348</v>
      </c>
      <c r="EB223">
        <v>335</v>
      </c>
      <c r="EC223">
        <v>4.7729999999999997</v>
      </c>
      <c r="ED223">
        <v>5.7220000000000004</v>
      </c>
    </row>
    <row r="224" spans="1:134" x14ac:dyDescent="0.25">
      <c r="A224" s="1">
        <v>40633</v>
      </c>
      <c r="B224" s="2">
        <v>8001</v>
      </c>
      <c r="C224" s="3">
        <v>1648.0283064968801</v>
      </c>
      <c r="D224">
        <v>0.49691868300061998</v>
      </c>
      <c r="E224">
        <v>81.328834665352304</v>
      </c>
      <c r="F224">
        <v>5.3464492130315602</v>
      </c>
      <c r="G224">
        <v>3.08415771181676</v>
      </c>
      <c r="H224" s="2">
        <v>15093056</v>
      </c>
      <c r="J224" s="1">
        <v>40633</v>
      </c>
      <c r="K224" s="2">
        <v>2321</v>
      </c>
      <c r="L224">
        <v>240.43218126659099</v>
      </c>
      <c r="M224">
        <v>0.28776414021848001</v>
      </c>
      <c r="N224">
        <v>33.161368202442397</v>
      </c>
      <c r="O224">
        <v>1.90501625977867</v>
      </c>
      <c r="P224">
        <v>1.12874532653174</v>
      </c>
      <c r="Q224" s="2">
        <v>3544760</v>
      </c>
      <c r="S224" s="1">
        <v>40633</v>
      </c>
      <c r="T224">
        <v>429.09199999999998</v>
      </c>
      <c r="U224">
        <v>139</v>
      </c>
      <c r="V224">
        <v>138</v>
      </c>
      <c r="W224">
        <v>1.909</v>
      </c>
      <c r="X224">
        <v>2.2280000000000002</v>
      </c>
      <c r="Y224">
        <v>2.2309999999999999</v>
      </c>
      <c r="AA224" s="1">
        <v>40633</v>
      </c>
      <c r="AB224">
        <v>562.85900000000004</v>
      </c>
      <c r="AC224">
        <v>305</v>
      </c>
      <c r="AD224">
        <v>320</v>
      </c>
      <c r="AE224">
        <v>1.587</v>
      </c>
      <c r="AF224">
        <v>3.8530000000000002</v>
      </c>
      <c r="AG224">
        <v>3.9089999999999998</v>
      </c>
      <c r="AI224" s="1">
        <v>40633</v>
      </c>
      <c r="AJ224">
        <v>1112.951</v>
      </c>
      <c r="AK224">
        <v>-3</v>
      </c>
      <c r="AL224">
        <v>-3</v>
      </c>
      <c r="AM224">
        <v>1.8640000000000001</v>
      </c>
      <c r="AN224">
        <v>0.73199999999999998</v>
      </c>
      <c r="AO224">
        <v>0.73199999999999998</v>
      </c>
      <c r="AQ224" s="1">
        <v>40633</v>
      </c>
      <c r="AR224">
        <v>1740.24</v>
      </c>
      <c r="AS224">
        <v>-2</v>
      </c>
      <c r="AT224">
        <v>-3</v>
      </c>
      <c r="AU224">
        <v>3.7909999999999999</v>
      </c>
      <c r="AV224">
        <v>1.7390000000000001</v>
      </c>
      <c r="AX224" s="1">
        <v>40633</v>
      </c>
      <c r="AY224">
        <v>603.91600000000005</v>
      </c>
      <c r="AZ224">
        <v>379</v>
      </c>
      <c r="BA224">
        <v>391</v>
      </c>
      <c r="BB224">
        <v>2.9569999999999999</v>
      </c>
      <c r="BC224">
        <v>5.3659999999999997</v>
      </c>
      <c r="BE224" s="1">
        <v>40633</v>
      </c>
      <c r="BF224">
        <v>512.07399999999996</v>
      </c>
      <c r="BG224">
        <v>167</v>
      </c>
      <c r="BH224">
        <v>162</v>
      </c>
      <c r="BI224">
        <v>3.6139999999999999</v>
      </c>
      <c r="BJ224">
        <v>3.4169999999999998</v>
      </c>
      <c r="BK224">
        <v>3.411</v>
      </c>
      <c r="BM224" s="1">
        <v>40633</v>
      </c>
      <c r="BN224">
        <v>1008.471</v>
      </c>
      <c r="BO224">
        <v>469</v>
      </c>
      <c r="BP224">
        <v>484</v>
      </c>
      <c r="BQ224">
        <v>1.5149999999999999</v>
      </c>
      <c r="BR224">
        <v>5.5869999999999997</v>
      </c>
      <c r="BS224">
        <v>5.5250000000000004</v>
      </c>
      <c r="BU224" s="1">
        <v>40633</v>
      </c>
      <c r="BV224">
        <v>601.25400000000002</v>
      </c>
      <c r="BW224">
        <v>0</v>
      </c>
      <c r="BX224">
        <v>-2</v>
      </c>
      <c r="BY224">
        <v>6.3710000000000004</v>
      </c>
      <c r="BZ224">
        <v>2.84</v>
      </c>
      <c r="CB224" s="1">
        <v>40633</v>
      </c>
      <c r="CC224">
        <v>305.637</v>
      </c>
      <c r="CD224">
        <v>372</v>
      </c>
      <c r="CE224">
        <v>387</v>
      </c>
      <c r="CF224">
        <v>1.5569999999999999</v>
      </c>
      <c r="CG224">
        <v>4.57</v>
      </c>
      <c r="CI224" s="1">
        <v>40633</v>
      </c>
      <c r="CJ224">
        <v>1170.6959999999999</v>
      </c>
      <c r="CK224">
        <v>464</v>
      </c>
      <c r="CL224">
        <v>486</v>
      </c>
      <c r="CM224">
        <v>4.3739999999999997</v>
      </c>
      <c r="CN224">
        <v>6.8810000000000002</v>
      </c>
      <c r="CO224" s="1">
        <v>40633</v>
      </c>
      <c r="CP224">
        <v>1910.8720000000001</v>
      </c>
      <c r="CQ224">
        <v>411</v>
      </c>
      <c r="CR224">
        <v>435</v>
      </c>
      <c r="CS224">
        <v>4.484</v>
      </c>
      <c r="CT224">
        <v>6.3869999999999996</v>
      </c>
      <c r="CV224" s="1">
        <v>40633</v>
      </c>
      <c r="CW224">
        <v>2084.5740000000001</v>
      </c>
      <c r="CX224">
        <v>146</v>
      </c>
      <c r="CY224">
        <v>137</v>
      </c>
      <c r="CZ224">
        <v>6.2910000000000004</v>
      </c>
      <c r="DA224">
        <v>4.04</v>
      </c>
      <c r="DC224" s="1">
        <v>42063</v>
      </c>
      <c r="DD224">
        <v>357.49099999999999</v>
      </c>
      <c r="DE224">
        <v>860</v>
      </c>
      <c r="DF224">
        <v>867</v>
      </c>
      <c r="DG224">
        <v>3.2890000000000001</v>
      </c>
      <c r="DH224">
        <v>9.82</v>
      </c>
      <c r="DI224">
        <f t="shared" si="13"/>
        <v>3.1383704592730099E-2</v>
      </c>
      <c r="DK224" s="1">
        <v>40633</v>
      </c>
      <c r="DL224">
        <v>819.82500000000005</v>
      </c>
      <c r="DM224">
        <v>471</v>
      </c>
      <c r="DN224">
        <v>494</v>
      </c>
      <c r="DO224">
        <v>4.33</v>
      </c>
      <c r="DP224">
        <v>6.9370000000000003</v>
      </c>
      <c r="DR224" s="1">
        <v>39141</v>
      </c>
      <c r="DS224">
        <v>422.50900000000001</v>
      </c>
      <c r="DT224">
        <v>116</v>
      </c>
      <c r="DU224">
        <v>116</v>
      </c>
      <c r="DV224">
        <v>6.49</v>
      </c>
      <c r="DW224">
        <v>5.77</v>
      </c>
      <c r="DY224" s="1">
        <v>40633</v>
      </c>
      <c r="DZ224">
        <v>713.875</v>
      </c>
      <c r="EA224">
        <v>343</v>
      </c>
      <c r="EB224">
        <v>356</v>
      </c>
      <c r="EC224">
        <v>4.7930000000000001</v>
      </c>
      <c r="ED224">
        <v>5.7690000000000001</v>
      </c>
    </row>
    <row r="225" spans="1:134" x14ac:dyDescent="0.25">
      <c r="A225" s="1">
        <v>40662</v>
      </c>
      <c r="B225" s="2">
        <v>7989</v>
      </c>
      <c r="C225" s="3">
        <v>1668.9513250704699</v>
      </c>
      <c r="D225">
        <v>0.49227349065997</v>
      </c>
      <c r="E225">
        <v>82.412121829002402</v>
      </c>
      <c r="F225">
        <v>5.3328246024285102</v>
      </c>
      <c r="G225">
        <v>2.89021871984751</v>
      </c>
      <c r="H225" s="2">
        <v>15202934</v>
      </c>
      <c r="J225" s="1">
        <v>40662</v>
      </c>
      <c r="K225" s="2">
        <v>2294</v>
      </c>
      <c r="L225">
        <v>241.62986832656301</v>
      </c>
      <c r="M225">
        <v>0.29968869707847001</v>
      </c>
      <c r="N225">
        <v>32.517345007398703</v>
      </c>
      <c r="O225">
        <v>1.90430723024603</v>
      </c>
      <c r="P225">
        <v>0.95975536877760104</v>
      </c>
      <c r="Q225" s="2">
        <v>3554778</v>
      </c>
      <c r="S225" s="1">
        <v>40663</v>
      </c>
      <c r="T225">
        <v>432.05200000000002</v>
      </c>
      <c r="U225">
        <v>139</v>
      </c>
      <c r="V225">
        <v>138</v>
      </c>
      <c r="W225">
        <v>1.9119999999999999</v>
      </c>
      <c r="X225">
        <v>2.0379999999999998</v>
      </c>
      <c r="Y225">
        <v>2.04</v>
      </c>
      <c r="AA225" s="1">
        <v>40663</v>
      </c>
      <c r="AB225">
        <v>566.85</v>
      </c>
      <c r="AC225">
        <v>303</v>
      </c>
      <c r="AD225">
        <v>314</v>
      </c>
      <c r="AE225">
        <v>1.571</v>
      </c>
      <c r="AF225">
        <v>3.6419999999999999</v>
      </c>
      <c r="AG225">
        <v>3.6779999999999999</v>
      </c>
      <c r="AI225" s="1">
        <v>40663</v>
      </c>
      <c r="AJ225">
        <v>1117.806</v>
      </c>
      <c r="AK225">
        <v>-2</v>
      </c>
      <c r="AL225">
        <v>-1</v>
      </c>
      <c r="AM225">
        <v>1.8620000000000001</v>
      </c>
      <c r="AN225">
        <v>0.56699999999999995</v>
      </c>
      <c r="AO225">
        <v>0.56699999999999995</v>
      </c>
      <c r="AQ225" s="1">
        <v>40663</v>
      </c>
      <c r="AR225">
        <v>1761.4290000000001</v>
      </c>
      <c r="AS225">
        <v>-1</v>
      </c>
      <c r="AT225">
        <v>-2</v>
      </c>
      <c r="AU225">
        <v>3.7890000000000001</v>
      </c>
      <c r="AV225">
        <v>1.486</v>
      </c>
      <c r="AX225" s="1">
        <v>40663</v>
      </c>
      <c r="AY225">
        <v>610.18399999999997</v>
      </c>
      <c r="AZ225">
        <v>390</v>
      </c>
      <c r="BA225">
        <v>400</v>
      </c>
      <c r="BB225">
        <v>2.8769999999999998</v>
      </c>
      <c r="BC225">
        <v>5.2050000000000001</v>
      </c>
      <c r="BE225" s="1">
        <v>40663</v>
      </c>
      <c r="BF225">
        <v>518.87800000000004</v>
      </c>
      <c r="BG225">
        <v>169</v>
      </c>
      <c r="BH225">
        <v>164</v>
      </c>
      <c r="BI225">
        <v>3.6309999999999998</v>
      </c>
      <c r="BJ225">
        <v>3.1880000000000002</v>
      </c>
      <c r="BK225">
        <v>3.1819999999999999</v>
      </c>
      <c r="BM225" s="1">
        <v>40663</v>
      </c>
      <c r="BN225">
        <v>1018.176</v>
      </c>
      <c r="BO225">
        <v>451</v>
      </c>
      <c r="BP225">
        <v>479</v>
      </c>
      <c r="BQ225">
        <v>1.5389999999999999</v>
      </c>
      <c r="BR225">
        <v>5.2140000000000004</v>
      </c>
      <c r="BS225">
        <v>5.32</v>
      </c>
      <c r="BU225" s="1">
        <v>40663</v>
      </c>
      <c r="BV225">
        <v>610.82600000000002</v>
      </c>
      <c r="BW225">
        <v>-1</v>
      </c>
      <c r="BX225">
        <v>-4</v>
      </c>
      <c r="BY225">
        <v>6.359</v>
      </c>
      <c r="BZ225">
        <v>2.629</v>
      </c>
      <c r="CB225" s="1">
        <v>40663</v>
      </c>
      <c r="CC225">
        <v>308.12099999999998</v>
      </c>
      <c r="CD225">
        <v>363</v>
      </c>
      <c r="CE225">
        <v>381</v>
      </c>
      <c r="CF225">
        <v>1.5580000000000001</v>
      </c>
      <c r="CG225">
        <v>4.3449999999999998</v>
      </c>
      <c r="CI225" s="1">
        <v>40663</v>
      </c>
      <c r="CJ225">
        <v>1188.31</v>
      </c>
      <c r="CK225">
        <v>463</v>
      </c>
      <c r="CL225">
        <v>485</v>
      </c>
      <c r="CM225">
        <v>4.3959999999999999</v>
      </c>
      <c r="CN225">
        <v>6.65</v>
      </c>
      <c r="CO225" s="1">
        <v>40663</v>
      </c>
      <c r="CP225">
        <v>1938.1</v>
      </c>
      <c r="CQ225">
        <v>413</v>
      </c>
      <c r="CR225">
        <v>436</v>
      </c>
      <c r="CS225">
        <v>4.5140000000000002</v>
      </c>
      <c r="CT225">
        <v>6.1909999999999998</v>
      </c>
      <c r="CV225" s="1">
        <v>40663</v>
      </c>
      <c r="CW225">
        <v>2119.971</v>
      </c>
      <c r="CX225">
        <v>143</v>
      </c>
      <c r="CY225">
        <v>134</v>
      </c>
      <c r="CZ225">
        <v>6.335</v>
      </c>
      <c r="DA225">
        <v>3.8220000000000001</v>
      </c>
      <c r="DC225" s="1">
        <v>42094</v>
      </c>
      <c r="DD225">
        <v>354.66399999999999</v>
      </c>
      <c r="DE225">
        <v>935</v>
      </c>
      <c r="DF225">
        <v>943</v>
      </c>
      <c r="DG225">
        <v>3.282</v>
      </c>
      <c r="DH225">
        <v>10.486000000000001</v>
      </c>
      <c r="DI225">
        <f t="shared" si="13"/>
        <v>-7.9078913874754964E-3</v>
      </c>
      <c r="DK225" s="1">
        <v>40663</v>
      </c>
      <c r="DL225">
        <v>832.28599999999994</v>
      </c>
      <c r="DM225">
        <v>469</v>
      </c>
      <c r="DN225">
        <v>492</v>
      </c>
      <c r="DO225">
        <v>4.3470000000000004</v>
      </c>
      <c r="DP225">
        <v>6.6980000000000004</v>
      </c>
      <c r="DR225" s="1">
        <v>39172</v>
      </c>
      <c r="DS225">
        <v>419.89100000000002</v>
      </c>
      <c r="DT225">
        <v>122</v>
      </c>
      <c r="DU225">
        <v>123</v>
      </c>
      <c r="DV225">
        <v>6.44</v>
      </c>
      <c r="DW225">
        <v>5.9109999999999996</v>
      </c>
      <c r="DY225" s="1">
        <v>40663</v>
      </c>
      <c r="DZ225">
        <v>724.09299999999996</v>
      </c>
      <c r="EA225">
        <v>346</v>
      </c>
      <c r="EB225">
        <v>358</v>
      </c>
      <c r="EC225">
        <v>4.8419999999999996</v>
      </c>
      <c r="ED225">
        <v>5.5860000000000003</v>
      </c>
    </row>
    <row r="226" spans="1:134" x14ac:dyDescent="0.25">
      <c r="A226" s="1">
        <v>40694</v>
      </c>
      <c r="B226" s="2">
        <v>7928</v>
      </c>
      <c r="C226" s="3">
        <v>1690.73431655015</v>
      </c>
      <c r="D226">
        <v>0.55590895384810002</v>
      </c>
      <c r="E226">
        <v>86.324108894932394</v>
      </c>
      <c r="F226">
        <v>5.3483500003442099</v>
      </c>
      <c r="G226">
        <v>2.7415003698649998</v>
      </c>
      <c r="H226" s="2">
        <v>15392604</v>
      </c>
      <c r="J226" s="1">
        <v>40694</v>
      </c>
      <c r="K226" s="2">
        <v>2324</v>
      </c>
      <c r="L226">
        <v>242.542027830389</v>
      </c>
      <c r="M226">
        <v>0.30564846239581001</v>
      </c>
      <c r="N226">
        <v>34.764709919161</v>
      </c>
      <c r="O226">
        <v>1.8972709687468601</v>
      </c>
      <c r="P226">
        <v>0.82947566033326903</v>
      </c>
      <c r="Q226" s="2">
        <v>3578400</v>
      </c>
      <c r="S226" s="1">
        <v>40694</v>
      </c>
      <c r="T226">
        <v>433.77600000000001</v>
      </c>
      <c r="U226">
        <v>144</v>
      </c>
      <c r="V226">
        <v>144</v>
      </c>
      <c r="W226">
        <v>1.899</v>
      </c>
      <c r="X226">
        <v>1.9350000000000001</v>
      </c>
      <c r="Y226">
        <v>1.9410000000000001</v>
      </c>
      <c r="AA226" s="1">
        <v>40694</v>
      </c>
      <c r="AB226">
        <v>569.93499999999995</v>
      </c>
      <c r="AC226">
        <v>329</v>
      </c>
      <c r="AD226">
        <v>330</v>
      </c>
      <c r="AE226">
        <v>1.6679999999999999</v>
      </c>
      <c r="AF226">
        <v>3.7850000000000001</v>
      </c>
      <c r="AG226">
        <v>3.7519999999999998</v>
      </c>
      <c r="AI226" s="1">
        <v>40694</v>
      </c>
      <c r="AJ226">
        <v>1121.7950000000001</v>
      </c>
      <c r="AK226">
        <v>-1</v>
      </c>
      <c r="AL226">
        <v>-1</v>
      </c>
      <c r="AM226">
        <v>1.879</v>
      </c>
      <c r="AN226">
        <v>0.441</v>
      </c>
      <c r="AO226">
        <v>0.441</v>
      </c>
      <c r="AQ226" s="1">
        <v>40694</v>
      </c>
      <c r="AR226">
        <v>1784.37</v>
      </c>
      <c r="AS226">
        <v>-2</v>
      </c>
      <c r="AT226">
        <v>-3</v>
      </c>
      <c r="AU226">
        <v>3.835</v>
      </c>
      <c r="AV226">
        <v>1.2290000000000001</v>
      </c>
      <c r="AX226" s="1">
        <v>40694</v>
      </c>
      <c r="AY226">
        <v>613.822</v>
      </c>
      <c r="AZ226">
        <v>417</v>
      </c>
      <c r="BA226">
        <v>421</v>
      </c>
      <c r="BB226">
        <v>2.9740000000000002</v>
      </c>
      <c r="BC226">
        <v>5.2489999999999997</v>
      </c>
      <c r="BE226" s="1">
        <v>40694</v>
      </c>
      <c r="BF226">
        <v>524.62</v>
      </c>
      <c r="BG226">
        <v>179</v>
      </c>
      <c r="BH226">
        <v>173</v>
      </c>
      <c r="BI226">
        <v>3.6259999999999999</v>
      </c>
      <c r="BJ226">
        <v>3.0150000000000001</v>
      </c>
      <c r="BK226">
        <v>3</v>
      </c>
      <c r="BM226" s="1">
        <v>40694</v>
      </c>
      <c r="BN226">
        <v>1024.2</v>
      </c>
      <c r="BO226">
        <v>490</v>
      </c>
      <c r="BP226">
        <v>503</v>
      </c>
      <c r="BQ226">
        <v>1.52</v>
      </c>
      <c r="BR226">
        <v>5.4790000000000001</v>
      </c>
      <c r="BS226">
        <v>5.4450000000000003</v>
      </c>
      <c r="BU226" s="1">
        <v>40694</v>
      </c>
      <c r="BV226">
        <v>624.66899999999998</v>
      </c>
      <c r="BW226">
        <v>-1</v>
      </c>
      <c r="BX226">
        <v>-4</v>
      </c>
      <c r="BY226">
        <v>6.42</v>
      </c>
      <c r="BZ226">
        <v>2.3279999999999998</v>
      </c>
      <c r="CB226" s="1">
        <v>40694</v>
      </c>
      <c r="CC226">
        <v>309.85700000000003</v>
      </c>
      <c r="CD226">
        <v>388</v>
      </c>
      <c r="CE226">
        <v>393</v>
      </c>
      <c r="CF226">
        <v>1.6140000000000001</v>
      </c>
      <c r="CG226">
        <v>4.3659999999999997</v>
      </c>
      <c r="CI226" s="1">
        <v>40694</v>
      </c>
      <c r="CJ226">
        <v>1194.193</v>
      </c>
      <c r="CK226">
        <v>496</v>
      </c>
      <c r="CL226">
        <v>511</v>
      </c>
      <c r="CM226">
        <v>4.47</v>
      </c>
      <c r="CN226">
        <v>6.7240000000000002</v>
      </c>
      <c r="CO226" s="1">
        <v>40694</v>
      </c>
      <c r="CP226">
        <v>1949.4839999999999</v>
      </c>
      <c r="CQ226">
        <v>445</v>
      </c>
      <c r="CR226">
        <v>462</v>
      </c>
      <c r="CS226">
        <v>4.5910000000000002</v>
      </c>
      <c r="CT226">
        <v>6.26</v>
      </c>
      <c r="CV226" s="1">
        <v>40694</v>
      </c>
      <c r="CW226">
        <v>2150.3200000000002</v>
      </c>
      <c r="CX226">
        <v>151</v>
      </c>
      <c r="CY226">
        <v>142</v>
      </c>
      <c r="CZ226">
        <v>6.3780000000000001</v>
      </c>
      <c r="DA226">
        <v>3.657</v>
      </c>
      <c r="DC226" s="1">
        <v>42124</v>
      </c>
      <c r="DD226">
        <v>360.89100000000002</v>
      </c>
      <c r="DE226">
        <v>910</v>
      </c>
      <c r="DF226">
        <v>917</v>
      </c>
      <c r="DG226">
        <v>3.2229999999999999</v>
      </c>
      <c r="DH226">
        <v>10.269</v>
      </c>
      <c r="DI226">
        <f t="shared" si="13"/>
        <v>1.7557462838066584E-2</v>
      </c>
      <c r="DK226" s="1">
        <v>40694</v>
      </c>
      <c r="DL226">
        <v>836.35599999999999</v>
      </c>
      <c r="DM226">
        <v>502</v>
      </c>
      <c r="DN226">
        <v>518</v>
      </c>
      <c r="DO226">
        <v>4.4249999999999998</v>
      </c>
      <c r="DP226">
        <v>6.7789999999999999</v>
      </c>
      <c r="DR226" s="1">
        <v>39202</v>
      </c>
      <c r="DS226">
        <v>423.47300000000001</v>
      </c>
      <c r="DT226">
        <v>120</v>
      </c>
      <c r="DU226">
        <v>120</v>
      </c>
      <c r="DV226">
        <v>6.4740000000000002</v>
      </c>
      <c r="DW226">
        <v>5.86</v>
      </c>
      <c r="DY226" s="1">
        <v>40694</v>
      </c>
      <c r="DZ226">
        <v>730.92700000000002</v>
      </c>
      <c r="EA226">
        <v>372</v>
      </c>
      <c r="EB226">
        <v>379</v>
      </c>
      <c r="EC226">
        <v>4.9130000000000003</v>
      </c>
      <c r="ED226">
        <v>5.6</v>
      </c>
    </row>
    <row r="227" spans="1:134" x14ac:dyDescent="0.25">
      <c r="A227" s="1">
        <v>40724</v>
      </c>
      <c r="B227" s="2">
        <v>7979</v>
      </c>
      <c r="C227" s="3">
        <v>1685.7818154675099</v>
      </c>
      <c r="D227">
        <v>0.54253169620137998</v>
      </c>
      <c r="E227">
        <v>88.035586893680801</v>
      </c>
      <c r="F227">
        <v>5.3494221833887998</v>
      </c>
      <c r="G227">
        <v>2.8333513083553301</v>
      </c>
      <c r="H227" s="2">
        <v>15216983</v>
      </c>
      <c r="J227" s="1">
        <v>40724</v>
      </c>
      <c r="K227" s="2">
        <v>2363</v>
      </c>
      <c r="L227">
        <v>242.60177154771199</v>
      </c>
      <c r="M227">
        <v>0.31932643050475001</v>
      </c>
      <c r="N227">
        <v>37.320792527322503</v>
      </c>
      <c r="O227">
        <v>1.9024496366047501</v>
      </c>
      <c r="P227">
        <v>0.86752756758638605</v>
      </c>
      <c r="Q227" s="2">
        <v>3518842</v>
      </c>
      <c r="S227" s="1">
        <v>40724</v>
      </c>
      <c r="T227">
        <v>433.72500000000002</v>
      </c>
      <c r="U227">
        <v>155</v>
      </c>
      <c r="V227">
        <v>155</v>
      </c>
      <c r="W227">
        <v>1.931</v>
      </c>
      <c r="X227">
        <v>2.0920000000000001</v>
      </c>
      <c r="Y227">
        <v>2.0920000000000001</v>
      </c>
      <c r="AA227" s="1">
        <v>40724</v>
      </c>
      <c r="AB227">
        <v>568.81399999999996</v>
      </c>
      <c r="AC227">
        <v>350</v>
      </c>
      <c r="AD227">
        <v>354</v>
      </c>
      <c r="AE227">
        <v>1.7</v>
      </c>
      <c r="AF227">
        <v>4.0389999999999997</v>
      </c>
      <c r="AG227">
        <v>4.0330000000000004</v>
      </c>
      <c r="AI227" s="1">
        <v>40724</v>
      </c>
      <c r="AJ227">
        <v>1122.2070000000001</v>
      </c>
      <c r="AK227">
        <v>-2</v>
      </c>
      <c r="AL227">
        <v>-1</v>
      </c>
      <c r="AM227">
        <v>1.875</v>
      </c>
      <c r="AN227">
        <v>0.46300000000000002</v>
      </c>
      <c r="AO227">
        <v>0.46300000000000002</v>
      </c>
      <c r="AQ227" s="1">
        <v>40724</v>
      </c>
      <c r="AR227">
        <v>1785.0909999999999</v>
      </c>
      <c r="AS227">
        <v>-2</v>
      </c>
      <c r="AT227">
        <v>-3</v>
      </c>
      <c r="AU227">
        <v>3.8279999999999998</v>
      </c>
      <c r="AV227">
        <v>1.2789999999999999</v>
      </c>
      <c r="AX227" s="1">
        <v>40724</v>
      </c>
      <c r="AY227">
        <v>609.56600000000003</v>
      </c>
      <c r="AZ227">
        <v>456</v>
      </c>
      <c r="BA227">
        <v>465</v>
      </c>
      <c r="BB227">
        <v>3.016</v>
      </c>
      <c r="BC227">
        <v>5.7439999999999998</v>
      </c>
      <c r="BE227" s="1">
        <v>40724</v>
      </c>
      <c r="BF227">
        <v>523.82399999999996</v>
      </c>
      <c r="BG227">
        <v>188</v>
      </c>
      <c r="BH227">
        <v>181</v>
      </c>
      <c r="BI227">
        <v>3.625</v>
      </c>
      <c r="BJ227">
        <v>3.1720000000000002</v>
      </c>
      <c r="BK227">
        <v>3.1509999999999998</v>
      </c>
      <c r="BM227" s="1">
        <v>40724</v>
      </c>
      <c r="BN227">
        <v>1021.6660000000001</v>
      </c>
      <c r="BO227">
        <v>547</v>
      </c>
      <c r="BP227">
        <v>563</v>
      </c>
      <c r="BQ227">
        <v>1.6020000000000001</v>
      </c>
      <c r="BR227">
        <v>6.0759999999999996</v>
      </c>
      <c r="BS227">
        <v>6.0949999999999998</v>
      </c>
      <c r="BU227" s="1">
        <v>40724</v>
      </c>
      <c r="BV227">
        <v>623.18600000000004</v>
      </c>
      <c r="BW227">
        <v>-1</v>
      </c>
      <c r="BX227">
        <v>-4</v>
      </c>
      <c r="BY227">
        <v>6.4180000000000001</v>
      </c>
      <c r="BZ227">
        <v>2.4260000000000002</v>
      </c>
      <c r="CB227" s="1">
        <v>40724</v>
      </c>
      <c r="CC227">
        <v>309.19099999999997</v>
      </c>
      <c r="CD227">
        <v>417</v>
      </c>
      <c r="CE227">
        <v>425</v>
      </c>
      <c r="CF227">
        <v>1.667</v>
      </c>
      <c r="CG227">
        <v>4.7380000000000004</v>
      </c>
      <c r="CI227" s="1">
        <v>40724</v>
      </c>
      <c r="CJ227">
        <v>1182.47</v>
      </c>
      <c r="CK227">
        <v>525</v>
      </c>
      <c r="CL227">
        <v>538</v>
      </c>
      <c r="CM227">
        <v>4.5439999999999996</v>
      </c>
      <c r="CN227">
        <v>7.1630000000000003</v>
      </c>
      <c r="CO227" s="1">
        <v>40724</v>
      </c>
      <c r="CP227">
        <v>1932.5719999999999</v>
      </c>
      <c r="CQ227">
        <v>474</v>
      </c>
      <c r="CR227">
        <v>488</v>
      </c>
      <c r="CS227">
        <v>4.657</v>
      </c>
      <c r="CT227">
        <v>6.6890000000000001</v>
      </c>
      <c r="CV227" s="1">
        <v>40724</v>
      </c>
      <c r="CW227">
        <v>2132.413</v>
      </c>
      <c r="CX227">
        <v>160</v>
      </c>
      <c r="CY227">
        <v>151</v>
      </c>
      <c r="CZ227">
        <v>6.2949999999999999</v>
      </c>
      <c r="DA227">
        <v>3.827</v>
      </c>
      <c r="DC227" s="1">
        <v>42155</v>
      </c>
      <c r="DD227">
        <v>360.65699999999998</v>
      </c>
      <c r="DE227">
        <v>930</v>
      </c>
      <c r="DF227">
        <v>937</v>
      </c>
      <c r="DG227">
        <v>3.22</v>
      </c>
      <c r="DH227">
        <v>10.489000000000001</v>
      </c>
      <c r="DI227">
        <f t="shared" si="13"/>
        <v>-6.4839522182613685E-4</v>
      </c>
      <c r="DK227" s="1">
        <v>40724</v>
      </c>
      <c r="DL227">
        <v>827.95500000000004</v>
      </c>
      <c r="DM227">
        <v>535</v>
      </c>
      <c r="DN227">
        <v>547</v>
      </c>
      <c r="DO227">
        <v>4.5019999999999998</v>
      </c>
      <c r="DP227">
        <v>7.2430000000000003</v>
      </c>
      <c r="DR227" s="1">
        <v>39233</v>
      </c>
      <c r="DS227">
        <v>419.52800000000002</v>
      </c>
      <c r="DT227">
        <v>120</v>
      </c>
      <c r="DU227">
        <v>120</v>
      </c>
      <c r="DV227">
        <v>6.49</v>
      </c>
      <c r="DW227">
        <v>6.1349999999999998</v>
      </c>
      <c r="DY227" s="1">
        <v>40724</v>
      </c>
      <c r="DZ227">
        <v>724.625</v>
      </c>
      <c r="EA227">
        <v>396</v>
      </c>
      <c r="EB227">
        <v>403</v>
      </c>
      <c r="EC227">
        <v>4.9320000000000004</v>
      </c>
      <c r="ED227">
        <v>5.968</v>
      </c>
    </row>
    <row r="228" spans="1:134" x14ac:dyDescent="0.25">
      <c r="A228" s="1">
        <v>40753</v>
      </c>
      <c r="B228" s="2">
        <v>7912</v>
      </c>
      <c r="C228" s="3">
        <v>1712.5331911591099</v>
      </c>
      <c r="D228">
        <v>0.60489673588768</v>
      </c>
      <c r="E228">
        <v>93.332925406143005</v>
      </c>
      <c r="F228">
        <v>5.3444575111467501</v>
      </c>
      <c r="G228">
        <v>2.61357831518922</v>
      </c>
      <c r="H228" s="2">
        <v>15420294</v>
      </c>
      <c r="J228" s="1">
        <v>40753</v>
      </c>
      <c r="K228" s="2">
        <v>2326</v>
      </c>
      <c r="L228">
        <v>243.34902045719701</v>
      </c>
      <c r="M228">
        <v>0.32146267936068001</v>
      </c>
      <c r="N228">
        <v>38.222613099905203</v>
      </c>
      <c r="O228">
        <v>1.891033838689</v>
      </c>
      <c r="P228">
        <v>0.77666483865726998</v>
      </c>
      <c r="Q228" s="2">
        <v>3560443</v>
      </c>
      <c r="S228" s="1">
        <v>40755</v>
      </c>
      <c r="T228">
        <v>435.66500000000002</v>
      </c>
      <c r="U228">
        <v>158</v>
      </c>
      <c r="V228">
        <v>158</v>
      </c>
      <c r="W228">
        <v>1.921</v>
      </c>
      <c r="X228">
        <v>1.9590000000000001</v>
      </c>
      <c r="Y228">
        <v>1.9610000000000001</v>
      </c>
      <c r="AA228" s="1">
        <v>40755</v>
      </c>
      <c r="AB228">
        <v>572.53300000000002</v>
      </c>
      <c r="AC228">
        <v>353</v>
      </c>
      <c r="AD228">
        <v>361</v>
      </c>
      <c r="AE228">
        <v>1.641</v>
      </c>
      <c r="AF228">
        <v>3.923</v>
      </c>
      <c r="AG228">
        <v>3.9630000000000001</v>
      </c>
      <c r="AI228" s="1">
        <v>40755</v>
      </c>
      <c r="AJ228">
        <v>1125.2940000000001</v>
      </c>
      <c r="AK228">
        <v>2</v>
      </c>
      <c r="AL228">
        <v>2</v>
      </c>
      <c r="AM228">
        <v>1.867</v>
      </c>
      <c r="AN228">
        <v>0.371</v>
      </c>
      <c r="AO228">
        <v>0.371</v>
      </c>
      <c r="AQ228" s="1">
        <v>40755</v>
      </c>
      <c r="AR228">
        <v>1812.039</v>
      </c>
      <c r="AS228">
        <v>-2</v>
      </c>
      <c r="AT228">
        <v>-3</v>
      </c>
      <c r="AU228">
        <v>3.819</v>
      </c>
      <c r="AV228">
        <v>0.94099999999999995</v>
      </c>
      <c r="AX228" s="1">
        <v>40755</v>
      </c>
      <c r="AY228">
        <v>617.37599999999998</v>
      </c>
      <c r="AZ228">
        <v>462</v>
      </c>
      <c r="BA228">
        <v>468</v>
      </c>
      <c r="BB228">
        <v>2.9940000000000002</v>
      </c>
      <c r="BC228">
        <v>5.4989999999999997</v>
      </c>
      <c r="BE228" s="1">
        <v>40755</v>
      </c>
      <c r="BF228">
        <v>531.77800000000002</v>
      </c>
      <c r="BG228">
        <v>191</v>
      </c>
      <c r="BH228">
        <v>186</v>
      </c>
      <c r="BI228">
        <v>3.597</v>
      </c>
      <c r="BJ228">
        <v>2.867</v>
      </c>
      <c r="BK228">
        <v>2.85</v>
      </c>
      <c r="BM228" s="1">
        <v>40755</v>
      </c>
      <c r="BN228">
        <v>1028.749</v>
      </c>
      <c r="BO228">
        <v>569</v>
      </c>
      <c r="BP228">
        <v>590</v>
      </c>
      <c r="BQ228">
        <v>1.5860000000000001</v>
      </c>
      <c r="BR228">
        <v>6.11</v>
      </c>
      <c r="BS228">
        <v>6.2409999999999997</v>
      </c>
      <c r="BU228" s="1">
        <v>40755</v>
      </c>
      <c r="BV228">
        <v>639.80100000000004</v>
      </c>
      <c r="BW228">
        <v>-1</v>
      </c>
      <c r="BX228">
        <v>-4</v>
      </c>
      <c r="BY228">
        <v>6.4050000000000002</v>
      </c>
      <c r="BZ228">
        <v>2.048</v>
      </c>
      <c r="CB228" s="1">
        <v>40755</v>
      </c>
      <c r="CC228">
        <v>311.25400000000002</v>
      </c>
      <c r="CD228">
        <v>425</v>
      </c>
      <c r="CE228">
        <v>437</v>
      </c>
      <c r="CF228">
        <v>1.623</v>
      </c>
      <c r="CG228">
        <v>4.7249999999999996</v>
      </c>
      <c r="CI228" s="1">
        <v>40755</v>
      </c>
      <c r="CJ228">
        <v>1196.9390000000001</v>
      </c>
      <c r="CK228">
        <v>542</v>
      </c>
      <c r="CL228">
        <v>557</v>
      </c>
      <c r="CM228">
        <v>4.4539999999999997</v>
      </c>
      <c r="CN228">
        <v>6.9909999999999997</v>
      </c>
      <c r="CO228" s="1">
        <v>40755</v>
      </c>
      <c r="CP228">
        <v>1958.982</v>
      </c>
      <c r="CQ228">
        <v>487</v>
      </c>
      <c r="CR228">
        <v>504</v>
      </c>
      <c r="CS228">
        <v>4.5640000000000001</v>
      </c>
      <c r="CT228">
        <v>6.4720000000000004</v>
      </c>
      <c r="CV228" s="1">
        <v>40755</v>
      </c>
      <c r="CW228">
        <v>2181.3380000000002</v>
      </c>
      <c r="CX228">
        <v>162</v>
      </c>
      <c r="CY228">
        <v>152</v>
      </c>
      <c r="CZ228">
        <v>6.3949999999999996</v>
      </c>
      <c r="DA228">
        <v>3.5569999999999999</v>
      </c>
      <c r="DC228" s="1">
        <v>42185</v>
      </c>
      <c r="DD228">
        <v>353.11399999999998</v>
      </c>
      <c r="DE228">
        <v>1016</v>
      </c>
      <c r="DF228">
        <v>1021</v>
      </c>
      <c r="DG228">
        <v>3.3620000000000001</v>
      </c>
      <c r="DH228">
        <v>11.510999999999999</v>
      </c>
      <c r="DI228">
        <f t="shared" si="13"/>
        <v>-2.0914608617051633E-2</v>
      </c>
      <c r="DK228" s="1">
        <v>40755</v>
      </c>
      <c r="DL228">
        <v>838.18399999999997</v>
      </c>
      <c r="DM228">
        <v>549</v>
      </c>
      <c r="DN228">
        <v>565</v>
      </c>
      <c r="DO228">
        <v>4.4119999999999999</v>
      </c>
      <c r="DP228">
        <v>7.05</v>
      </c>
      <c r="DR228" s="1">
        <v>39263</v>
      </c>
      <c r="DS228">
        <v>417.06099999999998</v>
      </c>
      <c r="DT228">
        <v>126</v>
      </c>
      <c r="DU228">
        <v>127</v>
      </c>
      <c r="DV228">
        <v>6.4349999999999996</v>
      </c>
      <c r="DW228">
        <v>6.29</v>
      </c>
      <c r="DY228" s="1">
        <v>40755</v>
      </c>
      <c r="DZ228">
        <v>735.428</v>
      </c>
      <c r="EA228">
        <v>406</v>
      </c>
      <c r="EB228">
        <v>413</v>
      </c>
      <c r="EC228">
        <v>4.8739999999999997</v>
      </c>
      <c r="ED228">
        <v>5.7309999999999999</v>
      </c>
    </row>
    <row r="229" spans="1:134" x14ac:dyDescent="0.25">
      <c r="A229" s="1">
        <v>40786</v>
      </c>
      <c r="B229" s="2">
        <v>7873</v>
      </c>
      <c r="C229" s="3">
        <v>1737.55445271125</v>
      </c>
      <c r="D229">
        <v>0.80177314511705999</v>
      </c>
      <c r="E229">
        <v>117.95944047583301</v>
      </c>
      <c r="F229">
        <v>5.2583484796426001</v>
      </c>
      <c r="G229">
        <v>2.3902784546845099</v>
      </c>
      <c r="H229" s="2">
        <v>15643102</v>
      </c>
      <c r="J229" s="1">
        <v>40786</v>
      </c>
      <c r="K229" s="2">
        <v>2356</v>
      </c>
      <c r="L229">
        <v>243.80694431927799</v>
      </c>
      <c r="M229">
        <v>0.43705929899613999</v>
      </c>
      <c r="N229">
        <v>50.544027941429903</v>
      </c>
      <c r="O229">
        <v>1.8796333129288501</v>
      </c>
      <c r="P229">
        <v>0.71776040661693297</v>
      </c>
      <c r="Q229" s="2">
        <v>3640587</v>
      </c>
      <c r="S229" s="1">
        <v>40786</v>
      </c>
      <c r="T229">
        <v>433.62</v>
      </c>
      <c r="U229">
        <v>208</v>
      </c>
      <c r="V229">
        <v>208</v>
      </c>
      <c r="W229">
        <v>1.8859999999999999</v>
      </c>
      <c r="X229">
        <v>2.29</v>
      </c>
      <c r="Y229">
        <v>2.2890000000000001</v>
      </c>
      <c r="AA229" s="1">
        <v>40786</v>
      </c>
      <c r="AB229">
        <v>560.91300000000001</v>
      </c>
      <c r="AC229">
        <v>506</v>
      </c>
      <c r="AD229">
        <v>505</v>
      </c>
      <c r="AE229">
        <v>1.673</v>
      </c>
      <c r="AF229">
        <v>5.2729999999999997</v>
      </c>
      <c r="AG229">
        <v>5.2549999999999999</v>
      </c>
      <c r="AI229" s="1">
        <v>40786</v>
      </c>
      <c r="AJ229">
        <v>1129.307</v>
      </c>
      <c r="AK229">
        <v>2</v>
      </c>
      <c r="AL229">
        <v>2</v>
      </c>
      <c r="AM229">
        <v>1.8879999999999999</v>
      </c>
      <c r="AN229">
        <v>0.20599999999999999</v>
      </c>
      <c r="AO229">
        <v>0.20599999999999999</v>
      </c>
      <c r="AQ229" s="1">
        <v>40786</v>
      </c>
      <c r="AR229">
        <v>1837.325</v>
      </c>
      <c r="AS229">
        <v>-2</v>
      </c>
      <c r="AT229">
        <v>-3</v>
      </c>
      <c r="AU229">
        <v>3.8519999999999999</v>
      </c>
      <c r="AV229">
        <v>0.63200000000000001</v>
      </c>
      <c r="AX229" s="1">
        <v>40786</v>
      </c>
      <c r="AY229">
        <v>599.95799999999997</v>
      </c>
      <c r="AZ229">
        <v>606</v>
      </c>
      <c r="BA229">
        <v>608</v>
      </c>
      <c r="BB229">
        <v>3.1259999999999999</v>
      </c>
      <c r="BC229">
        <v>6.6449999999999996</v>
      </c>
      <c r="BE229" s="1">
        <v>40786</v>
      </c>
      <c r="BF229">
        <v>528.58399999999995</v>
      </c>
      <c r="BG229">
        <v>246</v>
      </c>
      <c r="BH229">
        <v>242</v>
      </c>
      <c r="BI229">
        <v>3.5350000000000001</v>
      </c>
      <c r="BJ229">
        <v>3.0920000000000001</v>
      </c>
      <c r="BK229">
        <v>3.0790000000000002</v>
      </c>
      <c r="BM229" s="1">
        <v>40786</v>
      </c>
      <c r="BN229">
        <v>1000.991</v>
      </c>
      <c r="BO229">
        <v>767</v>
      </c>
      <c r="BP229">
        <v>767</v>
      </c>
      <c r="BQ229">
        <v>1.6539999999999999</v>
      </c>
      <c r="BR229">
        <v>7.891</v>
      </c>
      <c r="BS229">
        <v>7.85</v>
      </c>
      <c r="BU229" s="1">
        <v>40786</v>
      </c>
      <c r="BV229">
        <v>663.61300000000006</v>
      </c>
      <c r="BW229">
        <v>-1</v>
      </c>
      <c r="BX229">
        <v>-5</v>
      </c>
      <c r="BY229">
        <v>6.4459999999999997</v>
      </c>
      <c r="BZ229">
        <v>1.5189999999999999</v>
      </c>
      <c r="CB229" s="1">
        <v>40786</v>
      </c>
      <c r="CC229">
        <v>304.24099999999999</v>
      </c>
      <c r="CD229">
        <v>598</v>
      </c>
      <c r="CE229">
        <v>597</v>
      </c>
      <c r="CF229">
        <v>1.6659999999999999</v>
      </c>
      <c r="CG229">
        <v>6.1689999999999996</v>
      </c>
      <c r="CI229" s="1">
        <v>40786</v>
      </c>
      <c r="CJ229">
        <v>1150.1690000000001</v>
      </c>
      <c r="CK229">
        <v>707</v>
      </c>
      <c r="CL229">
        <v>704</v>
      </c>
      <c r="CM229">
        <v>4.5670000000000002</v>
      </c>
      <c r="CN229">
        <v>8.2330000000000005</v>
      </c>
      <c r="CO229" s="1">
        <v>40786</v>
      </c>
      <c r="CP229">
        <v>1893.252</v>
      </c>
      <c r="CQ229">
        <v>633</v>
      </c>
      <c r="CR229">
        <v>632</v>
      </c>
      <c r="CS229">
        <v>4.6769999999999996</v>
      </c>
      <c r="CT229">
        <v>7.5330000000000004</v>
      </c>
      <c r="CV229" s="1">
        <v>40786</v>
      </c>
      <c r="CW229">
        <v>2183.5819999999999</v>
      </c>
      <c r="CX229">
        <v>216</v>
      </c>
      <c r="CY229">
        <v>206</v>
      </c>
      <c r="CZ229">
        <v>6.4109999999999996</v>
      </c>
      <c r="DA229">
        <v>3.669</v>
      </c>
      <c r="DC229" s="1">
        <v>42216</v>
      </c>
      <c r="DD229">
        <v>344.65</v>
      </c>
      <c r="DE229">
        <v>1161</v>
      </c>
      <c r="DF229">
        <v>1163</v>
      </c>
      <c r="DG229">
        <v>3.2930000000000001</v>
      </c>
      <c r="DH229">
        <v>12.887</v>
      </c>
      <c r="DI229">
        <f t="shared" si="13"/>
        <v>-2.3969596221050438E-2</v>
      </c>
      <c r="DK229" s="1">
        <v>40786</v>
      </c>
      <c r="DL229">
        <v>804.59699999999998</v>
      </c>
      <c r="DM229">
        <v>718</v>
      </c>
      <c r="DN229">
        <v>715</v>
      </c>
      <c r="DO229">
        <v>4.5369999999999999</v>
      </c>
      <c r="DP229">
        <v>8.3290000000000006</v>
      </c>
      <c r="DR229" s="1">
        <v>39294</v>
      </c>
      <c r="DS229">
        <v>416.90899999999999</v>
      </c>
      <c r="DT229">
        <v>162</v>
      </c>
      <c r="DU229">
        <v>162</v>
      </c>
      <c r="DV229">
        <v>6.3479999999999999</v>
      </c>
      <c r="DW229">
        <v>6.3659999999999997</v>
      </c>
      <c r="DY229" s="1">
        <v>40786</v>
      </c>
      <c r="DZ229">
        <v>714.13699999999994</v>
      </c>
      <c r="EA229">
        <v>538</v>
      </c>
      <c r="EB229">
        <v>536</v>
      </c>
      <c r="EC229">
        <v>4.9400000000000004</v>
      </c>
      <c r="ED229">
        <v>6.6550000000000002</v>
      </c>
    </row>
    <row r="230" spans="1:134" x14ac:dyDescent="0.25">
      <c r="A230" s="1">
        <v>40816</v>
      </c>
      <c r="B230" s="2">
        <v>7844</v>
      </c>
      <c r="C230" s="3">
        <v>1750.19081362118</v>
      </c>
      <c r="D230">
        <v>0.89841596099420995</v>
      </c>
      <c r="E230">
        <v>129.14856613620799</v>
      </c>
      <c r="F230">
        <v>5.1834422320268096</v>
      </c>
      <c r="G230">
        <v>2.34670199085806</v>
      </c>
      <c r="H230" s="2">
        <v>15797876</v>
      </c>
      <c r="J230" s="1">
        <v>40816</v>
      </c>
      <c r="K230" s="2">
        <v>2429</v>
      </c>
      <c r="L230">
        <v>243.368146193153</v>
      </c>
      <c r="M230">
        <v>0.48886487062235001</v>
      </c>
      <c r="N230">
        <v>61.0780720812295</v>
      </c>
      <c r="O230">
        <v>1.9129671462971101</v>
      </c>
      <c r="P230">
        <v>0.89212376218995704</v>
      </c>
      <c r="Q230" s="2">
        <v>3794416</v>
      </c>
      <c r="S230" s="1">
        <v>40816</v>
      </c>
      <c r="T230">
        <v>430.58</v>
      </c>
      <c r="U230">
        <v>243</v>
      </c>
      <c r="V230">
        <v>243</v>
      </c>
      <c r="W230">
        <v>1.8919999999999999</v>
      </c>
      <c r="X230">
        <v>2.7429999999999999</v>
      </c>
      <c r="Y230">
        <v>2.7429999999999999</v>
      </c>
      <c r="AA230" s="1">
        <v>40816</v>
      </c>
      <c r="AB230">
        <v>552.98199999999997</v>
      </c>
      <c r="AC230">
        <v>608</v>
      </c>
      <c r="AD230">
        <v>608</v>
      </c>
      <c r="AE230">
        <v>1.6659999999999999</v>
      </c>
      <c r="AF230">
        <v>6.4020000000000001</v>
      </c>
      <c r="AG230">
        <v>6.3780000000000001</v>
      </c>
      <c r="AI230" s="1">
        <v>40816</v>
      </c>
      <c r="AJ230">
        <v>1127.673</v>
      </c>
      <c r="AK230">
        <v>0</v>
      </c>
      <c r="AL230">
        <v>0</v>
      </c>
      <c r="AM230">
        <v>1.883</v>
      </c>
      <c r="AN230">
        <v>0.29599999999999999</v>
      </c>
      <c r="AO230">
        <v>0.29599999999999999</v>
      </c>
      <c r="AQ230" s="1">
        <v>40816</v>
      </c>
      <c r="AR230">
        <v>1834.78</v>
      </c>
      <c r="AS230">
        <v>-2</v>
      </c>
      <c r="AT230">
        <v>-3</v>
      </c>
      <c r="AU230">
        <v>3.8410000000000002</v>
      </c>
      <c r="AV230">
        <v>0.70599999999999996</v>
      </c>
      <c r="AX230" s="1">
        <v>40816</v>
      </c>
      <c r="AY230">
        <v>579.79999999999995</v>
      </c>
      <c r="AZ230">
        <v>708</v>
      </c>
      <c r="BA230">
        <v>707</v>
      </c>
      <c r="BB230">
        <v>3.177</v>
      </c>
      <c r="BC230">
        <v>7.7510000000000003</v>
      </c>
      <c r="BE230" s="1">
        <v>40816</v>
      </c>
      <c r="BF230">
        <v>520.31399999999996</v>
      </c>
      <c r="BG230">
        <v>290</v>
      </c>
      <c r="BH230">
        <v>287</v>
      </c>
      <c r="BI230">
        <v>3.4790000000000001</v>
      </c>
      <c r="BJ230">
        <v>3.6</v>
      </c>
      <c r="BK230">
        <v>3.5960000000000001</v>
      </c>
      <c r="BM230" s="1">
        <v>40816</v>
      </c>
      <c r="BN230">
        <v>986.02099999999996</v>
      </c>
      <c r="BO230">
        <v>894</v>
      </c>
      <c r="BP230">
        <v>894</v>
      </c>
      <c r="BQ230">
        <v>1.7529999999999999</v>
      </c>
      <c r="BR230">
        <v>9.2639999999999993</v>
      </c>
      <c r="BS230">
        <v>9.2490000000000006</v>
      </c>
      <c r="BU230" s="1">
        <v>40816</v>
      </c>
      <c r="BV230">
        <v>670.46100000000001</v>
      </c>
      <c r="BW230">
        <v>0</v>
      </c>
      <c r="BX230">
        <v>-4</v>
      </c>
      <c r="BY230">
        <v>6.4320000000000004</v>
      </c>
      <c r="BZ230">
        <v>1.4119999999999999</v>
      </c>
      <c r="CB230" s="1">
        <v>40816</v>
      </c>
      <c r="CC230">
        <v>299.85199999999998</v>
      </c>
      <c r="CD230">
        <v>703</v>
      </c>
      <c r="CE230">
        <v>703</v>
      </c>
      <c r="CF230">
        <v>1.6950000000000001</v>
      </c>
      <c r="CG230">
        <v>7.3310000000000004</v>
      </c>
      <c r="CI230" s="1">
        <v>40816</v>
      </c>
      <c r="CJ230">
        <v>1109.6120000000001</v>
      </c>
      <c r="CK230">
        <v>814</v>
      </c>
      <c r="CL230">
        <v>807</v>
      </c>
      <c r="CM230">
        <v>4.5359999999999996</v>
      </c>
      <c r="CN230">
        <v>9.2469999999999999</v>
      </c>
      <c r="CO230" s="1">
        <v>40816</v>
      </c>
      <c r="CP230">
        <v>1836.2570000000001</v>
      </c>
      <c r="CQ230">
        <v>726</v>
      </c>
      <c r="CR230">
        <v>722</v>
      </c>
      <c r="CS230">
        <v>4.6440000000000001</v>
      </c>
      <c r="CT230">
        <v>8.4030000000000005</v>
      </c>
      <c r="CV230" s="1">
        <v>40816</v>
      </c>
      <c r="CW230">
        <v>2180.663</v>
      </c>
      <c r="CX230">
        <v>251</v>
      </c>
      <c r="CY230">
        <v>242</v>
      </c>
      <c r="CZ230">
        <v>6.4710000000000001</v>
      </c>
      <c r="DA230">
        <v>3.8889999999999998</v>
      </c>
      <c r="DC230" s="1">
        <v>42247</v>
      </c>
      <c r="DD230">
        <v>334.40199999999999</v>
      </c>
      <c r="DE230">
        <v>1142</v>
      </c>
      <c r="DF230">
        <v>1143</v>
      </c>
      <c r="DG230">
        <v>3.3420000000000001</v>
      </c>
      <c r="DH230">
        <v>12.765000000000001</v>
      </c>
      <c r="DI230">
        <f t="shared" si="13"/>
        <v>-2.9734513274336294E-2</v>
      </c>
      <c r="DK230" s="1">
        <v>40816</v>
      </c>
      <c r="DL230">
        <v>775.67399999999998</v>
      </c>
      <c r="DM230">
        <v>826</v>
      </c>
      <c r="DN230">
        <v>819</v>
      </c>
      <c r="DO230">
        <v>4.5060000000000002</v>
      </c>
      <c r="DP230">
        <v>9.3559999999999999</v>
      </c>
      <c r="DR230" s="1">
        <v>39325</v>
      </c>
      <c r="DS230">
        <v>421.43799999999999</v>
      </c>
      <c r="DT230">
        <v>173</v>
      </c>
      <c r="DU230">
        <v>173</v>
      </c>
      <c r="DV230">
        <v>6.4009999999999998</v>
      </c>
      <c r="DW230">
        <v>6.2309999999999999</v>
      </c>
      <c r="DY230" s="1">
        <v>40816</v>
      </c>
      <c r="DZ230">
        <v>693.84199999999998</v>
      </c>
      <c r="EA230">
        <v>624</v>
      </c>
      <c r="EB230">
        <v>618</v>
      </c>
      <c r="EC230">
        <v>4.8730000000000002</v>
      </c>
      <c r="ED230">
        <v>7.4290000000000003</v>
      </c>
    </row>
    <row r="231" spans="1:134" x14ac:dyDescent="0.25">
      <c r="A231" s="1">
        <v>40847</v>
      </c>
      <c r="B231" s="2">
        <v>7833</v>
      </c>
      <c r="C231" s="3">
        <v>1752.07488662435</v>
      </c>
      <c r="D231">
        <v>0.79761273365121999</v>
      </c>
      <c r="E231">
        <v>119.70946298148699</v>
      </c>
      <c r="F231">
        <v>5.2538876807108599</v>
      </c>
      <c r="G231">
        <v>2.3717279094910899</v>
      </c>
      <c r="H231" s="2">
        <v>15819890</v>
      </c>
      <c r="J231" s="1">
        <v>40847</v>
      </c>
      <c r="K231" s="2">
        <v>2483</v>
      </c>
      <c r="L231">
        <v>243.87080631065101</v>
      </c>
      <c r="M231">
        <v>0.43063645210590001</v>
      </c>
      <c r="N231">
        <v>50.186722330366798</v>
      </c>
      <c r="O231">
        <v>1.8954763250044999</v>
      </c>
      <c r="P231">
        <v>0.77883553454618504</v>
      </c>
      <c r="Q231" s="2">
        <v>3641500</v>
      </c>
      <c r="S231" s="1">
        <v>40847</v>
      </c>
      <c r="T231">
        <v>434.11</v>
      </c>
      <c r="U231">
        <v>224</v>
      </c>
      <c r="V231">
        <v>223</v>
      </c>
      <c r="W231">
        <v>1.891</v>
      </c>
      <c r="X231">
        <v>2.5099999999999998</v>
      </c>
      <c r="Y231">
        <v>2.508</v>
      </c>
      <c r="AA231" s="1">
        <v>40847</v>
      </c>
      <c r="AB231">
        <v>568.62800000000004</v>
      </c>
      <c r="AC231">
        <v>476</v>
      </c>
      <c r="AD231">
        <v>474</v>
      </c>
      <c r="AE231">
        <v>1.6439999999999999</v>
      </c>
      <c r="AF231">
        <v>5.0430000000000001</v>
      </c>
      <c r="AG231">
        <v>5.0030000000000001</v>
      </c>
      <c r="AI231" s="1">
        <v>40847</v>
      </c>
      <c r="AJ231">
        <v>1128.703</v>
      </c>
      <c r="AK231">
        <v>2</v>
      </c>
      <c r="AL231">
        <v>2</v>
      </c>
      <c r="AM231">
        <v>1.875</v>
      </c>
      <c r="AN231">
        <v>0.26900000000000002</v>
      </c>
      <c r="AO231">
        <v>0.26900000000000002</v>
      </c>
      <c r="AQ231" s="1">
        <v>40847</v>
      </c>
      <c r="AR231">
        <v>1837.1869999999999</v>
      </c>
      <c r="AS231">
        <v>-2</v>
      </c>
      <c r="AT231">
        <v>-3</v>
      </c>
      <c r="AU231">
        <v>3.8330000000000002</v>
      </c>
      <c r="AV231">
        <v>0.70499999999999996</v>
      </c>
      <c r="AX231" s="1">
        <v>40847</v>
      </c>
      <c r="AY231">
        <v>607.45299999999997</v>
      </c>
      <c r="AZ231">
        <v>582</v>
      </c>
      <c r="BA231">
        <v>586</v>
      </c>
      <c r="BB231">
        <v>3.0209999999999999</v>
      </c>
      <c r="BC231">
        <v>6.47</v>
      </c>
      <c r="BE231" s="1">
        <v>40847</v>
      </c>
      <c r="BF231">
        <v>527.81700000000001</v>
      </c>
      <c r="BG231">
        <v>262</v>
      </c>
      <c r="BH231">
        <v>261</v>
      </c>
      <c r="BI231">
        <v>3.4740000000000002</v>
      </c>
      <c r="BJ231">
        <v>3.331</v>
      </c>
      <c r="BK231">
        <v>3.3330000000000002</v>
      </c>
      <c r="BM231" s="1">
        <v>40847</v>
      </c>
      <c r="BN231">
        <v>1013.712</v>
      </c>
      <c r="BO231">
        <v>752</v>
      </c>
      <c r="BP231">
        <v>753</v>
      </c>
      <c r="BQ231">
        <v>1.7609999999999999</v>
      </c>
      <c r="BR231">
        <v>7.7939999999999996</v>
      </c>
      <c r="BS231">
        <v>7.7889999999999997</v>
      </c>
      <c r="BU231" s="1">
        <v>40847</v>
      </c>
      <c r="BV231">
        <v>665.12199999999996</v>
      </c>
      <c r="BW231">
        <v>-1</v>
      </c>
      <c r="BX231">
        <v>-4</v>
      </c>
      <c r="BY231">
        <v>6.3860000000000001</v>
      </c>
      <c r="BZ231">
        <v>1.5509999999999999</v>
      </c>
      <c r="CB231" s="1">
        <v>40847</v>
      </c>
      <c r="CC231">
        <v>308.315</v>
      </c>
      <c r="CD231">
        <v>570</v>
      </c>
      <c r="CE231">
        <v>569</v>
      </c>
      <c r="CF231">
        <v>1.6839999999999999</v>
      </c>
      <c r="CG231">
        <v>5.9459999999999997</v>
      </c>
      <c r="CI231" s="1">
        <v>40847</v>
      </c>
      <c r="CJ231">
        <v>1174.8230000000001</v>
      </c>
      <c r="CK231">
        <v>683</v>
      </c>
      <c r="CL231">
        <v>687</v>
      </c>
      <c r="CM231">
        <v>4.38</v>
      </c>
      <c r="CN231">
        <v>7.9969999999999999</v>
      </c>
      <c r="CO231" s="1">
        <v>40847</v>
      </c>
      <c r="CP231">
        <v>1934.029</v>
      </c>
      <c r="CQ231">
        <v>601</v>
      </c>
      <c r="CR231">
        <v>608</v>
      </c>
      <c r="CS231">
        <v>4.4820000000000002</v>
      </c>
      <c r="CT231">
        <v>7.2140000000000004</v>
      </c>
      <c r="CV231" s="1">
        <v>40847</v>
      </c>
      <c r="CW231">
        <v>2218.9180000000001</v>
      </c>
      <c r="CX231">
        <v>217</v>
      </c>
      <c r="CY231">
        <v>208</v>
      </c>
      <c r="CZ231">
        <v>6.5750000000000002</v>
      </c>
      <c r="DA231">
        <v>3.6850000000000001</v>
      </c>
      <c r="DC231" s="1">
        <v>42277</v>
      </c>
      <c r="DD231">
        <v>323.59199999999998</v>
      </c>
      <c r="DE231">
        <v>1292</v>
      </c>
      <c r="DF231">
        <v>1291</v>
      </c>
      <c r="DG231">
        <v>3.44</v>
      </c>
      <c r="DH231">
        <v>14.144</v>
      </c>
      <c r="DI231">
        <f t="shared" si="13"/>
        <v>-3.2326361684439697E-2</v>
      </c>
      <c r="DK231" s="1">
        <v>40847</v>
      </c>
      <c r="DL231">
        <v>821.87099999999998</v>
      </c>
      <c r="DM231">
        <v>694</v>
      </c>
      <c r="DN231">
        <v>697</v>
      </c>
      <c r="DO231">
        <v>4.3479999999999999</v>
      </c>
      <c r="DP231">
        <v>8.0869999999999997</v>
      </c>
      <c r="DR231" s="1">
        <v>39355</v>
      </c>
      <c r="DS231">
        <v>423.85300000000001</v>
      </c>
      <c r="DT231">
        <v>177</v>
      </c>
      <c r="DU231">
        <v>176</v>
      </c>
      <c r="DV231">
        <v>6.4240000000000004</v>
      </c>
      <c r="DW231">
        <v>6.22</v>
      </c>
      <c r="DY231" s="1">
        <v>40847</v>
      </c>
      <c r="DZ231">
        <v>728.08799999999997</v>
      </c>
      <c r="EA231">
        <v>508</v>
      </c>
      <c r="EB231">
        <v>513</v>
      </c>
      <c r="EC231">
        <v>4.758</v>
      </c>
      <c r="ED231">
        <v>6.3369999999999997</v>
      </c>
    </row>
    <row r="232" spans="1:134" x14ac:dyDescent="0.25">
      <c r="A232" s="1">
        <v>40877</v>
      </c>
      <c r="B232" s="2">
        <v>7799</v>
      </c>
      <c r="C232" s="3">
        <v>1750.55212826413</v>
      </c>
      <c r="D232">
        <v>0.90948233255106004</v>
      </c>
      <c r="E232">
        <v>130.720780365444</v>
      </c>
      <c r="F232">
        <v>5.2069681129921896</v>
      </c>
      <c r="G232">
        <v>2.3999821462964501</v>
      </c>
      <c r="H232" s="2">
        <v>15791772</v>
      </c>
      <c r="J232" s="1">
        <v>40877</v>
      </c>
      <c r="K232" s="2">
        <v>2412</v>
      </c>
      <c r="L232">
        <v>243.718925105653</v>
      </c>
      <c r="M232">
        <v>0.50340263253605</v>
      </c>
      <c r="N232">
        <v>58.8447768885515</v>
      </c>
      <c r="O232">
        <v>1.9136245853571201</v>
      </c>
      <c r="P232">
        <v>0.85228871852111598</v>
      </c>
      <c r="Q232" s="2">
        <v>3731271</v>
      </c>
      <c r="S232" s="1">
        <v>40877</v>
      </c>
      <c r="T232">
        <v>432.88299999999998</v>
      </c>
      <c r="U232">
        <v>258</v>
      </c>
      <c r="V232">
        <v>258</v>
      </c>
      <c r="W232">
        <v>1.8620000000000001</v>
      </c>
      <c r="X232">
        <v>2.85</v>
      </c>
      <c r="Y232">
        <v>2.8479999999999999</v>
      </c>
      <c r="AA232" s="1">
        <v>40877</v>
      </c>
      <c r="AB232">
        <v>565.44100000000003</v>
      </c>
      <c r="AC232">
        <v>535</v>
      </c>
      <c r="AD232">
        <v>537</v>
      </c>
      <c r="AE232">
        <v>1.67</v>
      </c>
      <c r="AF232">
        <v>5.6289999999999996</v>
      </c>
      <c r="AG232">
        <v>5.6180000000000003</v>
      </c>
      <c r="AI232" s="1">
        <v>40877</v>
      </c>
      <c r="AJ232">
        <v>1129.2639999999999</v>
      </c>
      <c r="AK232">
        <v>2</v>
      </c>
      <c r="AL232">
        <v>2</v>
      </c>
      <c r="AM232">
        <v>1.893</v>
      </c>
      <c r="AN232">
        <v>0.26600000000000001</v>
      </c>
      <c r="AO232">
        <v>0.26600000000000001</v>
      </c>
      <c r="AQ232" s="1">
        <v>40877</v>
      </c>
      <c r="AR232">
        <v>1842.3579999999999</v>
      </c>
      <c r="AS232">
        <v>-2</v>
      </c>
      <c r="AT232">
        <v>-3</v>
      </c>
      <c r="AU232">
        <v>3.8730000000000002</v>
      </c>
      <c r="AV232">
        <v>0.68100000000000005</v>
      </c>
      <c r="AX232" s="1">
        <v>40877</v>
      </c>
      <c r="AY232">
        <v>599.82600000000002</v>
      </c>
      <c r="AZ232">
        <v>630</v>
      </c>
      <c r="BA232">
        <v>632</v>
      </c>
      <c r="BB232">
        <v>2.9980000000000002</v>
      </c>
      <c r="BC232">
        <v>6.9169999999999998</v>
      </c>
      <c r="BE232" s="1">
        <v>40877</v>
      </c>
      <c r="BF232">
        <v>523.38699999999994</v>
      </c>
      <c r="BG232">
        <v>299</v>
      </c>
      <c r="BH232">
        <v>298</v>
      </c>
      <c r="BI232">
        <v>3.448</v>
      </c>
      <c r="BJ232">
        <v>3.6640000000000001</v>
      </c>
      <c r="BK232">
        <v>3.6669999999999998</v>
      </c>
      <c r="BM232" s="1">
        <v>40877</v>
      </c>
      <c r="BN232">
        <v>1005.405</v>
      </c>
      <c r="BO232">
        <v>810</v>
      </c>
      <c r="BP232">
        <v>817</v>
      </c>
      <c r="BQ232">
        <v>1.696</v>
      </c>
      <c r="BR232">
        <v>8.3810000000000002</v>
      </c>
      <c r="BS232">
        <v>8.4209999999999994</v>
      </c>
      <c r="BU232" s="1">
        <v>40877</v>
      </c>
      <c r="BV232">
        <v>670.51199999999994</v>
      </c>
      <c r="BW232">
        <v>0</v>
      </c>
      <c r="BX232">
        <v>-4</v>
      </c>
      <c r="BY232">
        <v>6.4809999999999999</v>
      </c>
      <c r="BZ232">
        <v>1.484</v>
      </c>
      <c r="CB232" s="1">
        <v>40877</v>
      </c>
      <c r="CC232">
        <v>306.31599999999997</v>
      </c>
      <c r="CD232">
        <v>630</v>
      </c>
      <c r="CE232">
        <v>633</v>
      </c>
      <c r="CF232">
        <v>1.679</v>
      </c>
      <c r="CG232">
        <v>6.5839999999999996</v>
      </c>
      <c r="CI232" s="1">
        <v>40877</v>
      </c>
      <c r="CJ232">
        <v>1149.4179999999999</v>
      </c>
      <c r="CK232">
        <v>752</v>
      </c>
      <c r="CL232">
        <v>750</v>
      </c>
      <c r="CM232">
        <v>4.4390000000000001</v>
      </c>
      <c r="CN232">
        <v>8.6349999999999998</v>
      </c>
      <c r="CO232" s="1">
        <v>40877</v>
      </c>
      <c r="CP232">
        <v>1899.2539999999999</v>
      </c>
      <c r="CQ232">
        <v>664</v>
      </c>
      <c r="CR232">
        <v>665</v>
      </c>
      <c r="CS232">
        <v>4.5389999999999997</v>
      </c>
      <c r="CT232">
        <v>7.7949999999999999</v>
      </c>
      <c r="CV232" s="1">
        <v>40877</v>
      </c>
      <c r="CW232">
        <v>2177.509</v>
      </c>
      <c r="CX232">
        <v>260</v>
      </c>
      <c r="CY232">
        <v>251</v>
      </c>
      <c r="CZ232">
        <v>6.4550000000000001</v>
      </c>
      <c r="DA232">
        <v>4.0140000000000002</v>
      </c>
      <c r="DC232" s="1">
        <v>42308</v>
      </c>
      <c r="DD232">
        <v>327.00200000000001</v>
      </c>
      <c r="DE232">
        <v>1248</v>
      </c>
      <c r="DF232">
        <v>1245</v>
      </c>
      <c r="DG232">
        <v>3.2170000000000001</v>
      </c>
      <c r="DH232">
        <v>13.72</v>
      </c>
      <c r="DI232">
        <f t="shared" si="13"/>
        <v>1.0537961383470629E-2</v>
      </c>
      <c r="DK232" s="1">
        <v>40877</v>
      </c>
      <c r="DL232">
        <v>803.69500000000005</v>
      </c>
      <c r="DM232">
        <v>763</v>
      </c>
      <c r="DN232">
        <v>761</v>
      </c>
      <c r="DO232">
        <v>4.4020000000000001</v>
      </c>
      <c r="DP232">
        <v>8.7330000000000005</v>
      </c>
      <c r="DR232" s="1">
        <v>39386</v>
      </c>
      <c r="DS232">
        <v>428.99</v>
      </c>
      <c r="DT232">
        <v>181</v>
      </c>
      <c r="DU232">
        <v>180</v>
      </c>
      <c r="DV232">
        <v>6.5419999999999998</v>
      </c>
      <c r="DW232">
        <v>6.1829999999999998</v>
      </c>
      <c r="DY232" s="1">
        <v>40877</v>
      </c>
      <c r="DZ232">
        <v>716.20100000000002</v>
      </c>
      <c r="EA232">
        <v>563</v>
      </c>
      <c r="EB232">
        <v>563</v>
      </c>
      <c r="EC232">
        <v>4.7839999999999998</v>
      </c>
      <c r="ED232">
        <v>6.8390000000000004</v>
      </c>
    </row>
    <row r="233" spans="1:134" x14ac:dyDescent="0.25">
      <c r="A233" s="1">
        <v>40907</v>
      </c>
      <c r="B233" s="2">
        <v>7854</v>
      </c>
      <c r="C233" s="3">
        <v>1769.7927807258</v>
      </c>
      <c r="D233">
        <v>0.87315033764164995</v>
      </c>
      <c r="E233">
        <v>128.02179544736001</v>
      </c>
      <c r="F233">
        <v>5.1756579374860197</v>
      </c>
      <c r="G233">
        <v>2.2363948982783302</v>
      </c>
      <c r="H233" s="2">
        <v>15925528</v>
      </c>
      <c r="J233" s="1">
        <v>40907</v>
      </c>
      <c r="K233" s="2">
        <v>2456</v>
      </c>
      <c r="L233">
        <v>244.02929264637601</v>
      </c>
      <c r="M233">
        <v>0.49492723225992002</v>
      </c>
      <c r="N233">
        <v>62.430801328584401</v>
      </c>
      <c r="O233">
        <v>1.93111103706521</v>
      </c>
      <c r="P233">
        <v>0.86650131087792504</v>
      </c>
      <c r="Q233" s="2">
        <v>3910429</v>
      </c>
      <c r="S233" s="1">
        <v>40908</v>
      </c>
      <c r="T233">
        <v>434.14800000000002</v>
      </c>
      <c r="U233">
        <v>259</v>
      </c>
      <c r="V233">
        <v>259</v>
      </c>
      <c r="W233">
        <v>1.839</v>
      </c>
      <c r="X233">
        <v>2.8519999999999999</v>
      </c>
      <c r="Y233">
        <v>2.851</v>
      </c>
      <c r="AA233" s="1">
        <v>40908</v>
      </c>
      <c r="AB233">
        <v>572.78700000000003</v>
      </c>
      <c r="AC233">
        <v>462</v>
      </c>
      <c r="AD233">
        <v>464</v>
      </c>
      <c r="AE233">
        <v>1.63</v>
      </c>
      <c r="AF233">
        <v>4.9059999999999997</v>
      </c>
      <c r="AG233">
        <v>4.891</v>
      </c>
      <c r="AI233" s="1">
        <v>40908</v>
      </c>
      <c r="AJ233">
        <v>1129.876</v>
      </c>
      <c r="AK233">
        <v>1</v>
      </c>
      <c r="AL233">
        <v>1</v>
      </c>
      <c r="AM233">
        <v>1.885</v>
      </c>
      <c r="AN233">
        <v>0.26100000000000001</v>
      </c>
      <c r="AO233">
        <v>0.26100000000000001</v>
      </c>
      <c r="AQ233" s="1">
        <v>40908</v>
      </c>
      <c r="AR233">
        <v>1848.521</v>
      </c>
      <c r="AS233">
        <v>-1</v>
      </c>
      <c r="AT233">
        <v>-2</v>
      </c>
      <c r="AU233">
        <v>3.8610000000000002</v>
      </c>
      <c r="AV233">
        <v>0.627</v>
      </c>
      <c r="AX233" s="1">
        <v>40908</v>
      </c>
      <c r="AY233">
        <v>611.49199999999996</v>
      </c>
      <c r="AZ233">
        <v>497</v>
      </c>
      <c r="BA233">
        <v>501</v>
      </c>
      <c r="BB233">
        <v>2.8759999999999999</v>
      </c>
      <c r="BC233">
        <v>5.5090000000000003</v>
      </c>
      <c r="BE233" s="1">
        <v>40908</v>
      </c>
      <c r="BF233">
        <v>527.86400000000003</v>
      </c>
      <c r="BG233">
        <v>307</v>
      </c>
      <c r="BH233">
        <v>306</v>
      </c>
      <c r="BI233">
        <v>3.423</v>
      </c>
      <c r="BJ233">
        <v>3.6920000000000002</v>
      </c>
      <c r="BK233">
        <v>3.6850000000000001</v>
      </c>
      <c r="BM233" s="1">
        <v>40908</v>
      </c>
      <c r="BN233">
        <v>1019.229</v>
      </c>
      <c r="BO233">
        <v>741</v>
      </c>
      <c r="BP233">
        <v>752</v>
      </c>
      <c r="BQ233">
        <v>1.482</v>
      </c>
      <c r="BR233">
        <v>7.6740000000000004</v>
      </c>
      <c r="BS233">
        <v>7.734</v>
      </c>
      <c r="BU233" s="1">
        <v>40908</v>
      </c>
      <c r="BV233">
        <v>679.10599999999999</v>
      </c>
      <c r="BW233">
        <v>-1</v>
      </c>
      <c r="BX233">
        <v>-4</v>
      </c>
      <c r="BY233">
        <v>6.48</v>
      </c>
      <c r="BZ233">
        <v>1.329</v>
      </c>
      <c r="CB233" s="1">
        <v>40908</v>
      </c>
      <c r="CC233">
        <v>310.37599999999998</v>
      </c>
      <c r="CD233">
        <v>557</v>
      </c>
      <c r="CE233">
        <v>562</v>
      </c>
      <c r="CF233">
        <v>1.579</v>
      </c>
      <c r="CG233">
        <v>5.8609999999999998</v>
      </c>
      <c r="CI233" s="1">
        <v>40908</v>
      </c>
      <c r="CJ233">
        <v>1178.0550000000001</v>
      </c>
      <c r="CK233">
        <v>695</v>
      </c>
      <c r="CL233">
        <v>699</v>
      </c>
      <c r="CM233">
        <v>4.343</v>
      </c>
      <c r="CN233">
        <v>7.9669999999999996</v>
      </c>
      <c r="CO233" s="1">
        <v>40908</v>
      </c>
      <c r="CP233">
        <v>1944.451</v>
      </c>
      <c r="CQ233">
        <v>603</v>
      </c>
      <c r="CR233">
        <v>610</v>
      </c>
      <c r="CS233">
        <v>4.4539999999999997</v>
      </c>
      <c r="CT233">
        <v>7.0819999999999999</v>
      </c>
      <c r="CV233" s="1">
        <v>40908</v>
      </c>
      <c r="CW233">
        <v>2219.453</v>
      </c>
      <c r="CX233">
        <v>252</v>
      </c>
      <c r="CY233">
        <v>243</v>
      </c>
      <c r="CZ233">
        <v>6.5469999999999997</v>
      </c>
      <c r="DA233">
        <v>3.8250000000000002</v>
      </c>
      <c r="DC233" s="1">
        <v>42338</v>
      </c>
      <c r="DD233">
        <v>311.68</v>
      </c>
      <c r="DE233">
        <v>1507</v>
      </c>
      <c r="DF233">
        <v>1504</v>
      </c>
      <c r="DG233">
        <v>3.3769999999999998</v>
      </c>
      <c r="DH233">
        <v>16.568000000000001</v>
      </c>
      <c r="DI233">
        <f t="shared" si="13"/>
        <v>-4.68559825322169E-2</v>
      </c>
      <c r="DK233" s="1">
        <v>40908</v>
      </c>
      <c r="DL233">
        <v>823.61599999999999</v>
      </c>
      <c r="DM233">
        <v>709</v>
      </c>
      <c r="DN233">
        <v>712</v>
      </c>
      <c r="DO233">
        <v>4.2969999999999997</v>
      </c>
      <c r="DP233">
        <v>8.0860000000000003</v>
      </c>
      <c r="DR233" s="1">
        <v>39416</v>
      </c>
      <c r="DS233">
        <v>431.721</v>
      </c>
      <c r="DT233">
        <v>231</v>
      </c>
      <c r="DU233">
        <v>228</v>
      </c>
      <c r="DV233">
        <v>6.5759999999999996</v>
      </c>
      <c r="DW233">
        <v>6.1050000000000004</v>
      </c>
      <c r="DY233" s="1">
        <v>40908</v>
      </c>
      <c r="DZ233">
        <v>732.27800000000002</v>
      </c>
      <c r="EA233">
        <v>499</v>
      </c>
      <c r="EB233">
        <v>503</v>
      </c>
      <c r="EC233">
        <v>4.806</v>
      </c>
      <c r="ED233">
        <v>6.0979999999999999</v>
      </c>
    </row>
    <row r="234" spans="1:134" x14ac:dyDescent="0.25">
      <c r="A234" s="1">
        <v>40939</v>
      </c>
      <c r="B234" s="2">
        <v>7829</v>
      </c>
      <c r="C234" s="3">
        <v>1785.3252016364099</v>
      </c>
      <c r="D234">
        <v>0.78533717704752004</v>
      </c>
      <c r="E234">
        <v>117.42702425082599</v>
      </c>
      <c r="F234">
        <v>5.0992360278284803</v>
      </c>
      <c r="G234">
        <v>2.0504815503115799</v>
      </c>
      <c r="H234" s="2">
        <v>16136898</v>
      </c>
      <c r="J234" s="1">
        <v>40939</v>
      </c>
      <c r="K234" s="2">
        <v>2504</v>
      </c>
      <c r="L234">
        <v>244.91290444778701</v>
      </c>
      <c r="M234">
        <v>0.38999785923389002</v>
      </c>
      <c r="N234">
        <v>49.636808878505299</v>
      </c>
      <c r="O234">
        <v>1.9133767439254401</v>
      </c>
      <c r="P234">
        <v>0.71214794118063696</v>
      </c>
      <c r="Q234" s="2">
        <v>4012970</v>
      </c>
      <c r="S234" s="1">
        <v>40939</v>
      </c>
      <c r="T234">
        <v>439.21100000000001</v>
      </c>
      <c r="U234">
        <v>220</v>
      </c>
      <c r="V234">
        <v>221</v>
      </c>
      <c r="W234">
        <v>1.86</v>
      </c>
      <c r="X234">
        <v>2.411</v>
      </c>
      <c r="Y234">
        <v>2.4159999999999999</v>
      </c>
      <c r="AA234" s="1">
        <v>40939</v>
      </c>
      <c r="AB234">
        <v>583.07500000000005</v>
      </c>
      <c r="AC234">
        <v>385</v>
      </c>
      <c r="AD234">
        <v>391</v>
      </c>
      <c r="AE234">
        <v>1.6259999999999999</v>
      </c>
      <c r="AF234">
        <v>4.0720000000000001</v>
      </c>
      <c r="AG234">
        <v>4.1100000000000003</v>
      </c>
      <c r="AI234" s="1">
        <v>40939</v>
      </c>
      <c r="AJ234">
        <v>1131.1569999999999</v>
      </c>
      <c r="AK234">
        <v>3</v>
      </c>
      <c r="AL234">
        <v>3</v>
      </c>
      <c r="AM234">
        <v>1.879</v>
      </c>
      <c r="AN234">
        <v>0.222</v>
      </c>
      <c r="AO234">
        <v>0.222</v>
      </c>
      <c r="AQ234" s="1">
        <v>40939</v>
      </c>
      <c r="AR234">
        <v>1859.761</v>
      </c>
      <c r="AS234">
        <v>-1</v>
      </c>
      <c r="AT234">
        <v>-2</v>
      </c>
      <c r="AU234">
        <v>3.85</v>
      </c>
      <c r="AV234">
        <v>0.497</v>
      </c>
      <c r="AX234" s="1">
        <v>40939</v>
      </c>
      <c r="AY234">
        <v>626.05700000000002</v>
      </c>
      <c r="AZ234">
        <v>449</v>
      </c>
      <c r="BA234">
        <v>451</v>
      </c>
      <c r="BB234">
        <v>2.6720000000000002</v>
      </c>
      <c r="BC234">
        <v>4.8920000000000003</v>
      </c>
      <c r="BE234" s="1">
        <v>40939</v>
      </c>
      <c r="BF234">
        <v>539.05499999999995</v>
      </c>
      <c r="BG234">
        <v>274</v>
      </c>
      <c r="BH234">
        <v>274</v>
      </c>
      <c r="BI234">
        <v>3.4449999999999998</v>
      </c>
      <c r="BJ234">
        <v>3.2519999999999998</v>
      </c>
      <c r="BK234">
        <v>3.2549999999999999</v>
      </c>
      <c r="BM234" s="1">
        <v>40939</v>
      </c>
      <c r="BN234">
        <v>1030.816</v>
      </c>
      <c r="BO234">
        <v>602</v>
      </c>
      <c r="BP234">
        <v>613</v>
      </c>
      <c r="BQ234">
        <v>1.4219999999999999</v>
      </c>
      <c r="BR234">
        <v>6.2210000000000001</v>
      </c>
      <c r="BS234">
        <v>6.3029999999999999</v>
      </c>
      <c r="BU234" s="1">
        <v>40939</v>
      </c>
      <c r="BV234">
        <v>685.35799999999995</v>
      </c>
      <c r="BW234">
        <v>0</v>
      </c>
      <c r="BX234">
        <v>-3</v>
      </c>
      <c r="BY234">
        <v>6.4409999999999998</v>
      </c>
      <c r="BZ234">
        <v>1.2030000000000001</v>
      </c>
      <c r="CB234" s="1">
        <v>40939</v>
      </c>
      <c r="CC234">
        <v>315.25200000000001</v>
      </c>
      <c r="CD234">
        <v>460</v>
      </c>
      <c r="CE234">
        <v>468</v>
      </c>
      <c r="CF234">
        <v>1.5549999999999999</v>
      </c>
      <c r="CG234">
        <v>4.8680000000000003</v>
      </c>
      <c r="CI234" s="1">
        <v>40939</v>
      </c>
      <c r="CJ234">
        <v>1211.3789999999999</v>
      </c>
      <c r="CK234">
        <v>640</v>
      </c>
      <c r="CL234">
        <v>649</v>
      </c>
      <c r="CM234">
        <v>4.2220000000000004</v>
      </c>
      <c r="CN234">
        <v>7.3070000000000004</v>
      </c>
      <c r="CO234" s="1">
        <v>40939</v>
      </c>
      <c r="CP234">
        <v>1994.229</v>
      </c>
      <c r="CQ234">
        <v>554</v>
      </c>
      <c r="CR234">
        <v>565</v>
      </c>
      <c r="CS234">
        <v>4.3259999999999996</v>
      </c>
      <c r="CT234">
        <v>6.4820000000000002</v>
      </c>
      <c r="CV234" s="1">
        <v>40939</v>
      </c>
      <c r="CW234">
        <v>2267.8969999999999</v>
      </c>
      <c r="CX234">
        <v>224</v>
      </c>
      <c r="CY234">
        <v>216</v>
      </c>
      <c r="CZ234">
        <v>6.617</v>
      </c>
      <c r="DA234">
        <v>3.484</v>
      </c>
      <c r="DC234" s="1">
        <v>42369</v>
      </c>
      <c r="DD234">
        <v>296.13900000000001</v>
      </c>
      <c r="DE234">
        <v>1653</v>
      </c>
      <c r="DF234">
        <v>1648</v>
      </c>
      <c r="DG234">
        <v>3.4279999999999999</v>
      </c>
      <c r="DH234">
        <v>18.163</v>
      </c>
      <c r="DI234">
        <f t="shared" si="13"/>
        <v>-4.986203798767963E-2</v>
      </c>
      <c r="DK234" s="1">
        <v>40939</v>
      </c>
      <c r="DL234">
        <v>847.52499999999998</v>
      </c>
      <c r="DM234">
        <v>651</v>
      </c>
      <c r="DN234">
        <v>659</v>
      </c>
      <c r="DO234">
        <v>4.1769999999999996</v>
      </c>
      <c r="DP234">
        <v>7.4039999999999999</v>
      </c>
      <c r="DR234" s="1">
        <v>39447</v>
      </c>
      <c r="DS234">
        <v>430.85700000000003</v>
      </c>
      <c r="DT234">
        <v>242</v>
      </c>
      <c r="DU234">
        <v>239</v>
      </c>
      <c r="DV234">
        <v>6.5670000000000002</v>
      </c>
      <c r="DW234">
        <v>6.2530000000000001</v>
      </c>
      <c r="DY234" s="1">
        <v>40939</v>
      </c>
      <c r="DZ234">
        <v>750.16099999999994</v>
      </c>
      <c r="EA234">
        <v>460</v>
      </c>
      <c r="EB234">
        <v>465</v>
      </c>
      <c r="EC234">
        <v>4.7039999999999997</v>
      </c>
      <c r="ED234">
        <v>5.5860000000000003</v>
      </c>
    </row>
    <row r="235" spans="1:134" x14ac:dyDescent="0.25">
      <c r="A235" s="1">
        <v>40968</v>
      </c>
      <c r="B235" s="2">
        <v>7819</v>
      </c>
      <c r="C235" s="3">
        <v>1784.9179680131199</v>
      </c>
      <c r="D235">
        <v>0.68614475365125005</v>
      </c>
      <c r="E235">
        <v>108.82479146574499</v>
      </c>
      <c r="F235">
        <v>5.1279132247511896</v>
      </c>
      <c r="G235">
        <v>2.10122274853713</v>
      </c>
      <c r="H235" s="2">
        <v>16206382</v>
      </c>
      <c r="J235" s="1">
        <v>40968</v>
      </c>
      <c r="K235" s="2">
        <v>2550</v>
      </c>
      <c r="L235">
        <v>244.997681426268</v>
      </c>
      <c r="M235">
        <v>0.32044295733544997</v>
      </c>
      <c r="N235">
        <v>43.505102626457301</v>
      </c>
      <c r="O235">
        <v>1.9344216024734799</v>
      </c>
      <c r="P235">
        <v>0.74087134497563101</v>
      </c>
      <c r="Q235" s="2">
        <v>4075244</v>
      </c>
      <c r="S235" s="1">
        <v>40968</v>
      </c>
      <c r="T235">
        <v>442.11799999999999</v>
      </c>
      <c r="U235">
        <v>184</v>
      </c>
      <c r="V235">
        <v>184</v>
      </c>
      <c r="W235">
        <v>1.887</v>
      </c>
      <c r="X235">
        <v>2.161</v>
      </c>
      <c r="Y235">
        <v>2.1659999999999999</v>
      </c>
      <c r="AA235" s="1">
        <v>40968</v>
      </c>
      <c r="AB235">
        <v>590.10400000000004</v>
      </c>
      <c r="AC235">
        <v>343</v>
      </c>
      <c r="AD235">
        <v>346</v>
      </c>
      <c r="AE235">
        <v>1.613</v>
      </c>
      <c r="AF235">
        <v>3.76</v>
      </c>
      <c r="AG235">
        <v>3.7639999999999998</v>
      </c>
      <c r="AI235" s="1">
        <v>40968</v>
      </c>
      <c r="AJ235">
        <v>1129.5640000000001</v>
      </c>
      <c r="AK235">
        <v>1</v>
      </c>
      <c r="AL235">
        <v>1</v>
      </c>
      <c r="AM235">
        <v>1.9059999999999999</v>
      </c>
      <c r="AN235">
        <v>0.314</v>
      </c>
      <c r="AO235">
        <v>0.314</v>
      </c>
      <c r="AQ235" s="1">
        <v>40968</v>
      </c>
      <c r="AR235">
        <v>1850.0160000000001</v>
      </c>
      <c r="AS235">
        <v>-1</v>
      </c>
      <c r="AT235">
        <v>-1</v>
      </c>
      <c r="AU235">
        <v>3.8940000000000001</v>
      </c>
      <c r="AV235">
        <v>0.67300000000000004</v>
      </c>
      <c r="AX235" s="1">
        <v>40968</v>
      </c>
      <c r="AY235">
        <v>636.63199999999995</v>
      </c>
      <c r="AZ235">
        <v>394</v>
      </c>
      <c r="BA235">
        <v>396</v>
      </c>
      <c r="BB235">
        <v>2.6320000000000001</v>
      </c>
      <c r="BC235">
        <v>4.4800000000000004</v>
      </c>
      <c r="BE235" s="1">
        <v>40968</v>
      </c>
      <c r="BF235">
        <v>545.44000000000005</v>
      </c>
      <c r="BG235">
        <v>237</v>
      </c>
      <c r="BH235">
        <v>237</v>
      </c>
      <c r="BI235">
        <v>3.472</v>
      </c>
      <c r="BJ235">
        <v>3.044</v>
      </c>
      <c r="BK235">
        <v>3.044</v>
      </c>
      <c r="BM235" s="1">
        <v>40968</v>
      </c>
      <c r="BN235">
        <v>1047.174</v>
      </c>
      <c r="BO235">
        <v>449</v>
      </c>
      <c r="BP235">
        <v>485</v>
      </c>
      <c r="BQ235">
        <v>1.4370000000000001</v>
      </c>
      <c r="BR235">
        <v>4.84</v>
      </c>
      <c r="BS235">
        <v>5.1369999999999996</v>
      </c>
      <c r="BU235" s="1">
        <v>40968</v>
      </c>
      <c r="BV235">
        <v>680.03300000000002</v>
      </c>
      <c r="BW235">
        <v>0</v>
      </c>
      <c r="BX235">
        <v>-3</v>
      </c>
      <c r="BY235">
        <v>6.4720000000000004</v>
      </c>
      <c r="BZ235">
        <v>1.3620000000000001</v>
      </c>
      <c r="CB235" s="1">
        <v>40968</v>
      </c>
      <c r="CC235">
        <v>319.46800000000002</v>
      </c>
      <c r="CD235">
        <v>386</v>
      </c>
      <c r="CE235">
        <v>403</v>
      </c>
      <c r="CF235">
        <v>1.5409999999999999</v>
      </c>
      <c r="CG235">
        <v>4.3289999999999997</v>
      </c>
      <c r="CI235" s="1">
        <v>40968</v>
      </c>
      <c r="CJ235">
        <v>1238.7840000000001</v>
      </c>
      <c r="CK235">
        <v>578</v>
      </c>
      <c r="CL235">
        <v>593</v>
      </c>
      <c r="CM235">
        <v>4.1630000000000003</v>
      </c>
      <c r="CN235">
        <v>6.8449999999999998</v>
      </c>
      <c r="CO235" s="1">
        <v>40968</v>
      </c>
      <c r="CP235">
        <v>2035.222</v>
      </c>
      <c r="CQ235">
        <v>494</v>
      </c>
      <c r="CR235">
        <v>511</v>
      </c>
      <c r="CS235">
        <v>4.2679999999999998</v>
      </c>
      <c r="CT235">
        <v>6.0380000000000003</v>
      </c>
      <c r="CV235" s="1">
        <v>40968</v>
      </c>
      <c r="CW235">
        <v>2287.1489999999999</v>
      </c>
      <c r="CX235">
        <v>199</v>
      </c>
      <c r="CY235">
        <v>191</v>
      </c>
      <c r="CZ235">
        <v>6.6379999999999999</v>
      </c>
      <c r="DA235">
        <v>3.3849999999999998</v>
      </c>
      <c r="DC235" s="1">
        <v>42400</v>
      </c>
      <c r="DD235">
        <v>284.60500000000002</v>
      </c>
      <c r="DE235">
        <v>1863</v>
      </c>
      <c r="DF235">
        <v>1855</v>
      </c>
      <c r="DG235">
        <v>3.407</v>
      </c>
      <c r="DH235">
        <v>19.855</v>
      </c>
      <c r="DI235">
        <f t="shared" si="13"/>
        <v>-3.8947926480470296E-2</v>
      </c>
      <c r="DK235" s="1">
        <v>40968</v>
      </c>
      <c r="DL235">
        <v>866.83600000000001</v>
      </c>
      <c r="DM235">
        <v>588</v>
      </c>
      <c r="DN235">
        <v>602</v>
      </c>
      <c r="DO235">
        <v>4.1340000000000003</v>
      </c>
      <c r="DP235">
        <v>6.9349999999999996</v>
      </c>
      <c r="DR235" s="1">
        <v>39478</v>
      </c>
      <c r="DS235">
        <v>434.24299999999999</v>
      </c>
      <c r="DT235">
        <v>273</v>
      </c>
      <c r="DU235">
        <v>265</v>
      </c>
      <c r="DV235">
        <v>6.5019999999999998</v>
      </c>
      <c r="DW235">
        <v>6.0380000000000003</v>
      </c>
      <c r="DY235" s="1">
        <v>40968</v>
      </c>
      <c r="DZ235">
        <v>765.83299999999997</v>
      </c>
      <c r="EA235">
        <v>408</v>
      </c>
      <c r="EB235">
        <v>419</v>
      </c>
      <c r="EC235">
        <v>4.593</v>
      </c>
      <c r="ED235">
        <v>5.2050000000000001</v>
      </c>
    </row>
    <row r="236" spans="1:134" x14ac:dyDescent="0.25">
      <c r="A236" s="1">
        <v>40998</v>
      </c>
      <c r="B236" s="2">
        <v>7887</v>
      </c>
      <c r="C236" s="3">
        <v>1775.1378381517</v>
      </c>
      <c r="D236">
        <v>0.63670346130813005</v>
      </c>
      <c r="E236">
        <v>103.281660128718</v>
      </c>
      <c r="F236">
        <v>5.1582812691851601</v>
      </c>
      <c r="G236">
        <v>2.2234242478658</v>
      </c>
      <c r="H236" s="2">
        <v>16113146</v>
      </c>
      <c r="J236" s="1">
        <v>40998</v>
      </c>
      <c r="K236" s="2">
        <v>2551</v>
      </c>
      <c r="L236">
        <v>245.06440049980401</v>
      </c>
      <c r="M236">
        <v>0.30995259814768</v>
      </c>
      <c r="N236">
        <v>39.928056453645603</v>
      </c>
      <c r="O236">
        <v>1.9209532515830301</v>
      </c>
      <c r="P236">
        <v>0.739992871455039</v>
      </c>
      <c r="Q236" s="2">
        <v>3959881</v>
      </c>
      <c r="S236" s="1">
        <v>40999</v>
      </c>
      <c r="T236">
        <v>444.03800000000001</v>
      </c>
      <c r="U236">
        <v>173</v>
      </c>
      <c r="V236">
        <v>173</v>
      </c>
      <c r="W236">
        <v>1.9339999999999999</v>
      </c>
      <c r="X236">
        <v>2.1240000000000001</v>
      </c>
      <c r="Y236">
        <v>2.125</v>
      </c>
      <c r="AA236" s="1">
        <v>40999</v>
      </c>
      <c r="AB236">
        <v>592.774</v>
      </c>
      <c r="AC236">
        <v>337</v>
      </c>
      <c r="AD236">
        <v>336</v>
      </c>
      <c r="AE236">
        <v>1.6060000000000001</v>
      </c>
      <c r="AF236">
        <v>3.7639999999999998</v>
      </c>
      <c r="AG236">
        <v>3.71</v>
      </c>
      <c r="AI236" s="1">
        <v>40999</v>
      </c>
      <c r="AJ236">
        <v>1128.9280000000001</v>
      </c>
      <c r="AK236">
        <v>0</v>
      </c>
      <c r="AL236">
        <v>1</v>
      </c>
      <c r="AM236">
        <v>1.8959999999999999</v>
      </c>
      <c r="AN236">
        <v>0.36499999999999999</v>
      </c>
      <c r="AO236">
        <v>0.36499999999999999</v>
      </c>
      <c r="AQ236" s="1">
        <v>40999</v>
      </c>
      <c r="AR236">
        <v>1842.027</v>
      </c>
      <c r="AS236">
        <v>-1</v>
      </c>
      <c r="AT236">
        <v>-1</v>
      </c>
      <c r="AU236">
        <v>3.88</v>
      </c>
      <c r="AV236">
        <v>0.81499999999999995</v>
      </c>
      <c r="AX236" s="1">
        <v>40999</v>
      </c>
      <c r="AY236">
        <v>638.10299999999995</v>
      </c>
      <c r="AZ236">
        <v>398</v>
      </c>
      <c r="BA236">
        <v>400</v>
      </c>
      <c r="BB236">
        <v>2.6960000000000002</v>
      </c>
      <c r="BC236">
        <v>4.6420000000000003</v>
      </c>
      <c r="BE236" s="1">
        <v>40999</v>
      </c>
      <c r="BF236">
        <v>548.09699999999998</v>
      </c>
      <c r="BG236">
        <v>223</v>
      </c>
      <c r="BH236">
        <v>222</v>
      </c>
      <c r="BI236">
        <v>3.5110000000000001</v>
      </c>
      <c r="BJ236">
        <v>3.0430000000000001</v>
      </c>
      <c r="BK236">
        <v>3.0419999999999998</v>
      </c>
      <c r="BM236" s="1">
        <v>40999</v>
      </c>
      <c r="BN236">
        <v>1050.58</v>
      </c>
      <c r="BO236">
        <v>504</v>
      </c>
      <c r="BP236">
        <v>521</v>
      </c>
      <c r="BQ236">
        <v>1.4670000000000001</v>
      </c>
      <c r="BR236">
        <v>5.4509999999999996</v>
      </c>
      <c r="BS236">
        <v>5.54</v>
      </c>
      <c r="BU236" s="1">
        <v>40999</v>
      </c>
      <c r="BV236">
        <v>671.88099999999997</v>
      </c>
      <c r="BW236">
        <v>0</v>
      </c>
      <c r="BX236">
        <v>-4</v>
      </c>
      <c r="BY236">
        <v>6.468</v>
      </c>
      <c r="BZ236">
        <v>1.5920000000000001</v>
      </c>
      <c r="CB236" s="1">
        <v>40999</v>
      </c>
      <c r="CC236">
        <v>320.74700000000001</v>
      </c>
      <c r="CD236">
        <v>407</v>
      </c>
      <c r="CE236">
        <v>413</v>
      </c>
      <c r="CF236">
        <v>1.548</v>
      </c>
      <c r="CG236">
        <v>4.4720000000000004</v>
      </c>
      <c r="CI236" s="1">
        <v>40999</v>
      </c>
      <c r="CJ236">
        <v>1237.499</v>
      </c>
      <c r="CK236">
        <v>580</v>
      </c>
      <c r="CL236">
        <v>591</v>
      </c>
      <c r="CM236">
        <v>4.3</v>
      </c>
      <c r="CN236">
        <v>7.0419999999999998</v>
      </c>
      <c r="CO236" s="1">
        <v>40999</v>
      </c>
      <c r="CP236">
        <v>2030.396</v>
      </c>
      <c r="CQ236">
        <v>496</v>
      </c>
      <c r="CR236">
        <v>508</v>
      </c>
      <c r="CS236">
        <v>4.4169999999999998</v>
      </c>
      <c r="CT236">
        <v>6.234</v>
      </c>
      <c r="CV236" s="1">
        <v>40999</v>
      </c>
      <c r="CW236">
        <v>2273.6460000000002</v>
      </c>
      <c r="CX236">
        <v>188</v>
      </c>
      <c r="CY236">
        <v>180</v>
      </c>
      <c r="CZ236">
        <v>6.5449999999999999</v>
      </c>
      <c r="DA236">
        <v>3.4470000000000001</v>
      </c>
      <c r="DC236" s="1">
        <v>42429</v>
      </c>
      <c r="DD236">
        <v>278.96800000000002</v>
      </c>
      <c r="DE236">
        <v>1980</v>
      </c>
      <c r="DF236">
        <v>1976</v>
      </c>
      <c r="DG236">
        <v>3.3439999999999999</v>
      </c>
      <c r="DH236">
        <v>20.957999999999998</v>
      </c>
      <c r="DI236">
        <f t="shared" si="13"/>
        <v>-1.980639834156106E-2</v>
      </c>
      <c r="DK236" s="1">
        <v>40999</v>
      </c>
      <c r="DL236">
        <v>866.02499999999998</v>
      </c>
      <c r="DM236">
        <v>589</v>
      </c>
      <c r="DN236">
        <v>599</v>
      </c>
      <c r="DO236">
        <v>4.2679999999999998</v>
      </c>
      <c r="DP236">
        <v>7.1219999999999999</v>
      </c>
      <c r="DR236" s="1">
        <v>39507</v>
      </c>
      <c r="DS236">
        <v>432.61</v>
      </c>
      <c r="DT236">
        <v>302</v>
      </c>
      <c r="DU236">
        <v>292</v>
      </c>
      <c r="DV236">
        <v>6.4180000000000001</v>
      </c>
      <c r="DW236">
        <v>6.109</v>
      </c>
      <c r="DY236" s="1">
        <v>40999</v>
      </c>
      <c r="DZ236">
        <v>762.39599999999996</v>
      </c>
      <c r="EA236">
        <v>413</v>
      </c>
      <c r="EB236">
        <v>420</v>
      </c>
      <c r="EC236">
        <v>4.7770000000000001</v>
      </c>
      <c r="ED236">
        <v>5.4640000000000004</v>
      </c>
    </row>
    <row r="237" spans="1:134" x14ac:dyDescent="0.25">
      <c r="A237" s="1">
        <v>41029</v>
      </c>
      <c r="B237" s="2">
        <v>7929</v>
      </c>
      <c r="C237" s="3">
        <v>1794.82234563521</v>
      </c>
      <c r="D237">
        <v>0.70530145112398002</v>
      </c>
      <c r="E237">
        <v>106.877188566535</v>
      </c>
      <c r="F237">
        <v>5.13423902297182</v>
      </c>
      <c r="G237">
        <v>2.0669754472319499</v>
      </c>
      <c r="H237" s="2">
        <v>16304648</v>
      </c>
      <c r="J237" s="1">
        <v>41029</v>
      </c>
      <c r="K237" s="2">
        <v>2532</v>
      </c>
      <c r="L237">
        <v>245.580130629455</v>
      </c>
      <c r="M237">
        <v>0.33654891432898998</v>
      </c>
      <c r="N237">
        <v>38.8742863010728</v>
      </c>
      <c r="O237">
        <v>1.8927604688444399</v>
      </c>
      <c r="P237">
        <v>0.66242934531798803</v>
      </c>
      <c r="Q237" s="2">
        <v>3970518</v>
      </c>
      <c r="S237" s="1">
        <v>41029</v>
      </c>
      <c r="T237">
        <v>445.24799999999999</v>
      </c>
      <c r="U237">
        <v>180</v>
      </c>
      <c r="V237">
        <v>181</v>
      </c>
      <c r="W237">
        <v>1.91</v>
      </c>
      <c r="X237">
        <v>2.1</v>
      </c>
      <c r="Y237">
        <v>2.1019999999999999</v>
      </c>
      <c r="AA237" s="1">
        <v>41029</v>
      </c>
      <c r="AB237">
        <v>596.17499999999995</v>
      </c>
      <c r="AC237">
        <v>327</v>
      </c>
      <c r="AD237">
        <v>329</v>
      </c>
      <c r="AE237">
        <v>1.6919999999999999</v>
      </c>
      <c r="AF237">
        <v>3.5870000000000002</v>
      </c>
      <c r="AG237">
        <v>3.5779999999999998</v>
      </c>
      <c r="AI237" s="1">
        <v>41029</v>
      </c>
      <c r="AJ237">
        <v>1131.3050000000001</v>
      </c>
      <c r="AK237">
        <v>1</v>
      </c>
      <c r="AL237">
        <v>1</v>
      </c>
      <c r="AM237">
        <v>1.8939999999999999</v>
      </c>
      <c r="AN237">
        <v>0.28399999999999997</v>
      </c>
      <c r="AO237">
        <v>0.28399999999999997</v>
      </c>
      <c r="AQ237" s="1">
        <v>41029</v>
      </c>
      <c r="AR237">
        <v>1858.345</v>
      </c>
      <c r="AS237">
        <v>0</v>
      </c>
      <c r="AT237">
        <v>-1</v>
      </c>
      <c r="AU237">
        <v>3.8690000000000002</v>
      </c>
      <c r="AV237">
        <v>0.61799999999999999</v>
      </c>
      <c r="AX237" s="1">
        <v>41029</v>
      </c>
      <c r="AY237">
        <v>644.53499999999997</v>
      </c>
      <c r="AZ237">
        <v>397</v>
      </c>
      <c r="BA237">
        <v>398</v>
      </c>
      <c r="BB237">
        <v>2.6850000000000001</v>
      </c>
      <c r="BC237">
        <v>4.4859999999999998</v>
      </c>
      <c r="BE237" s="1">
        <v>41029</v>
      </c>
      <c r="BF237">
        <v>551.63800000000003</v>
      </c>
      <c r="BG237">
        <v>233</v>
      </c>
      <c r="BH237">
        <v>232</v>
      </c>
      <c r="BI237">
        <v>3.4940000000000002</v>
      </c>
      <c r="BJ237">
        <v>2.94</v>
      </c>
      <c r="BK237">
        <v>2.9449999999999998</v>
      </c>
      <c r="BM237" s="1">
        <v>41029</v>
      </c>
      <c r="BN237">
        <v>1060.261</v>
      </c>
      <c r="BO237">
        <v>471</v>
      </c>
      <c r="BP237">
        <v>491</v>
      </c>
      <c r="BQ237">
        <v>1.4450000000000001</v>
      </c>
      <c r="BR237">
        <v>5.0190000000000001</v>
      </c>
      <c r="BS237">
        <v>5.1660000000000004</v>
      </c>
      <c r="BU237" s="1">
        <v>41029</v>
      </c>
      <c r="BV237">
        <v>685.70299999999997</v>
      </c>
      <c r="BW237">
        <v>-1</v>
      </c>
      <c r="BX237">
        <v>-4</v>
      </c>
      <c r="BY237">
        <v>6.4390000000000001</v>
      </c>
      <c r="BZ237">
        <v>1.3</v>
      </c>
      <c r="CB237" s="1">
        <v>41029</v>
      </c>
      <c r="CC237">
        <v>323.05099999999999</v>
      </c>
      <c r="CD237">
        <v>387</v>
      </c>
      <c r="CE237">
        <v>396</v>
      </c>
      <c r="CF237">
        <v>1.59</v>
      </c>
      <c r="CG237">
        <v>4.2350000000000003</v>
      </c>
      <c r="CI237" s="1">
        <v>41029</v>
      </c>
      <c r="CJ237">
        <v>1250.212</v>
      </c>
      <c r="CK237">
        <v>582</v>
      </c>
      <c r="CL237">
        <v>594</v>
      </c>
      <c r="CM237">
        <v>4.2880000000000003</v>
      </c>
      <c r="CN237">
        <v>6.8630000000000004</v>
      </c>
      <c r="CO237" s="1">
        <v>41029</v>
      </c>
      <c r="CP237">
        <v>2051.694</v>
      </c>
      <c r="CQ237">
        <v>504</v>
      </c>
      <c r="CR237">
        <v>516</v>
      </c>
      <c r="CS237">
        <v>4.4009999999999998</v>
      </c>
      <c r="CT237">
        <v>6.1</v>
      </c>
      <c r="CV237" s="1">
        <v>41029</v>
      </c>
      <c r="CW237">
        <v>2302.6640000000002</v>
      </c>
      <c r="CX237">
        <v>199</v>
      </c>
      <c r="CY237">
        <v>190</v>
      </c>
      <c r="CZ237">
        <v>6.6139999999999999</v>
      </c>
      <c r="DA237">
        <v>3.339</v>
      </c>
      <c r="DC237" s="1">
        <v>42460</v>
      </c>
      <c r="DD237">
        <v>307.46499999999997</v>
      </c>
      <c r="DE237">
        <v>1777</v>
      </c>
      <c r="DF237">
        <v>1775</v>
      </c>
      <c r="DG237">
        <v>3.3180000000000001</v>
      </c>
      <c r="DH237">
        <v>18.91</v>
      </c>
      <c r="DI237">
        <f t="shared" si="13"/>
        <v>0.10215150124745476</v>
      </c>
      <c r="DK237" s="1">
        <v>41029</v>
      </c>
      <c r="DL237">
        <v>874.87800000000004</v>
      </c>
      <c r="DM237">
        <v>593</v>
      </c>
      <c r="DN237">
        <v>604</v>
      </c>
      <c r="DO237">
        <v>4.2539999999999996</v>
      </c>
      <c r="DP237">
        <v>6.96</v>
      </c>
      <c r="DR237" s="1">
        <v>39538</v>
      </c>
      <c r="DS237">
        <v>427.32</v>
      </c>
      <c r="DT237">
        <v>342</v>
      </c>
      <c r="DU237">
        <v>332</v>
      </c>
      <c r="DV237">
        <v>6.3579999999999997</v>
      </c>
      <c r="DW237">
        <v>6.4</v>
      </c>
      <c r="DY237" s="1">
        <v>41029</v>
      </c>
      <c r="DZ237">
        <v>770.71600000000001</v>
      </c>
      <c r="EA237">
        <v>421</v>
      </c>
      <c r="EB237">
        <v>427</v>
      </c>
      <c r="EC237">
        <v>4.7789999999999999</v>
      </c>
      <c r="ED237">
        <v>5.3259999999999996</v>
      </c>
    </row>
    <row r="238" spans="1:134" x14ac:dyDescent="0.25">
      <c r="A238" s="1">
        <v>41060</v>
      </c>
      <c r="B238" s="2">
        <v>7861</v>
      </c>
      <c r="C238" s="3">
        <v>1811.05937417478</v>
      </c>
      <c r="D238">
        <v>0.82684586199230004</v>
      </c>
      <c r="E238">
        <v>113.449301613489</v>
      </c>
      <c r="F238">
        <v>5.1350668446074996</v>
      </c>
      <c r="G238">
        <v>1.9723294569293399</v>
      </c>
      <c r="H238" s="2">
        <v>16490787</v>
      </c>
      <c r="J238" s="1">
        <v>41060</v>
      </c>
      <c r="K238" s="2">
        <v>2507</v>
      </c>
      <c r="L238">
        <v>245.52435622637299</v>
      </c>
      <c r="M238">
        <v>0.39506306896402998</v>
      </c>
      <c r="N238">
        <v>48.223385210822997</v>
      </c>
      <c r="O238">
        <v>1.9185348373325899</v>
      </c>
      <c r="P238">
        <v>0.754050064412079</v>
      </c>
      <c r="Q238" s="2">
        <v>4189502</v>
      </c>
      <c r="S238" s="1">
        <v>41060</v>
      </c>
      <c r="T238">
        <v>444.36399999999998</v>
      </c>
      <c r="U238">
        <v>201</v>
      </c>
      <c r="V238">
        <v>201</v>
      </c>
      <c r="W238">
        <v>1.915</v>
      </c>
      <c r="X238">
        <v>2.3149999999999999</v>
      </c>
      <c r="Y238">
        <v>2.3170000000000002</v>
      </c>
      <c r="AA238" s="1">
        <v>41060</v>
      </c>
      <c r="AB238">
        <v>595.71</v>
      </c>
      <c r="AC238">
        <v>393</v>
      </c>
      <c r="AD238">
        <v>394</v>
      </c>
      <c r="AE238">
        <v>1.6639999999999999</v>
      </c>
      <c r="AF238">
        <v>4.2569999999999997</v>
      </c>
      <c r="AG238">
        <v>4.2350000000000003</v>
      </c>
      <c r="AI238" s="1">
        <v>41060</v>
      </c>
      <c r="AJ238">
        <v>1131.77</v>
      </c>
      <c r="AK238">
        <v>0</v>
      </c>
      <c r="AL238">
        <v>0</v>
      </c>
      <c r="AM238">
        <v>1.911</v>
      </c>
      <c r="AN238">
        <v>0.28499999999999998</v>
      </c>
      <c r="AO238">
        <v>0.28499999999999998</v>
      </c>
      <c r="AQ238" s="1">
        <v>41060</v>
      </c>
      <c r="AR238">
        <v>1865.9090000000001</v>
      </c>
      <c r="AS238">
        <v>1</v>
      </c>
      <c r="AT238">
        <v>0</v>
      </c>
      <c r="AU238">
        <v>3.9009999999999998</v>
      </c>
      <c r="AV238">
        <v>0.54600000000000004</v>
      </c>
      <c r="AX238" s="1">
        <v>41060</v>
      </c>
      <c r="AY238">
        <v>642.04200000000003</v>
      </c>
      <c r="AZ238">
        <v>450</v>
      </c>
      <c r="BA238">
        <v>452</v>
      </c>
      <c r="BB238">
        <v>2.569</v>
      </c>
      <c r="BC238">
        <v>4.96</v>
      </c>
      <c r="BE238" s="1">
        <v>41060</v>
      </c>
      <c r="BF238">
        <v>550.41700000000003</v>
      </c>
      <c r="BG238">
        <v>254</v>
      </c>
      <c r="BH238">
        <v>256</v>
      </c>
      <c r="BI238">
        <v>3.484</v>
      </c>
      <c r="BJ238">
        <v>3.0739999999999998</v>
      </c>
      <c r="BK238">
        <v>3.0990000000000002</v>
      </c>
      <c r="BM238" s="1">
        <v>41060</v>
      </c>
      <c r="BN238">
        <v>1057.1859999999999</v>
      </c>
      <c r="BO238">
        <v>541</v>
      </c>
      <c r="BP238">
        <v>544</v>
      </c>
      <c r="BQ238">
        <v>1.4970000000000001</v>
      </c>
      <c r="BR238">
        <v>5.7149999999999999</v>
      </c>
      <c r="BS238">
        <v>5.7060000000000004</v>
      </c>
      <c r="BU238" s="1">
        <v>41060</v>
      </c>
      <c r="BV238">
        <v>699.26</v>
      </c>
      <c r="BW238">
        <v>-1</v>
      </c>
      <c r="BX238">
        <v>-4</v>
      </c>
      <c r="BY238">
        <v>6.5049999999999999</v>
      </c>
      <c r="BZ238">
        <v>1.0389999999999999</v>
      </c>
      <c r="CB238" s="1">
        <v>41060</v>
      </c>
      <c r="CC238">
        <v>322.51600000000002</v>
      </c>
      <c r="CD238">
        <v>463</v>
      </c>
      <c r="CE238">
        <v>465</v>
      </c>
      <c r="CF238">
        <v>1.585</v>
      </c>
      <c r="CG238">
        <v>4.931</v>
      </c>
      <c r="CI238" s="1">
        <v>41060</v>
      </c>
      <c r="CJ238">
        <v>1235.6990000000001</v>
      </c>
      <c r="CK238">
        <v>671</v>
      </c>
      <c r="CL238">
        <v>675</v>
      </c>
      <c r="CM238">
        <v>4.3259999999999996</v>
      </c>
      <c r="CN238">
        <v>7.5529999999999999</v>
      </c>
      <c r="CO238" s="1">
        <v>41060</v>
      </c>
      <c r="CP238">
        <v>2032.1189999999999</v>
      </c>
      <c r="CQ238">
        <v>583</v>
      </c>
      <c r="CR238">
        <v>588</v>
      </c>
      <c r="CS238">
        <v>4.444</v>
      </c>
      <c r="CT238">
        <v>6.6970000000000001</v>
      </c>
      <c r="CV238" s="1">
        <v>41060</v>
      </c>
      <c r="CW238">
        <v>2315.989</v>
      </c>
      <c r="CX238">
        <v>225</v>
      </c>
      <c r="CY238">
        <v>217</v>
      </c>
      <c r="CZ238">
        <v>6.6870000000000003</v>
      </c>
      <c r="DA238">
        <v>3.3860000000000001</v>
      </c>
      <c r="DC238" s="1">
        <v>42490</v>
      </c>
      <c r="DD238">
        <v>332.54700000000003</v>
      </c>
      <c r="DE238">
        <v>1537</v>
      </c>
      <c r="DF238">
        <v>1548</v>
      </c>
      <c r="DG238">
        <v>3.2869999999999999</v>
      </c>
      <c r="DH238">
        <v>16.643999999999998</v>
      </c>
      <c r="DI238">
        <f t="shared" si="13"/>
        <v>8.1576764835022075E-2</v>
      </c>
      <c r="DK238" s="1">
        <v>41060</v>
      </c>
      <c r="DL238">
        <v>864.31600000000003</v>
      </c>
      <c r="DM238">
        <v>682</v>
      </c>
      <c r="DN238">
        <v>686</v>
      </c>
      <c r="DO238">
        <v>4.306</v>
      </c>
      <c r="DP238">
        <v>7.6580000000000004</v>
      </c>
      <c r="DR238" s="1">
        <v>39568</v>
      </c>
      <c r="DS238">
        <v>430.87400000000002</v>
      </c>
      <c r="DT238">
        <v>298</v>
      </c>
      <c r="DU238">
        <v>289</v>
      </c>
      <c r="DV238">
        <v>6.3979999999999997</v>
      </c>
      <c r="DW238">
        <v>6.42</v>
      </c>
      <c r="DY238" s="1">
        <v>41060</v>
      </c>
      <c r="DZ238">
        <v>766.37099999999998</v>
      </c>
      <c r="EA238">
        <v>491</v>
      </c>
      <c r="EB238">
        <v>496</v>
      </c>
      <c r="EC238">
        <v>4.7460000000000004</v>
      </c>
      <c r="ED238">
        <v>5.85</v>
      </c>
    </row>
    <row r="239" spans="1:134" x14ac:dyDescent="0.25">
      <c r="A239" s="1">
        <v>41089</v>
      </c>
      <c r="B239" s="2">
        <v>7923</v>
      </c>
      <c r="C239" s="3">
        <v>1811.7698419278099</v>
      </c>
      <c r="D239">
        <v>0.76718240720816999</v>
      </c>
      <c r="E239">
        <v>108.77691636647199</v>
      </c>
      <c r="F239">
        <v>5.1108912793396399</v>
      </c>
      <c r="G239">
        <v>1.9833667547407099</v>
      </c>
      <c r="H239" s="2">
        <v>16523569</v>
      </c>
      <c r="J239" s="1">
        <v>41089</v>
      </c>
      <c r="K239" s="2">
        <v>2525</v>
      </c>
      <c r="L239">
        <v>245.65184300279199</v>
      </c>
      <c r="M239">
        <v>0.36147394518762999</v>
      </c>
      <c r="N239">
        <v>45.0510405706884</v>
      </c>
      <c r="O239">
        <v>1.91341219299762</v>
      </c>
      <c r="P239">
        <v>0.76547488178448497</v>
      </c>
      <c r="Q239" s="2">
        <v>4210749</v>
      </c>
      <c r="S239" s="1">
        <v>41090</v>
      </c>
      <c r="T239">
        <v>445.77800000000002</v>
      </c>
      <c r="U239">
        <v>198</v>
      </c>
      <c r="V239">
        <v>198</v>
      </c>
      <c r="W239">
        <v>1.92</v>
      </c>
      <c r="X239">
        <v>2.3319999999999999</v>
      </c>
      <c r="Y239">
        <v>2.3330000000000002</v>
      </c>
      <c r="AA239" s="1">
        <v>41090</v>
      </c>
      <c r="AB239">
        <v>601.81399999999996</v>
      </c>
      <c r="AC239">
        <v>352</v>
      </c>
      <c r="AD239">
        <v>356</v>
      </c>
      <c r="AE239">
        <v>1.631</v>
      </c>
      <c r="AF239">
        <v>3.887</v>
      </c>
      <c r="AG239">
        <v>3.8980000000000001</v>
      </c>
      <c r="AI239" s="1">
        <v>41090</v>
      </c>
      <c r="AJ239">
        <v>1131.116</v>
      </c>
      <c r="AK239">
        <v>0</v>
      </c>
      <c r="AL239">
        <v>0</v>
      </c>
      <c r="AM239">
        <v>1.899</v>
      </c>
      <c r="AN239">
        <v>0.33500000000000002</v>
      </c>
      <c r="AO239">
        <v>0.33500000000000002</v>
      </c>
      <c r="AQ239" s="1">
        <v>41090</v>
      </c>
      <c r="AR239">
        <v>1863.3150000000001</v>
      </c>
      <c r="AS239">
        <v>1</v>
      </c>
      <c r="AT239">
        <v>0</v>
      </c>
      <c r="AU239">
        <v>3.8839999999999999</v>
      </c>
      <c r="AV239">
        <v>0.60299999999999998</v>
      </c>
      <c r="AX239" s="1">
        <v>41090</v>
      </c>
      <c r="AY239">
        <v>650.48400000000004</v>
      </c>
      <c r="AZ239">
        <v>402</v>
      </c>
      <c r="BA239">
        <v>409</v>
      </c>
      <c r="BB239">
        <v>2.3860000000000001</v>
      </c>
      <c r="BC239">
        <v>4.58</v>
      </c>
      <c r="BE239" s="1">
        <v>41090</v>
      </c>
      <c r="BF239">
        <v>553.721</v>
      </c>
      <c r="BG239">
        <v>247</v>
      </c>
      <c r="BH239">
        <v>248</v>
      </c>
      <c r="BI239">
        <v>3.5329999999999999</v>
      </c>
      <c r="BJ239">
        <v>3.0720000000000001</v>
      </c>
      <c r="BK239">
        <v>3.0819999999999999</v>
      </c>
      <c r="BM239" s="1">
        <v>41090</v>
      </c>
      <c r="BN239">
        <v>1067.5619999999999</v>
      </c>
      <c r="BO239">
        <v>484</v>
      </c>
      <c r="BP239">
        <v>500</v>
      </c>
      <c r="BQ239">
        <v>1.266</v>
      </c>
      <c r="BR239">
        <v>5.1769999999999996</v>
      </c>
      <c r="BS239">
        <v>5.3129999999999997</v>
      </c>
      <c r="BU239" s="1">
        <v>41090</v>
      </c>
      <c r="BV239">
        <v>696.673</v>
      </c>
      <c r="BW239">
        <v>-1</v>
      </c>
      <c r="BX239">
        <v>-4</v>
      </c>
      <c r="BY239">
        <v>6.5010000000000003</v>
      </c>
      <c r="BZ239">
        <v>1.1279999999999999</v>
      </c>
      <c r="CB239" s="1">
        <v>41090</v>
      </c>
      <c r="CC239">
        <v>325.755</v>
      </c>
      <c r="CD239">
        <v>414</v>
      </c>
      <c r="CE239">
        <v>424</v>
      </c>
      <c r="CF239">
        <v>1.4590000000000001</v>
      </c>
      <c r="CG239">
        <v>4.5620000000000003</v>
      </c>
      <c r="CI239" s="1">
        <v>41090</v>
      </c>
      <c r="CJ239">
        <v>1260.712</v>
      </c>
      <c r="CK239">
        <v>618</v>
      </c>
      <c r="CL239">
        <v>629</v>
      </c>
      <c r="CM239">
        <v>4.1790000000000003</v>
      </c>
      <c r="CN239">
        <v>7.1189999999999998</v>
      </c>
      <c r="CO239" s="1">
        <v>41090</v>
      </c>
      <c r="CP239">
        <v>2071.5369999999998</v>
      </c>
      <c r="CQ239">
        <v>533</v>
      </c>
      <c r="CR239">
        <v>544</v>
      </c>
      <c r="CS239">
        <v>4.2720000000000002</v>
      </c>
      <c r="CT239">
        <v>6.2869999999999999</v>
      </c>
      <c r="CV239" s="1">
        <v>41090</v>
      </c>
      <c r="CW239">
        <v>2327.5459999999998</v>
      </c>
      <c r="CX239">
        <v>211</v>
      </c>
      <c r="CY239">
        <v>204</v>
      </c>
      <c r="CZ239">
        <v>6.6890000000000001</v>
      </c>
      <c r="DA239">
        <v>3.331</v>
      </c>
      <c r="DC239" s="1">
        <v>42521</v>
      </c>
      <c r="DD239">
        <v>343.12799999999999</v>
      </c>
      <c r="DE239">
        <v>1406</v>
      </c>
      <c r="DF239">
        <v>1407</v>
      </c>
      <c r="DG239">
        <v>3.3319999999999999</v>
      </c>
      <c r="DH239">
        <v>15.329000000000001</v>
      </c>
      <c r="DI239">
        <f t="shared" si="13"/>
        <v>3.1818058800710647E-2</v>
      </c>
      <c r="DK239" s="1">
        <v>41090</v>
      </c>
      <c r="DL239">
        <v>881.89400000000001</v>
      </c>
      <c r="DM239">
        <v>629</v>
      </c>
      <c r="DN239">
        <v>640</v>
      </c>
      <c r="DO239">
        <v>4.157</v>
      </c>
      <c r="DP239">
        <v>7.2210000000000001</v>
      </c>
      <c r="DR239" s="1">
        <v>39599</v>
      </c>
      <c r="DS239">
        <v>428.06200000000001</v>
      </c>
      <c r="DT239">
        <v>278</v>
      </c>
      <c r="DU239">
        <v>269</v>
      </c>
      <c r="DV239">
        <v>6.3280000000000003</v>
      </c>
      <c r="DW239">
        <v>6.5289999999999999</v>
      </c>
      <c r="DY239" s="1">
        <v>41090</v>
      </c>
      <c r="DZ239">
        <v>780.34500000000003</v>
      </c>
      <c r="EA239">
        <v>450</v>
      </c>
      <c r="EB239">
        <v>457</v>
      </c>
      <c r="EC239">
        <v>4.5659999999999998</v>
      </c>
      <c r="ED239">
        <v>5.4850000000000003</v>
      </c>
    </row>
    <row r="240" spans="1:134" x14ac:dyDescent="0.25">
      <c r="A240" s="1">
        <v>41121</v>
      </c>
      <c r="B240" s="2">
        <v>7921</v>
      </c>
      <c r="C240" s="3">
        <v>1836.7615991902901</v>
      </c>
      <c r="D240">
        <v>0.66052796148522996</v>
      </c>
      <c r="E240">
        <v>97.773242725377798</v>
      </c>
      <c r="F240">
        <v>5.0564480634769602</v>
      </c>
      <c r="G240">
        <v>1.72415330659432</v>
      </c>
      <c r="H240" s="2">
        <v>16760301</v>
      </c>
      <c r="J240" s="1">
        <v>41121</v>
      </c>
      <c r="K240" s="2">
        <v>2522</v>
      </c>
      <c r="L240">
        <v>246.54922037003601</v>
      </c>
      <c r="M240">
        <v>0.30599941640895001</v>
      </c>
      <c r="N240">
        <v>40.3877125254484</v>
      </c>
      <c r="O240">
        <v>1.92040155864174</v>
      </c>
      <c r="P240">
        <v>0.63181904463486704</v>
      </c>
      <c r="Q240" s="2">
        <v>4436769</v>
      </c>
      <c r="S240" s="1">
        <v>41121</v>
      </c>
      <c r="T240">
        <v>449.38299999999998</v>
      </c>
      <c r="U240">
        <v>181</v>
      </c>
      <c r="V240">
        <v>182</v>
      </c>
      <c r="W240">
        <v>1.9370000000000001</v>
      </c>
      <c r="X240">
        <v>2.06</v>
      </c>
      <c r="Y240">
        <v>2.0609999999999999</v>
      </c>
      <c r="AA240" s="1">
        <v>41121</v>
      </c>
      <c r="AB240">
        <v>608.226</v>
      </c>
      <c r="AC240">
        <v>323</v>
      </c>
      <c r="AD240">
        <v>327</v>
      </c>
      <c r="AE240">
        <v>1.629</v>
      </c>
      <c r="AF240">
        <v>3.52</v>
      </c>
      <c r="AG240">
        <v>3.5139999999999998</v>
      </c>
      <c r="AI240" s="1">
        <v>41121</v>
      </c>
      <c r="AJ240">
        <v>1133.817</v>
      </c>
      <c r="AK240">
        <v>0</v>
      </c>
      <c r="AL240">
        <v>0</v>
      </c>
      <c r="AM240">
        <v>1.8879999999999999</v>
      </c>
      <c r="AN240">
        <v>0.22900000000000001</v>
      </c>
      <c r="AO240">
        <v>0.22900000000000001</v>
      </c>
      <c r="AQ240" s="1">
        <v>41121</v>
      </c>
      <c r="AR240">
        <v>1875.4010000000001</v>
      </c>
      <c r="AS240">
        <v>0</v>
      </c>
      <c r="AT240">
        <v>-1</v>
      </c>
      <c r="AU240">
        <v>3.8639999999999999</v>
      </c>
      <c r="AV240">
        <v>0.45500000000000002</v>
      </c>
      <c r="AX240" s="1">
        <v>41121</v>
      </c>
      <c r="AY240">
        <v>660.52499999999998</v>
      </c>
      <c r="AZ240">
        <v>386</v>
      </c>
      <c r="BA240">
        <v>389</v>
      </c>
      <c r="BB240">
        <v>2.4159999999999999</v>
      </c>
      <c r="BC240">
        <v>4.2709999999999999</v>
      </c>
      <c r="BE240" s="1">
        <v>41121</v>
      </c>
      <c r="BF240">
        <v>562.25800000000004</v>
      </c>
      <c r="BG240">
        <v>232</v>
      </c>
      <c r="BH240">
        <v>234</v>
      </c>
      <c r="BI240">
        <v>3.5230000000000001</v>
      </c>
      <c r="BJ240">
        <v>2.7879999999999998</v>
      </c>
      <c r="BK240">
        <v>2.8</v>
      </c>
      <c r="BM240" s="1">
        <v>41121</v>
      </c>
      <c r="BN240">
        <v>1083.854</v>
      </c>
      <c r="BO240">
        <v>431</v>
      </c>
      <c r="BP240">
        <v>467</v>
      </c>
      <c r="BQ240">
        <v>1.3160000000000001</v>
      </c>
      <c r="BR240">
        <v>4.5449999999999999</v>
      </c>
      <c r="BS240">
        <v>4.8869999999999996</v>
      </c>
      <c r="BU240" s="1">
        <v>41121</v>
      </c>
      <c r="BV240">
        <v>704.303</v>
      </c>
      <c r="BW240">
        <v>-1</v>
      </c>
      <c r="BX240">
        <v>-3</v>
      </c>
      <c r="BY240">
        <v>6.4640000000000004</v>
      </c>
      <c r="BZ240">
        <v>0.97699999999999998</v>
      </c>
      <c r="CB240" s="1">
        <v>41121</v>
      </c>
      <c r="CC240">
        <v>329.93</v>
      </c>
      <c r="CD240">
        <v>373</v>
      </c>
      <c r="CE240">
        <v>392</v>
      </c>
      <c r="CF240">
        <v>1.4830000000000001</v>
      </c>
      <c r="CG240">
        <v>4.1529999999999996</v>
      </c>
      <c r="CI240" s="1">
        <v>41121</v>
      </c>
      <c r="CJ240">
        <v>1285.095</v>
      </c>
      <c r="CK240">
        <v>595</v>
      </c>
      <c r="CL240">
        <v>608</v>
      </c>
      <c r="CM240">
        <v>4.1280000000000001</v>
      </c>
      <c r="CN240">
        <v>6.7560000000000002</v>
      </c>
      <c r="CO240" s="1">
        <v>41121</v>
      </c>
      <c r="CP240">
        <v>2112.9490000000001</v>
      </c>
      <c r="CQ240">
        <v>505</v>
      </c>
      <c r="CR240">
        <v>519</v>
      </c>
      <c r="CS240">
        <v>4.2210000000000001</v>
      </c>
      <c r="CT240">
        <v>5.8840000000000003</v>
      </c>
      <c r="CV240" s="1">
        <v>41121</v>
      </c>
      <c r="CW240">
        <v>2392.8850000000002</v>
      </c>
      <c r="CX240">
        <v>191</v>
      </c>
      <c r="CY240">
        <v>184</v>
      </c>
      <c r="CZ240">
        <v>6.867</v>
      </c>
      <c r="DA240">
        <v>3.0009999999999999</v>
      </c>
      <c r="DC240" s="1">
        <v>42551</v>
      </c>
      <c r="DD240">
        <v>351.17099999999999</v>
      </c>
      <c r="DE240">
        <v>1414</v>
      </c>
      <c r="DF240">
        <v>1415</v>
      </c>
      <c r="DG240">
        <v>3.335</v>
      </c>
      <c r="DH240">
        <v>15.081</v>
      </c>
      <c r="DI240">
        <f t="shared" si="13"/>
        <v>2.3440232216549006E-2</v>
      </c>
      <c r="DK240" s="1">
        <v>41121</v>
      </c>
      <c r="DL240">
        <v>898.79399999999998</v>
      </c>
      <c r="DM240">
        <v>605</v>
      </c>
      <c r="DN240">
        <v>618</v>
      </c>
      <c r="DO240">
        <v>4.1079999999999997</v>
      </c>
      <c r="DP240">
        <v>6.8540000000000001</v>
      </c>
      <c r="DR240" s="1">
        <v>39629</v>
      </c>
      <c r="DS240">
        <v>427.18</v>
      </c>
      <c r="DT240">
        <v>301</v>
      </c>
      <c r="DU240">
        <v>293</v>
      </c>
      <c r="DV240">
        <v>6.3170000000000002</v>
      </c>
      <c r="DW240">
        <v>6.6849999999999996</v>
      </c>
      <c r="DY240" s="1">
        <v>41121</v>
      </c>
      <c r="DZ240">
        <v>796.78700000000003</v>
      </c>
      <c r="EA240">
        <v>423</v>
      </c>
      <c r="EB240">
        <v>430</v>
      </c>
      <c r="EC240">
        <v>4.5229999999999997</v>
      </c>
      <c r="ED240">
        <v>5.0650000000000004</v>
      </c>
    </row>
    <row r="241" spans="1:134" x14ac:dyDescent="0.25">
      <c r="A241" s="1">
        <v>41152</v>
      </c>
      <c r="B241" s="2">
        <v>7922</v>
      </c>
      <c r="C241" s="3">
        <v>1837.96392671176</v>
      </c>
      <c r="D241">
        <v>0.64151530000569001</v>
      </c>
      <c r="E241">
        <v>96.541514552401594</v>
      </c>
      <c r="F241">
        <v>5.10893381129718</v>
      </c>
      <c r="G241">
        <v>1.74080084361528</v>
      </c>
      <c r="H241" s="2">
        <v>16755032</v>
      </c>
      <c r="J241" s="1">
        <v>41152</v>
      </c>
      <c r="K241" s="2">
        <v>2552</v>
      </c>
      <c r="L241">
        <v>246.83132546436701</v>
      </c>
      <c r="M241">
        <v>0.27411530333401002</v>
      </c>
      <c r="N241">
        <v>38.222919861136297</v>
      </c>
      <c r="O241">
        <v>1.9305026140944599</v>
      </c>
      <c r="P241">
        <v>0.60904233512921302</v>
      </c>
      <c r="Q241" s="2">
        <v>4398433</v>
      </c>
      <c r="S241" s="1">
        <v>41152</v>
      </c>
      <c r="T241">
        <v>451.54500000000002</v>
      </c>
      <c r="U241">
        <v>172</v>
      </c>
      <c r="V241">
        <v>172</v>
      </c>
      <c r="W241">
        <v>1.9179999999999999</v>
      </c>
      <c r="X241">
        <v>1.9510000000000001</v>
      </c>
      <c r="Y241">
        <v>1.9570000000000001</v>
      </c>
      <c r="AA241" s="1">
        <v>41152</v>
      </c>
      <c r="AB241">
        <v>614.01</v>
      </c>
      <c r="AC241">
        <v>301</v>
      </c>
      <c r="AD241">
        <v>304</v>
      </c>
      <c r="AE241">
        <v>1.6639999999999999</v>
      </c>
      <c r="AF241">
        <v>3.29</v>
      </c>
      <c r="AG241">
        <v>3.2679999999999998</v>
      </c>
      <c r="AI241" s="1">
        <v>41152</v>
      </c>
      <c r="AJ241">
        <v>1133.9159999999999</v>
      </c>
      <c r="AK241">
        <v>2</v>
      </c>
      <c r="AL241">
        <v>2</v>
      </c>
      <c r="AM241">
        <v>1.9039999999999999</v>
      </c>
      <c r="AN241">
        <v>0.24</v>
      </c>
      <c r="AO241">
        <v>0.24</v>
      </c>
      <c r="AQ241" s="1">
        <v>41152</v>
      </c>
      <c r="AR241">
        <v>1877.3969999999999</v>
      </c>
      <c r="AS241">
        <v>0</v>
      </c>
      <c r="AT241">
        <v>0</v>
      </c>
      <c r="AU241">
        <v>3.8879999999999999</v>
      </c>
      <c r="AV241">
        <v>0.45400000000000001</v>
      </c>
      <c r="AX241" s="1">
        <v>41152</v>
      </c>
      <c r="AY241">
        <v>667.24099999999999</v>
      </c>
      <c r="AZ241">
        <v>377</v>
      </c>
      <c r="BA241">
        <v>380</v>
      </c>
      <c r="BB241">
        <v>2.4460000000000002</v>
      </c>
      <c r="BC241">
        <v>4.1820000000000004</v>
      </c>
      <c r="BE241" s="1">
        <v>41152</v>
      </c>
      <c r="BF241">
        <v>567.19399999999996</v>
      </c>
      <c r="BG241">
        <v>216</v>
      </c>
      <c r="BH241">
        <v>218</v>
      </c>
      <c r="BI241">
        <v>3.5089999999999999</v>
      </c>
      <c r="BJ241">
        <v>2.6160000000000001</v>
      </c>
      <c r="BK241">
        <v>2.629</v>
      </c>
      <c r="BM241" s="1">
        <v>41152</v>
      </c>
      <c r="BN241">
        <v>1090.575</v>
      </c>
      <c r="BO241">
        <v>416</v>
      </c>
      <c r="BP241">
        <v>460</v>
      </c>
      <c r="BQ241">
        <v>1.2250000000000001</v>
      </c>
      <c r="BR241">
        <v>4.3920000000000003</v>
      </c>
      <c r="BS241">
        <v>4.8179999999999996</v>
      </c>
      <c r="BU241" s="1">
        <v>41152</v>
      </c>
      <c r="BV241">
        <v>704.39599999999996</v>
      </c>
      <c r="BW241">
        <v>-1</v>
      </c>
      <c r="BX241">
        <v>-3</v>
      </c>
      <c r="BY241">
        <v>6.548</v>
      </c>
      <c r="BZ241">
        <v>1.014</v>
      </c>
      <c r="CB241" s="1">
        <v>41152</v>
      </c>
      <c r="CC241">
        <v>332.56</v>
      </c>
      <c r="CD241">
        <v>357</v>
      </c>
      <c r="CE241">
        <v>380</v>
      </c>
      <c r="CF241">
        <v>1.4510000000000001</v>
      </c>
      <c r="CG241">
        <v>4.0190000000000001</v>
      </c>
      <c r="CI241" s="1">
        <v>41152</v>
      </c>
      <c r="CJ241">
        <v>1300.23</v>
      </c>
      <c r="CK241">
        <v>577</v>
      </c>
      <c r="CL241">
        <v>587</v>
      </c>
      <c r="CM241">
        <v>4.1820000000000004</v>
      </c>
      <c r="CN241">
        <v>6.5519999999999996</v>
      </c>
      <c r="CO241" s="1">
        <v>41152</v>
      </c>
      <c r="CP241">
        <v>2136.5709999999999</v>
      </c>
      <c r="CQ241">
        <v>490</v>
      </c>
      <c r="CR241">
        <v>500</v>
      </c>
      <c r="CS241">
        <v>4.2859999999999996</v>
      </c>
      <c r="CT241">
        <v>5.7009999999999996</v>
      </c>
      <c r="CV241" s="1">
        <v>41152</v>
      </c>
      <c r="CW241">
        <v>2402.451</v>
      </c>
      <c r="CX241">
        <v>183</v>
      </c>
      <c r="CY241">
        <v>176</v>
      </c>
      <c r="CZ241">
        <v>6.87</v>
      </c>
      <c r="DA241">
        <v>2.9470000000000001</v>
      </c>
      <c r="DC241" s="1">
        <v>42582</v>
      </c>
      <c r="DD241">
        <v>361.83</v>
      </c>
      <c r="DE241">
        <v>1333</v>
      </c>
      <c r="DF241">
        <v>1334</v>
      </c>
      <c r="DG241">
        <v>3.222</v>
      </c>
      <c r="DH241">
        <v>14.279</v>
      </c>
      <c r="DI241">
        <f t="shared" si="13"/>
        <v>3.0352734138069382E-2</v>
      </c>
      <c r="DK241" s="1">
        <v>41152</v>
      </c>
      <c r="DL241">
        <v>909.63199999999995</v>
      </c>
      <c r="DM241">
        <v>587</v>
      </c>
      <c r="DN241">
        <v>597</v>
      </c>
      <c r="DO241">
        <v>4.1630000000000003</v>
      </c>
      <c r="DP241">
        <v>6.6520000000000001</v>
      </c>
      <c r="DR241" s="1">
        <v>39660</v>
      </c>
      <c r="DS241">
        <v>423.40899999999999</v>
      </c>
      <c r="DT241">
        <v>325</v>
      </c>
      <c r="DU241">
        <v>316</v>
      </c>
      <c r="DV241">
        <v>6.2450000000000001</v>
      </c>
      <c r="DW241">
        <v>6.8810000000000002</v>
      </c>
      <c r="DY241" s="1">
        <v>41152</v>
      </c>
      <c r="DZ241">
        <v>805.55799999999999</v>
      </c>
      <c r="EA241">
        <v>412</v>
      </c>
      <c r="EB241">
        <v>420</v>
      </c>
      <c r="EC241">
        <v>4.5570000000000004</v>
      </c>
      <c r="ED241">
        <v>4.968</v>
      </c>
    </row>
    <row r="242" spans="1:134" x14ac:dyDescent="0.25">
      <c r="A242" s="1">
        <v>41180</v>
      </c>
      <c r="B242" s="2">
        <v>7967</v>
      </c>
      <c r="C242" s="3">
        <v>1840.4859317217299</v>
      </c>
      <c r="D242">
        <v>0.49391989268205999</v>
      </c>
      <c r="E242">
        <v>83.401572669417106</v>
      </c>
      <c r="F242">
        <v>4.8875719124348098</v>
      </c>
      <c r="G242">
        <v>1.6083968445346</v>
      </c>
      <c r="H242" s="2">
        <v>16815236</v>
      </c>
      <c r="J242" s="1">
        <v>41180</v>
      </c>
      <c r="K242" s="2">
        <v>2508</v>
      </c>
      <c r="L242">
        <v>247.024301232369</v>
      </c>
      <c r="M242">
        <v>0.21128051756853</v>
      </c>
      <c r="N242">
        <v>35.592066681091303</v>
      </c>
      <c r="O242">
        <v>1.9223658803536501</v>
      </c>
      <c r="P242">
        <v>0.59361492816415495</v>
      </c>
      <c r="Q242" s="2">
        <v>4698205</v>
      </c>
      <c r="S242" s="1">
        <v>41182</v>
      </c>
      <c r="T242">
        <v>454.31299999999999</v>
      </c>
      <c r="U242">
        <v>152</v>
      </c>
      <c r="V242">
        <v>154</v>
      </c>
      <c r="W242">
        <v>1.9279999999999999</v>
      </c>
      <c r="X242">
        <v>1.774</v>
      </c>
      <c r="Y242">
        <v>1.796</v>
      </c>
      <c r="AA242" s="1">
        <v>41182</v>
      </c>
      <c r="AB242">
        <v>619.74900000000002</v>
      </c>
      <c r="AC242">
        <v>290</v>
      </c>
      <c r="AD242">
        <v>293</v>
      </c>
      <c r="AE242">
        <v>1.748</v>
      </c>
      <c r="AF242">
        <v>3.2040000000000002</v>
      </c>
      <c r="AG242">
        <v>3.181</v>
      </c>
      <c r="AI242" s="1">
        <v>41182</v>
      </c>
      <c r="AJ242">
        <v>1134.0129999999999</v>
      </c>
      <c r="AK242">
        <v>1</v>
      </c>
      <c r="AL242">
        <v>1</v>
      </c>
      <c r="AM242">
        <v>1.89</v>
      </c>
      <c r="AN242">
        <v>0.249</v>
      </c>
      <c r="AO242">
        <v>0.249</v>
      </c>
      <c r="AQ242" s="1">
        <v>41182</v>
      </c>
      <c r="AR242">
        <v>1877.431</v>
      </c>
      <c r="AS242">
        <v>0</v>
      </c>
      <c r="AT242">
        <v>0</v>
      </c>
      <c r="AU242">
        <v>3.8650000000000002</v>
      </c>
      <c r="AV242">
        <v>0.47099999999999997</v>
      </c>
      <c r="AX242" s="1">
        <v>41182</v>
      </c>
      <c r="AY242">
        <v>675.16099999999994</v>
      </c>
      <c r="AZ242">
        <v>364</v>
      </c>
      <c r="BA242">
        <v>368</v>
      </c>
      <c r="BB242">
        <v>2.4710000000000001</v>
      </c>
      <c r="BC242">
        <v>4.0890000000000004</v>
      </c>
      <c r="BE242" s="1">
        <v>41182</v>
      </c>
      <c r="BF242">
        <v>572.65</v>
      </c>
      <c r="BG242">
        <v>195</v>
      </c>
      <c r="BH242">
        <v>197</v>
      </c>
      <c r="BI242">
        <v>3.5449999999999999</v>
      </c>
      <c r="BJ242">
        <v>2.4300000000000002</v>
      </c>
      <c r="BK242">
        <v>2.4430000000000001</v>
      </c>
      <c r="BM242" s="1">
        <v>41182</v>
      </c>
      <c r="BN242">
        <v>1098.7080000000001</v>
      </c>
      <c r="BO242">
        <v>391</v>
      </c>
      <c r="BP242">
        <v>440</v>
      </c>
      <c r="BQ242">
        <v>1.1819999999999999</v>
      </c>
      <c r="BR242">
        <v>4.1550000000000002</v>
      </c>
      <c r="BS242">
        <v>4.6230000000000002</v>
      </c>
      <c r="BU242" s="1">
        <v>41182</v>
      </c>
      <c r="BV242">
        <v>703.66</v>
      </c>
      <c r="BW242">
        <v>-1</v>
      </c>
      <c r="BX242">
        <v>-3</v>
      </c>
      <c r="BY242">
        <v>6.52</v>
      </c>
      <c r="BZ242">
        <v>1.0509999999999999</v>
      </c>
      <c r="CB242" s="1">
        <v>41182</v>
      </c>
      <c r="CC242">
        <v>335.36399999999998</v>
      </c>
      <c r="CD242">
        <v>337</v>
      </c>
      <c r="CE242">
        <v>362</v>
      </c>
      <c r="CF242">
        <v>1.482</v>
      </c>
      <c r="CG242">
        <v>3.859</v>
      </c>
      <c r="CI242" s="1">
        <v>41182</v>
      </c>
      <c r="CJ242">
        <v>1318.404</v>
      </c>
      <c r="CK242">
        <v>556</v>
      </c>
      <c r="CL242">
        <v>567</v>
      </c>
      <c r="CM242">
        <v>4.1769999999999996</v>
      </c>
      <c r="CN242">
        <v>6.38</v>
      </c>
      <c r="CO242" s="1">
        <v>41182</v>
      </c>
      <c r="CP242">
        <v>2163.7809999999999</v>
      </c>
      <c r="CQ242">
        <v>472</v>
      </c>
      <c r="CR242">
        <v>485</v>
      </c>
      <c r="CS242">
        <v>4.2919999999999998</v>
      </c>
      <c r="CT242">
        <v>5.5730000000000004</v>
      </c>
      <c r="CV242" s="1">
        <v>41182</v>
      </c>
      <c r="CW242">
        <v>2420.1959999999999</v>
      </c>
      <c r="CX242">
        <v>167</v>
      </c>
      <c r="CY242">
        <v>159</v>
      </c>
      <c r="CZ242">
        <v>6.8659999999999997</v>
      </c>
      <c r="DA242">
        <v>2.8359999999999999</v>
      </c>
      <c r="DC242" s="1">
        <v>42613</v>
      </c>
      <c r="DD242">
        <v>374.82299999999998</v>
      </c>
      <c r="DE242">
        <v>1238</v>
      </c>
      <c r="DF242">
        <v>1241</v>
      </c>
      <c r="DG242">
        <v>3.165</v>
      </c>
      <c r="DH242">
        <v>13.47</v>
      </c>
      <c r="DK242" s="1">
        <v>41182</v>
      </c>
      <c r="DL242">
        <v>922.58799999999997</v>
      </c>
      <c r="DM242">
        <v>564</v>
      </c>
      <c r="DN242">
        <v>576</v>
      </c>
      <c r="DO242">
        <v>4.1559999999999997</v>
      </c>
      <c r="DP242">
        <v>6.4669999999999996</v>
      </c>
      <c r="DR242" s="1">
        <v>39691</v>
      </c>
      <c r="DS242">
        <v>426.28899999999999</v>
      </c>
      <c r="DT242">
        <v>340</v>
      </c>
      <c r="DU242">
        <v>330</v>
      </c>
      <c r="DV242">
        <v>6.2160000000000002</v>
      </c>
      <c r="DW242">
        <v>6.8380000000000001</v>
      </c>
      <c r="DY242" s="1">
        <v>41182</v>
      </c>
      <c r="DZ242">
        <v>815.32299999999998</v>
      </c>
      <c r="EA242">
        <v>396</v>
      </c>
      <c r="EB242">
        <v>404</v>
      </c>
      <c r="EC242">
        <v>4.5979999999999999</v>
      </c>
      <c r="ED242">
        <v>4.851</v>
      </c>
    </row>
    <row r="243" spans="1:134" x14ac:dyDescent="0.25">
      <c r="A243" s="1">
        <v>41213</v>
      </c>
      <c r="B243" s="2">
        <v>7999</v>
      </c>
      <c r="C243" s="3">
        <v>1844.10606891769</v>
      </c>
      <c r="D243">
        <v>0.50084971801876998</v>
      </c>
      <c r="E243">
        <v>82.987391336617904</v>
      </c>
      <c r="F243">
        <v>5.0352054974741396</v>
      </c>
      <c r="G243">
        <v>1.6963671379268599</v>
      </c>
      <c r="H243" s="2">
        <v>16911085</v>
      </c>
      <c r="J243" s="1">
        <v>41213</v>
      </c>
      <c r="K243" s="2">
        <v>2552</v>
      </c>
      <c r="L243">
        <v>247.085760814834</v>
      </c>
      <c r="M243">
        <v>0.19923741131836001</v>
      </c>
      <c r="N243">
        <v>31.8309085930252</v>
      </c>
      <c r="O243">
        <v>1.92656403919595</v>
      </c>
      <c r="P243">
        <v>0.59921402886837905</v>
      </c>
      <c r="Q243" s="2">
        <v>4513097</v>
      </c>
      <c r="S243" s="1">
        <v>41213</v>
      </c>
      <c r="T243">
        <v>456.23399999999998</v>
      </c>
      <c r="U243">
        <v>143</v>
      </c>
      <c r="V243">
        <v>143</v>
      </c>
      <c r="W243">
        <v>1.956</v>
      </c>
      <c r="X243">
        <v>1.74</v>
      </c>
      <c r="Y243">
        <v>1.7370000000000001</v>
      </c>
      <c r="AA243" s="1">
        <v>41213</v>
      </c>
      <c r="AB243">
        <v>624.28499999999997</v>
      </c>
      <c r="AC243">
        <v>273</v>
      </c>
      <c r="AD243">
        <v>275</v>
      </c>
      <c r="AE243">
        <v>1.75</v>
      </c>
      <c r="AF243">
        <v>3.0840000000000001</v>
      </c>
      <c r="AG243">
        <v>3.048</v>
      </c>
      <c r="AI243" s="1">
        <v>41213</v>
      </c>
      <c r="AJ243">
        <v>1133.383</v>
      </c>
      <c r="AK243">
        <v>1</v>
      </c>
      <c r="AL243">
        <v>1</v>
      </c>
      <c r="AM243">
        <v>1.8740000000000001</v>
      </c>
      <c r="AN243">
        <v>0.29199999999999998</v>
      </c>
      <c r="AO243">
        <v>0.29199999999999998</v>
      </c>
      <c r="AQ243" s="1">
        <v>41213</v>
      </c>
      <c r="AR243">
        <v>1873.229</v>
      </c>
      <c r="AS243">
        <v>0</v>
      </c>
      <c r="AT243">
        <v>0</v>
      </c>
      <c r="AU243">
        <v>3.8370000000000002</v>
      </c>
      <c r="AV243">
        <v>0.55000000000000004</v>
      </c>
      <c r="AX243" s="1">
        <v>41213</v>
      </c>
      <c r="AY243">
        <v>682.46</v>
      </c>
      <c r="AZ243">
        <v>343</v>
      </c>
      <c r="BA243">
        <v>344</v>
      </c>
      <c r="BB243">
        <v>2.5219999999999998</v>
      </c>
      <c r="BC243">
        <v>3.9129999999999998</v>
      </c>
      <c r="BE243" s="1">
        <v>41213</v>
      </c>
      <c r="BF243">
        <v>577.31600000000003</v>
      </c>
      <c r="BG243">
        <v>171</v>
      </c>
      <c r="BH243">
        <v>171</v>
      </c>
      <c r="BI243">
        <v>3.5550000000000002</v>
      </c>
      <c r="BJ243">
        <v>2.2599999999999998</v>
      </c>
      <c r="BK243">
        <v>2.274</v>
      </c>
      <c r="BM243" s="1">
        <v>41213</v>
      </c>
      <c r="BN243">
        <v>1108.21</v>
      </c>
      <c r="BO243">
        <v>393</v>
      </c>
      <c r="BP243">
        <v>419</v>
      </c>
      <c r="BQ243">
        <v>1.214</v>
      </c>
      <c r="BR243">
        <v>4.22</v>
      </c>
      <c r="BS243">
        <v>4.4569999999999999</v>
      </c>
      <c r="BU243" s="1">
        <v>41213</v>
      </c>
      <c r="BV243">
        <v>701.45699999999999</v>
      </c>
      <c r="BW243">
        <v>0</v>
      </c>
      <c r="BX243">
        <v>-3</v>
      </c>
      <c r="BY243">
        <v>6.4640000000000004</v>
      </c>
      <c r="BZ243">
        <v>1.121</v>
      </c>
      <c r="CB243" s="1">
        <v>41213</v>
      </c>
      <c r="CC243">
        <v>338.02800000000002</v>
      </c>
      <c r="CD243">
        <v>328</v>
      </c>
      <c r="CE243">
        <v>341</v>
      </c>
      <c r="CF243">
        <v>1.5029999999999999</v>
      </c>
      <c r="CG243">
        <v>3.698</v>
      </c>
      <c r="CI243" s="1">
        <v>41213</v>
      </c>
      <c r="CJ243">
        <v>1329.3679999999999</v>
      </c>
      <c r="CK243">
        <v>545</v>
      </c>
      <c r="CL243">
        <v>555</v>
      </c>
      <c r="CM243">
        <v>4.2709999999999999</v>
      </c>
      <c r="CN243">
        <v>6.3339999999999996</v>
      </c>
      <c r="CO243" s="1">
        <v>41213</v>
      </c>
      <c r="CP243">
        <v>2184.14</v>
      </c>
      <c r="CQ243">
        <v>459</v>
      </c>
      <c r="CR243">
        <v>469</v>
      </c>
      <c r="CS243">
        <v>4.3849999999999998</v>
      </c>
      <c r="CT243">
        <v>5.4960000000000004</v>
      </c>
      <c r="CV243" s="1">
        <v>41213</v>
      </c>
      <c r="CW243">
        <v>2452.0529999999999</v>
      </c>
      <c r="CX243">
        <v>148</v>
      </c>
      <c r="CY243">
        <v>141</v>
      </c>
      <c r="CZ243">
        <v>6.9370000000000003</v>
      </c>
      <c r="DA243">
        <v>2.7210000000000001</v>
      </c>
      <c r="DC243" s="1">
        <v>42643</v>
      </c>
      <c r="DD243">
        <v>381.46300000000002</v>
      </c>
      <c r="DE243">
        <v>1187</v>
      </c>
      <c r="DF243">
        <v>1190</v>
      </c>
      <c r="DG243">
        <v>3.2040000000000002</v>
      </c>
      <c r="DH243">
        <v>12.946999999999999</v>
      </c>
      <c r="DK243" s="1">
        <v>41213</v>
      </c>
      <c r="DL243">
        <v>930.197</v>
      </c>
      <c r="DM243">
        <v>554</v>
      </c>
      <c r="DN243">
        <v>565</v>
      </c>
      <c r="DO243">
        <v>4.2439999999999998</v>
      </c>
      <c r="DP243">
        <v>6.4279999999999999</v>
      </c>
      <c r="DR243" s="1">
        <v>39721</v>
      </c>
      <c r="DS243">
        <v>403.767</v>
      </c>
      <c r="DT243">
        <v>444</v>
      </c>
      <c r="DU243">
        <v>435</v>
      </c>
      <c r="DV243">
        <v>5.9249999999999998</v>
      </c>
      <c r="DW243">
        <v>7.7729999999999997</v>
      </c>
      <c r="DY243" s="1">
        <v>41213</v>
      </c>
      <c r="DZ243">
        <v>823.09199999999998</v>
      </c>
      <c r="EA243">
        <v>378</v>
      </c>
      <c r="EB243">
        <v>384</v>
      </c>
      <c r="EC243">
        <v>4.6390000000000002</v>
      </c>
      <c r="ED243">
        <v>4.7169999999999996</v>
      </c>
    </row>
    <row r="244" spans="1:134" x14ac:dyDescent="0.25">
      <c r="A244" s="1">
        <v>41243</v>
      </c>
      <c r="B244" s="2">
        <v>8050</v>
      </c>
      <c r="C244" s="3">
        <v>1847.0165718882899</v>
      </c>
      <c r="D244">
        <v>0.57450635727576005</v>
      </c>
      <c r="E244">
        <v>89.506103281521106</v>
      </c>
      <c r="F244">
        <v>5.0526757103386304</v>
      </c>
      <c r="G244">
        <v>1.6890294029669</v>
      </c>
      <c r="H244" s="2">
        <v>16948414</v>
      </c>
      <c r="J244" s="1">
        <v>41243</v>
      </c>
      <c r="K244" s="2">
        <v>2541</v>
      </c>
      <c r="L244">
        <v>247.12659704424499</v>
      </c>
      <c r="M244">
        <v>0.24572504347214999</v>
      </c>
      <c r="N244">
        <v>35.072814826538099</v>
      </c>
      <c r="O244">
        <v>1.9216997158723701</v>
      </c>
      <c r="P244">
        <v>0.59531464595855799</v>
      </c>
      <c r="Q244" s="2">
        <v>4481522</v>
      </c>
      <c r="S244" s="1">
        <v>41243</v>
      </c>
      <c r="T244">
        <v>456.96199999999999</v>
      </c>
      <c r="U244">
        <v>145</v>
      </c>
      <c r="V244">
        <v>146</v>
      </c>
      <c r="W244">
        <v>1.9430000000000001</v>
      </c>
      <c r="X244">
        <v>1.714</v>
      </c>
      <c r="Y244">
        <v>1.72</v>
      </c>
      <c r="AA244" s="1">
        <v>41243</v>
      </c>
      <c r="AB244">
        <v>625.98299999999995</v>
      </c>
      <c r="AC244">
        <v>290</v>
      </c>
      <c r="AD244">
        <v>300</v>
      </c>
      <c r="AE244">
        <v>1.677</v>
      </c>
      <c r="AF244">
        <v>3.1989999999999998</v>
      </c>
      <c r="AG244">
        <v>3.2490000000000001</v>
      </c>
      <c r="AI244" s="1">
        <v>41243</v>
      </c>
      <c r="AJ244">
        <v>1134.3920000000001</v>
      </c>
      <c r="AK244">
        <v>2</v>
      </c>
      <c r="AL244">
        <v>2</v>
      </c>
      <c r="AM244">
        <v>1.8859999999999999</v>
      </c>
      <c r="AN244">
        <v>0.26600000000000001</v>
      </c>
      <c r="AO244">
        <v>0.26500000000000001</v>
      </c>
      <c r="AQ244" s="1">
        <v>41243</v>
      </c>
      <c r="AR244">
        <v>1880.539</v>
      </c>
      <c r="AS244">
        <v>0</v>
      </c>
      <c r="AT244">
        <v>0</v>
      </c>
      <c r="AU244">
        <v>3.8540000000000001</v>
      </c>
      <c r="AV244">
        <v>0.47199999999999998</v>
      </c>
      <c r="AX244" s="1">
        <v>41243</v>
      </c>
      <c r="AY244">
        <v>685.68600000000004</v>
      </c>
      <c r="AZ244">
        <v>339</v>
      </c>
      <c r="BA244">
        <v>341</v>
      </c>
      <c r="BB244">
        <v>2.4710000000000001</v>
      </c>
      <c r="BC244">
        <v>3.8180000000000001</v>
      </c>
      <c r="BE244" s="1">
        <v>41243</v>
      </c>
      <c r="BF244">
        <v>579.19500000000005</v>
      </c>
      <c r="BG244">
        <v>175</v>
      </c>
      <c r="BH244">
        <v>176</v>
      </c>
      <c r="BI244">
        <v>3.5329999999999999</v>
      </c>
      <c r="BJ244">
        <v>2.226</v>
      </c>
      <c r="BK244">
        <v>2.2370000000000001</v>
      </c>
      <c r="BM244" s="1">
        <v>41243</v>
      </c>
      <c r="BN244">
        <v>1114.2329999999999</v>
      </c>
      <c r="BO244">
        <v>395</v>
      </c>
      <c r="BP244">
        <v>402</v>
      </c>
      <c r="BQ244">
        <v>1.298</v>
      </c>
      <c r="BR244">
        <v>4.2009999999999996</v>
      </c>
      <c r="BS244">
        <v>4.2370000000000001</v>
      </c>
      <c r="BU244" s="1">
        <v>41243</v>
      </c>
      <c r="BV244">
        <v>707.21199999999999</v>
      </c>
      <c r="BW244">
        <v>-1</v>
      </c>
      <c r="BX244">
        <v>-3</v>
      </c>
      <c r="BY244">
        <v>6.5279999999999996</v>
      </c>
      <c r="BZ244">
        <v>1.032</v>
      </c>
      <c r="CB244" s="1">
        <v>41243</v>
      </c>
      <c r="CC244">
        <v>339.37099999999998</v>
      </c>
      <c r="CD244">
        <v>333</v>
      </c>
      <c r="CE244">
        <v>342</v>
      </c>
      <c r="CF244">
        <v>1.5189999999999999</v>
      </c>
      <c r="CG244">
        <v>3.661</v>
      </c>
      <c r="CI244" s="1">
        <v>41243</v>
      </c>
      <c r="CJ244">
        <v>1338.9110000000001</v>
      </c>
      <c r="CK244">
        <v>546</v>
      </c>
      <c r="CL244">
        <v>557</v>
      </c>
      <c r="CM244">
        <v>4.2880000000000003</v>
      </c>
      <c r="CN244">
        <v>6.2770000000000001</v>
      </c>
      <c r="CO244" s="1">
        <v>41243</v>
      </c>
      <c r="CP244">
        <v>2200.3200000000002</v>
      </c>
      <c r="CQ244">
        <v>461</v>
      </c>
      <c r="CR244">
        <v>471</v>
      </c>
      <c r="CS244">
        <v>4.4000000000000004</v>
      </c>
      <c r="CT244">
        <v>5.4379999999999997</v>
      </c>
      <c r="CV244" s="1">
        <v>41243</v>
      </c>
      <c r="CW244">
        <v>2450.0390000000002</v>
      </c>
      <c r="CX244">
        <v>158</v>
      </c>
      <c r="CY244">
        <v>151</v>
      </c>
      <c r="CZ244">
        <v>6.8890000000000002</v>
      </c>
      <c r="DA244">
        <v>2.7320000000000002</v>
      </c>
      <c r="DC244" s="1">
        <v>42674</v>
      </c>
      <c r="DD244">
        <v>387.46499999999997</v>
      </c>
      <c r="DE244">
        <v>1163</v>
      </c>
      <c r="DF244">
        <v>1163</v>
      </c>
      <c r="DG244">
        <v>3.294</v>
      </c>
      <c r="DH244">
        <v>12.834</v>
      </c>
      <c r="DK244" s="1">
        <v>41243</v>
      </c>
      <c r="DL244">
        <v>937.10199999999998</v>
      </c>
      <c r="DM244">
        <v>556</v>
      </c>
      <c r="DN244">
        <v>567</v>
      </c>
      <c r="DO244">
        <v>4.2610000000000001</v>
      </c>
      <c r="DP244">
        <v>6.3780000000000001</v>
      </c>
      <c r="DR244" s="1">
        <v>39752</v>
      </c>
      <c r="DS244">
        <v>359.37400000000002</v>
      </c>
      <c r="DT244">
        <v>682</v>
      </c>
      <c r="DU244">
        <v>664</v>
      </c>
      <c r="DV244">
        <v>5.4580000000000002</v>
      </c>
      <c r="DW244">
        <v>10.050000000000001</v>
      </c>
      <c r="DY244" s="1">
        <v>41243</v>
      </c>
      <c r="DZ244">
        <v>828.04300000000001</v>
      </c>
      <c r="EA244">
        <v>380</v>
      </c>
      <c r="EB244">
        <v>389</v>
      </c>
      <c r="EC244">
        <v>4.609</v>
      </c>
      <c r="ED244">
        <v>4.6909999999999998</v>
      </c>
    </row>
    <row r="245" spans="1:134" x14ac:dyDescent="0.25">
      <c r="A245" s="1">
        <v>41274</v>
      </c>
      <c r="B245" s="2">
        <v>8109</v>
      </c>
      <c r="C245" s="3">
        <v>1844.3865617613101</v>
      </c>
      <c r="D245">
        <v>0.53329499964996996</v>
      </c>
      <c r="E245">
        <v>85.885376840921197</v>
      </c>
      <c r="F245">
        <v>5.0772335876380899</v>
      </c>
      <c r="G245">
        <v>1.7394902615769701</v>
      </c>
      <c r="H245" s="2">
        <v>16972667</v>
      </c>
      <c r="J245" s="1">
        <v>41274</v>
      </c>
      <c r="K245" s="2">
        <v>2543</v>
      </c>
      <c r="L245">
        <v>247.279137992117</v>
      </c>
      <c r="M245">
        <v>0.23267319475619</v>
      </c>
      <c r="N245">
        <v>32.907066667933002</v>
      </c>
      <c r="O245">
        <v>1.8997372229789999</v>
      </c>
      <c r="P245">
        <v>0.57205198285799796</v>
      </c>
      <c r="Q245" s="2">
        <v>4370598</v>
      </c>
      <c r="S245" s="1">
        <v>41274</v>
      </c>
      <c r="T245">
        <v>458.30700000000002</v>
      </c>
      <c r="U245">
        <v>140</v>
      </c>
      <c r="V245">
        <v>132</v>
      </c>
      <c r="W245">
        <v>1.9059999999999999</v>
      </c>
      <c r="X245">
        <v>1.6659999999999999</v>
      </c>
      <c r="Y245">
        <v>1.661</v>
      </c>
      <c r="AA245" s="1">
        <v>41274</v>
      </c>
      <c r="AB245">
        <v>631.346</v>
      </c>
      <c r="AC245">
        <v>275</v>
      </c>
      <c r="AD245">
        <v>258</v>
      </c>
      <c r="AE245">
        <v>1.6140000000000001</v>
      </c>
      <c r="AF245">
        <v>3.0659999999999998</v>
      </c>
      <c r="AG245">
        <v>3.03</v>
      </c>
      <c r="AI245" s="1">
        <v>41274</v>
      </c>
      <c r="AJ245">
        <v>1134.7750000000001</v>
      </c>
      <c r="AK245">
        <v>1</v>
      </c>
      <c r="AL245">
        <v>0</v>
      </c>
      <c r="AM245">
        <v>1.871</v>
      </c>
      <c r="AN245">
        <v>0.26</v>
      </c>
      <c r="AO245">
        <v>0.26</v>
      </c>
      <c r="AQ245" s="1">
        <v>41274</v>
      </c>
      <c r="AR245">
        <v>1877.664</v>
      </c>
      <c r="AS245">
        <v>0</v>
      </c>
      <c r="AT245">
        <v>-1</v>
      </c>
      <c r="AU245">
        <v>3.827</v>
      </c>
      <c r="AV245">
        <v>0.53100000000000003</v>
      </c>
      <c r="AX245" s="1">
        <v>41274</v>
      </c>
      <c r="AY245">
        <v>693.28899999999999</v>
      </c>
      <c r="AZ245">
        <v>323</v>
      </c>
      <c r="BA245">
        <v>297</v>
      </c>
      <c r="BB245">
        <v>2.5139999999999998</v>
      </c>
      <c r="BC245">
        <v>3.6880000000000002</v>
      </c>
      <c r="BE245" s="1">
        <v>41274</v>
      </c>
      <c r="BF245">
        <v>580.28599999999994</v>
      </c>
      <c r="BG245">
        <v>173</v>
      </c>
      <c r="BH245">
        <v>159</v>
      </c>
      <c r="BI245">
        <v>3.5529999999999999</v>
      </c>
      <c r="BJ245">
        <v>2.25</v>
      </c>
      <c r="BK245">
        <v>2.2589999999999999</v>
      </c>
      <c r="BM245" s="1">
        <v>41274</v>
      </c>
      <c r="BN245">
        <v>1122.0719999999999</v>
      </c>
      <c r="BO245">
        <v>385</v>
      </c>
      <c r="BP245">
        <v>374</v>
      </c>
      <c r="BQ245">
        <v>1.264</v>
      </c>
      <c r="BR245">
        <v>4.1050000000000004</v>
      </c>
      <c r="BS245">
        <v>4.0279999999999996</v>
      </c>
      <c r="BU245" s="1">
        <v>41274</v>
      </c>
      <c r="BV245">
        <v>703.274</v>
      </c>
      <c r="BW245">
        <v>0</v>
      </c>
      <c r="BX245">
        <v>-4</v>
      </c>
      <c r="BY245">
        <v>6.4779999999999998</v>
      </c>
      <c r="BZ245">
        <v>1.135</v>
      </c>
      <c r="CB245" s="1">
        <v>41274</v>
      </c>
      <c r="CC245">
        <v>342.06200000000001</v>
      </c>
      <c r="CD245">
        <v>321</v>
      </c>
      <c r="CE245">
        <v>306</v>
      </c>
      <c r="CF245">
        <v>1.4690000000000001</v>
      </c>
      <c r="CG245">
        <v>3.444</v>
      </c>
      <c r="CI245" s="1">
        <v>41274</v>
      </c>
      <c r="CJ245">
        <v>1359.89</v>
      </c>
      <c r="CK245">
        <v>518</v>
      </c>
      <c r="CL245">
        <v>517</v>
      </c>
      <c r="CM245">
        <v>4.2830000000000004</v>
      </c>
      <c r="CN245">
        <v>6.0330000000000004</v>
      </c>
      <c r="CO245" s="1">
        <v>41274</v>
      </c>
      <c r="CP245">
        <v>2230.482</v>
      </c>
      <c r="CQ245">
        <v>437</v>
      </c>
      <c r="CR245">
        <v>442</v>
      </c>
      <c r="CS245">
        <v>4.4000000000000004</v>
      </c>
      <c r="CT245">
        <v>5.2409999999999997</v>
      </c>
      <c r="CV245" s="1">
        <v>41274</v>
      </c>
      <c r="CW245">
        <v>2449.5630000000001</v>
      </c>
      <c r="CX245">
        <v>152</v>
      </c>
      <c r="CY245">
        <v>141</v>
      </c>
      <c r="CZ245">
        <v>6.8840000000000003</v>
      </c>
      <c r="DA245">
        <v>2.7530000000000001</v>
      </c>
      <c r="DC245" s="1">
        <v>42704</v>
      </c>
      <c r="DD245">
        <v>389.51400000000001</v>
      </c>
      <c r="DE245">
        <v>1096</v>
      </c>
      <c r="DF245">
        <v>1098</v>
      </c>
      <c r="DG245">
        <v>3.4220000000000002</v>
      </c>
      <c r="DH245">
        <v>12.647</v>
      </c>
      <c r="DK245" s="1">
        <v>41274</v>
      </c>
      <c r="DL245">
        <v>951.96299999999997</v>
      </c>
      <c r="DM245">
        <v>526</v>
      </c>
      <c r="DN245">
        <v>526</v>
      </c>
      <c r="DO245">
        <v>4.2519999999999998</v>
      </c>
      <c r="DP245">
        <v>6.109</v>
      </c>
      <c r="DR245" s="1">
        <v>39782</v>
      </c>
      <c r="DS245">
        <v>368.69499999999999</v>
      </c>
      <c r="DT245">
        <v>748</v>
      </c>
      <c r="DU245">
        <v>730</v>
      </c>
      <c r="DV245">
        <v>5.56</v>
      </c>
      <c r="DW245">
        <v>9.8040000000000003</v>
      </c>
      <c r="DY245" s="1">
        <v>41274</v>
      </c>
      <c r="DZ245">
        <v>837.41300000000001</v>
      </c>
      <c r="EA245">
        <v>357</v>
      </c>
      <c r="EB245">
        <v>357</v>
      </c>
      <c r="EC245">
        <v>4.66</v>
      </c>
      <c r="ED245">
        <v>4.524</v>
      </c>
    </row>
    <row r="246" spans="1:134" x14ac:dyDescent="0.25">
      <c r="A246" s="1">
        <v>41305</v>
      </c>
      <c r="B246" s="2">
        <v>8079</v>
      </c>
      <c r="C246" s="3">
        <v>1831.4869000711601</v>
      </c>
      <c r="D246">
        <v>0.53741373455716002</v>
      </c>
      <c r="E246">
        <v>84.605055016794296</v>
      </c>
      <c r="F246">
        <v>5.1877221528590098</v>
      </c>
      <c r="G246">
        <v>1.9021581983445599</v>
      </c>
      <c r="H246" s="2">
        <v>16902968</v>
      </c>
      <c r="J246" s="1">
        <v>41305</v>
      </c>
      <c r="K246" s="2">
        <v>2490</v>
      </c>
      <c r="L246">
        <v>247.34712372742899</v>
      </c>
      <c r="M246">
        <v>0.21819734067763999</v>
      </c>
      <c r="N246">
        <v>26.026973939657001</v>
      </c>
      <c r="O246">
        <v>1.87223671790739</v>
      </c>
      <c r="P246">
        <v>0.525390014367206</v>
      </c>
      <c r="Q246" s="2">
        <v>4180544</v>
      </c>
      <c r="S246" s="1">
        <v>41305</v>
      </c>
      <c r="T246">
        <v>459.62599999999998</v>
      </c>
      <c r="U246">
        <v>136</v>
      </c>
      <c r="V246">
        <v>129</v>
      </c>
      <c r="W246">
        <v>1.927</v>
      </c>
      <c r="X246">
        <v>1.657</v>
      </c>
      <c r="Y246">
        <v>1.6519999999999999</v>
      </c>
      <c r="AA246" s="1">
        <v>41305</v>
      </c>
      <c r="AB246">
        <v>635.16</v>
      </c>
      <c r="AC246">
        <v>264</v>
      </c>
      <c r="AD246">
        <v>251</v>
      </c>
      <c r="AE246">
        <v>1.625</v>
      </c>
      <c r="AF246">
        <v>2.9689999999999999</v>
      </c>
      <c r="AG246">
        <v>2.9359999999999999</v>
      </c>
      <c r="AI246" s="1">
        <v>41305</v>
      </c>
      <c r="AJ246">
        <v>1134.9000000000001</v>
      </c>
      <c r="AK246">
        <v>0</v>
      </c>
      <c r="AL246">
        <v>0</v>
      </c>
      <c r="AM246">
        <v>1.8560000000000001</v>
      </c>
      <c r="AN246">
        <v>0.27</v>
      </c>
      <c r="AO246">
        <v>0.27</v>
      </c>
      <c r="AQ246" s="1">
        <v>41305</v>
      </c>
      <c r="AR246">
        <v>1871.877</v>
      </c>
      <c r="AS246">
        <v>0</v>
      </c>
      <c r="AT246">
        <v>0</v>
      </c>
      <c r="AU246">
        <v>3.8</v>
      </c>
      <c r="AV246">
        <v>0.63300000000000001</v>
      </c>
      <c r="AX246" s="1">
        <v>41305</v>
      </c>
      <c r="AY246">
        <v>699.81899999999996</v>
      </c>
      <c r="AZ246">
        <v>299</v>
      </c>
      <c r="BA246">
        <v>274</v>
      </c>
      <c r="BB246">
        <v>2.5499999999999998</v>
      </c>
      <c r="BC246">
        <v>3.5219999999999998</v>
      </c>
      <c r="BE246" s="1">
        <v>41305</v>
      </c>
      <c r="BF246">
        <v>581.70500000000004</v>
      </c>
      <c r="BG246">
        <v>164</v>
      </c>
      <c r="BH246">
        <v>150</v>
      </c>
      <c r="BI246">
        <v>3.5779999999999998</v>
      </c>
      <c r="BJ246">
        <v>2.2679999999999998</v>
      </c>
      <c r="BK246">
        <v>2.2730000000000001</v>
      </c>
      <c r="BM246" s="1">
        <v>41305</v>
      </c>
      <c r="BN246">
        <v>1132.5150000000001</v>
      </c>
      <c r="BO246">
        <v>377</v>
      </c>
      <c r="BP246">
        <v>368</v>
      </c>
      <c r="BQ246">
        <v>1.2290000000000001</v>
      </c>
      <c r="BR246">
        <v>4.0460000000000003</v>
      </c>
      <c r="BS246">
        <v>3.931</v>
      </c>
      <c r="BU246" s="1">
        <v>41305</v>
      </c>
      <c r="BV246">
        <v>695.26499999999999</v>
      </c>
      <c r="BW246">
        <v>0</v>
      </c>
      <c r="BX246">
        <v>-2</v>
      </c>
      <c r="BY246">
        <v>6.4660000000000002</v>
      </c>
      <c r="BZ246">
        <v>1.3460000000000001</v>
      </c>
      <c r="CB246" s="1">
        <v>41305</v>
      </c>
      <c r="CC246">
        <v>344.59100000000001</v>
      </c>
      <c r="CD246">
        <v>305</v>
      </c>
      <c r="CE246">
        <v>293</v>
      </c>
      <c r="CF246">
        <v>1.4810000000000001</v>
      </c>
      <c r="CG246">
        <v>3.2970000000000002</v>
      </c>
      <c r="CI246" s="1">
        <v>41305</v>
      </c>
      <c r="CJ246">
        <v>1378.2280000000001</v>
      </c>
      <c r="CK246">
        <v>480</v>
      </c>
      <c r="CL246">
        <v>489</v>
      </c>
      <c r="CM246">
        <v>4.2539999999999996</v>
      </c>
      <c r="CN246">
        <v>5.7869999999999999</v>
      </c>
      <c r="CO246" s="1">
        <v>41305</v>
      </c>
      <c r="CP246">
        <v>2253.683</v>
      </c>
      <c r="CQ246">
        <v>407</v>
      </c>
      <c r="CR246">
        <v>415</v>
      </c>
      <c r="CS246">
        <v>4.383</v>
      </c>
      <c r="CT246">
        <v>5.0780000000000003</v>
      </c>
      <c r="CV246" s="1">
        <v>41305</v>
      </c>
      <c r="CW246">
        <v>2431.9850000000001</v>
      </c>
      <c r="CX246">
        <v>146</v>
      </c>
      <c r="CY246">
        <v>135</v>
      </c>
      <c r="CZ246">
        <v>6.8090000000000002</v>
      </c>
      <c r="DA246">
        <v>2.851</v>
      </c>
      <c r="DC246" s="1">
        <v>42735</v>
      </c>
      <c r="DD246">
        <v>404.10399999999998</v>
      </c>
      <c r="DE246">
        <v>971</v>
      </c>
      <c r="DF246">
        <v>977</v>
      </c>
      <c r="DG246">
        <v>3.3159999999999998</v>
      </c>
      <c r="DH246">
        <v>11.429</v>
      </c>
      <c r="DK246" s="1">
        <v>41305</v>
      </c>
      <c r="DL246">
        <v>965.06</v>
      </c>
      <c r="DM246">
        <v>488</v>
      </c>
      <c r="DN246">
        <v>497</v>
      </c>
      <c r="DO246">
        <v>4.2220000000000004</v>
      </c>
      <c r="DP246">
        <v>5.8620000000000001</v>
      </c>
      <c r="DR246" s="1">
        <v>39813</v>
      </c>
      <c r="DS246">
        <v>383.23200000000003</v>
      </c>
      <c r="DT246">
        <v>766</v>
      </c>
      <c r="DU246">
        <v>750</v>
      </c>
      <c r="DV246">
        <v>5.6970000000000001</v>
      </c>
      <c r="DW246">
        <v>9.4640000000000004</v>
      </c>
      <c r="DY246" s="1">
        <v>41305</v>
      </c>
      <c r="DZ246">
        <v>844.654</v>
      </c>
      <c r="EA246">
        <v>329</v>
      </c>
      <c r="EB246">
        <v>330</v>
      </c>
      <c r="EC246">
        <v>4.665</v>
      </c>
      <c r="ED246">
        <v>4.375</v>
      </c>
    </row>
    <row r="247" spans="1:134" x14ac:dyDescent="0.25">
      <c r="A247" s="1">
        <v>41333</v>
      </c>
      <c r="B247" s="2">
        <v>8148</v>
      </c>
      <c r="C247" s="3">
        <v>1840.67130516931</v>
      </c>
      <c r="D247">
        <v>0.54328713705607001</v>
      </c>
      <c r="E247">
        <v>85.066518991273995</v>
      </c>
      <c r="F247">
        <v>5.2376868452972101</v>
      </c>
      <c r="G247">
        <v>1.8444939835103</v>
      </c>
      <c r="H247" s="2">
        <v>16951646</v>
      </c>
      <c r="J247" s="1">
        <v>41333</v>
      </c>
      <c r="K247" s="2">
        <v>2461</v>
      </c>
      <c r="L247">
        <v>247.61108430593501</v>
      </c>
      <c r="M247">
        <v>0.21859638255573999</v>
      </c>
      <c r="N247">
        <v>25.320148598284501</v>
      </c>
      <c r="O247">
        <v>1.87560801282739</v>
      </c>
      <c r="P247">
        <v>0.49967676289528201</v>
      </c>
      <c r="Q247" s="2">
        <v>4151086</v>
      </c>
      <c r="S247" s="1">
        <v>41333</v>
      </c>
      <c r="T247">
        <v>460.76400000000001</v>
      </c>
      <c r="U247">
        <v>137</v>
      </c>
      <c r="V247">
        <v>130</v>
      </c>
      <c r="W247">
        <v>1.9159999999999999</v>
      </c>
      <c r="X247">
        <v>1.635</v>
      </c>
      <c r="Y247">
        <v>1.6319999999999999</v>
      </c>
      <c r="AA247" s="1">
        <v>41333</v>
      </c>
      <c r="AB247">
        <v>637.77499999999998</v>
      </c>
      <c r="AC247">
        <v>258</v>
      </c>
      <c r="AD247">
        <v>241</v>
      </c>
      <c r="AE247">
        <v>1.581</v>
      </c>
      <c r="AF247">
        <v>2.8759999999999999</v>
      </c>
      <c r="AG247">
        <v>2.7959999999999998</v>
      </c>
      <c r="AI247" s="1">
        <v>41333</v>
      </c>
      <c r="AJ247">
        <v>1135.8430000000001</v>
      </c>
      <c r="AK247">
        <v>1</v>
      </c>
      <c r="AL247">
        <v>0</v>
      </c>
      <c r="AM247">
        <v>1.873</v>
      </c>
      <c r="AN247">
        <v>0.248</v>
      </c>
      <c r="AO247">
        <v>0.248</v>
      </c>
      <c r="AQ247" s="1">
        <v>41333</v>
      </c>
      <c r="AR247">
        <v>1880.1489999999999</v>
      </c>
      <c r="AS247">
        <v>0</v>
      </c>
      <c r="AT247">
        <v>0</v>
      </c>
      <c r="AU247">
        <v>3.82</v>
      </c>
      <c r="AV247">
        <v>0.54800000000000004</v>
      </c>
      <c r="AX247" s="1">
        <v>41333</v>
      </c>
      <c r="AY247">
        <v>702.90200000000004</v>
      </c>
      <c r="AZ247">
        <v>306</v>
      </c>
      <c r="BA247">
        <v>285</v>
      </c>
      <c r="BB247">
        <v>2.5950000000000002</v>
      </c>
      <c r="BC247">
        <v>3.5710000000000002</v>
      </c>
      <c r="BE247" s="1">
        <v>41333</v>
      </c>
      <c r="BF247">
        <v>585.43600000000004</v>
      </c>
      <c r="BG247">
        <v>163</v>
      </c>
      <c r="BH247">
        <v>150</v>
      </c>
      <c r="BI247">
        <v>3.5859999999999999</v>
      </c>
      <c r="BJ247">
        <v>2.1890000000000001</v>
      </c>
      <c r="BK247">
        <v>2.1949999999999998</v>
      </c>
      <c r="BM247" s="1">
        <v>41333</v>
      </c>
      <c r="BN247">
        <v>1140.231</v>
      </c>
      <c r="BO247">
        <v>367</v>
      </c>
      <c r="BP247">
        <v>368</v>
      </c>
      <c r="BQ247">
        <v>1.2749999999999999</v>
      </c>
      <c r="BR247">
        <v>3.9319999999999999</v>
      </c>
      <c r="BS247">
        <v>3.93</v>
      </c>
      <c r="BU247" s="1">
        <v>41333</v>
      </c>
      <c r="BV247">
        <v>701.84100000000001</v>
      </c>
      <c r="BW247">
        <v>0</v>
      </c>
      <c r="BX247">
        <v>-2</v>
      </c>
      <c r="BY247">
        <v>6.5339999999999998</v>
      </c>
      <c r="BZ247">
        <v>1.2410000000000001</v>
      </c>
      <c r="CB247" s="1">
        <v>41333</v>
      </c>
      <c r="CC247">
        <v>346.34800000000001</v>
      </c>
      <c r="CD247">
        <v>295</v>
      </c>
      <c r="CE247">
        <v>284</v>
      </c>
      <c r="CF247">
        <v>1.4770000000000001</v>
      </c>
      <c r="CG247">
        <v>3.1819999999999999</v>
      </c>
      <c r="CI247" s="1">
        <v>41333</v>
      </c>
      <c r="CJ247">
        <v>1384.703</v>
      </c>
      <c r="CK247">
        <v>484</v>
      </c>
      <c r="CL247">
        <v>494</v>
      </c>
      <c r="CM247">
        <v>4.2370000000000001</v>
      </c>
      <c r="CN247">
        <v>5.758</v>
      </c>
      <c r="CO247" s="1">
        <v>41333</v>
      </c>
      <c r="CP247">
        <v>2263.7489999999998</v>
      </c>
      <c r="CQ247">
        <v>411</v>
      </c>
      <c r="CR247">
        <v>419</v>
      </c>
      <c r="CS247">
        <v>4.3689999999999998</v>
      </c>
      <c r="CT247">
        <v>5.0460000000000003</v>
      </c>
      <c r="CV247" s="1">
        <v>41333</v>
      </c>
      <c r="CW247">
        <v>2449.183</v>
      </c>
      <c r="CX247">
        <v>147</v>
      </c>
      <c r="CY247">
        <v>137</v>
      </c>
      <c r="CZ247">
        <v>6.8280000000000003</v>
      </c>
      <c r="DA247">
        <v>2.7810000000000001</v>
      </c>
      <c r="DC247" s="1">
        <v>42766</v>
      </c>
      <c r="DD247">
        <v>414.27199999999999</v>
      </c>
      <c r="DE247">
        <v>882</v>
      </c>
      <c r="DF247">
        <v>887</v>
      </c>
      <c r="DG247">
        <v>3.2890000000000001</v>
      </c>
      <c r="DH247">
        <v>10.494</v>
      </c>
      <c r="DK247" s="1">
        <v>41333</v>
      </c>
      <c r="DL247">
        <v>969.52599999999995</v>
      </c>
      <c r="DM247">
        <v>491</v>
      </c>
      <c r="DN247">
        <v>502</v>
      </c>
      <c r="DO247">
        <v>4.2069999999999999</v>
      </c>
      <c r="DP247">
        <v>5.8339999999999996</v>
      </c>
      <c r="DR247" s="1">
        <v>39844</v>
      </c>
      <c r="DS247">
        <v>393.57499999999999</v>
      </c>
      <c r="DT247">
        <v>656</v>
      </c>
      <c r="DU247">
        <v>637</v>
      </c>
      <c r="DV247">
        <v>5.6630000000000003</v>
      </c>
      <c r="DW247">
        <v>8.8989999999999991</v>
      </c>
      <c r="DY247" s="1">
        <v>41333</v>
      </c>
      <c r="DZ247">
        <v>847.726</v>
      </c>
      <c r="EA247">
        <v>335</v>
      </c>
      <c r="EB247">
        <v>337</v>
      </c>
      <c r="EC247">
        <v>4.6660000000000004</v>
      </c>
      <c r="ED247">
        <v>4.367</v>
      </c>
    </row>
    <row r="248" spans="1:134" x14ac:dyDescent="0.25">
      <c r="A248" s="1">
        <v>41362</v>
      </c>
      <c r="B248" s="2">
        <v>8223</v>
      </c>
      <c r="C248" s="3">
        <v>1842.1397916675</v>
      </c>
      <c r="D248">
        <v>0.55672430911765003</v>
      </c>
      <c r="E248">
        <v>85.498387051160194</v>
      </c>
      <c r="F248">
        <v>5.2921853796018601</v>
      </c>
      <c r="G248">
        <v>1.85990017183269</v>
      </c>
      <c r="H248" s="2">
        <v>16968824</v>
      </c>
      <c r="J248" s="1">
        <v>41362</v>
      </c>
      <c r="K248" s="2">
        <v>2475</v>
      </c>
      <c r="L248">
        <v>247.737765938926</v>
      </c>
      <c r="M248">
        <v>0.22097662335556001</v>
      </c>
      <c r="N248">
        <v>26.482647363649001</v>
      </c>
      <c r="O248">
        <v>1.8793650548559799</v>
      </c>
      <c r="P248">
        <v>0.50456918560925701</v>
      </c>
      <c r="Q248" s="2">
        <v>4170815</v>
      </c>
      <c r="S248" s="1">
        <v>41364</v>
      </c>
      <c r="T248">
        <v>461.79599999999999</v>
      </c>
      <c r="U248">
        <v>134</v>
      </c>
      <c r="V248">
        <v>127</v>
      </c>
      <c r="W248">
        <v>1.9370000000000001</v>
      </c>
      <c r="X248">
        <v>1.6060000000000001</v>
      </c>
      <c r="Y248">
        <v>1.623</v>
      </c>
      <c r="AA248" s="1">
        <v>41364</v>
      </c>
      <c r="AB248">
        <v>641.029</v>
      </c>
      <c r="AC248">
        <v>244</v>
      </c>
      <c r="AD248">
        <v>239</v>
      </c>
      <c r="AE248">
        <v>1.5640000000000001</v>
      </c>
      <c r="AF248">
        <v>2.7410000000000001</v>
      </c>
      <c r="AG248">
        <v>2.7909999999999999</v>
      </c>
      <c r="AI248" s="1">
        <v>41364</v>
      </c>
      <c r="AJ248">
        <v>1136.1089999999999</v>
      </c>
      <c r="AK248">
        <v>0</v>
      </c>
      <c r="AL248">
        <v>0</v>
      </c>
      <c r="AM248">
        <v>1.867</v>
      </c>
      <c r="AN248">
        <v>0.253</v>
      </c>
      <c r="AO248">
        <v>0.253</v>
      </c>
      <c r="AQ248" s="1">
        <v>41364</v>
      </c>
      <c r="AR248">
        <v>1881.3879999999999</v>
      </c>
      <c r="AS248">
        <v>0</v>
      </c>
      <c r="AT248">
        <v>0</v>
      </c>
      <c r="AU248">
        <v>3.802</v>
      </c>
      <c r="AV248">
        <v>0.55600000000000005</v>
      </c>
      <c r="AX248" s="1">
        <v>41364</v>
      </c>
      <c r="AY248">
        <v>707.66600000000005</v>
      </c>
      <c r="AZ248">
        <v>310</v>
      </c>
      <c r="BA248">
        <v>286</v>
      </c>
      <c r="BB248">
        <v>2.6070000000000002</v>
      </c>
      <c r="BC248">
        <v>3.5720000000000001</v>
      </c>
      <c r="BE248" s="1">
        <v>41364</v>
      </c>
      <c r="BF248">
        <v>587.05100000000004</v>
      </c>
      <c r="BG248">
        <v>165</v>
      </c>
      <c r="BH248">
        <v>153</v>
      </c>
      <c r="BI248">
        <v>3.6059999999999999</v>
      </c>
      <c r="BJ248">
        <v>2.2229999999999999</v>
      </c>
      <c r="BK248">
        <v>2.23</v>
      </c>
      <c r="BM248" s="1">
        <v>41364</v>
      </c>
      <c r="BN248">
        <v>1146.4580000000001</v>
      </c>
      <c r="BO248">
        <v>358</v>
      </c>
      <c r="BP248">
        <v>381</v>
      </c>
      <c r="BQ248">
        <v>1.2769999999999999</v>
      </c>
      <c r="BR248">
        <v>3.8540000000000001</v>
      </c>
      <c r="BS248">
        <v>4.0730000000000004</v>
      </c>
      <c r="BU248" s="1">
        <v>41364</v>
      </c>
      <c r="BV248">
        <v>704.11400000000003</v>
      </c>
      <c r="BW248">
        <v>0</v>
      </c>
      <c r="BX248">
        <v>-2</v>
      </c>
      <c r="BY248">
        <v>6.5010000000000003</v>
      </c>
      <c r="BZ248">
        <v>1.2210000000000001</v>
      </c>
      <c r="CB248" s="1">
        <v>41364</v>
      </c>
      <c r="CC248">
        <v>348.15699999999998</v>
      </c>
      <c r="CD248">
        <v>282</v>
      </c>
      <c r="CE248">
        <v>286</v>
      </c>
      <c r="CF248">
        <v>1.4690000000000001</v>
      </c>
      <c r="CG248">
        <v>3.2149999999999999</v>
      </c>
      <c r="CI248" s="1">
        <v>41364</v>
      </c>
      <c r="CJ248">
        <v>1398.9390000000001</v>
      </c>
      <c r="CK248">
        <v>473</v>
      </c>
      <c r="CL248">
        <v>483</v>
      </c>
      <c r="CM248">
        <v>4.21</v>
      </c>
      <c r="CN248">
        <v>5.6470000000000002</v>
      </c>
      <c r="CO248" s="1">
        <v>41364</v>
      </c>
      <c r="CP248">
        <v>2283.6759999999999</v>
      </c>
      <c r="CQ248">
        <v>403</v>
      </c>
      <c r="CR248">
        <v>411</v>
      </c>
      <c r="CS248">
        <v>4.335</v>
      </c>
      <c r="CT248">
        <v>4.9569999999999999</v>
      </c>
      <c r="CV248" s="1">
        <v>41364</v>
      </c>
      <c r="CW248">
        <v>2450.8020000000001</v>
      </c>
      <c r="CX248">
        <v>149</v>
      </c>
      <c r="CY248">
        <v>139</v>
      </c>
      <c r="CZ248">
        <v>6.8140000000000001</v>
      </c>
      <c r="DA248">
        <v>2.8039999999999998</v>
      </c>
      <c r="DC248" s="1">
        <v>42794</v>
      </c>
      <c r="DD248">
        <v>427.5</v>
      </c>
      <c r="DE248">
        <v>804</v>
      </c>
      <c r="DF248">
        <v>819</v>
      </c>
      <c r="DG248">
        <v>3.2770000000000001</v>
      </c>
      <c r="DH248">
        <v>9.7940000000000005</v>
      </c>
      <c r="DK248" s="1">
        <v>41364</v>
      </c>
      <c r="DL248">
        <v>979.51800000000003</v>
      </c>
      <c r="DM248">
        <v>480</v>
      </c>
      <c r="DN248">
        <v>490</v>
      </c>
      <c r="DO248">
        <v>4.18</v>
      </c>
      <c r="DP248">
        <v>5.71</v>
      </c>
      <c r="DR248" s="1">
        <v>39872</v>
      </c>
      <c r="DS248">
        <v>390.52699999999999</v>
      </c>
      <c r="DT248">
        <v>661</v>
      </c>
      <c r="DU248">
        <v>641</v>
      </c>
      <c r="DV248">
        <v>5.6150000000000002</v>
      </c>
      <c r="DW248">
        <v>9.0920000000000005</v>
      </c>
      <c r="DY248" s="1">
        <v>41364</v>
      </c>
      <c r="DZ248">
        <v>853.46400000000006</v>
      </c>
      <c r="EA248">
        <v>337</v>
      </c>
      <c r="EB248">
        <v>337</v>
      </c>
      <c r="EC248">
        <v>4.7</v>
      </c>
      <c r="ED248">
        <v>4.3769999999999998</v>
      </c>
    </row>
    <row r="249" spans="1:134" x14ac:dyDescent="0.25">
      <c r="A249" s="1">
        <v>41394</v>
      </c>
      <c r="B249" s="2">
        <v>8286</v>
      </c>
      <c r="C249" s="3">
        <v>1860.78446507687</v>
      </c>
      <c r="D249">
        <v>0.54123816434792005</v>
      </c>
      <c r="E249">
        <v>83.790798889122499</v>
      </c>
      <c r="F249">
        <v>5.2635636516663302</v>
      </c>
      <c r="G249">
        <v>1.7263888625514501</v>
      </c>
      <c r="H249" s="2">
        <v>17146906</v>
      </c>
      <c r="J249" s="1">
        <v>41394</v>
      </c>
      <c r="K249" s="2">
        <v>2477</v>
      </c>
      <c r="L249">
        <v>248.11345586505601</v>
      </c>
      <c r="M249">
        <v>0.21600119923885</v>
      </c>
      <c r="N249">
        <v>26.986895681189601</v>
      </c>
      <c r="O249">
        <v>1.88524770432775</v>
      </c>
      <c r="P249">
        <v>0.47772100455514399</v>
      </c>
      <c r="Q249" s="2">
        <v>4248760</v>
      </c>
      <c r="S249" s="1">
        <v>41394</v>
      </c>
      <c r="T249">
        <v>463.75400000000002</v>
      </c>
      <c r="U249">
        <v>129</v>
      </c>
      <c r="V249">
        <v>120</v>
      </c>
      <c r="W249">
        <v>1.94</v>
      </c>
      <c r="X249">
        <v>1.5129999999999999</v>
      </c>
      <c r="Y249">
        <v>1.51</v>
      </c>
      <c r="AA249" s="1">
        <v>41394</v>
      </c>
      <c r="AB249">
        <v>646.28200000000004</v>
      </c>
      <c r="AC249">
        <v>229</v>
      </c>
      <c r="AD249">
        <v>213</v>
      </c>
      <c r="AE249">
        <v>1.669</v>
      </c>
      <c r="AF249">
        <v>2.548</v>
      </c>
      <c r="AG249">
        <v>2.4969999999999999</v>
      </c>
      <c r="AI249" s="1">
        <v>41394</v>
      </c>
      <c r="AJ249">
        <v>1137.26</v>
      </c>
      <c r="AK249">
        <v>1</v>
      </c>
      <c r="AL249">
        <v>0</v>
      </c>
      <c r="AM249">
        <v>1.8680000000000001</v>
      </c>
      <c r="AN249">
        <v>0.217</v>
      </c>
      <c r="AO249">
        <v>0.217</v>
      </c>
      <c r="AQ249" s="1">
        <v>41394</v>
      </c>
      <c r="AR249">
        <v>1888.8530000000001</v>
      </c>
      <c r="AS249">
        <v>0</v>
      </c>
      <c r="AT249">
        <v>0</v>
      </c>
      <c r="AU249">
        <v>3.7890000000000001</v>
      </c>
      <c r="AV249">
        <v>0.47599999999999998</v>
      </c>
      <c r="AX249" s="1">
        <v>41394</v>
      </c>
      <c r="AY249">
        <v>717.18799999999999</v>
      </c>
      <c r="AZ249">
        <v>275</v>
      </c>
      <c r="BA249">
        <v>258</v>
      </c>
      <c r="BB249">
        <v>2.6240000000000001</v>
      </c>
      <c r="BC249">
        <v>3.1880000000000002</v>
      </c>
      <c r="BE249" s="1">
        <v>41394</v>
      </c>
      <c r="BF249">
        <v>591.495</v>
      </c>
      <c r="BG249">
        <v>163</v>
      </c>
      <c r="BH249">
        <v>153</v>
      </c>
      <c r="BI249">
        <v>3.6219999999999999</v>
      </c>
      <c r="BJ249">
        <v>2.1160000000000001</v>
      </c>
      <c r="BK249">
        <v>2.1259999999999999</v>
      </c>
      <c r="BM249" s="1">
        <v>41394</v>
      </c>
      <c r="BN249">
        <v>1156.491</v>
      </c>
      <c r="BO249">
        <v>344</v>
      </c>
      <c r="BP249">
        <v>353</v>
      </c>
      <c r="BQ249">
        <v>1.298</v>
      </c>
      <c r="BR249">
        <v>3.6680000000000001</v>
      </c>
      <c r="BS249">
        <v>3.7469999999999999</v>
      </c>
      <c r="BU249" s="1">
        <v>41394</v>
      </c>
      <c r="BV249">
        <v>711.77700000000004</v>
      </c>
      <c r="BW249">
        <v>-1</v>
      </c>
      <c r="BX249">
        <v>-2</v>
      </c>
      <c r="BY249">
        <v>6.4580000000000002</v>
      </c>
      <c r="BZ249">
        <v>1.0760000000000001</v>
      </c>
      <c r="CB249" s="1">
        <v>41394</v>
      </c>
      <c r="CC249">
        <v>351.07400000000001</v>
      </c>
      <c r="CD249">
        <v>268</v>
      </c>
      <c r="CE249">
        <v>260</v>
      </c>
      <c r="CF249">
        <v>1.544</v>
      </c>
      <c r="CG249">
        <v>2.9180000000000001</v>
      </c>
      <c r="CI249" s="1">
        <v>41394</v>
      </c>
      <c r="CJ249">
        <v>1424.954</v>
      </c>
      <c r="CK249">
        <v>442</v>
      </c>
      <c r="CL249">
        <v>451</v>
      </c>
      <c r="CM249">
        <v>4.093</v>
      </c>
      <c r="CN249">
        <v>5.1959999999999997</v>
      </c>
      <c r="CO249" s="1">
        <v>41394</v>
      </c>
      <c r="CP249">
        <v>2324.8519999999999</v>
      </c>
      <c r="CQ249">
        <v>375</v>
      </c>
      <c r="CR249">
        <v>382</v>
      </c>
      <c r="CS249">
        <v>4.2089999999999996</v>
      </c>
      <c r="CT249">
        <v>4.5330000000000004</v>
      </c>
      <c r="CV249" s="1">
        <v>41394</v>
      </c>
      <c r="CW249">
        <v>2492.4630000000002</v>
      </c>
      <c r="CX249">
        <v>146</v>
      </c>
      <c r="CY249">
        <v>137</v>
      </c>
      <c r="CZ249">
        <v>6.9180000000000001</v>
      </c>
      <c r="DA249">
        <v>2.6539999999999999</v>
      </c>
      <c r="DK249" s="1">
        <v>41394</v>
      </c>
      <c r="DL249">
        <v>997.70799999999997</v>
      </c>
      <c r="DM249">
        <v>448</v>
      </c>
      <c r="DN249">
        <v>458</v>
      </c>
      <c r="DO249">
        <v>4.0609999999999999</v>
      </c>
      <c r="DP249">
        <v>5.2560000000000002</v>
      </c>
      <c r="DR249" s="1">
        <v>39903</v>
      </c>
      <c r="DS249">
        <v>392.36</v>
      </c>
      <c r="DT249">
        <v>699</v>
      </c>
      <c r="DU249">
        <v>678</v>
      </c>
      <c r="DV249">
        <v>5.5350000000000001</v>
      </c>
      <c r="DW249">
        <v>9.07</v>
      </c>
      <c r="DY249" s="1">
        <v>41394</v>
      </c>
      <c r="DZ249">
        <v>869.69399999999996</v>
      </c>
      <c r="EA249">
        <v>315</v>
      </c>
      <c r="EB249">
        <v>316</v>
      </c>
      <c r="EC249">
        <v>4.6399999999999997</v>
      </c>
      <c r="ED249">
        <v>4.0190000000000001</v>
      </c>
    </row>
    <row r="250" spans="1:134" x14ac:dyDescent="0.25">
      <c r="A250" s="1">
        <v>41425</v>
      </c>
      <c r="B250" s="2">
        <v>8323</v>
      </c>
      <c r="C250" s="3">
        <v>1827.57710772257</v>
      </c>
      <c r="D250">
        <v>0.56188150201776998</v>
      </c>
      <c r="E250">
        <v>82.560068629864503</v>
      </c>
      <c r="F250">
        <v>5.4474083825772004</v>
      </c>
      <c r="G250">
        <v>2.0777209022242702</v>
      </c>
      <c r="H250" s="2">
        <v>16875875</v>
      </c>
      <c r="J250" s="1">
        <v>41425</v>
      </c>
      <c r="K250" s="2">
        <v>2486</v>
      </c>
      <c r="L250">
        <v>247.73128068398799</v>
      </c>
      <c r="M250">
        <v>0.22446728242486</v>
      </c>
      <c r="N250">
        <v>25.5683796106306</v>
      </c>
      <c r="O250">
        <v>1.90586302246656</v>
      </c>
      <c r="P250">
        <v>0.56987310941342195</v>
      </c>
      <c r="Q250" s="2">
        <v>4135104</v>
      </c>
      <c r="S250" s="1">
        <v>41425</v>
      </c>
      <c r="T250">
        <v>463.34100000000001</v>
      </c>
      <c r="U250">
        <v>131</v>
      </c>
      <c r="V250">
        <v>118</v>
      </c>
      <c r="W250">
        <v>1.9490000000000001</v>
      </c>
      <c r="X250">
        <v>1.6539999999999999</v>
      </c>
      <c r="Y250">
        <v>1.645</v>
      </c>
      <c r="AA250" s="1">
        <v>41425</v>
      </c>
      <c r="AB250">
        <v>645.274</v>
      </c>
      <c r="AC250">
        <v>251</v>
      </c>
      <c r="AD250">
        <v>230</v>
      </c>
      <c r="AE250">
        <v>1.7450000000000001</v>
      </c>
      <c r="AF250">
        <v>2.8879999999999999</v>
      </c>
      <c r="AG250">
        <v>2.84</v>
      </c>
      <c r="AI250" s="1">
        <v>41425</v>
      </c>
      <c r="AJ250">
        <v>1135.6300000000001</v>
      </c>
      <c r="AK250">
        <v>0</v>
      </c>
      <c r="AL250">
        <v>0</v>
      </c>
      <c r="AM250">
        <v>1.893</v>
      </c>
      <c r="AN250">
        <v>0.312</v>
      </c>
      <c r="AO250">
        <v>0.312</v>
      </c>
      <c r="AQ250" s="1">
        <v>41425</v>
      </c>
      <c r="AR250">
        <v>1869.9690000000001</v>
      </c>
      <c r="AS250">
        <v>1</v>
      </c>
      <c r="AT250">
        <v>0</v>
      </c>
      <c r="AU250">
        <v>3.8260000000000001</v>
      </c>
      <c r="AV250">
        <v>0.78100000000000003</v>
      </c>
      <c r="AX250" s="1">
        <v>41425</v>
      </c>
      <c r="AY250">
        <v>715.61900000000003</v>
      </c>
      <c r="AZ250">
        <v>307</v>
      </c>
      <c r="BA250">
        <v>287</v>
      </c>
      <c r="BB250">
        <v>2.867</v>
      </c>
      <c r="BC250">
        <v>3.7069999999999999</v>
      </c>
      <c r="BE250" s="1">
        <v>41425</v>
      </c>
      <c r="BF250">
        <v>587.26300000000003</v>
      </c>
      <c r="BG250">
        <v>164</v>
      </c>
      <c r="BH250">
        <v>153</v>
      </c>
      <c r="BI250">
        <v>3.6520000000000001</v>
      </c>
      <c r="BJ250">
        <v>2.4279999999999999</v>
      </c>
      <c r="BK250">
        <v>2.431</v>
      </c>
      <c r="BM250" s="1">
        <v>41425</v>
      </c>
      <c r="BN250">
        <v>1159.271</v>
      </c>
      <c r="BO250">
        <v>391</v>
      </c>
      <c r="BP250">
        <v>383</v>
      </c>
      <c r="BQ250">
        <v>1.3839999999999999</v>
      </c>
      <c r="BR250">
        <v>4.258</v>
      </c>
      <c r="BS250">
        <v>4.1349999999999998</v>
      </c>
      <c r="BU250" s="1">
        <v>41425</v>
      </c>
      <c r="BV250">
        <v>693.86699999999996</v>
      </c>
      <c r="BW250">
        <v>-1</v>
      </c>
      <c r="BX250">
        <v>-3</v>
      </c>
      <c r="BY250">
        <v>6.5119999999999996</v>
      </c>
      <c r="BZ250">
        <v>1.5209999999999999</v>
      </c>
      <c r="CB250" s="1">
        <v>41425</v>
      </c>
      <c r="CC250">
        <v>350.99599999999998</v>
      </c>
      <c r="CD250">
        <v>295</v>
      </c>
      <c r="CE250">
        <v>277</v>
      </c>
      <c r="CF250">
        <v>1.633</v>
      </c>
      <c r="CG250">
        <v>3.242</v>
      </c>
      <c r="CI250" s="1">
        <v>41425</v>
      </c>
      <c r="CJ250">
        <v>1417.1869999999999</v>
      </c>
      <c r="CK250">
        <v>449</v>
      </c>
      <c r="CL250">
        <v>461</v>
      </c>
      <c r="CM250">
        <v>4.3449999999999998</v>
      </c>
      <c r="CN250">
        <v>5.6219999999999999</v>
      </c>
      <c r="CO250" s="1">
        <v>41425</v>
      </c>
      <c r="CP250">
        <v>2308.4850000000001</v>
      </c>
      <c r="CQ250">
        <v>383</v>
      </c>
      <c r="CR250">
        <v>395</v>
      </c>
      <c r="CS250">
        <v>4.4580000000000002</v>
      </c>
      <c r="CT250">
        <v>4.9850000000000003</v>
      </c>
      <c r="CV250" s="1">
        <v>41425</v>
      </c>
      <c r="CW250">
        <v>2435.607</v>
      </c>
      <c r="CX250">
        <v>145</v>
      </c>
      <c r="CY250">
        <v>134</v>
      </c>
      <c r="CZ250">
        <v>6.7850000000000001</v>
      </c>
      <c r="DA250">
        <v>2.984</v>
      </c>
      <c r="DK250" s="1">
        <v>41425</v>
      </c>
      <c r="DL250">
        <v>992.41099999999994</v>
      </c>
      <c r="DM250">
        <v>457</v>
      </c>
      <c r="DN250">
        <v>469</v>
      </c>
      <c r="DO250">
        <v>4.3140000000000001</v>
      </c>
      <c r="DP250">
        <v>5.6970000000000001</v>
      </c>
      <c r="DR250" s="1">
        <v>39933</v>
      </c>
      <c r="DS250">
        <v>408.27</v>
      </c>
      <c r="DT250">
        <v>583</v>
      </c>
      <c r="DU250">
        <v>561</v>
      </c>
      <c r="DV250">
        <v>5.5510000000000002</v>
      </c>
      <c r="DW250">
        <v>8.2490000000000006</v>
      </c>
      <c r="DY250" s="1">
        <v>41425</v>
      </c>
      <c r="DZ250">
        <v>862.42100000000005</v>
      </c>
      <c r="EA250">
        <v>320</v>
      </c>
      <c r="EB250">
        <v>322</v>
      </c>
      <c r="EC250">
        <v>4.8639999999999999</v>
      </c>
      <c r="ED250">
        <v>4.4509999999999996</v>
      </c>
    </row>
    <row r="251" spans="1:134" x14ac:dyDescent="0.25">
      <c r="A251" s="1">
        <v>41453</v>
      </c>
      <c r="B251" s="2">
        <v>8413</v>
      </c>
      <c r="C251" s="3">
        <v>1799.31218446915</v>
      </c>
      <c r="D251">
        <v>0.60887022847964001</v>
      </c>
      <c r="E251">
        <v>83.039071279022394</v>
      </c>
      <c r="F251">
        <v>5.47836900573542</v>
      </c>
      <c r="G251">
        <v>2.3548128988578001</v>
      </c>
      <c r="H251" s="2">
        <v>16585274</v>
      </c>
      <c r="J251" s="1">
        <v>41453</v>
      </c>
      <c r="K251" s="2">
        <v>2410</v>
      </c>
      <c r="L251">
        <v>247.31882175237899</v>
      </c>
      <c r="M251">
        <v>0.27652674486841999</v>
      </c>
      <c r="N251">
        <v>30.910880326027002</v>
      </c>
      <c r="O251">
        <v>1.9153728095748599</v>
      </c>
      <c r="P251">
        <v>0.68844209949681801</v>
      </c>
      <c r="Q251" s="2">
        <v>4116946</v>
      </c>
      <c r="S251" s="1">
        <v>41455</v>
      </c>
      <c r="T251">
        <v>460.85599999999999</v>
      </c>
      <c r="U251">
        <v>153</v>
      </c>
      <c r="V251">
        <v>137</v>
      </c>
      <c r="W251">
        <v>1.931</v>
      </c>
      <c r="X251">
        <v>1.9710000000000001</v>
      </c>
      <c r="Y251">
        <v>1.9490000000000001</v>
      </c>
      <c r="AA251" s="1">
        <v>41455</v>
      </c>
      <c r="AB251">
        <v>636.58199999999999</v>
      </c>
      <c r="AC251">
        <v>323</v>
      </c>
      <c r="AD251">
        <v>306</v>
      </c>
      <c r="AE251">
        <v>1.784</v>
      </c>
      <c r="AF251">
        <v>3.6920000000000002</v>
      </c>
      <c r="AG251">
        <v>3.6589999999999998</v>
      </c>
      <c r="AI251" s="1">
        <v>41455</v>
      </c>
      <c r="AJ251">
        <v>1134.825</v>
      </c>
      <c r="AK251">
        <v>-3</v>
      </c>
      <c r="AL251">
        <v>-2</v>
      </c>
      <c r="AM251">
        <v>1.8879999999999999</v>
      </c>
      <c r="AN251">
        <v>0.373</v>
      </c>
      <c r="AO251">
        <v>0.373</v>
      </c>
      <c r="AQ251" s="1">
        <v>41455</v>
      </c>
      <c r="AR251">
        <v>1854.346</v>
      </c>
      <c r="AS251">
        <v>0</v>
      </c>
      <c r="AT251">
        <v>0</v>
      </c>
      <c r="AU251">
        <v>3.8140000000000001</v>
      </c>
      <c r="AV251">
        <v>1.04</v>
      </c>
      <c r="AX251" s="1">
        <v>41455</v>
      </c>
      <c r="AY251">
        <v>699.24699999999996</v>
      </c>
      <c r="AZ251">
        <v>378</v>
      </c>
      <c r="BA251">
        <v>361</v>
      </c>
      <c r="BB251">
        <v>3.008</v>
      </c>
      <c r="BC251">
        <v>4.6980000000000004</v>
      </c>
      <c r="BE251" s="1">
        <v>41455</v>
      </c>
      <c r="BF251">
        <v>577.06200000000001</v>
      </c>
      <c r="BG251">
        <v>191</v>
      </c>
      <c r="BH251">
        <v>177</v>
      </c>
      <c r="BI251">
        <v>3.6659999999999999</v>
      </c>
      <c r="BJ251">
        <v>2.9529999999999998</v>
      </c>
      <c r="BK251">
        <v>2.96</v>
      </c>
      <c r="BM251" s="1">
        <v>41455</v>
      </c>
      <c r="BN251">
        <v>1148.4459999999999</v>
      </c>
      <c r="BO251">
        <v>458</v>
      </c>
      <c r="BP251">
        <v>461</v>
      </c>
      <c r="BQ251">
        <v>1.5329999999999999</v>
      </c>
      <c r="BR251">
        <v>5.0430000000000001</v>
      </c>
      <c r="BS251">
        <v>5.0250000000000004</v>
      </c>
      <c r="BU251" s="1">
        <v>41455</v>
      </c>
      <c r="BV251">
        <v>679.85599999999999</v>
      </c>
      <c r="BW251">
        <v>-1</v>
      </c>
      <c r="BX251">
        <v>-2</v>
      </c>
      <c r="BY251">
        <v>6.4770000000000003</v>
      </c>
      <c r="BZ251">
        <v>1.8779999999999999</v>
      </c>
      <c r="CB251" s="1">
        <v>41455</v>
      </c>
      <c r="CC251">
        <v>346.71800000000002</v>
      </c>
      <c r="CD251">
        <v>365</v>
      </c>
      <c r="CE251">
        <v>355</v>
      </c>
      <c r="CF251">
        <v>1.706</v>
      </c>
      <c r="CG251">
        <v>4.085</v>
      </c>
      <c r="CI251" s="1">
        <v>41455</v>
      </c>
      <c r="CJ251">
        <v>1379.732</v>
      </c>
      <c r="CK251">
        <v>506</v>
      </c>
      <c r="CL251">
        <v>516</v>
      </c>
      <c r="CM251">
        <v>4.5659999999999998</v>
      </c>
      <c r="CN251">
        <v>6.5519999999999996</v>
      </c>
      <c r="CO251" s="1">
        <v>41455</v>
      </c>
      <c r="CP251">
        <v>2247.4769999999999</v>
      </c>
      <c r="CQ251">
        <v>437</v>
      </c>
      <c r="CR251">
        <v>448</v>
      </c>
      <c r="CS251">
        <v>4.6749999999999998</v>
      </c>
      <c r="CT251">
        <v>5.8959999999999999</v>
      </c>
      <c r="CV251" s="1">
        <v>41455</v>
      </c>
      <c r="CW251">
        <v>2368.3910000000001</v>
      </c>
      <c r="CX251">
        <v>165</v>
      </c>
      <c r="CY251">
        <v>155</v>
      </c>
      <c r="CZ251">
        <v>6.5979999999999999</v>
      </c>
      <c r="DA251">
        <v>3.419</v>
      </c>
      <c r="DK251" s="1">
        <v>41455</v>
      </c>
      <c r="DL251">
        <v>966.25099999999998</v>
      </c>
      <c r="DM251">
        <v>514</v>
      </c>
      <c r="DN251">
        <v>526</v>
      </c>
      <c r="DO251">
        <v>4.5380000000000003</v>
      </c>
      <c r="DP251">
        <v>6.6340000000000003</v>
      </c>
      <c r="DR251" s="1">
        <v>39964</v>
      </c>
      <c r="DS251">
        <v>430.76400000000001</v>
      </c>
      <c r="DT251">
        <v>473</v>
      </c>
      <c r="DU251">
        <v>450</v>
      </c>
      <c r="DV251">
        <v>5.7</v>
      </c>
      <c r="DW251">
        <v>7.3780000000000001</v>
      </c>
      <c r="DY251" s="1">
        <v>41455</v>
      </c>
      <c r="DZ251">
        <v>837.899</v>
      </c>
      <c r="EA251">
        <v>370</v>
      </c>
      <c r="EB251">
        <v>372</v>
      </c>
      <c r="EC251">
        <v>4.944</v>
      </c>
      <c r="ED251">
        <v>5.2779999999999996</v>
      </c>
    </row>
    <row r="252" spans="1:134" x14ac:dyDescent="0.25">
      <c r="A252" s="1">
        <v>41486</v>
      </c>
      <c r="B252" s="2">
        <v>8395</v>
      </c>
      <c r="C252" s="3">
        <v>1801.7710552544399</v>
      </c>
      <c r="D252">
        <v>0.57119693106073</v>
      </c>
      <c r="E252">
        <v>78.494118295201503</v>
      </c>
      <c r="F252">
        <v>5.5160069271786396</v>
      </c>
      <c r="G252">
        <v>2.3443836868139001</v>
      </c>
      <c r="H252" s="2">
        <v>16606820</v>
      </c>
      <c r="J252" s="1">
        <v>41486</v>
      </c>
      <c r="K252" s="2">
        <v>2357</v>
      </c>
      <c r="L252">
        <v>247.852065244774</v>
      </c>
      <c r="M252">
        <v>0.26730892687645003</v>
      </c>
      <c r="N252">
        <v>29.132461320534901</v>
      </c>
      <c r="O252">
        <v>1.9121256969815901</v>
      </c>
      <c r="P252">
        <v>0.62624700542072997</v>
      </c>
      <c r="Q252" s="2">
        <v>4165963</v>
      </c>
      <c r="S252" s="1">
        <v>41486</v>
      </c>
      <c r="T252">
        <v>463.03300000000002</v>
      </c>
      <c r="U252">
        <v>145</v>
      </c>
      <c r="V252">
        <v>128</v>
      </c>
      <c r="W252">
        <v>1.915</v>
      </c>
      <c r="X252">
        <v>1.827</v>
      </c>
      <c r="Y252">
        <v>1.821</v>
      </c>
      <c r="AA252" s="1">
        <v>41486</v>
      </c>
      <c r="AB252">
        <v>646.69000000000005</v>
      </c>
      <c r="AC252">
        <v>269</v>
      </c>
      <c r="AD252">
        <v>248</v>
      </c>
      <c r="AE252">
        <v>1.7070000000000001</v>
      </c>
      <c r="AF252">
        <v>3.0649999999999999</v>
      </c>
      <c r="AG252">
        <v>3.0289999999999999</v>
      </c>
      <c r="AI252" s="1">
        <v>41486</v>
      </c>
      <c r="AJ252">
        <v>1136.6289999999999</v>
      </c>
      <c r="AK252">
        <v>-2</v>
      </c>
      <c r="AL252">
        <v>-1</v>
      </c>
      <c r="AM252">
        <v>1.885</v>
      </c>
      <c r="AN252">
        <v>0.32400000000000001</v>
      </c>
      <c r="AO252">
        <v>0.32400000000000001</v>
      </c>
      <c r="AQ252" s="1">
        <v>41486</v>
      </c>
      <c r="AR252">
        <v>1860.413</v>
      </c>
      <c r="AS252">
        <v>0</v>
      </c>
      <c r="AT252">
        <v>0</v>
      </c>
      <c r="AU252">
        <v>3.8010000000000002</v>
      </c>
      <c r="AV252">
        <v>0.999</v>
      </c>
      <c r="AX252" s="1">
        <v>41486</v>
      </c>
      <c r="AY252">
        <v>713.93399999999997</v>
      </c>
      <c r="AZ252">
        <v>328</v>
      </c>
      <c r="BA252">
        <v>306</v>
      </c>
      <c r="BB252">
        <v>2.8319999999999999</v>
      </c>
      <c r="BC252">
        <v>4.0979999999999999</v>
      </c>
      <c r="BE252" s="1">
        <v>41486</v>
      </c>
      <c r="BF252">
        <v>581.94100000000003</v>
      </c>
      <c r="BG252">
        <v>182</v>
      </c>
      <c r="BH252">
        <v>170</v>
      </c>
      <c r="BI252">
        <v>3.6509999999999998</v>
      </c>
      <c r="BJ252">
        <v>2.83</v>
      </c>
      <c r="BK252">
        <v>2.8340000000000001</v>
      </c>
      <c r="BM252" s="1">
        <v>41486</v>
      </c>
      <c r="BN252">
        <v>1163.9670000000001</v>
      </c>
      <c r="BO252">
        <v>403</v>
      </c>
      <c r="BP252">
        <v>394</v>
      </c>
      <c r="BQ252">
        <v>1.4590000000000001</v>
      </c>
      <c r="BR252">
        <v>4.4169999999999998</v>
      </c>
      <c r="BS252">
        <v>4.2779999999999996</v>
      </c>
      <c r="BU252" s="1">
        <v>41486</v>
      </c>
      <c r="BV252">
        <v>678.80200000000002</v>
      </c>
      <c r="BW252">
        <v>0</v>
      </c>
      <c r="BX252">
        <v>-1</v>
      </c>
      <c r="BY252">
        <v>6.4279999999999999</v>
      </c>
      <c r="BZ252">
        <v>1.9279999999999999</v>
      </c>
      <c r="CB252" s="1">
        <v>41486</v>
      </c>
      <c r="CC252">
        <v>351.96800000000002</v>
      </c>
      <c r="CD252">
        <v>309</v>
      </c>
      <c r="CE252">
        <v>292</v>
      </c>
      <c r="CF252">
        <v>1.631</v>
      </c>
      <c r="CG252">
        <v>3.41</v>
      </c>
      <c r="CI252" s="1">
        <v>41486</v>
      </c>
      <c r="CJ252">
        <v>1405.5740000000001</v>
      </c>
      <c r="CK252">
        <v>457</v>
      </c>
      <c r="CL252">
        <v>470</v>
      </c>
      <c r="CM252">
        <v>4.4119999999999999</v>
      </c>
      <c r="CN252">
        <v>6.0129999999999999</v>
      </c>
      <c r="CO252" s="1">
        <v>41486</v>
      </c>
      <c r="CP252">
        <v>2287.3649999999998</v>
      </c>
      <c r="CQ252">
        <v>393</v>
      </c>
      <c r="CR252">
        <v>405</v>
      </c>
      <c r="CS252">
        <v>4.5049999999999999</v>
      </c>
      <c r="CT252">
        <v>5.3929999999999998</v>
      </c>
      <c r="CV252" s="1">
        <v>41486</v>
      </c>
      <c r="CW252">
        <v>2385.886</v>
      </c>
      <c r="CX252">
        <v>152</v>
      </c>
      <c r="CY252">
        <v>142</v>
      </c>
      <c r="CZ252">
        <v>6.5979999999999999</v>
      </c>
      <c r="DA252">
        <v>3.32</v>
      </c>
      <c r="DK252" s="1">
        <v>41486</v>
      </c>
      <c r="DL252">
        <v>984.42200000000003</v>
      </c>
      <c r="DM252">
        <v>466</v>
      </c>
      <c r="DN252">
        <v>480</v>
      </c>
      <c r="DO252">
        <v>4.38</v>
      </c>
      <c r="DP252">
        <v>6.0940000000000003</v>
      </c>
      <c r="DR252" s="1">
        <v>39994</v>
      </c>
      <c r="DS252">
        <v>448.27800000000002</v>
      </c>
      <c r="DT252">
        <v>402</v>
      </c>
      <c r="DU252">
        <v>383</v>
      </c>
      <c r="DV252">
        <v>5.8559999999999999</v>
      </c>
      <c r="DW252">
        <v>6.8310000000000004</v>
      </c>
      <c r="DY252" s="1">
        <v>41486</v>
      </c>
      <c r="DZ252">
        <v>851.75199999999995</v>
      </c>
      <c r="EA252">
        <v>333</v>
      </c>
      <c r="EB252">
        <v>335</v>
      </c>
      <c r="EC252">
        <v>4.8090000000000002</v>
      </c>
      <c r="ED252">
        <v>4.8739999999999997</v>
      </c>
    </row>
    <row r="253" spans="1:134" x14ac:dyDescent="0.25">
      <c r="A253" s="1">
        <v>41516</v>
      </c>
      <c r="B253" s="2">
        <v>8445</v>
      </c>
      <c r="C253" s="3">
        <v>1792.55603394115</v>
      </c>
      <c r="D253">
        <v>0.57042260925760002</v>
      </c>
      <c r="E253">
        <v>77.0203957148765</v>
      </c>
      <c r="F253">
        <v>5.5330405320449501</v>
      </c>
      <c r="G253">
        <v>2.4776792386035198</v>
      </c>
      <c r="H253" s="2">
        <v>16488833</v>
      </c>
      <c r="J253" s="1">
        <v>41516</v>
      </c>
      <c r="K253" s="2">
        <v>2375</v>
      </c>
      <c r="L253">
        <v>247.64841843673801</v>
      </c>
      <c r="M253">
        <v>0.27229636211069003</v>
      </c>
      <c r="N253">
        <v>30.7760703924369</v>
      </c>
      <c r="O253">
        <v>1.9171580180561001</v>
      </c>
      <c r="P253">
        <v>0.71354657755540596</v>
      </c>
      <c r="Q253" s="2">
        <v>4161161</v>
      </c>
      <c r="S253" s="1">
        <v>41517</v>
      </c>
      <c r="T253">
        <v>463.27300000000002</v>
      </c>
      <c r="U253">
        <v>141</v>
      </c>
      <c r="V253">
        <v>122</v>
      </c>
      <c r="W253">
        <v>1.8839999999999999</v>
      </c>
      <c r="X253">
        <v>1.87</v>
      </c>
      <c r="Y253">
        <v>1.8540000000000001</v>
      </c>
      <c r="AA253" s="1">
        <v>41517</v>
      </c>
      <c r="AB253">
        <v>649.577</v>
      </c>
      <c r="AC253">
        <v>250</v>
      </c>
      <c r="AD253">
        <v>233</v>
      </c>
      <c r="AE253">
        <v>1.653</v>
      </c>
      <c r="AF253">
        <v>2.9580000000000002</v>
      </c>
      <c r="AG253">
        <v>2.907</v>
      </c>
      <c r="AI253" s="1">
        <v>41517</v>
      </c>
      <c r="AJ253">
        <v>1135.5940000000001</v>
      </c>
      <c r="AK253">
        <v>-3</v>
      </c>
      <c r="AL253">
        <v>-2</v>
      </c>
      <c r="AM253">
        <v>1.8979999999999999</v>
      </c>
      <c r="AN253">
        <v>0.40799999999999997</v>
      </c>
      <c r="AO253">
        <v>0.40799999999999997</v>
      </c>
      <c r="AQ253" s="1">
        <v>41517</v>
      </c>
      <c r="AR253">
        <v>1850.44</v>
      </c>
      <c r="AS253">
        <v>0</v>
      </c>
      <c r="AT253">
        <v>0</v>
      </c>
      <c r="AU253">
        <v>3.819</v>
      </c>
      <c r="AV253">
        <v>1.206</v>
      </c>
      <c r="AX253" s="1">
        <v>41517</v>
      </c>
      <c r="AY253">
        <v>713.66499999999996</v>
      </c>
      <c r="AZ253">
        <v>324</v>
      </c>
      <c r="BA253">
        <v>304</v>
      </c>
      <c r="BB253">
        <v>2.84</v>
      </c>
      <c r="BC253">
        <v>4.2089999999999996</v>
      </c>
      <c r="BE253" s="1">
        <v>41517</v>
      </c>
      <c r="BF253">
        <v>579.78599999999994</v>
      </c>
      <c r="BG253">
        <v>181</v>
      </c>
      <c r="BH253">
        <v>168</v>
      </c>
      <c r="BI253">
        <v>3.6190000000000002</v>
      </c>
      <c r="BJ253">
        <v>2.9969999999999999</v>
      </c>
      <c r="BK253">
        <v>2.9940000000000002</v>
      </c>
      <c r="BM253" s="1">
        <v>41517</v>
      </c>
      <c r="BN253">
        <v>1167.835</v>
      </c>
      <c r="BO253">
        <v>405</v>
      </c>
      <c r="BP253">
        <v>395</v>
      </c>
      <c r="BQ253">
        <v>1.4159999999999999</v>
      </c>
      <c r="BR253">
        <v>4.5209999999999999</v>
      </c>
      <c r="BS253">
        <v>4.3559999999999999</v>
      </c>
      <c r="BU253" s="1">
        <v>41517</v>
      </c>
      <c r="BV253">
        <v>672.298</v>
      </c>
      <c r="BW253">
        <v>0</v>
      </c>
      <c r="BX253">
        <v>-2</v>
      </c>
      <c r="BY253">
        <v>6.4969999999999999</v>
      </c>
      <c r="BZ253">
        <v>2.15</v>
      </c>
      <c r="CB253" s="1">
        <v>41517</v>
      </c>
      <c r="CC253">
        <v>353.416</v>
      </c>
      <c r="CD253">
        <v>297</v>
      </c>
      <c r="CE253">
        <v>282</v>
      </c>
      <c r="CF253">
        <v>1.581</v>
      </c>
      <c r="CG253">
        <v>3.3479999999999999</v>
      </c>
      <c r="CI253" s="1">
        <v>41517</v>
      </c>
      <c r="CJ253">
        <v>1396.9770000000001</v>
      </c>
      <c r="CK253">
        <v>464</v>
      </c>
      <c r="CL253">
        <v>476</v>
      </c>
      <c r="CM253">
        <v>4.43</v>
      </c>
      <c r="CN253">
        <v>6.266</v>
      </c>
      <c r="CO253" s="1">
        <v>41517</v>
      </c>
      <c r="CP253">
        <v>2271.3380000000002</v>
      </c>
      <c r="CQ253">
        <v>398</v>
      </c>
      <c r="CR253">
        <v>410</v>
      </c>
      <c r="CS253">
        <v>4.5220000000000002</v>
      </c>
      <c r="CT253">
        <v>5.6340000000000003</v>
      </c>
      <c r="CV253" s="1">
        <v>41517</v>
      </c>
      <c r="CW253">
        <v>2369.9360000000001</v>
      </c>
      <c r="CX253">
        <v>153</v>
      </c>
      <c r="CY253">
        <v>143</v>
      </c>
      <c r="CZ253">
        <v>6.5339999999999998</v>
      </c>
      <c r="DA253">
        <v>3.464</v>
      </c>
      <c r="DK253" s="1">
        <v>41517</v>
      </c>
      <c r="DL253">
        <v>978.31799999999998</v>
      </c>
      <c r="DM253">
        <v>473</v>
      </c>
      <c r="DN253">
        <v>486</v>
      </c>
      <c r="DO253">
        <v>4.399</v>
      </c>
      <c r="DP253">
        <v>6.3520000000000003</v>
      </c>
      <c r="DR253" s="1">
        <v>40025</v>
      </c>
      <c r="DS253">
        <v>468.798</v>
      </c>
      <c r="DT253">
        <v>338</v>
      </c>
      <c r="DU253">
        <v>320</v>
      </c>
      <c r="DV253">
        <v>6.0730000000000004</v>
      </c>
      <c r="DW253">
        <v>6.202</v>
      </c>
      <c r="DY253" s="1">
        <v>41517</v>
      </c>
      <c r="DZ253">
        <v>845.20500000000004</v>
      </c>
      <c r="EA253">
        <v>337</v>
      </c>
      <c r="EB253">
        <v>338</v>
      </c>
      <c r="EC253">
        <v>4.8019999999999996</v>
      </c>
      <c r="ED253">
        <v>5.0839999999999996</v>
      </c>
    </row>
    <row r="254" spans="1:134" x14ac:dyDescent="0.25">
      <c r="A254" s="1">
        <v>41547</v>
      </c>
      <c r="B254" s="2">
        <v>8518</v>
      </c>
      <c r="C254" s="3">
        <v>1809.52672083472</v>
      </c>
      <c r="D254">
        <v>0.54058352861678005</v>
      </c>
      <c r="E254">
        <v>76.2098380561835</v>
      </c>
      <c r="F254">
        <v>5.5221225499298399</v>
      </c>
      <c r="G254">
        <v>2.3393029708621</v>
      </c>
      <c r="H254" s="2">
        <v>16719529</v>
      </c>
      <c r="J254" s="1">
        <v>41547</v>
      </c>
      <c r="K254" s="2">
        <v>2404</v>
      </c>
      <c r="L254">
        <v>248.33818303148499</v>
      </c>
      <c r="M254">
        <v>0.25788876390110999</v>
      </c>
      <c r="N254">
        <v>29.4484193002891</v>
      </c>
      <c r="O254">
        <v>1.91779973811143</v>
      </c>
      <c r="P254">
        <v>0.62726712228433901</v>
      </c>
      <c r="Q254" s="2">
        <v>4210093</v>
      </c>
      <c r="S254" s="1">
        <v>41547</v>
      </c>
      <c r="T254">
        <v>465.613</v>
      </c>
      <c r="U254">
        <v>135</v>
      </c>
      <c r="V254">
        <v>117</v>
      </c>
      <c r="W254">
        <v>1.905</v>
      </c>
      <c r="X254">
        <v>1.7230000000000001</v>
      </c>
      <c r="Y254">
        <v>1.714</v>
      </c>
      <c r="AA254" s="1">
        <v>41547</v>
      </c>
      <c r="AB254">
        <v>654.82000000000005</v>
      </c>
      <c r="AC254">
        <v>239</v>
      </c>
      <c r="AD254">
        <v>218</v>
      </c>
      <c r="AE254">
        <v>1.6679999999999999</v>
      </c>
      <c r="AF254">
        <v>2.7650000000000001</v>
      </c>
      <c r="AG254">
        <v>2.726</v>
      </c>
      <c r="AI254" s="1">
        <v>41547</v>
      </c>
      <c r="AJ254">
        <v>1138.1610000000001</v>
      </c>
      <c r="AK254">
        <v>-2</v>
      </c>
      <c r="AL254">
        <v>-1</v>
      </c>
      <c r="AM254">
        <v>1.8959999999999999</v>
      </c>
      <c r="AN254">
        <v>0.33300000000000002</v>
      </c>
      <c r="AO254">
        <v>0.33300000000000002</v>
      </c>
      <c r="AQ254" s="1">
        <v>41547</v>
      </c>
      <c r="AR254">
        <v>1867.011</v>
      </c>
      <c r="AS254">
        <v>0</v>
      </c>
      <c r="AT254">
        <v>0</v>
      </c>
      <c r="AU254">
        <v>3.8069999999999999</v>
      </c>
      <c r="AV254">
        <v>1.02</v>
      </c>
      <c r="AX254" s="1">
        <v>41547</v>
      </c>
      <c r="AY254">
        <v>721.16800000000001</v>
      </c>
      <c r="AZ254">
        <v>324</v>
      </c>
      <c r="BA254">
        <v>303</v>
      </c>
      <c r="BB254">
        <v>2.8130000000000002</v>
      </c>
      <c r="BC254">
        <v>4.0599999999999996</v>
      </c>
      <c r="BE254" s="1">
        <v>41547</v>
      </c>
      <c r="BF254">
        <v>586.61500000000001</v>
      </c>
      <c r="BG254">
        <v>177</v>
      </c>
      <c r="BH254">
        <v>164</v>
      </c>
      <c r="BI254">
        <v>3.6070000000000002</v>
      </c>
      <c r="BJ254">
        <v>2.7770000000000001</v>
      </c>
      <c r="BK254">
        <v>2.7730000000000001</v>
      </c>
      <c r="BM254" s="1">
        <v>41547</v>
      </c>
      <c r="BN254">
        <v>1178.4839999999999</v>
      </c>
      <c r="BO254">
        <v>387</v>
      </c>
      <c r="BP254">
        <v>380</v>
      </c>
      <c r="BQ254">
        <v>1.4490000000000001</v>
      </c>
      <c r="BR254">
        <v>4.242</v>
      </c>
      <c r="BS254">
        <v>4.1280000000000001</v>
      </c>
      <c r="BU254" s="1">
        <v>41547</v>
      </c>
      <c r="BV254">
        <v>682.23</v>
      </c>
      <c r="BW254">
        <v>-1</v>
      </c>
      <c r="BX254">
        <v>-1</v>
      </c>
      <c r="BY254">
        <v>6.4459999999999997</v>
      </c>
      <c r="BZ254">
        <v>1.9450000000000001</v>
      </c>
      <c r="CB254" s="1">
        <v>41547</v>
      </c>
      <c r="CC254">
        <v>356.38200000000001</v>
      </c>
      <c r="CD254">
        <v>284</v>
      </c>
      <c r="CE254">
        <v>267</v>
      </c>
      <c r="CF254">
        <v>1.6020000000000001</v>
      </c>
      <c r="CG254">
        <v>3.15</v>
      </c>
      <c r="CI254" s="1">
        <v>41547</v>
      </c>
      <c r="CJ254">
        <v>1411.136</v>
      </c>
      <c r="CK254">
        <v>469</v>
      </c>
      <c r="CL254">
        <v>480</v>
      </c>
      <c r="CM254">
        <v>4.4139999999999997</v>
      </c>
      <c r="CN254">
        <v>6.1449999999999996</v>
      </c>
      <c r="CO254" s="1">
        <v>41547</v>
      </c>
      <c r="CP254">
        <v>2294.0740000000001</v>
      </c>
      <c r="CQ254">
        <v>401</v>
      </c>
      <c r="CR254">
        <v>411</v>
      </c>
      <c r="CS254">
        <v>4.5049999999999999</v>
      </c>
      <c r="CT254">
        <v>5.4880000000000004</v>
      </c>
      <c r="CV254" s="1">
        <v>41547</v>
      </c>
      <c r="CW254">
        <v>2389.4560000000001</v>
      </c>
      <c r="CX254">
        <v>155</v>
      </c>
      <c r="CY254">
        <v>144</v>
      </c>
      <c r="CZ254">
        <v>6.569</v>
      </c>
      <c r="DA254">
        <v>3.359</v>
      </c>
      <c r="DK254" s="1">
        <v>41547</v>
      </c>
      <c r="DL254">
        <v>988.01700000000005</v>
      </c>
      <c r="DM254">
        <v>479</v>
      </c>
      <c r="DN254">
        <v>490</v>
      </c>
      <c r="DO254">
        <v>4.3810000000000002</v>
      </c>
      <c r="DP254">
        <v>6.2370000000000001</v>
      </c>
      <c r="DR254" s="1">
        <v>40056</v>
      </c>
      <c r="DS254">
        <v>481.18599999999998</v>
      </c>
      <c r="DT254">
        <v>312</v>
      </c>
      <c r="DU254">
        <v>295</v>
      </c>
      <c r="DV254">
        <v>6.1529999999999996</v>
      </c>
      <c r="DW254">
        <v>5.8319999999999999</v>
      </c>
      <c r="DY254" s="1">
        <v>41547</v>
      </c>
      <c r="DZ254">
        <v>853.95799999999997</v>
      </c>
      <c r="EA254">
        <v>341</v>
      </c>
      <c r="EB254">
        <v>341</v>
      </c>
      <c r="EC254">
        <v>4.8280000000000003</v>
      </c>
      <c r="ED254">
        <v>4.9740000000000002</v>
      </c>
    </row>
    <row r="255" spans="1:134" x14ac:dyDescent="0.25">
      <c r="A255" s="1">
        <v>41578</v>
      </c>
      <c r="B255" s="2">
        <v>8577</v>
      </c>
      <c r="C255" s="3">
        <v>1824.15523798148</v>
      </c>
      <c r="D255">
        <v>0.51637455752580996</v>
      </c>
      <c r="E255">
        <v>73.490907184861101</v>
      </c>
      <c r="F255">
        <v>5.5179502180522997</v>
      </c>
      <c r="G255">
        <v>2.2545970276513199</v>
      </c>
      <c r="H255" s="2">
        <v>16926948</v>
      </c>
      <c r="J255" s="1">
        <v>41578</v>
      </c>
      <c r="K255" s="2">
        <v>2421</v>
      </c>
      <c r="L255">
        <v>248.78181064153</v>
      </c>
      <c r="M255">
        <v>0.23355707826665001</v>
      </c>
      <c r="N255">
        <v>26.9342084562157</v>
      </c>
      <c r="O255">
        <v>1.9064563974108599</v>
      </c>
      <c r="P255">
        <v>0.58554544476831605</v>
      </c>
      <c r="Q255" s="2">
        <v>4253150</v>
      </c>
      <c r="S255" s="1">
        <v>41578</v>
      </c>
      <c r="T255">
        <v>468.14600000000002</v>
      </c>
      <c r="U255">
        <v>120</v>
      </c>
      <c r="V255">
        <v>109</v>
      </c>
      <c r="W255">
        <v>1.887</v>
      </c>
      <c r="X255">
        <v>1.556</v>
      </c>
      <c r="Y255">
        <v>1.5589999999999999</v>
      </c>
      <c r="AA255" s="1">
        <v>41578</v>
      </c>
      <c r="AB255">
        <v>661.41399999999999</v>
      </c>
      <c r="AC255">
        <v>203</v>
      </c>
      <c r="AD255">
        <v>186</v>
      </c>
      <c r="AE255">
        <v>1.722</v>
      </c>
      <c r="AF255">
        <v>2.532</v>
      </c>
      <c r="AG255">
        <v>2.363</v>
      </c>
      <c r="AI255" s="1">
        <v>41578</v>
      </c>
      <c r="AJ255">
        <v>1139.329</v>
      </c>
      <c r="AK255">
        <v>-1</v>
      </c>
      <c r="AL255">
        <v>-1</v>
      </c>
      <c r="AM255">
        <v>1.8879999999999999</v>
      </c>
      <c r="AN255">
        <v>0.317</v>
      </c>
      <c r="AO255">
        <v>0.317</v>
      </c>
      <c r="AQ255" s="1">
        <v>41578</v>
      </c>
      <c r="AR255">
        <v>1875.3589999999999</v>
      </c>
      <c r="AS255">
        <v>0</v>
      </c>
      <c r="AT255">
        <v>0</v>
      </c>
      <c r="AU255">
        <v>3.7909999999999999</v>
      </c>
      <c r="AV255">
        <v>0.94799999999999995</v>
      </c>
      <c r="AX255" s="1">
        <v>41578</v>
      </c>
      <c r="AY255">
        <v>734.96299999999997</v>
      </c>
      <c r="AZ255">
        <v>281</v>
      </c>
      <c r="BA255">
        <v>259</v>
      </c>
      <c r="BB255">
        <v>2.6880000000000002</v>
      </c>
      <c r="BC255">
        <v>3.5289999999999999</v>
      </c>
      <c r="BE255" s="1">
        <v>41578</v>
      </c>
      <c r="BF255">
        <v>593.28099999999995</v>
      </c>
      <c r="BG255">
        <v>161</v>
      </c>
      <c r="BH255">
        <v>150</v>
      </c>
      <c r="BI255">
        <v>3.577</v>
      </c>
      <c r="BJ255">
        <v>2.5470000000000002</v>
      </c>
      <c r="BK255">
        <v>2.5419999999999998</v>
      </c>
      <c r="BM255" s="1">
        <v>41578</v>
      </c>
      <c r="BN255">
        <v>1191.279</v>
      </c>
      <c r="BO255">
        <v>342</v>
      </c>
      <c r="BP255">
        <v>336</v>
      </c>
      <c r="BQ255">
        <v>1.4390000000000001</v>
      </c>
      <c r="BR255">
        <v>3.7530000000000001</v>
      </c>
      <c r="BS255">
        <v>3.6859999999999999</v>
      </c>
      <c r="BU255" s="1">
        <v>41578</v>
      </c>
      <c r="BV255">
        <v>687.346</v>
      </c>
      <c r="BW255">
        <v>0</v>
      </c>
      <c r="BX255">
        <v>-1</v>
      </c>
      <c r="BY255">
        <v>6.4320000000000004</v>
      </c>
      <c r="BZ255">
        <v>1.873</v>
      </c>
      <c r="CB255" s="1">
        <v>41578</v>
      </c>
      <c r="CC255">
        <v>360.05500000000001</v>
      </c>
      <c r="CD255">
        <v>246</v>
      </c>
      <c r="CE255">
        <v>232</v>
      </c>
      <c r="CF255">
        <v>1.635</v>
      </c>
      <c r="CG255">
        <v>2.7730000000000001</v>
      </c>
      <c r="CI255" s="1">
        <v>41578</v>
      </c>
      <c r="CJ255">
        <v>1445.8340000000001</v>
      </c>
      <c r="CK255">
        <v>426</v>
      </c>
      <c r="CL255">
        <v>436</v>
      </c>
      <c r="CM255">
        <v>4.3129999999999997</v>
      </c>
      <c r="CN255">
        <v>5.5940000000000003</v>
      </c>
      <c r="CO255" s="1">
        <v>41578</v>
      </c>
      <c r="CP255">
        <v>2351.6010000000001</v>
      </c>
      <c r="CQ255">
        <v>359</v>
      </c>
      <c r="CR255">
        <v>370</v>
      </c>
      <c r="CS255">
        <v>4.4169999999999998</v>
      </c>
      <c r="CT255">
        <v>4.9619999999999997</v>
      </c>
      <c r="CV255" s="1">
        <v>41578</v>
      </c>
      <c r="CW255">
        <v>2425.2220000000002</v>
      </c>
      <c r="CX255">
        <v>143</v>
      </c>
      <c r="CY255">
        <v>134</v>
      </c>
      <c r="CZ255">
        <v>6.6260000000000003</v>
      </c>
      <c r="DA255">
        <v>3.1970000000000001</v>
      </c>
      <c r="DK255" s="1">
        <v>41578</v>
      </c>
      <c r="DL255">
        <v>1012.3049999999999</v>
      </c>
      <c r="DM255">
        <v>433</v>
      </c>
      <c r="DN255">
        <v>445</v>
      </c>
      <c r="DO255">
        <v>4.2729999999999997</v>
      </c>
      <c r="DP255">
        <v>5.6619999999999999</v>
      </c>
      <c r="DR255" s="1">
        <v>40086</v>
      </c>
      <c r="DS255">
        <v>492.84</v>
      </c>
      <c r="DT255">
        <v>287</v>
      </c>
      <c r="DU255">
        <v>272</v>
      </c>
      <c r="DV255">
        <v>6.2629999999999999</v>
      </c>
      <c r="DW255">
        <v>5.5250000000000004</v>
      </c>
      <c r="DY255" s="1">
        <v>41578</v>
      </c>
      <c r="DZ255">
        <v>875.37900000000002</v>
      </c>
      <c r="EA255">
        <v>305</v>
      </c>
      <c r="EB255">
        <v>306</v>
      </c>
      <c r="EC255">
        <v>4.7919999999999998</v>
      </c>
      <c r="ED255">
        <v>4.532</v>
      </c>
    </row>
    <row r="256" spans="1:134" x14ac:dyDescent="0.25">
      <c r="A256" s="1">
        <v>41607</v>
      </c>
      <c r="B256" s="2">
        <v>8625</v>
      </c>
      <c r="C256" s="3">
        <v>1817.33236665083</v>
      </c>
      <c r="D256">
        <v>0.49738477619079002</v>
      </c>
      <c r="E256">
        <v>71.951398650955895</v>
      </c>
      <c r="F256">
        <v>5.5641854573798897</v>
      </c>
      <c r="G256">
        <v>2.3258400364729201</v>
      </c>
      <c r="H256" s="2">
        <v>16825289</v>
      </c>
      <c r="J256" s="1">
        <v>41607</v>
      </c>
      <c r="K256" s="2">
        <v>2446</v>
      </c>
      <c r="L256">
        <v>249.13278704031401</v>
      </c>
      <c r="M256">
        <v>0.2237245623787</v>
      </c>
      <c r="N256">
        <v>25.776040505081401</v>
      </c>
      <c r="O256">
        <v>1.92043168400995</v>
      </c>
      <c r="P256">
        <v>0.557907620883204</v>
      </c>
      <c r="Q256" s="2">
        <v>4253303</v>
      </c>
      <c r="S256" s="1">
        <v>41608</v>
      </c>
      <c r="T256">
        <v>469.53300000000002</v>
      </c>
      <c r="U256">
        <v>117</v>
      </c>
      <c r="V256">
        <v>103</v>
      </c>
      <c r="W256">
        <v>1.887</v>
      </c>
      <c r="X256">
        <v>1.494</v>
      </c>
      <c r="Y256">
        <v>1.4910000000000001</v>
      </c>
      <c r="AA256" s="1">
        <v>41608</v>
      </c>
      <c r="AB256">
        <v>664.27099999999996</v>
      </c>
      <c r="AC256">
        <v>200</v>
      </c>
      <c r="AD256">
        <v>175</v>
      </c>
      <c r="AE256">
        <v>1.679</v>
      </c>
      <c r="AF256">
        <v>2.4820000000000002</v>
      </c>
      <c r="AG256">
        <v>2.3010000000000002</v>
      </c>
      <c r="AI256" s="1">
        <v>41608</v>
      </c>
      <c r="AJ256">
        <v>1140.3910000000001</v>
      </c>
      <c r="AK256">
        <v>-1</v>
      </c>
      <c r="AL256">
        <v>0</v>
      </c>
      <c r="AM256">
        <v>1.9119999999999999</v>
      </c>
      <c r="AN256">
        <v>0.308</v>
      </c>
      <c r="AO256">
        <v>0.308</v>
      </c>
      <c r="AQ256" s="1">
        <v>41608</v>
      </c>
      <c r="AR256">
        <v>1878.259</v>
      </c>
      <c r="AS256">
        <v>0</v>
      </c>
      <c r="AT256">
        <v>0</v>
      </c>
      <c r="AU256">
        <v>3.8420000000000001</v>
      </c>
      <c r="AV256">
        <v>0.97399999999999998</v>
      </c>
      <c r="AX256" s="1">
        <v>41608</v>
      </c>
      <c r="AY256">
        <v>739.48699999999997</v>
      </c>
      <c r="AZ256">
        <v>275</v>
      </c>
      <c r="BA256">
        <v>260</v>
      </c>
      <c r="BB256">
        <v>2.802</v>
      </c>
      <c r="BC256">
        <v>3.548</v>
      </c>
      <c r="BE256" s="1">
        <v>41608</v>
      </c>
      <c r="BF256">
        <v>595.654</v>
      </c>
      <c r="BG256">
        <v>158</v>
      </c>
      <c r="BH256">
        <v>144</v>
      </c>
      <c r="BI256">
        <v>3.552</v>
      </c>
      <c r="BJ256">
        <v>2.516</v>
      </c>
      <c r="BK256">
        <v>2.5089999999999999</v>
      </c>
      <c r="BM256" s="1">
        <v>41608</v>
      </c>
      <c r="BN256">
        <v>1200.5820000000001</v>
      </c>
      <c r="BO256">
        <v>303</v>
      </c>
      <c r="BP256">
        <v>295</v>
      </c>
      <c r="BQ256">
        <v>1.444</v>
      </c>
      <c r="BR256">
        <v>3.3410000000000002</v>
      </c>
      <c r="BS256">
        <v>3.2290000000000001</v>
      </c>
      <c r="BU256" s="1">
        <v>41608</v>
      </c>
      <c r="BV256">
        <v>683.93100000000004</v>
      </c>
      <c r="BW256">
        <v>0</v>
      </c>
      <c r="BX256">
        <v>-2</v>
      </c>
      <c r="BY256">
        <v>6.4969999999999999</v>
      </c>
      <c r="BZ256">
        <v>2.0089999999999999</v>
      </c>
      <c r="CB256" s="1">
        <v>41608</v>
      </c>
      <c r="CC256">
        <v>362</v>
      </c>
      <c r="CD256">
        <v>232</v>
      </c>
      <c r="CE256">
        <v>213</v>
      </c>
      <c r="CF256">
        <v>1.6060000000000001</v>
      </c>
      <c r="CG256">
        <v>2.5910000000000002</v>
      </c>
      <c r="CI256" s="1">
        <v>41608</v>
      </c>
      <c r="CJ256">
        <v>1452.2829999999999</v>
      </c>
      <c r="CK256">
        <v>417</v>
      </c>
      <c r="CL256">
        <v>429</v>
      </c>
      <c r="CM256">
        <v>4.3460000000000001</v>
      </c>
      <c r="CN256">
        <v>5.5860000000000003</v>
      </c>
      <c r="CO256" s="1">
        <v>41608</v>
      </c>
      <c r="CP256">
        <v>2360.1370000000002</v>
      </c>
      <c r="CQ256">
        <v>351</v>
      </c>
      <c r="CR256">
        <v>363</v>
      </c>
      <c r="CS256">
        <v>4.4649999999999999</v>
      </c>
      <c r="CT256">
        <v>4.97</v>
      </c>
      <c r="CV256" s="1">
        <v>41608</v>
      </c>
      <c r="CW256">
        <v>2418.2429999999999</v>
      </c>
      <c r="CX256">
        <v>140</v>
      </c>
      <c r="CY256">
        <v>129</v>
      </c>
      <c r="CZ256">
        <v>6.577</v>
      </c>
      <c r="DA256">
        <v>3.2389999999999999</v>
      </c>
      <c r="DK256" s="1">
        <v>41608</v>
      </c>
      <c r="DL256">
        <v>1017.013</v>
      </c>
      <c r="DM256">
        <v>424</v>
      </c>
      <c r="DN256">
        <v>438</v>
      </c>
      <c r="DO256">
        <v>4.3070000000000004</v>
      </c>
      <c r="DP256">
        <v>5.6529999999999996</v>
      </c>
      <c r="DR256" s="1">
        <v>40117</v>
      </c>
      <c r="DS256">
        <v>497.24299999999999</v>
      </c>
      <c r="DT256">
        <v>273</v>
      </c>
      <c r="DU256">
        <v>257</v>
      </c>
      <c r="DV256">
        <v>6.2809999999999997</v>
      </c>
      <c r="DW256">
        <v>5.4340000000000002</v>
      </c>
      <c r="DY256" s="1">
        <v>41608</v>
      </c>
      <c r="DZ256">
        <v>877.52099999999996</v>
      </c>
      <c r="EA256">
        <v>300</v>
      </c>
      <c r="EB256">
        <v>303</v>
      </c>
      <c r="EC256">
        <v>4.851</v>
      </c>
      <c r="ED256">
        <v>4.5860000000000003</v>
      </c>
    </row>
    <row r="257" spans="1:134" x14ac:dyDescent="0.25">
      <c r="A257" s="1">
        <v>41639</v>
      </c>
      <c r="B257" s="2">
        <v>8701</v>
      </c>
      <c r="C257" s="3">
        <v>1807.06175993275</v>
      </c>
      <c r="D257">
        <v>0.45016923046785001</v>
      </c>
      <c r="E257">
        <v>62.248077224056097</v>
      </c>
      <c r="F257">
        <v>5.5683749021923603</v>
      </c>
      <c r="G257">
        <v>2.4826596657364601</v>
      </c>
      <c r="H257" s="2">
        <v>16696295</v>
      </c>
      <c r="J257" s="1">
        <v>41639</v>
      </c>
      <c r="K257" s="2">
        <v>2433</v>
      </c>
      <c r="L257">
        <v>248.859923040376</v>
      </c>
      <c r="M257">
        <v>0.22696913446799</v>
      </c>
      <c r="N257">
        <v>24.8861525445373</v>
      </c>
      <c r="O257">
        <v>1.9119532572553199</v>
      </c>
      <c r="P257">
        <v>0.65258658318134799</v>
      </c>
      <c r="Q257" s="2">
        <v>4248712</v>
      </c>
      <c r="S257" s="1">
        <v>41639</v>
      </c>
      <c r="T257">
        <v>469.64400000000001</v>
      </c>
      <c r="U257">
        <v>112</v>
      </c>
      <c r="V257">
        <v>95</v>
      </c>
      <c r="W257">
        <v>1.871</v>
      </c>
      <c r="X257">
        <v>1.5589999999999999</v>
      </c>
      <c r="Y257">
        <v>1.5589999999999999</v>
      </c>
      <c r="AA257" s="1">
        <v>41639</v>
      </c>
      <c r="AB257">
        <v>666.55799999999999</v>
      </c>
      <c r="AC257">
        <v>183</v>
      </c>
      <c r="AD257">
        <v>160</v>
      </c>
      <c r="AE257">
        <v>1.6990000000000001</v>
      </c>
      <c r="AF257">
        <v>2.262</v>
      </c>
      <c r="AG257">
        <v>2.242</v>
      </c>
      <c r="AI257" s="1">
        <v>41639</v>
      </c>
      <c r="AJ257">
        <v>1138.837</v>
      </c>
      <c r="AK257">
        <v>-3</v>
      </c>
      <c r="AL257">
        <v>-2</v>
      </c>
      <c r="AM257">
        <v>1.9059999999999999</v>
      </c>
      <c r="AN257">
        <v>0.40100000000000002</v>
      </c>
      <c r="AO257">
        <v>0.40100000000000002</v>
      </c>
      <c r="AQ257" s="1">
        <v>41639</v>
      </c>
      <c r="AR257">
        <v>1860.528</v>
      </c>
      <c r="AS257">
        <v>1</v>
      </c>
      <c r="AT257">
        <v>0</v>
      </c>
      <c r="AU257">
        <v>3.827</v>
      </c>
      <c r="AV257">
        <v>1.276</v>
      </c>
      <c r="AX257" s="1">
        <v>41639</v>
      </c>
      <c r="AY257">
        <v>743.46600000000001</v>
      </c>
      <c r="AZ257">
        <v>252</v>
      </c>
      <c r="BA257">
        <v>238</v>
      </c>
      <c r="BB257">
        <v>2.8420000000000001</v>
      </c>
      <c r="BC257">
        <v>3.5209999999999999</v>
      </c>
      <c r="BE257" s="1">
        <v>41639</v>
      </c>
      <c r="BF257">
        <v>593.72799999999995</v>
      </c>
      <c r="BG257">
        <v>151</v>
      </c>
      <c r="BH257">
        <v>136</v>
      </c>
      <c r="BI257">
        <v>3.5270000000000001</v>
      </c>
      <c r="BJ257">
        <v>2.7130000000000001</v>
      </c>
      <c r="BK257">
        <v>2.706</v>
      </c>
      <c r="BM257" s="1">
        <v>41639</v>
      </c>
      <c r="BN257">
        <v>1203.039</v>
      </c>
      <c r="BO257">
        <v>361</v>
      </c>
      <c r="BP257">
        <v>383</v>
      </c>
      <c r="BQ257">
        <v>1.5940000000000001</v>
      </c>
      <c r="BR257">
        <v>4.1189999999999998</v>
      </c>
      <c r="BS257">
        <v>4.2430000000000003</v>
      </c>
      <c r="BU257" s="1">
        <v>41639</v>
      </c>
      <c r="BV257">
        <v>672.07600000000002</v>
      </c>
      <c r="BW257">
        <v>0</v>
      </c>
      <c r="BX257">
        <v>-1</v>
      </c>
      <c r="BY257">
        <v>6.4249999999999998</v>
      </c>
      <c r="BZ257">
        <v>2.3279999999999998</v>
      </c>
      <c r="CB257" s="1">
        <v>41639</v>
      </c>
      <c r="CC257">
        <v>363.08800000000002</v>
      </c>
      <c r="CD257">
        <v>230</v>
      </c>
      <c r="CE257">
        <v>219</v>
      </c>
      <c r="CF257">
        <v>1.671</v>
      </c>
      <c r="CG257">
        <v>2.7690000000000001</v>
      </c>
      <c r="CI257" s="1">
        <v>41639</v>
      </c>
      <c r="CJ257">
        <v>1460.2260000000001</v>
      </c>
      <c r="CK257">
        <v>392</v>
      </c>
      <c r="CL257">
        <v>409</v>
      </c>
      <c r="CM257">
        <v>4.3479999999999999</v>
      </c>
      <c r="CN257">
        <v>5.601</v>
      </c>
      <c r="CO257" s="1">
        <v>41639</v>
      </c>
      <c r="CP257">
        <v>2370.8710000000001</v>
      </c>
      <c r="CQ257">
        <v>327</v>
      </c>
      <c r="CR257">
        <v>343</v>
      </c>
      <c r="CS257">
        <v>4.4729999999999999</v>
      </c>
      <c r="CT257">
        <v>4.9829999999999997</v>
      </c>
      <c r="CV257" s="1">
        <v>41639</v>
      </c>
      <c r="CW257">
        <v>2413.9</v>
      </c>
      <c r="CX257">
        <v>128</v>
      </c>
      <c r="CY257">
        <v>118</v>
      </c>
      <c r="CZ257">
        <v>6.5330000000000004</v>
      </c>
      <c r="DA257">
        <v>3.347</v>
      </c>
      <c r="DK257" s="1">
        <v>41639</v>
      </c>
      <c r="DL257">
        <v>1022.586</v>
      </c>
      <c r="DM257">
        <v>400</v>
      </c>
      <c r="DN257">
        <v>418</v>
      </c>
      <c r="DO257">
        <v>4.3029999999999999</v>
      </c>
      <c r="DP257">
        <v>5.6710000000000003</v>
      </c>
      <c r="DR257" s="1">
        <v>40147</v>
      </c>
      <c r="DS257">
        <v>506.07499999999999</v>
      </c>
      <c r="DT257">
        <v>272</v>
      </c>
      <c r="DU257">
        <v>255</v>
      </c>
      <c r="DV257">
        <v>6.3390000000000004</v>
      </c>
      <c r="DW257">
        <v>5.194</v>
      </c>
      <c r="DY257" s="1">
        <v>41639</v>
      </c>
      <c r="DZ257">
        <v>880.89400000000001</v>
      </c>
      <c r="EA257">
        <v>277</v>
      </c>
      <c r="EB257">
        <v>281</v>
      </c>
      <c r="EC257">
        <v>4.867</v>
      </c>
      <c r="ED257">
        <v>4.6040000000000001</v>
      </c>
    </row>
    <row r="258" spans="1:134" x14ac:dyDescent="0.25">
      <c r="A258" s="1">
        <v>41670</v>
      </c>
      <c r="B258" s="2">
        <v>8727</v>
      </c>
      <c r="C258" s="3">
        <v>1833.7620658682599</v>
      </c>
      <c r="D258">
        <v>0.46989631930546999</v>
      </c>
      <c r="E258">
        <v>66.770118468331404</v>
      </c>
      <c r="F258">
        <v>5.5446037127855998</v>
      </c>
      <c r="G258">
        <v>2.3147009809157901</v>
      </c>
      <c r="H258" s="2">
        <v>16953734</v>
      </c>
      <c r="J258" s="1">
        <v>41670</v>
      </c>
      <c r="K258" s="2">
        <v>2410</v>
      </c>
      <c r="L258">
        <v>249.388199718652</v>
      </c>
      <c r="M258">
        <v>0.20799341828892001</v>
      </c>
      <c r="N258">
        <v>23.814215450580601</v>
      </c>
      <c r="O258">
        <v>1.9102823912961699</v>
      </c>
      <c r="P258">
        <v>0.597343110813641</v>
      </c>
      <c r="Q258" s="2">
        <v>4273951</v>
      </c>
      <c r="S258" s="1">
        <v>41670</v>
      </c>
      <c r="T258">
        <v>471.29399999999998</v>
      </c>
      <c r="U258">
        <v>109</v>
      </c>
      <c r="V258">
        <v>91</v>
      </c>
      <c r="W258">
        <v>1.8939999999999999</v>
      </c>
      <c r="X258">
        <v>1.494</v>
      </c>
      <c r="Y258">
        <v>1.4970000000000001</v>
      </c>
      <c r="AA258" s="1">
        <v>41670</v>
      </c>
      <c r="AB258">
        <v>667.76199999999994</v>
      </c>
      <c r="AC258">
        <v>187</v>
      </c>
      <c r="AD258">
        <v>166</v>
      </c>
      <c r="AE258">
        <v>1.7110000000000001</v>
      </c>
      <c r="AF258">
        <v>2.2570000000000001</v>
      </c>
      <c r="AG258">
        <v>2.2400000000000002</v>
      </c>
      <c r="AI258" s="1">
        <v>41670</v>
      </c>
      <c r="AJ258">
        <v>1140.6379999999999</v>
      </c>
      <c r="AK258">
        <v>-2</v>
      </c>
      <c r="AL258">
        <v>-2</v>
      </c>
      <c r="AM258">
        <v>1.9</v>
      </c>
      <c r="AN258">
        <v>0.36199999999999999</v>
      </c>
      <c r="AO258">
        <v>0.36199999999999999</v>
      </c>
      <c r="AQ258" s="1">
        <v>41670</v>
      </c>
      <c r="AR258">
        <v>1875.7570000000001</v>
      </c>
      <c r="AS258">
        <v>0</v>
      </c>
      <c r="AT258">
        <v>0</v>
      </c>
      <c r="AU258">
        <v>3.8119999999999998</v>
      </c>
      <c r="AV258">
        <v>1.1200000000000001</v>
      </c>
      <c r="AX258" s="1">
        <v>41670</v>
      </c>
      <c r="AY258">
        <v>746.75199999999995</v>
      </c>
      <c r="AZ258">
        <v>266</v>
      </c>
      <c r="BA258">
        <v>253</v>
      </c>
      <c r="BB258">
        <v>2.8540000000000001</v>
      </c>
      <c r="BC258">
        <v>3.5470000000000002</v>
      </c>
      <c r="BE258" s="1">
        <v>41670</v>
      </c>
      <c r="BF258">
        <v>599.42999999999995</v>
      </c>
      <c r="BG258">
        <v>147</v>
      </c>
      <c r="BH258">
        <v>137</v>
      </c>
      <c r="BI258">
        <v>3.536</v>
      </c>
      <c r="BJ258">
        <v>2.5430000000000001</v>
      </c>
      <c r="BK258">
        <v>2.5369999999999999</v>
      </c>
      <c r="BM258" s="1">
        <v>41670</v>
      </c>
      <c r="BN258">
        <v>1207.0509999999999</v>
      </c>
      <c r="BO258">
        <v>366</v>
      </c>
      <c r="BP258">
        <v>358</v>
      </c>
      <c r="BQ258">
        <v>1.6459999999999999</v>
      </c>
      <c r="BR258">
        <v>4.13</v>
      </c>
      <c r="BS258">
        <v>3.9609999999999999</v>
      </c>
      <c r="BU258" s="1">
        <v>41670</v>
      </c>
      <c r="BV258">
        <v>685.80399999999997</v>
      </c>
      <c r="BW258">
        <v>0</v>
      </c>
      <c r="BX258">
        <v>-1</v>
      </c>
      <c r="BY258">
        <v>6.4059999999999997</v>
      </c>
      <c r="BZ258">
        <v>2.06</v>
      </c>
      <c r="CB258" s="1">
        <v>41670</v>
      </c>
      <c r="CC258">
        <v>363.89</v>
      </c>
      <c r="CD258">
        <v>234</v>
      </c>
      <c r="CE258">
        <v>216</v>
      </c>
      <c r="CF258">
        <v>1.694</v>
      </c>
      <c r="CG258">
        <v>2.6890000000000001</v>
      </c>
      <c r="CI258" s="1">
        <v>41670</v>
      </c>
      <c r="CJ258">
        <v>1471.048</v>
      </c>
      <c r="CK258">
        <v>412</v>
      </c>
      <c r="CL258">
        <v>425</v>
      </c>
      <c r="CM258">
        <v>4.3010000000000002</v>
      </c>
      <c r="CN258">
        <v>5.5890000000000004</v>
      </c>
      <c r="CO258" s="1">
        <v>41670</v>
      </c>
      <c r="CP258">
        <v>2387.5659999999998</v>
      </c>
      <c r="CQ258">
        <v>344</v>
      </c>
      <c r="CR258">
        <v>356</v>
      </c>
      <c r="CS258">
        <v>4.4349999999999996</v>
      </c>
      <c r="CT258">
        <v>4.9470000000000001</v>
      </c>
      <c r="CV258" s="1">
        <v>41670</v>
      </c>
      <c r="CW258">
        <v>2456.9670000000001</v>
      </c>
      <c r="CX258">
        <v>130</v>
      </c>
      <c r="CY258">
        <v>121</v>
      </c>
      <c r="CZ258">
        <v>6.6459999999999999</v>
      </c>
      <c r="DA258">
        <v>3.1779999999999999</v>
      </c>
      <c r="DK258" s="1">
        <v>41670</v>
      </c>
      <c r="DL258">
        <v>1030.1510000000001</v>
      </c>
      <c r="DM258">
        <v>421</v>
      </c>
      <c r="DN258">
        <v>434</v>
      </c>
      <c r="DO258">
        <v>4.258</v>
      </c>
      <c r="DP258">
        <v>5.6619999999999999</v>
      </c>
      <c r="DR258" s="1">
        <v>40178</v>
      </c>
      <c r="DS258">
        <v>503.65600000000001</v>
      </c>
      <c r="DT258">
        <v>234</v>
      </c>
      <c r="DU258">
        <v>219</v>
      </c>
      <c r="DV258">
        <v>6.29</v>
      </c>
      <c r="DW258">
        <v>5.3840000000000003</v>
      </c>
      <c r="DY258" s="1">
        <v>41670</v>
      </c>
      <c r="DZ258">
        <v>887.07399999999996</v>
      </c>
      <c r="EA258">
        <v>297</v>
      </c>
      <c r="EB258">
        <v>298</v>
      </c>
      <c r="EC258">
        <v>4.8620000000000001</v>
      </c>
      <c r="ED258">
        <v>4.5979999999999999</v>
      </c>
    </row>
    <row r="259" spans="1:134" x14ac:dyDescent="0.25">
      <c r="A259" s="1">
        <v>41698</v>
      </c>
      <c r="B259" s="2">
        <v>8737</v>
      </c>
      <c r="C259" s="3">
        <v>1843.50773168155</v>
      </c>
      <c r="D259">
        <v>0.44167060536767999</v>
      </c>
      <c r="E259">
        <v>63.9155635818503</v>
      </c>
      <c r="F259">
        <v>5.5883042971990697</v>
      </c>
      <c r="G259">
        <v>2.2817850591536399</v>
      </c>
      <c r="H259" s="2">
        <v>16980855</v>
      </c>
      <c r="J259" s="1">
        <v>41698</v>
      </c>
      <c r="K259" s="2">
        <v>2424</v>
      </c>
      <c r="L259">
        <v>249.75655311971801</v>
      </c>
      <c r="M259">
        <v>0.19123310337183999</v>
      </c>
      <c r="N259">
        <v>20.405130163974199</v>
      </c>
      <c r="O259">
        <v>1.9308219441721</v>
      </c>
      <c r="P259">
        <v>0.57257431699814298</v>
      </c>
      <c r="Q259" s="2">
        <v>4256870</v>
      </c>
      <c r="S259" s="1">
        <v>41698</v>
      </c>
      <c r="T259">
        <v>472.98</v>
      </c>
      <c r="U259">
        <v>103</v>
      </c>
      <c r="V259">
        <v>90</v>
      </c>
      <c r="W259">
        <v>1.9119999999999999</v>
      </c>
      <c r="X259">
        <v>1.448</v>
      </c>
      <c r="Y259">
        <v>1.4510000000000001</v>
      </c>
      <c r="AA259" s="1">
        <v>41698</v>
      </c>
      <c r="AB259">
        <v>672.01900000000001</v>
      </c>
      <c r="AC259">
        <v>176</v>
      </c>
      <c r="AD259">
        <v>155</v>
      </c>
      <c r="AE259">
        <v>1.8120000000000001</v>
      </c>
      <c r="AF259">
        <v>2.1829999999999998</v>
      </c>
      <c r="AG259">
        <v>2.17</v>
      </c>
      <c r="AI259" s="1">
        <v>41698</v>
      </c>
      <c r="AJ259">
        <v>1141.6690000000001</v>
      </c>
      <c r="AK259">
        <v>-3</v>
      </c>
      <c r="AL259">
        <v>-2</v>
      </c>
      <c r="AM259">
        <v>1.927</v>
      </c>
      <c r="AN259">
        <v>0.35499999999999998</v>
      </c>
      <c r="AO259">
        <v>0.35499999999999998</v>
      </c>
      <c r="AQ259" s="1">
        <v>41698</v>
      </c>
      <c r="AR259">
        <v>1879.8119999999999</v>
      </c>
      <c r="AS259">
        <v>0</v>
      </c>
      <c r="AT259">
        <v>0</v>
      </c>
      <c r="AU259">
        <v>3.855</v>
      </c>
      <c r="AV259">
        <v>1.1319999999999999</v>
      </c>
      <c r="AX259" s="1">
        <v>41698</v>
      </c>
      <c r="AY259">
        <v>756.548</v>
      </c>
      <c r="AZ259">
        <v>229</v>
      </c>
      <c r="BA259">
        <v>218</v>
      </c>
      <c r="BB259">
        <v>2.8170000000000002</v>
      </c>
      <c r="BC259">
        <v>3.1869999999999998</v>
      </c>
      <c r="BE259" s="1">
        <v>41698</v>
      </c>
      <c r="BF259">
        <v>603.80200000000002</v>
      </c>
      <c r="BG259">
        <v>135</v>
      </c>
      <c r="BH259">
        <v>125</v>
      </c>
      <c r="BI259">
        <v>3.5550000000000002</v>
      </c>
      <c r="BJ259">
        <v>2.4300000000000002</v>
      </c>
      <c r="BK259">
        <v>2.4239999999999999</v>
      </c>
      <c r="BM259" s="1">
        <v>41698</v>
      </c>
      <c r="BN259">
        <v>1216.694</v>
      </c>
      <c r="BO259">
        <v>322</v>
      </c>
      <c r="BP259">
        <v>319</v>
      </c>
      <c r="BQ259">
        <v>1.4690000000000001</v>
      </c>
      <c r="BR259">
        <v>3.6890000000000001</v>
      </c>
      <c r="BS259">
        <v>3.55</v>
      </c>
      <c r="BU259" s="1">
        <v>41698</v>
      </c>
      <c r="BV259">
        <v>688.36500000000001</v>
      </c>
      <c r="BW259">
        <v>0</v>
      </c>
      <c r="BX259">
        <v>-1</v>
      </c>
      <c r="BY259">
        <v>6.48</v>
      </c>
      <c r="BZ259">
        <v>2.0609999999999999</v>
      </c>
      <c r="CB259" s="1">
        <v>41698</v>
      </c>
      <c r="CC259">
        <v>366.36399999999998</v>
      </c>
      <c r="CD259">
        <v>215</v>
      </c>
      <c r="CE259">
        <v>198</v>
      </c>
      <c r="CF259">
        <v>1.7210000000000001</v>
      </c>
      <c r="CG259">
        <v>2.5379999999999998</v>
      </c>
      <c r="CI259" s="1">
        <v>41698</v>
      </c>
      <c r="CJ259">
        <v>1500.6579999999999</v>
      </c>
      <c r="CK259">
        <v>372</v>
      </c>
      <c r="CL259">
        <v>388</v>
      </c>
      <c r="CM259">
        <v>4.1900000000000004</v>
      </c>
      <c r="CN259">
        <v>5.1429999999999998</v>
      </c>
      <c r="CO259" s="1">
        <v>41698</v>
      </c>
      <c r="CP259">
        <v>2436.8589999999999</v>
      </c>
      <c r="CQ259">
        <v>308</v>
      </c>
      <c r="CR259">
        <v>322</v>
      </c>
      <c r="CS259">
        <v>4.3339999999999996</v>
      </c>
      <c r="CT259">
        <v>4.5350000000000001</v>
      </c>
      <c r="CV259" s="1">
        <v>41698</v>
      </c>
      <c r="CW259">
        <v>2483.9279999999999</v>
      </c>
      <c r="CX259">
        <v>122</v>
      </c>
      <c r="CY259">
        <v>113</v>
      </c>
      <c r="CZ259">
        <v>6.7030000000000003</v>
      </c>
      <c r="DA259">
        <v>3.085</v>
      </c>
      <c r="DK259" s="1">
        <v>41698</v>
      </c>
      <c r="DL259">
        <v>1050.797</v>
      </c>
      <c r="DM259">
        <v>381</v>
      </c>
      <c r="DN259">
        <v>397</v>
      </c>
      <c r="DO259">
        <v>4.1369999999999996</v>
      </c>
      <c r="DP259">
        <v>5.2149999999999999</v>
      </c>
      <c r="DR259" s="1">
        <v>40209</v>
      </c>
      <c r="DS259">
        <v>515.80399999999997</v>
      </c>
      <c r="DT259">
        <v>217</v>
      </c>
      <c r="DU259">
        <v>201</v>
      </c>
      <c r="DV259">
        <v>6.3659999999999997</v>
      </c>
      <c r="DW259">
        <v>4.9669999999999996</v>
      </c>
      <c r="DY259" s="1">
        <v>41698</v>
      </c>
      <c r="DZ259">
        <v>907.154</v>
      </c>
      <c r="EA259">
        <v>262</v>
      </c>
      <c r="EB259">
        <v>267</v>
      </c>
      <c r="EC259">
        <v>4.8390000000000004</v>
      </c>
      <c r="ED259">
        <v>4.2309999999999999</v>
      </c>
    </row>
    <row r="260" spans="1:134" x14ac:dyDescent="0.25">
      <c r="A260" s="1">
        <v>41729</v>
      </c>
      <c r="B260" s="2">
        <v>8732</v>
      </c>
      <c r="C260" s="3">
        <v>1840.36777541162</v>
      </c>
      <c r="D260">
        <v>0.43858452189358998</v>
      </c>
      <c r="E260">
        <v>61.293447674188499</v>
      </c>
      <c r="F260">
        <v>5.6290379515423004</v>
      </c>
      <c r="G260">
        <v>2.3918817332851998</v>
      </c>
      <c r="H260" s="2">
        <v>16798730</v>
      </c>
      <c r="J260" s="1">
        <v>41729</v>
      </c>
      <c r="K260" s="2">
        <v>2399</v>
      </c>
      <c r="L260">
        <v>249.52608999444999</v>
      </c>
      <c r="M260">
        <v>0.18740068169863</v>
      </c>
      <c r="N260">
        <v>19.890812238454799</v>
      </c>
      <c r="O260">
        <v>1.9449162024683599</v>
      </c>
      <c r="P260">
        <v>0.66260407668118804</v>
      </c>
      <c r="Q260" s="2">
        <v>4208681</v>
      </c>
      <c r="S260" s="1">
        <v>41729</v>
      </c>
      <c r="T260">
        <v>473.166</v>
      </c>
      <c r="U260">
        <v>101</v>
      </c>
      <c r="V260">
        <v>90</v>
      </c>
      <c r="W260">
        <v>1.9550000000000001</v>
      </c>
      <c r="X260">
        <v>1.5569999999999999</v>
      </c>
      <c r="Y260">
        <v>1.5589999999999999</v>
      </c>
      <c r="AA260" s="1">
        <v>41729</v>
      </c>
      <c r="AB260">
        <v>673.31200000000001</v>
      </c>
      <c r="AC260">
        <v>171</v>
      </c>
      <c r="AD260">
        <v>148</v>
      </c>
      <c r="AE260">
        <v>1.794</v>
      </c>
      <c r="AF260">
        <v>2.234</v>
      </c>
      <c r="AG260">
        <v>2.226</v>
      </c>
      <c r="AI260" s="1">
        <v>41729</v>
      </c>
      <c r="AJ260">
        <v>1140.405</v>
      </c>
      <c r="AK260">
        <v>-5</v>
      </c>
      <c r="AL260">
        <v>-4</v>
      </c>
      <c r="AM260">
        <v>1.92</v>
      </c>
      <c r="AN260">
        <v>0.442</v>
      </c>
      <c r="AO260">
        <v>0.442</v>
      </c>
      <c r="AQ260" s="1">
        <v>41729</v>
      </c>
      <c r="AR260">
        <v>1868.4739999999999</v>
      </c>
      <c r="AS260">
        <v>1</v>
      </c>
      <c r="AT260">
        <v>0</v>
      </c>
      <c r="AU260">
        <v>3.8370000000000002</v>
      </c>
      <c r="AV260">
        <v>1.3460000000000001</v>
      </c>
      <c r="AX260" s="1">
        <v>41729</v>
      </c>
      <c r="AY260">
        <v>757.87400000000002</v>
      </c>
      <c r="AZ260">
        <v>225</v>
      </c>
      <c r="BA260">
        <v>221</v>
      </c>
      <c r="BB260">
        <v>2.899</v>
      </c>
      <c r="BC260">
        <v>3.3359999999999999</v>
      </c>
      <c r="BE260" s="1">
        <v>41729</v>
      </c>
      <c r="BF260">
        <v>602.08299999999997</v>
      </c>
      <c r="BG260">
        <v>134</v>
      </c>
      <c r="BH260">
        <v>123</v>
      </c>
      <c r="BI260">
        <v>3.5760000000000001</v>
      </c>
      <c r="BJ260">
        <v>2.6389999999999998</v>
      </c>
      <c r="BK260">
        <v>2.6309999999999998</v>
      </c>
      <c r="BM260" s="1">
        <v>41729</v>
      </c>
      <c r="BN260">
        <v>1223.098</v>
      </c>
      <c r="BO260">
        <v>302</v>
      </c>
      <c r="BP260">
        <v>298</v>
      </c>
      <c r="BQ260">
        <v>1.605</v>
      </c>
      <c r="BR260">
        <v>3.6160000000000001</v>
      </c>
      <c r="BS260">
        <v>3.452</v>
      </c>
      <c r="BU260" s="1">
        <v>41729</v>
      </c>
      <c r="BV260">
        <v>683.42600000000004</v>
      </c>
      <c r="BW260">
        <v>0</v>
      </c>
      <c r="BX260">
        <v>-1</v>
      </c>
      <c r="BY260">
        <v>6.4039999999999999</v>
      </c>
      <c r="BZ260">
        <v>2.2170000000000001</v>
      </c>
      <c r="CB260" s="1">
        <v>41729</v>
      </c>
      <c r="CC260">
        <v>367.39499999999998</v>
      </c>
      <c r="CD260">
        <v>204</v>
      </c>
      <c r="CE260">
        <v>185</v>
      </c>
      <c r="CF260">
        <v>1.7470000000000001</v>
      </c>
      <c r="CG260">
        <v>2.5329999999999999</v>
      </c>
      <c r="CI260" s="1">
        <v>41729</v>
      </c>
      <c r="CJ260">
        <v>1503.934</v>
      </c>
      <c r="CK260">
        <v>368</v>
      </c>
      <c r="CL260">
        <v>386</v>
      </c>
      <c r="CM260">
        <v>4.2300000000000004</v>
      </c>
      <c r="CN260">
        <v>5.258</v>
      </c>
      <c r="CO260" s="1">
        <v>41729</v>
      </c>
      <c r="CP260">
        <v>2441.5610000000001</v>
      </c>
      <c r="CQ260">
        <v>301</v>
      </c>
      <c r="CR260">
        <v>317</v>
      </c>
      <c r="CS260">
        <v>4.3769999999999998</v>
      </c>
      <c r="CT260">
        <v>4.6280000000000001</v>
      </c>
      <c r="CV260" s="1">
        <v>41729</v>
      </c>
      <c r="CW260">
        <v>2485.6950000000002</v>
      </c>
      <c r="CX260">
        <v>119</v>
      </c>
      <c r="CY260">
        <v>111</v>
      </c>
      <c r="CZ260">
        <v>6.7629999999999999</v>
      </c>
      <c r="DA260">
        <v>3.1890000000000001</v>
      </c>
      <c r="DK260" s="1">
        <v>41729</v>
      </c>
      <c r="DL260">
        <v>1053.229</v>
      </c>
      <c r="DM260">
        <v>377</v>
      </c>
      <c r="DN260">
        <v>394</v>
      </c>
      <c r="DO260">
        <v>4.1769999999999996</v>
      </c>
      <c r="DP260">
        <v>5.327</v>
      </c>
      <c r="DR260" s="1">
        <v>40237</v>
      </c>
      <c r="DS260">
        <v>518.50699999999995</v>
      </c>
      <c r="DT260">
        <v>219</v>
      </c>
      <c r="DU260">
        <v>202</v>
      </c>
      <c r="DV260">
        <v>6.3860000000000001</v>
      </c>
      <c r="DW260">
        <v>4.9580000000000002</v>
      </c>
      <c r="DY260" s="1">
        <v>41729</v>
      </c>
      <c r="DZ260">
        <v>908.64300000000003</v>
      </c>
      <c r="EA260">
        <v>255</v>
      </c>
      <c r="EB260">
        <v>261</v>
      </c>
      <c r="EC260">
        <v>4.8609999999999998</v>
      </c>
      <c r="ED260">
        <v>4.3170000000000002</v>
      </c>
    </row>
    <row r="261" spans="1:134" x14ac:dyDescent="0.25">
      <c r="A261" s="1">
        <v>41759</v>
      </c>
      <c r="B261" s="2">
        <v>8441</v>
      </c>
      <c r="C261" s="3">
        <v>1855.9027892946201</v>
      </c>
      <c r="D261">
        <v>0.41094007913593</v>
      </c>
      <c r="E261">
        <v>58.2929593134211</v>
      </c>
      <c r="F261">
        <v>5.6263776988926697</v>
      </c>
      <c r="G261">
        <v>2.3093785838149099</v>
      </c>
      <c r="H261" s="2">
        <v>16908409</v>
      </c>
      <c r="J261" s="1">
        <v>41759</v>
      </c>
      <c r="K261" s="2">
        <v>2282</v>
      </c>
      <c r="L261">
        <v>249.93145148391599</v>
      </c>
      <c r="M261">
        <v>0.18334779089555001</v>
      </c>
      <c r="N261">
        <v>17.938645162144201</v>
      </c>
      <c r="O261">
        <v>1.9385523642931</v>
      </c>
      <c r="P261">
        <v>0.63752750682934101</v>
      </c>
      <c r="Q261" s="2">
        <v>4216176</v>
      </c>
      <c r="S261" s="1">
        <v>41759</v>
      </c>
      <c r="T261">
        <v>474.61399999999998</v>
      </c>
      <c r="U261">
        <v>102</v>
      </c>
      <c r="V261">
        <v>92</v>
      </c>
      <c r="W261">
        <v>1.9430000000000001</v>
      </c>
      <c r="X261">
        <v>1.5369999999999999</v>
      </c>
      <c r="Y261">
        <v>1.5389999999999999</v>
      </c>
      <c r="AA261" s="1">
        <v>41759</v>
      </c>
      <c r="AB261">
        <v>676.35199999999998</v>
      </c>
      <c r="AC261">
        <v>162</v>
      </c>
      <c r="AD261">
        <v>140</v>
      </c>
      <c r="AE261">
        <v>1.796</v>
      </c>
      <c r="AF261">
        <v>2.1230000000000002</v>
      </c>
      <c r="AG261">
        <v>2.1520000000000001</v>
      </c>
      <c r="AI261" s="1">
        <v>41759</v>
      </c>
      <c r="AJ261">
        <v>1141.915</v>
      </c>
      <c r="AK261">
        <v>-5</v>
      </c>
      <c r="AL261">
        <v>-3</v>
      </c>
      <c r="AM261">
        <v>1.9159999999999999</v>
      </c>
      <c r="AN261">
        <v>0.42099999999999999</v>
      </c>
      <c r="AO261">
        <v>0.42099999999999999</v>
      </c>
      <c r="AQ261" s="1">
        <v>41759</v>
      </c>
      <c r="AR261">
        <v>1876.0060000000001</v>
      </c>
      <c r="AS261">
        <v>0</v>
      </c>
      <c r="AT261">
        <v>0</v>
      </c>
      <c r="AU261">
        <v>3.8239999999999998</v>
      </c>
      <c r="AV261">
        <v>1.296</v>
      </c>
      <c r="AX261" s="1">
        <v>41759</v>
      </c>
      <c r="AY261">
        <v>762.27</v>
      </c>
      <c r="AZ261">
        <v>223</v>
      </c>
      <c r="BA261">
        <v>221</v>
      </c>
      <c r="BB261">
        <v>2.9620000000000002</v>
      </c>
      <c r="BC261">
        <v>3.2869999999999999</v>
      </c>
      <c r="BE261" s="1">
        <v>41759</v>
      </c>
      <c r="BF261">
        <v>606.10799999999995</v>
      </c>
      <c r="BG261">
        <v>126</v>
      </c>
      <c r="BH261">
        <v>118</v>
      </c>
      <c r="BI261">
        <v>3.585</v>
      </c>
      <c r="BJ261">
        <v>2.5339999999999998</v>
      </c>
      <c r="BK261">
        <v>2.5249999999999999</v>
      </c>
      <c r="BM261" s="1">
        <v>41759</v>
      </c>
      <c r="BN261">
        <v>1230.2560000000001</v>
      </c>
      <c r="BO261">
        <v>315</v>
      </c>
      <c r="BP261">
        <v>313</v>
      </c>
      <c r="BQ261">
        <v>1.647</v>
      </c>
      <c r="BR261">
        <v>3.714</v>
      </c>
      <c r="BS261">
        <v>3.5830000000000002</v>
      </c>
      <c r="BU261" s="1">
        <v>41759</v>
      </c>
      <c r="BV261">
        <v>688.14300000000003</v>
      </c>
      <c r="BW261">
        <v>-1</v>
      </c>
      <c r="BX261">
        <v>-2</v>
      </c>
      <c r="BY261">
        <v>6.3730000000000002</v>
      </c>
      <c r="BZ261">
        <v>2.1480000000000001</v>
      </c>
      <c r="CB261" s="1">
        <v>41759</v>
      </c>
      <c r="CC261">
        <v>369.17700000000002</v>
      </c>
      <c r="CD261">
        <v>198</v>
      </c>
      <c r="CE261">
        <v>181</v>
      </c>
      <c r="CF261">
        <v>1.7609999999999999</v>
      </c>
      <c r="CG261">
        <v>2.4870000000000001</v>
      </c>
      <c r="CI261" s="1">
        <v>41759</v>
      </c>
      <c r="CJ261">
        <v>1513.866</v>
      </c>
      <c r="CK261">
        <v>362</v>
      </c>
      <c r="CL261">
        <v>378</v>
      </c>
      <c r="CM261">
        <v>4.2549999999999999</v>
      </c>
      <c r="CN261">
        <v>5.1470000000000002</v>
      </c>
      <c r="CO261" s="1">
        <v>41759</v>
      </c>
      <c r="CP261">
        <v>2458.3910000000001</v>
      </c>
      <c r="CQ261">
        <v>299</v>
      </c>
      <c r="CR261">
        <v>316</v>
      </c>
      <c r="CS261">
        <v>4.4089999999999998</v>
      </c>
      <c r="CT261">
        <v>4.5739999999999998</v>
      </c>
      <c r="CV261" s="1">
        <v>41759</v>
      </c>
      <c r="CW261">
        <v>2514.6770000000001</v>
      </c>
      <c r="CX261">
        <v>114</v>
      </c>
      <c r="CY261">
        <v>107</v>
      </c>
      <c r="CZ261">
        <v>6.8159999999999998</v>
      </c>
      <c r="DA261">
        <v>3.0939999999999999</v>
      </c>
      <c r="DK261" s="1">
        <v>41759</v>
      </c>
      <c r="DL261">
        <v>1060.5250000000001</v>
      </c>
      <c r="DM261">
        <v>371</v>
      </c>
      <c r="DN261">
        <v>387</v>
      </c>
      <c r="DO261">
        <v>4.2030000000000003</v>
      </c>
      <c r="DP261">
        <v>5.2169999999999996</v>
      </c>
      <c r="DR261" s="1">
        <v>40268</v>
      </c>
      <c r="DS261">
        <v>521.32399999999996</v>
      </c>
      <c r="DT261">
        <v>196</v>
      </c>
      <c r="DU261">
        <v>181</v>
      </c>
      <c r="DV261">
        <v>6.43</v>
      </c>
      <c r="DW261">
        <v>4.992</v>
      </c>
      <c r="DY261" s="1">
        <v>41759</v>
      </c>
      <c r="DZ261">
        <v>916.29300000000001</v>
      </c>
      <c r="EA261">
        <v>253</v>
      </c>
      <c r="EB261">
        <v>260</v>
      </c>
      <c r="EC261">
        <v>4.8899999999999997</v>
      </c>
      <c r="ED261">
        <v>4.2530000000000001</v>
      </c>
    </row>
    <row r="262" spans="1:134" x14ac:dyDescent="0.25">
      <c r="A262" s="1">
        <v>41789</v>
      </c>
      <c r="B262" s="2">
        <v>8449</v>
      </c>
      <c r="C262" s="3">
        <v>1877.0275046877</v>
      </c>
      <c r="D262">
        <v>0.39932076146403001</v>
      </c>
      <c r="E262">
        <v>58.758028009889202</v>
      </c>
      <c r="F262">
        <v>5.6362031575927896</v>
      </c>
      <c r="G262">
        <v>2.1744449470362701</v>
      </c>
      <c r="H262" s="2">
        <v>17082972</v>
      </c>
      <c r="J262" s="1">
        <v>41789</v>
      </c>
      <c r="K262" s="2">
        <v>2290</v>
      </c>
      <c r="L262">
        <v>250.456896505765</v>
      </c>
      <c r="M262">
        <v>0.17998985070817</v>
      </c>
      <c r="N262">
        <v>19.4224445878605</v>
      </c>
      <c r="O262">
        <v>1.9450342124567399</v>
      </c>
      <c r="P262">
        <v>0.59204934316119695</v>
      </c>
      <c r="Q262" s="2">
        <v>4252551</v>
      </c>
      <c r="S262" s="1">
        <v>41790</v>
      </c>
      <c r="T262">
        <v>477.03399999999999</v>
      </c>
      <c r="U262">
        <v>93</v>
      </c>
      <c r="V262">
        <v>81</v>
      </c>
      <c r="W262">
        <v>1.964</v>
      </c>
      <c r="X262">
        <v>1.4079999999999999</v>
      </c>
      <c r="Y262">
        <v>1.4039999999999999</v>
      </c>
      <c r="AA262" s="1">
        <v>41790</v>
      </c>
      <c r="AB262">
        <v>678.30499999999995</v>
      </c>
      <c r="AC262">
        <v>170</v>
      </c>
      <c r="AD262">
        <v>153</v>
      </c>
      <c r="AE262">
        <v>1.78</v>
      </c>
      <c r="AF262">
        <v>2.141</v>
      </c>
      <c r="AG262">
        <v>2.1709999999999998</v>
      </c>
      <c r="AI262" s="1">
        <v>41790</v>
      </c>
      <c r="AJ262">
        <v>1144.0129999999999</v>
      </c>
      <c r="AK262">
        <v>-4</v>
      </c>
      <c r="AL262">
        <v>-3</v>
      </c>
      <c r="AM262">
        <v>1.9370000000000001</v>
      </c>
      <c r="AN262">
        <v>0.38600000000000001</v>
      </c>
      <c r="AO262">
        <v>0.38600000000000001</v>
      </c>
      <c r="AQ262" s="1">
        <v>41790</v>
      </c>
      <c r="AR262">
        <v>1889.3589999999999</v>
      </c>
      <c r="AS262">
        <v>1</v>
      </c>
      <c r="AT262">
        <v>0</v>
      </c>
      <c r="AU262">
        <v>3.8690000000000002</v>
      </c>
      <c r="AV262">
        <v>1.1839999999999999</v>
      </c>
      <c r="AX262" s="1">
        <v>41790</v>
      </c>
      <c r="AY262">
        <v>766.52300000000002</v>
      </c>
      <c r="AZ262">
        <v>231</v>
      </c>
      <c r="BA262">
        <v>228</v>
      </c>
      <c r="BB262">
        <v>2.9470000000000001</v>
      </c>
      <c r="BC262">
        <v>3.23</v>
      </c>
      <c r="BE262" s="1">
        <v>41790</v>
      </c>
      <c r="BF262">
        <v>613.07000000000005</v>
      </c>
      <c r="BG262">
        <v>118</v>
      </c>
      <c r="BH262">
        <v>112</v>
      </c>
      <c r="BI262">
        <v>3.597</v>
      </c>
      <c r="BJ262">
        <v>2.327</v>
      </c>
      <c r="BK262">
        <v>2.3199999999999998</v>
      </c>
      <c r="BM262" s="1">
        <v>41790</v>
      </c>
      <c r="BN262">
        <v>1235.845</v>
      </c>
      <c r="BO262">
        <v>304</v>
      </c>
      <c r="BP262">
        <v>299</v>
      </c>
      <c r="BQ262">
        <v>1.5609999999999999</v>
      </c>
      <c r="BR262">
        <v>3.556</v>
      </c>
      <c r="BS262">
        <v>3.3740000000000001</v>
      </c>
      <c r="BU262" s="1">
        <v>41790</v>
      </c>
      <c r="BV262">
        <v>698.45100000000002</v>
      </c>
      <c r="BW262">
        <v>0</v>
      </c>
      <c r="BX262">
        <v>0</v>
      </c>
      <c r="BY262">
        <v>6.4420000000000002</v>
      </c>
      <c r="BZ262">
        <v>1.97</v>
      </c>
      <c r="CB262" s="1">
        <v>41790</v>
      </c>
      <c r="CC262">
        <v>370.38600000000002</v>
      </c>
      <c r="CD262">
        <v>204</v>
      </c>
      <c r="CE262">
        <v>190</v>
      </c>
      <c r="CF262">
        <v>1.724</v>
      </c>
      <c r="CG262">
        <v>2.4780000000000002</v>
      </c>
      <c r="CI262" s="1">
        <v>41790</v>
      </c>
      <c r="CJ262">
        <v>1528.3720000000001</v>
      </c>
      <c r="CK262">
        <v>362</v>
      </c>
      <c r="CL262">
        <v>379</v>
      </c>
      <c r="CM262">
        <v>4.2640000000000002</v>
      </c>
      <c r="CN262">
        <v>5.0259999999999998</v>
      </c>
      <c r="CO262" s="1">
        <v>41790</v>
      </c>
      <c r="CP262">
        <v>2482.9380000000001</v>
      </c>
      <c r="CQ262">
        <v>305</v>
      </c>
      <c r="CR262">
        <v>321</v>
      </c>
      <c r="CS262">
        <v>4.423</v>
      </c>
      <c r="CT262">
        <v>4.4960000000000004</v>
      </c>
      <c r="CV262" s="1">
        <v>41790</v>
      </c>
      <c r="CW262">
        <v>2553.134</v>
      </c>
      <c r="CX262">
        <v>112</v>
      </c>
      <c r="CY262">
        <v>105</v>
      </c>
      <c r="CZ262">
        <v>6.8769999999999998</v>
      </c>
      <c r="DA262">
        <v>2.9279999999999999</v>
      </c>
      <c r="DK262" s="1">
        <v>41790</v>
      </c>
      <c r="DL262">
        <v>1071.203</v>
      </c>
      <c r="DM262">
        <v>367</v>
      </c>
      <c r="DN262">
        <v>384</v>
      </c>
      <c r="DO262">
        <v>4.2190000000000003</v>
      </c>
      <c r="DP262">
        <v>5.0670000000000002</v>
      </c>
      <c r="DR262" s="1">
        <v>40298</v>
      </c>
      <c r="DS262">
        <v>531.79700000000003</v>
      </c>
      <c r="DT262">
        <v>188</v>
      </c>
      <c r="DU262">
        <v>175</v>
      </c>
      <c r="DV262">
        <v>6.4960000000000004</v>
      </c>
      <c r="DW262">
        <v>4.7869999999999999</v>
      </c>
      <c r="DY262" s="1">
        <v>41790</v>
      </c>
      <c r="DZ262">
        <v>926.33600000000001</v>
      </c>
      <c r="EA262">
        <v>260</v>
      </c>
      <c r="EB262">
        <v>268</v>
      </c>
      <c r="EC262">
        <v>4.9219999999999997</v>
      </c>
      <c r="ED262">
        <v>4.1779999999999999</v>
      </c>
    </row>
    <row r="263" spans="1:134" x14ac:dyDescent="0.25">
      <c r="A263" s="1">
        <v>41820</v>
      </c>
      <c r="B263" s="2">
        <v>8523</v>
      </c>
      <c r="C263" s="3">
        <v>1877.9971755695101</v>
      </c>
      <c r="D263">
        <v>0.37672888132482002</v>
      </c>
      <c r="E263">
        <v>55.077495033200101</v>
      </c>
      <c r="F263">
        <v>5.8799936331810603</v>
      </c>
      <c r="G263">
        <v>2.2178319439616998</v>
      </c>
      <c r="H263" s="2">
        <v>17197180</v>
      </c>
      <c r="J263" s="1">
        <v>41820</v>
      </c>
      <c r="K263" s="2">
        <v>2326</v>
      </c>
      <c r="L263">
        <v>250.36302996896299</v>
      </c>
      <c r="M263">
        <v>0.18609167598990001</v>
      </c>
      <c r="N263">
        <v>18.6571571289223</v>
      </c>
      <c r="O263">
        <v>1.9422713807727301</v>
      </c>
      <c r="P263">
        <v>0.66946407826316201</v>
      </c>
      <c r="Q263" s="2">
        <v>4289160</v>
      </c>
      <c r="S263" s="1">
        <v>41820</v>
      </c>
      <c r="T263">
        <v>477.702</v>
      </c>
      <c r="U263">
        <v>89</v>
      </c>
      <c r="V263">
        <v>78</v>
      </c>
      <c r="W263">
        <v>1.978</v>
      </c>
      <c r="X263">
        <v>1.446</v>
      </c>
      <c r="Y263">
        <v>1.4410000000000001</v>
      </c>
      <c r="AA263" s="1">
        <v>41820</v>
      </c>
      <c r="AB263">
        <v>679.81399999999996</v>
      </c>
      <c r="AC263">
        <v>168</v>
      </c>
      <c r="AD263">
        <v>148</v>
      </c>
      <c r="AE263">
        <v>1.806</v>
      </c>
      <c r="AF263">
        <v>2.206</v>
      </c>
      <c r="AG263">
        <v>2.2290000000000001</v>
      </c>
      <c r="AI263" s="1">
        <v>41820</v>
      </c>
      <c r="AJ263">
        <v>1143.5050000000001</v>
      </c>
      <c r="AK263">
        <v>-5</v>
      </c>
      <c r="AL263">
        <v>-3</v>
      </c>
      <c r="AM263">
        <v>1.9279999999999999</v>
      </c>
      <c r="AN263">
        <v>0.44800000000000001</v>
      </c>
      <c r="AO263">
        <v>0.44800000000000001</v>
      </c>
      <c r="AQ263" s="1">
        <v>41820</v>
      </c>
      <c r="AR263">
        <v>1886.0050000000001</v>
      </c>
      <c r="AS263">
        <v>1</v>
      </c>
      <c r="AT263">
        <v>0</v>
      </c>
      <c r="AU263">
        <v>3.8519999999999999</v>
      </c>
      <c r="AV263">
        <v>1.2809999999999999</v>
      </c>
      <c r="AX263" s="1">
        <v>41820</v>
      </c>
      <c r="AY263">
        <v>769.94399999999996</v>
      </c>
      <c r="AZ263">
        <v>226</v>
      </c>
      <c r="BA263">
        <v>228</v>
      </c>
      <c r="BB263">
        <v>3.0449999999999999</v>
      </c>
      <c r="BC263">
        <v>3.3260000000000001</v>
      </c>
      <c r="BE263" s="1">
        <v>41820</v>
      </c>
      <c r="BF263">
        <v>614.24800000000005</v>
      </c>
      <c r="BG263">
        <v>112</v>
      </c>
      <c r="BH263">
        <v>107</v>
      </c>
      <c r="BI263">
        <v>3.6280000000000001</v>
      </c>
      <c r="BJ263">
        <v>2.383</v>
      </c>
      <c r="BK263">
        <v>2.3730000000000002</v>
      </c>
      <c r="BM263" s="1">
        <v>41820</v>
      </c>
      <c r="BN263">
        <v>1240.7739999999999</v>
      </c>
      <c r="BO263">
        <v>297</v>
      </c>
      <c r="BP263">
        <v>294</v>
      </c>
      <c r="BQ263">
        <v>1.615</v>
      </c>
      <c r="BR263">
        <v>3.5630000000000002</v>
      </c>
      <c r="BS263">
        <v>3.3969999999999998</v>
      </c>
      <c r="BU263" s="1">
        <v>41820</v>
      </c>
      <c r="BV263">
        <v>696.81500000000005</v>
      </c>
      <c r="BW263">
        <v>0</v>
      </c>
      <c r="BX263">
        <v>-1</v>
      </c>
      <c r="BY263">
        <v>6.3769999999999998</v>
      </c>
      <c r="BZ263">
        <v>2.0390000000000001</v>
      </c>
      <c r="CB263" s="1">
        <v>41820</v>
      </c>
      <c r="CC263">
        <v>371.37700000000001</v>
      </c>
      <c r="CD263">
        <v>203</v>
      </c>
      <c r="CE263">
        <v>187</v>
      </c>
      <c r="CF263">
        <v>1.7549999999999999</v>
      </c>
      <c r="CG263">
        <v>2.5459999999999998</v>
      </c>
      <c r="CI263" s="1">
        <v>41820</v>
      </c>
      <c r="CJ263">
        <v>1541.3240000000001</v>
      </c>
      <c r="CK263">
        <v>348</v>
      </c>
      <c r="CL263">
        <v>367</v>
      </c>
      <c r="CM263">
        <v>4.2539999999999996</v>
      </c>
      <c r="CN263">
        <v>4.9720000000000004</v>
      </c>
      <c r="CO263" s="1">
        <v>41820</v>
      </c>
      <c r="CP263">
        <v>2502.4560000000001</v>
      </c>
      <c r="CQ263">
        <v>295</v>
      </c>
      <c r="CR263">
        <v>311</v>
      </c>
      <c r="CS263">
        <v>4.4180000000000001</v>
      </c>
      <c r="CT263">
        <v>4.4630000000000001</v>
      </c>
      <c r="CV263" s="1">
        <v>41820</v>
      </c>
      <c r="CW263">
        <v>2557.4079999999999</v>
      </c>
      <c r="CX263">
        <v>109</v>
      </c>
      <c r="CY263">
        <v>102</v>
      </c>
      <c r="CZ263">
        <v>6.8719999999999999</v>
      </c>
      <c r="DA263">
        <v>2.968</v>
      </c>
      <c r="DK263" s="1">
        <v>41820</v>
      </c>
      <c r="DL263">
        <v>1080.2560000000001</v>
      </c>
      <c r="DM263">
        <v>353</v>
      </c>
      <c r="DN263">
        <v>372</v>
      </c>
      <c r="DO263">
        <v>4.2110000000000003</v>
      </c>
      <c r="DP263">
        <v>5.0060000000000002</v>
      </c>
      <c r="DR263" s="1">
        <v>40329</v>
      </c>
      <c r="DS263">
        <v>526.33100000000002</v>
      </c>
      <c r="DT263">
        <v>239</v>
      </c>
      <c r="DU263">
        <v>225</v>
      </c>
      <c r="DV263">
        <v>6.4080000000000004</v>
      </c>
      <c r="DW263">
        <v>5.0060000000000002</v>
      </c>
      <c r="DY263" s="1">
        <v>41820</v>
      </c>
      <c r="DZ263">
        <v>933.72299999999996</v>
      </c>
      <c r="EA263">
        <v>249</v>
      </c>
      <c r="EB263">
        <v>257</v>
      </c>
      <c r="EC263">
        <v>4.93</v>
      </c>
      <c r="ED263">
        <v>4.1520000000000001</v>
      </c>
    </row>
    <row r="264" spans="1:134" x14ac:dyDescent="0.25">
      <c r="A264" s="1">
        <v>41851</v>
      </c>
      <c r="B264" s="2">
        <v>8818</v>
      </c>
      <c r="C264" s="3">
        <v>1873.2860181250701</v>
      </c>
      <c r="D264">
        <v>0.39859720223082001</v>
      </c>
      <c r="E264">
        <v>56.725033610854297</v>
      </c>
      <c r="F264">
        <v>5.7335619096384196</v>
      </c>
      <c r="G264">
        <v>2.3290490567615798</v>
      </c>
      <c r="H264" s="2">
        <v>17143747</v>
      </c>
      <c r="J264" s="1">
        <v>41851</v>
      </c>
      <c r="K264" s="2">
        <v>2407</v>
      </c>
      <c r="L264">
        <v>250.195029571731</v>
      </c>
      <c r="M264">
        <v>0.18100805964326999</v>
      </c>
      <c r="N264">
        <v>19.4821399354961</v>
      </c>
      <c r="O264">
        <v>1.9309398043636901</v>
      </c>
      <c r="P264">
        <v>0.75263395020402901</v>
      </c>
      <c r="Q264" s="2">
        <v>4256874</v>
      </c>
      <c r="S264" s="1">
        <v>41851</v>
      </c>
      <c r="T264">
        <v>477.02800000000002</v>
      </c>
      <c r="U264">
        <v>95</v>
      </c>
      <c r="V264">
        <v>84</v>
      </c>
      <c r="W264">
        <v>1.927</v>
      </c>
      <c r="X264">
        <v>1.591</v>
      </c>
      <c r="Y264">
        <v>1.5940000000000001</v>
      </c>
      <c r="AA264" s="1">
        <v>41851</v>
      </c>
      <c r="AB264">
        <v>675.48099999999999</v>
      </c>
      <c r="AC264">
        <v>205</v>
      </c>
      <c r="AD264">
        <v>185</v>
      </c>
      <c r="AE264">
        <v>1.8640000000000001</v>
      </c>
      <c r="AF264">
        <v>2.6739999999999999</v>
      </c>
      <c r="AG264">
        <v>2.7290000000000001</v>
      </c>
      <c r="AI264" s="1">
        <v>41851</v>
      </c>
      <c r="AJ264">
        <v>1142.6120000000001</v>
      </c>
      <c r="AK264">
        <v>-6</v>
      </c>
      <c r="AL264">
        <v>-5</v>
      </c>
      <c r="AM264">
        <v>1.9139999999999999</v>
      </c>
      <c r="AN264">
        <v>0.53100000000000003</v>
      </c>
      <c r="AO264">
        <v>0.53100000000000003</v>
      </c>
      <c r="AQ264" s="1">
        <v>41851</v>
      </c>
      <c r="AR264">
        <v>1877.7919999999999</v>
      </c>
      <c r="AS264">
        <v>2</v>
      </c>
      <c r="AT264">
        <v>1</v>
      </c>
      <c r="AU264">
        <v>3.831</v>
      </c>
      <c r="AV264">
        <v>1.452</v>
      </c>
      <c r="AX264" s="1">
        <v>41851</v>
      </c>
      <c r="AY264">
        <v>760.58100000000002</v>
      </c>
      <c r="AZ264">
        <v>279</v>
      </c>
      <c r="BA264">
        <v>289</v>
      </c>
      <c r="BB264">
        <v>3.1669999999999998</v>
      </c>
      <c r="BC264">
        <v>4.1050000000000004</v>
      </c>
      <c r="BE264" s="1">
        <v>41851</v>
      </c>
      <c r="BF264">
        <v>611.87400000000002</v>
      </c>
      <c r="BG264">
        <v>118</v>
      </c>
      <c r="BH264">
        <v>112</v>
      </c>
      <c r="BI264">
        <v>3.6080000000000001</v>
      </c>
      <c r="BJ264">
        <v>2.59</v>
      </c>
      <c r="BK264">
        <v>2.5830000000000002</v>
      </c>
      <c r="BM264" s="1">
        <v>41851</v>
      </c>
      <c r="BN264">
        <v>1233.9359999999999</v>
      </c>
      <c r="BO264">
        <v>373</v>
      </c>
      <c r="BP264">
        <v>374</v>
      </c>
      <c r="BQ264">
        <v>1.7110000000000001</v>
      </c>
      <c r="BR264">
        <v>4.4359999999999999</v>
      </c>
      <c r="BS264">
        <v>4.306</v>
      </c>
      <c r="BU264" s="1">
        <v>41851</v>
      </c>
      <c r="BV264">
        <v>694.06200000000001</v>
      </c>
      <c r="BW264">
        <v>-1</v>
      </c>
      <c r="BX264">
        <v>-1</v>
      </c>
      <c r="BY264">
        <v>6.3490000000000002</v>
      </c>
      <c r="BZ264">
        <v>2.1509999999999998</v>
      </c>
      <c r="CB264" s="1">
        <v>41851</v>
      </c>
      <c r="CC264">
        <v>369.096</v>
      </c>
      <c r="CD264">
        <v>251</v>
      </c>
      <c r="CE264">
        <v>236</v>
      </c>
      <c r="CF264">
        <v>1.823</v>
      </c>
      <c r="CG264">
        <v>3.157</v>
      </c>
      <c r="CI264" s="1">
        <v>41851</v>
      </c>
      <c r="CJ264">
        <v>1520.827</v>
      </c>
      <c r="CK264">
        <v>398</v>
      </c>
      <c r="CL264">
        <v>416</v>
      </c>
      <c r="CM264">
        <v>4.4800000000000004</v>
      </c>
      <c r="CN264">
        <v>5.6970000000000001</v>
      </c>
      <c r="CO264" s="1">
        <v>41851</v>
      </c>
      <c r="CP264">
        <v>2470.25</v>
      </c>
      <c r="CQ264">
        <v>340</v>
      </c>
      <c r="CR264">
        <v>357</v>
      </c>
      <c r="CS264">
        <v>4.62</v>
      </c>
      <c r="CT264">
        <v>5.149</v>
      </c>
      <c r="CV264" s="1">
        <v>41851</v>
      </c>
      <c r="CW264">
        <v>2554.4009999999998</v>
      </c>
      <c r="CX264">
        <v>110</v>
      </c>
      <c r="CY264">
        <v>103</v>
      </c>
      <c r="CZ264">
        <v>6.8520000000000003</v>
      </c>
      <c r="DA264">
        <v>3.0649999999999999</v>
      </c>
      <c r="DK264" s="1">
        <v>41851</v>
      </c>
      <c r="DL264">
        <v>1065.971</v>
      </c>
      <c r="DM264">
        <v>404</v>
      </c>
      <c r="DN264">
        <v>423</v>
      </c>
      <c r="DO264">
        <v>4.4450000000000003</v>
      </c>
      <c r="DP264">
        <v>5.7519999999999998</v>
      </c>
      <c r="DR264" s="1">
        <v>40359</v>
      </c>
      <c r="DS264">
        <v>535.947</v>
      </c>
      <c r="DT264">
        <v>251</v>
      </c>
      <c r="DU264">
        <v>238</v>
      </c>
      <c r="DV264">
        <v>6.4580000000000002</v>
      </c>
      <c r="DW264">
        <v>4.83</v>
      </c>
      <c r="DY264" s="1">
        <v>41851</v>
      </c>
      <c r="DZ264">
        <v>922.01199999999994</v>
      </c>
      <c r="EA264">
        <v>285</v>
      </c>
      <c r="EB264">
        <v>293</v>
      </c>
      <c r="EC264">
        <v>5.0140000000000002</v>
      </c>
      <c r="ED264">
        <v>4.6870000000000003</v>
      </c>
    </row>
    <row r="265" spans="1:134" x14ac:dyDescent="0.25">
      <c r="A265" s="1">
        <v>41880</v>
      </c>
      <c r="B265" s="2">
        <v>8876</v>
      </c>
      <c r="C265" s="3">
        <v>1893.96760265741</v>
      </c>
      <c r="D265">
        <v>0.42076813400249002</v>
      </c>
      <c r="E265">
        <v>60.493044816704</v>
      </c>
      <c r="F265">
        <v>5.7640171833562199</v>
      </c>
      <c r="G265">
        <v>2.2151168871019</v>
      </c>
      <c r="H265" s="2">
        <v>17302555</v>
      </c>
      <c r="J265" s="1">
        <v>41880</v>
      </c>
      <c r="K265" s="2">
        <v>2401</v>
      </c>
      <c r="L265">
        <v>250.64434177710601</v>
      </c>
      <c r="M265">
        <v>0.19685041526833</v>
      </c>
      <c r="N265">
        <v>23.556695074743399</v>
      </c>
      <c r="O265">
        <v>1.9345683329883601</v>
      </c>
      <c r="P265">
        <v>0.72976687723996103</v>
      </c>
      <c r="Q265" s="2">
        <v>4274084</v>
      </c>
      <c r="S265" s="1">
        <v>41882</v>
      </c>
      <c r="T265">
        <v>478.15300000000002</v>
      </c>
      <c r="U265">
        <v>96</v>
      </c>
      <c r="V265">
        <v>86</v>
      </c>
      <c r="W265">
        <v>1.887</v>
      </c>
      <c r="X265">
        <v>1.5449999999999999</v>
      </c>
      <c r="Y265">
        <v>1.552</v>
      </c>
      <c r="AA265" s="1">
        <v>41882</v>
      </c>
      <c r="AB265">
        <v>680.21500000000003</v>
      </c>
      <c r="AC265">
        <v>185</v>
      </c>
      <c r="AD265">
        <v>166</v>
      </c>
      <c r="AE265">
        <v>1.857</v>
      </c>
      <c r="AF265">
        <v>2.4540000000000002</v>
      </c>
      <c r="AG265">
        <v>2.4689999999999999</v>
      </c>
      <c r="AI265" s="1">
        <v>41882</v>
      </c>
      <c r="AJ265">
        <v>1144.5170000000001</v>
      </c>
      <c r="AK265">
        <v>-5</v>
      </c>
      <c r="AL265">
        <v>-4</v>
      </c>
      <c r="AM265">
        <v>1.9279999999999999</v>
      </c>
      <c r="AN265">
        <v>0.51300000000000001</v>
      </c>
      <c r="AO265">
        <v>0.51300000000000001</v>
      </c>
      <c r="AQ265" s="1">
        <v>41882</v>
      </c>
      <c r="AR265">
        <v>1889.287</v>
      </c>
      <c r="AS265">
        <v>2</v>
      </c>
      <c r="AT265">
        <v>1</v>
      </c>
      <c r="AU265">
        <v>3.8759999999999999</v>
      </c>
      <c r="AV265">
        <v>1.365</v>
      </c>
      <c r="AX265" s="1">
        <v>41882</v>
      </c>
      <c r="AY265">
        <v>771.12599999999998</v>
      </c>
      <c r="AZ265">
        <v>251</v>
      </c>
      <c r="BA265">
        <v>253</v>
      </c>
      <c r="BB265">
        <v>3.008</v>
      </c>
      <c r="BC265">
        <v>3.613</v>
      </c>
      <c r="BE265" s="1">
        <v>41882</v>
      </c>
      <c r="BF265">
        <v>615.45000000000005</v>
      </c>
      <c r="BG265">
        <v>120</v>
      </c>
      <c r="BH265">
        <v>115</v>
      </c>
      <c r="BI265">
        <v>3.585</v>
      </c>
      <c r="BJ265">
        <v>2.504</v>
      </c>
      <c r="BK265">
        <v>2.4980000000000002</v>
      </c>
      <c r="BM265" s="1">
        <v>41882</v>
      </c>
      <c r="BN265">
        <v>1240.9749999999999</v>
      </c>
      <c r="BO265">
        <v>339</v>
      </c>
      <c r="BP265">
        <v>337</v>
      </c>
      <c r="BQ265">
        <v>1.7210000000000001</v>
      </c>
      <c r="BR265">
        <v>4.0519999999999996</v>
      </c>
      <c r="BS265">
        <v>3.92</v>
      </c>
      <c r="BU265" s="1">
        <v>41882</v>
      </c>
      <c r="BV265">
        <v>703.54499999999996</v>
      </c>
      <c r="BW265">
        <v>0</v>
      </c>
      <c r="BX265">
        <v>-1</v>
      </c>
      <c r="BY265">
        <v>6.431</v>
      </c>
      <c r="BZ265">
        <v>1.99</v>
      </c>
      <c r="CB265" s="1">
        <v>41882</v>
      </c>
      <c r="CC265">
        <v>371.55200000000002</v>
      </c>
      <c r="CD265">
        <v>227</v>
      </c>
      <c r="CE265">
        <v>212</v>
      </c>
      <c r="CF265">
        <v>1.82</v>
      </c>
      <c r="CG265">
        <v>2.86</v>
      </c>
      <c r="CI265" s="1">
        <v>41882</v>
      </c>
      <c r="CJ265">
        <v>1544.021</v>
      </c>
      <c r="CK265">
        <v>376</v>
      </c>
      <c r="CL265">
        <v>391</v>
      </c>
      <c r="CM265">
        <v>4.2830000000000004</v>
      </c>
      <c r="CN265">
        <v>5.25</v>
      </c>
      <c r="CO265" s="1">
        <v>41882</v>
      </c>
      <c r="CP265">
        <v>2511.0459999999998</v>
      </c>
      <c r="CQ265">
        <v>320</v>
      </c>
      <c r="CR265">
        <v>336</v>
      </c>
      <c r="CS265">
        <v>4.4370000000000003</v>
      </c>
      <c r="CT265">
        <v>4.7359999999999998</v>
      </c>
      <c r="CV265" s="1">
        <v>41882</v>
      </c>
      <c r="CW265">
        <v>2590.8490000000002</v>
      </c>
      <c r="CX265">
        <v>112</v>
      </c>
      <c r="CY265">
        <v>106</v>
      </c>
      <c r="CZ265">
        <v>6.9320000000000004</v>
      </c>
      <c r="DA265">
        <v>2.9460000000000002</v>
      </c>
      <c r="DK265" s="1">
        <v>41882</v>
      </c>
      <c r="DL265">
        <v>1082.174</v>
      </c>
      <c r="DM265">
        <v>384</v>
      </c>
      <c r="DN265">
        <v>400</v>
      </c>
      <c r="DO265">
        <v>4.2430000000000003</v>
      </c>
      <c r="DP265">
        <v>5.3310000000000004</v>
      </c>
      <c r="DR265" s="1">
        <v>40390</v>
      </c>
      <c r="DS265">
        <v>548.27300000000002</v>
      </c>
      <c r="DT265">
        <v>231</v>
      </c>
      <c r="DU265">
        <v>217</v>
      </c>
      <c r="DV265">
        <v>6.5469999999999997</v>
      </c>
      <c r="DW265">
        <v>4.5369999999999999</v>
      </c>
      <c r="DY265" s="1">
        <v>41882</v>
      </c>
      <c r="DZ265">
        <v>939.2</v>
      </c>
      <c r="EA265">
        <v>267</v>
      </c>
      <c r="EB265">
        <v>275</v>
      </c>
      <c r="EC265">
        <v>4.9169999999999998</v>
      </c>
      <c r="ED265">
        <v>4.3150000000000004</v>
      </c>
    </row>
    <row r="266" spans="1:134" x14ac:dyDescent="0.25">
      <c r="A266" s="1">
        <v>41912</v>
      </c>
      <c r="B266" s="2">
        <v>8908</v>
      </c>
      <c r="C266" s="3">
        <v>1881.11384915501</v>
      </c>
      <c r="D266">
        <v>0.42952223980851001</v>
      </c>
      <c r="E266">
        <v>60.693154870266703</v>
      </c>
      <c r="F266">
        <v>5.7426966830459003</v>
      </c>
      <c r="G266">
        <v>2.35847284321666</v>
      </c>
      <c r="H266" s="2">
        <v>17202061</v>
      </c>
      <c r="J266" s="1">
        <v>41912</v>
      </c>
      <c r="K266" s="2">
        <v>2417</v>
      </c>
      <c r="L266">
        <v>250.45108482964201</v>
      </c>
      <c r="M266">
        <v>0.2112425224867</v>
      </c>
      <c r="N266">
        <v>25.7972767657559</v>
      </c>
      <c r="O266">
        <v>1.9406736728801399</v>
      </c>
      <c r="P266">
        <v>0.83360872232282102</v>
      </c>
      <c r="Q266" s="2">
        <v>4281203</v>
      </c>
      <c r="S266" s="1">
        <v>41912</v>
      </c>
      <c r="T266">
        <v>477.76900000000001</v>
      </c>
      <c r="U266">
        <v>101</v>
      </c>
      <c r="V266">
        <v>89</v>
      </c>
      <c r="W266">
        <v>1.9179999999999999</v>
      </c>
      <c r="X266">
        <v>1.6970000000000001</v>
      </c>
      <c r="Y266">
        <v>1.704</v>
      </c>
      <c r="AA266" s="1">
        <v>41912</v>
      </c>
      <c r="AB266">
        <v>674.74099999999999</v>
      </c>
      <c r="AC266">
        <v>238</v>
      </c>
      <c r="AD266">
        <v>218</v>
      </c>
      <c r="AE266">
        <v>1.887</v>
      </c>
      <c r="AF266">
        <v>3.077</v>
      </c>
      <c r="AG266">
        <v>3.101</v>
      </c>
      <c r="AI266" s="1">
        <v>41912</v>
      </c>
      <c r="AJ266">
        <v>1143.877</v>
      </c>
      <c r="AK266">
        <v>-6</v>
      </c>
      <c r="AL266">
        <v>-4</v>
      </c>
      <c r="AM266">
        <v>1.9139999999999999</v>
      </c>
      <c r="AN266">
        <v>0.58699999999999997</v>
      </c>
      <c r="AO266">
        <v>0.58699999999999997</v>
      </c>
      <c r="AQ266" s="1">
        <v>41912</v>
      </c>
      <c r="AR266">
        <v>1882.671</v>
      </c>
      <c r="AS266">
        <v>2</v>
      </c>
      <c r="AT266">
        <v>0</v>
      </c>
      <c r="AU266">
        <v>3.855</v>
      </c>
      <c r="AV266">
        <v>1.5089999999999999</v>
      </c>
      <c r="AX266" s="1">
        <v>41912</v>
      </c>
      <c r="AY266">
        <v>759.89</v>
      </c>
      <c r="AZ266">
        <v>305</v>
      </c>
      <c r="BA266">
        <v>314</v>
      </c>
      <c r="BB266">
        <v>3.1920000000000002</v>
      </c>
      <c r="BC266">
        <v>4.4130000000000003</v>
      </c>
      <c r="BE266" s="1">
        <v>41912</v>
      </c>
      <c r="BF266">
        <v>612.75699999999995</v>
      </c>
      <c r="BG266">
        <v>127</v>
      </c>
      <c r="BH266">
        <v>122</v>
      </c>
      <c r="BI266">
        <v>3.5830000000000002</v>
      </c>
      <c r="BJ266">
        <v>2.7240000000000002</v>
      </c>
      <c r="BK266">
        <v>2.7160000000000002</v>
      </c>
      <c r="BM266" s="1">
        <v>41912</v>
      </c>
      <c r="BN266">
        <v>1234.6010000000001</v>
      </c>
      <c r="BO266">
        <v>383</v>
      </c>
      <c r="BP266">
        <v>383</v>
      </c>
      <c r="BQ266">
        <v>1.8029999999999999</v>
      </c>
      <c r="BR266">
        <v>4.5970000000000004</v>
      </c>
      <c r="BS266">
        <v>4.4850000000000003</v>
      </c>
      <c r="BU266" s="1">
        <v>41912</v>
      </c>
      <c r="BV266">
        <v>697.70600000000002</v>
      </c>
      <c r="BW266">
        <v>0</v>
      </c>
      <c r="BX266">
        <v>-1</v>
      </c>
      <c r="BY266">
        <v>6.367</v>
      </c>
      <c r="BZ266">
        <v>2.1509999999999998</v>
      </c>
      <c r="CB266" s="1">
        <v>41912</v>
      </c>
      <c r="CC266">
        <v>368.85399999999998</v>
      </c>
      <c r="CD266">
        <v>279</v>
      </c>
      <c r="CE266">
        <v>264</v>
      </c>
      <c r="CF266">
        <v>1.863</v>
      </c>
      <c r="CG266">
        <v>3.49</v>
      </c>
      <c r="CI266" s="1">
        <v>41912</v>
      </c>
      <c r="CJ266">
        <v>1511.8320000000001</v>
      </c>
      <c r="CK266">
        <v>432</v>
      </c>
      <c r="CL266">
        <v>446</v>
      </c>
      <c r="CM266">
        <v>4.5259999999999998</v>
      </c>
      <c r="CN266">
        <v>6.0720000000000001</v>
      </c>
      <c r="CO266" s="1">
        <v>41912</v>
      </c>
      <c r="CP266">
        <v>2462.3609999999999</v>
      </c>
      <c r="CQ266">
        <v>372</v>
      </c>
      <c r="CR266">
        <v>386</v>
      </c>
      <c r="CS266">
        <v>4.6749999999999998</v>
      </c>
      <c r="CT266">
        <v>5.5090000000000003</v>
      </c>
      <c r="CV266" s="1">
        <v>41912</v>
      </c>
      <c r="CW266">
        <v>2558.64</v>
      </c>
      <c r="CX266">
        <v>120</v>
      </c>
      <c r="CY266">
        <v>113</v>
      </c>
      <c r="CZ266">
        <v>6.85</v>
      </c>
      <c r="DA266">
        <v>3.1579999999999999</v>
      </c>
      <c r="DK266" s="1">
        <v>41912</v>
      </c>
      <c r="DL266">
        <v>1059.4670000000001</v>
      </c>
      <c r="DM266">
        <v>440</v>
      </c>
      <c r="DN266">
        <v>454</v>
      </c>
      <c r="DO266">
        <v>4.4950000000000001</v>
      </c>
      <c r="DP266">
        <v>6.1420000000000003</v>
      </c>
      <c r="DR266" s="1">
        <v>40421</v>
      </c>
      <c r="DS266">
        <v>560.37099999999998</v>
      </c>
      <c r="DT266">
        <v>238</v>
      </c>
      <c r="DU266">
        <v>225</v>
      </c>
      <c r="DV266">
        <v>6.6529999999999996</v>
      </c>
      <c r="DW266">
        <v>4.3</v>
      </c>
      <c r="DY266" s="1">
        <v>41912</v>
      </c>
      <c r="DZ266">
        <v>921.04300000000001</v>
      </c>
      <c r="EA266">
        <v>308</v>
      </c>
      <c r="EB266">
        <v>315</v>
      </c>
      <c r="EC266">
        <v>5.0579999999999998</v>
      </c>
      <c r="ED266">
        <v>4.9429999999999996</v>
      </c>
    </row>
    <row r="267" spans="1:134" x14ac:dyDescent="0.25">
      <c r="A267" s="1">
        <v>41943</v>
      </c>
      <c r="B267" s="2">
        <v>8958</v>
      </c>
      <c r="C267" s="3">
        <v>1899.6005684870399</v>
      </c>
      <c r="D267">
        <v>0.43807755416014998</v>
      </c>
      <c r="E267">
        <v>64.335410919291206</v>
      </c>
      <c r="F267">
        <v>5.7597068973911103</v>
      </c>
      <c r="G267">
        <v>2.2379083547074798</v>
      </c>
      <c r="H267" s="2">
        <v>17402333</v>
      </c>
      <c r="J267" s="1">
        <v>41943</v>
      </c>
      <c r="K267" s="2">
        <v>2416</v>
      </c>
      <c r="L267">
        <v>251.173166326575</v>
      </c>
      <c r="M267">
        <v>0.22016284747778</v>
      </c>
      <c r="N267">
        <v>25.784187935297702</v>
      </c>
      <c r="O267">
        <v>1.930365092413</v>
      </c>
      <c r="P267">
        <v>0.75574306620489196</v>
      </c>
      <c r="Q267" s="2">
        <v>4279250</v>
      </c>
      <c r="S267" s="1">
        <v>41943</v>
      </c>
      <c r="T267">
        <v>478.63400000000001</v>
      </c>
      <c r="U267">
        <v>109</v>
      </c>
      <c r="V267">
        <v>99</v>
      </c>
      <c r="W267">
        <v>1.925</v>
      </c>
      <c r="X267">
        <v>1.6910000000000001</v>
      </c>
      <c r="Y267">
        <v>1.706</v>
      </c>
      <c r="AA267" s="1">
        <v>41943</v>
      </c>
      <c r="AB267">
        <v>680.68799999999999</v>
      </c>
      <c r="AC267">
        <v>217</v>
      </c>
      <c r="AD267">
        <v>193</v>
      </c>
      <c r="AE267">
        <v>1.841</v>
      </c>
      <c r="AF267">
        <v>2.7629999999999999</v>
      </c>
      <c r="AG267">
        <v>2.8010000000000002</v>
      </c>
      <c r="AI267" s="1">
        <v>41943</v>
      </c>
      <c r="AJ267">
        <v>1147.0170000000001</v>
      </c>
      <c r="AK267">
        <v>-5</v>
      </c>
      <c r="AL267">
        <v>-4</v>
      </c>
      <c r="AM267">
        <v>1.8979999999999999</v>
      </c>
      <c r="AN267">
        <v>0.50700000000000001</v>
      </c>
      <c r="AO267">
        <v>0.50700000000000001</v>
      </c>
      <c r="AQ267" s="1">
        <v>41943</v>
      </c>
      <c r="AR267">
        <v>1898.2239999999999</v>
      </c>
      <c r="AS267">
        <v>2</v>
      </c>
      <c r="AT267">
        <v>1</v>
      </c>
      <c r="AU267">
        <v>3.8340000000000001</v>
      </c>
      <c r="AV267">
        <v>1.3440000000000001</v>
      </c>
      <c r="AX267" s="1">
        <v>41943</v>
      </c>
      <c r="AY267">
        <v>771.43100000000004</v>
      </c>
      <c r="AZ267">
        <v>283</v>
      </c>
      <c r="BA267">
        <v>287</v>
      </c>
      <c r="BB267">
        <v>3.1579999999999999</v>
      </c>
      <c r="BC267">
        <v>4.0049999999999999</v>
      </c>
      <c r="BE267" s="1">
        <v>41943</v>
      </c>
      <c r="BF267">
        <v>615.70799999999997</v>
      </c>
      <c r="BG267">
        <v>137</v>
      </c>
      <c r="BH267">
        <v>132</v>
      </c>
      <c r="BI267">
        <v>3.6150000000000002</v>
      </c>
      <c r="BJ267">
        <v>2.6760000000000002</v>
      </c>
      <c r="BK267">
        <v>2.6709999999999998</v>
      </c>
      <c r="BM267" s="1">
        <v>41943</v>
      </c>
      <c r="BN267">
        <v>1243.3820000000001</v>
      </c>
      <c r="BO267">
        <v>373</v>
      </c>
      <c r="BP267">
        <v>362</v>
      </c>
      <c r="BQ267">
        <v>1.736</v>
      </c>
      <c r="BR267">
        <v>4.38</v>
      </c>
      <c r="BS267">
        <v>4.2649999999999997</v>
      </c>
      <c r="BU267" s="1">
        <v>41943</v>
      </c>
      <c r="BV267">
        <v>706.84400000000005</v>
      </c>
      <c r="BW267">
        <v>-1</v>
      </c>
      <c r="BX267">
        <v>-1</v>
      </c>
      <c r="BY267">
        <v>6.3579999999999997</v>
      </c>
      <c r="BZ267">
        <v>1.984</v>
      </c>
      <c r="CB267" s="1">
        <v>41943</v>
      </c>
      <c r="CC267">
        <v>371.928</v>
      </c>
      <c r="CD267">
        <v>265</v>
      </c>
      <c r="CE267">
        <v>245</v>
      </c>
      <c r="CF267">
        <v>1.8080000000000001</v>
      </c>
      <c r="CG267">
        <v>3.2570000000000001</v>
      </c>
      <c r="CI267" s="1">
        <v>41943</v>
      </c>
      <c r="CJ267">
        <v>1529.3009999999999</v>
      </c>
      <c r="CK267">
        <v>423</v>
      </c>
      <c r="CL267">
        <v>436</v>
      </c>
      <c r="CM267">
        <v>4.4169999999999998</v>
      </c>
      <c r="CN267">
        <v>5.7910000000000004</v>
      </c>
      <c r="CO267" s="1">
        <v>41943</v>
      </c>
      <c r="CP267">
        <v>2498.9079999999999</v>
      </c>
      <c r="CQ267">
        <v>358</v>
      </c>
      <c r="CR267">
        <v>371</v>
      </c>
      <c r="CS267">
        <v>4.5599999999999996</v>
      </c>
      <c r="CT267">
        <v>5.1740000000000004</v>
      </c>
      <c r="CV267" s="1">
        <v>41943</v>
      </c>
      <c r="CW267">
        <v>2582.518</v>
      </c>
      <c r="CX267">
        <v>127</v>
      </c>
      <c r="CY267">
        <v>121</v>
      </c>
      <c r="CZ267">
        <v>6.9130000000000003</v>
      </c>
      <c r="DA267">
        <v>3.0920000000000001</v>
      </c>
      <c r="DK267" s="1">
        <v>41943</v>
      </c>
      <c r="DL267">
        <v>1071.528</v>
      </c>
      <c r="DM267">
        <v>430</v>
      </c>
      <c r="DN267">
        <v>443</v>
      </c>
      <c r="DO267">
        <v>4.383</v>
      </c>
      <c r="DP267">
        <v>5.8540000000000001</v>
      </c>
      <c r="DR267" s="1">
        <v>40451</v>
      </c>
      <c r="DS267">
        <v>565.11400000000003</v>
      </c>
      <c r="DT267">
        <v>227</v>
      </c>
      <c r="DU267">
        <v>214</v>
      </c>
      <c r="DV267">
        <v>6.6870000000000003</v>
      </c>
      <c r="DW267">
        <v>4.2130000000000001</v>
      </c>
      <c r="DY267" s="1">
        <v>41943</v>
      </c>
      <c r="DZ267">
        <v>939.09100000000001</v>
      </c>
      <c r="EA267">
        <v>288</v>
      </c>
      <c r="EB267">
        <v>295</v>
      </c>
      <c r="EC267">
        <v>4.9950000000000001</v>
      </c>
      <c r="ED267">
        <v>4.5629999999999997</v>
      </c>
    </row>
    <row r="268" spans="1:134" x14ac:dyDescent="0.25">
      <c r="A268" s="1">
        <v>41971</v>
      </c>
      <c r="B268" s="2">
        <v>8993</v>
      </c>
      <c r="C268" s="3">
        <v>1913.07630755785</v>
      </c>
      <c r="D268">
        <v>0.45829197274761002</v>
      </c>
      <c r="E268">
        <v>66.8228992952928</v>
      </c>
      <c r="F268">
        <v>5.3965799954555003</v>
      </c>
      <c r="G268">
        <v>2.1656662607753301</v>
      </c>
      <c r="H268" s="2">
        <v>17552915</v>
      </c>
      <c r="J268" s="1">
        <v>41971</v>
      </c>
      <c r="K268" s="2">
        <v>2401</v>
      </c>
      <c r="L268">
        <v>251.541436607847</v>
      </c>
      <c r="M268">
        <v>0.21716583199209</v>
      </c>
      <c r="N268">
        <v>25.48771966076</v>
      </c>
      <c r="O268">
        <v>1.93502130350458</v>
      </c>
      <c r="P268">
        <v>0.74148029225466705</v>
      </c>
      <c r="Q268" s="2">
        <v>4271095</v>
      </c>
      <c r="S268" s="1">
        <v>41973</v>
      </c>
      <c r="T268">
        <v>478.92200000000003</v>
      </c>
      <c r="U268">
        <v>121</v>
      </c>
      <c r="V268">
        <v>112</v>
      </c>
      <c r="W268">
        <v>1.905</v>
      </c>
      <c r="X268">
        <v>1.7709999999999999</v>
      </c>
      <c r="Y268">
        <v>1.788</v>
      </c>
      <c r="AA268" s="1">
        <v>41973</v>
      </c>
      <c r="AB268">
        <v>680.58399999999995</v>
      </c>
      <c r="AC268">
        <v>230</v>
      </c>
      <c r="AD268">
        <v>206</v>
      </c>
      <c r="AE268">
        <v>1.7869999999999999</v>
      </c>
      <c r="AF268">
        <v>2.8450000000000002</v>
      </c>
      <c r="AG268">
        <v>2.8730000000000002</v>
      </c>
      <c r="AI268" s="1">
        <v>41973</v>
      </c>
      <c r="AJ268">
        <v>1148.673</v>
      </c>
      <c r="AK268">
        <v>-4</v>
      </c>
      <c r="AL268">
        <v>-3</v>
      </c>
      <c r="AM268">
        <v>1.9039999999999999</v>
      </c>
      <c r="AN268">
        <v>0.48499999999999999</v>
      </c>
      <c r="AO268">
        <v>0.48499999999999999</v>
      </c>
      <c r="AQ268" s="1">
        <v>41973</v>
      </c>
      <c r="AR268">
        <v>1908.9580000000001</v>
      </c>
      <c r="AS268">
        <v>1</v>
      </c>
      <c r="AT268">
        <v>0</v>
      </c>
      <c r="AU268">
        <v>3.8660000000000001</v>
      </c>
      <c r="AV268">
        <v>1.258</v>
      </c>
      <c r="AX268" s="1">
        <v>41973</v>
      </c>
      <c r="AY268">
        <v>770.18</v>
      </c>
      <c r="AZ268">
        <v>315</v>
      </c>
      <c r="BA268">
        <v>317</v>
      </c>
      <c r="BB268">
        <v>3.1890000000000001</v>
      </c>
      <c r="BC268">
        <v>4.2649999999999997</v>
      </c>
      <c r="BE268" s="1">
        <v>41973</v>
      </c>
      <c r="BF268">
        <v>616.95000000000005</v>
      </c>
      <c r="BG268">
        <v>149</v>
      </c>
      <c r="BH268">
        <v>144</v>
      </c>
      <c r="BI268">
        <v>3.5790000000000002</v>
      </c>
      <c r="BJ268">
        <v>2.7</v>
      </c>
      <c r="BK268">
        <v>2.694</v>
      </c>
      <c r="BM268" s="1">
        <v>41973</v>
      </c>
      <c r="BN268">
        <v>1243.7850000000001</v>
      </c>
      <c r="BO268">
        <v>398</v>
      </c>
      <c r="BP268">
        <v>386</v>
      </c>
      <c r="BQ268">
        <v>1.7330000000000001</v>
      </c>
      <c r="BR268">
        <v>4.5960000000000001</v>
      </c>
      <c r="BS268">
        <v>4.4850000000000003</v>
      </c>
      <c r="BU268" s="1">
        <v>41973</v>
      </c>
      <c r="BV268">
        <v>714.298</v>
      </c>
      <c r="BW268">
        <v>-1</v>
      </c>
      <c r="BX268">
        <v>-1</v>
      </c>
      <c r="BY268">
        <v>6.4249999999999998</v>
      </c>
      <c r="BZ268">
        <v>1.863</v>
      </c>
      <c r="CB268" s="1">
        <v>41973</v>
      </c>
      <c r="CC268">
        <v>371.92700000000002</v>
      </c>
      <c r="CD268">
        <v>282</v>
      </c>
      <c r="CE268">
        <v>262</v>
      </c>
      <c r="CF268">
        <v>1.77</v>
      </c>
      <c r="CG268">
        <v>3.3730000000000002</v>
      </c>
      <c r="CI268" s="1">
        <v>41973</v>
      </c>
      <c r="CJ268">
        <v>1518.4490000000001</v>
      </c>
      <c r="CK268">
        <v>460</v>
      </c>
      <c r="CL268">
        <v>470</v>
      </c>
      <c r="CM268">
        <v>4.47</v>
      </c>
      <c r="CN268">
        <v>6.085</v>
      </c>
      <c r="CO268" s="1">
        <v>41973</v>
      </c>
      <c r="CP268">
        <v>2481.8589999999999</v>
      </c>
      <c r="CQ268">
        <v>394</v>
      </c>
      <c r="CR268">
        <v>403</v>
      </c>
      <c r="CS268">
        <v>4.6139999999999999</v>
      </c>
      <c r="CT268">
        <v>5.4480000000000004</v>
      </c>
      <c r="CV268" s="1">
        <v>41973</v>
      </c>
      <c r="CW268">
        <v>2598.92</v>
      </c>
      <c r="CX268">
        <v>135</v>
      </c>
      <c r="CY268">
        <v>128</v>
      </c>
      <c r="CZ268">
        <v>6.9610000000000003</v>
      </c>
      <c r="DA268">
        <v>3.0640000000000001</v>
      </c>
      <c r="DK268" s="1">
        <v>41973</v>
      </c>
      <c r="DL268">
        <v>1063.8689999999999</v>
      </c>
      <c r="DM268">
        <v>467</v>
      </c>
      <c r="DN268">
        <v>478</v>
      </c>
      <c r="DO268">
        <v>4.4359999999999999</v>
      </c>
      <c r="DP268">
        <v>6.1539999999999999</v>
      </c>
      <c r="DR268" s="1">
        <v>40482</v>
      </c>
      <c r="DS268">
        <v>568.17399999999998</v>
      </c>
      <c r="DT268">
        <v>217</v>
      </c>
      <c r="DU268">
        <v>203</v>
      </c>
      <c r="DV268">
        <v>6.6580000000000004</v>
      </c>
      <c r="DW268">
        <v>4.1420000000000003</v>
      </c>
      <c r="DY268" s="1">
        <v>41973</v>
      </c>
      <c r="DZ268">
        <v>934.15700000000004</v>
      </c>
      <c r="EA268">
        <v>319</v>
      </c>
      <c r="EB268">
        <v>324</v>
      </c>
      <c r="EC268">
        <v>5.0439999999999996</v>
      </c>
      <c r="ED268">
        <v>4.7880000000000003</v>
      </c>
    </row>
    <row r="269" spans="1:134" x14ac:dyDescent="0.25">
      <c r="A269" s="1">
        <v>42004</v>
      </c>
      <c r="B269" s="2">
        <v>9054</v>
      </c>
      <c r="C269" s="3">
        <v>1914.8655376818399</v>
      </c>
      <c r="D269">
        <v>0.47597466135198002</v>
      </c>
      <c r="E269">
        <v>66.275505777009101</v>
      </c>
      <c r="F269">
        <v>5.9720807097854802</v>
      </c>
      <c r="G269">
        <v>2.2485251817877501</v>
      </c>
      <c r="H269" s="2">
        <v>17608807</v>
      </c>
      <c r="J269" s="1">
        <v>42004</v>
      </c>
      <c r="K269" s="2">
        <v>2392</v>
      </c>
      <c r="L269">
        <v>250.90484599053801</v>
      </c>
      <c r="M269">
        <v>0.24043723176577</v>
      </c>
      <c r="N269">
        <v>29.2113697729732</v>
      </c>
      <c r="O269">
        <v>1.9258695448380501</v>
      </c>
      <c r="P269">
        <v>0.94033036512007995</v>
      </c>
      <c r="Q269" s="2">
        <v>4291854</v>
      </c>
      <c r="S269" s="1">
        <v>42004</v>
      </c>
      <c r="T269">
        <v>476.09699999999998</v>
      </c>
      <c r="U269">
        <v>144</v>
      </c>
      <c r="V269">
        <v>136</v>
      </c>
      <c r="W269">
        <v>1.8819999999999999</v>
      </c>
      <c r="X269">
        <v>2.1709999999999998</v>
      </c>
      <c r="Y269">
        <v>2.1859999999999999</v>
      </c>
      <c r="AA269" s="1">
        <v>42004</v>
      </c>
      <c r="AB269">
        <v>679.35199999999998</v>
      </c>
      <c r="AC269">
        <v>239</v>
      </c>
      <c r="AD269">
        <v>221</v>
      </c>
      <c r="AE269">
        <v>1.7589999999999999</v>
      </c>
      <c r="AF269">
        <v>3.0619999999999998</v>
      </c>
      <c r="AG269">
        <v>3.15</v>
      </c>
      <c r="AI269" s="1">
        <v>42004</v>
      </c>
      <c r="AJ269">
        <v>1145.875</v>
      </c>
      <c r="AK269">
        <v>-4</v>
      </c>
      <c r="AL269">
        <v>-3</v>
      </c>
      <c r="AM269">
        <v>1.885</v>
      </c>
      <c r="AN269">
        <v>0.66800000000000004</v>
      </c>
      <c r="AO269">
        <v>0.66800000000000004</v>
      </c>
      <c r="AQ269" s="1">
        <v>42004</v>
      </c>
      <c r="AR269">
        <v>1900.2809999999999</v>
      </c>
      <c r="AS269">
        <v>1</v>
      </c>
      <c r="AT269">
        <v>0</v>
      </c>
      <c r="AU269">
        <v>3.839</v>
      </c>
      <c r="AV269">
        <v>1.4279999999999999</v>
      </c>
      <c r="AX269" s="1">
        <v>42004</v>
      </c>
      <c r="AY269">
        <v>765.67899999999997</v>
      </c>
      <c r="AZ269">
        <v>328</v>
      </c>
      <c r="BA269">
        <v>332</v>
      </c>
      <c r="BB269">
        <v>3.2309999999999999</v>
      </c>
      <c r="BC269">
        <v>4.5970000000000004</v>
      </c>
      <c r="BE269" s="1">
        <v>42004</v>
      </c>
      <c r="BF269">
        <v>610.76300000000003</v>
      </c>
      <c r="BG269">
        <v>170</v>
      </c>
      <c r="BH269">
        <v>165</v>
      </c>
      <c r="BI269">
        <v>3.5609999999999999</v>
      </c>
      <c r="BJ269">
        <v>3.0760000000000001</v>
      </c>
      <c r="BK269">
        <v>3.0760000000000001</v>
      </c>
      <c r="BM269" s="1">
        <v>42004</v>
      </c>
      <c r="BN269">
        <v>1230.44</v>
      </c>
      <c r="BO269">
        <v>529</v>
      </c>
      <c r="BP269">
        <v>518</v>
      </c>
      <c r="BQ269">
        <v>1.8160000000000001</v>
      </c>
      <c r="BR269">
        <v>6.1379999999999999</v>
      </c>
      <c r="BS269">
        <v>5.9950000000000001</v>
      </c>
      <c r="BU269" s="1">
        <v>42004</v>
      </c>
      <c r="BV269">
        <v>713.41200000000003</v>
      </c>
      <c r="BW269">
        <v>-1</v>
      </c>
      <c r="BX269">
        <v>-2</v>
      </c>
      <c r="BY269">
        <v>6.3520000000000003</v>
      </c>
      <c r="BZ269">
        <v>1.919</v>
      </c>
      <c r="CB269" s="1">
        <v>42004</v>
      </c>
      <c r="CC269">
        <v>370.22399999999999</v>
      </c>
      <c r="CD269">
        <v>338</v>
      </c>
      <c r="CE269">
        <v>322</v>
      </c>
      <c r="CF269">
        <v>1.7789999999999999</v>
      </c>
      <c r="CG269">
        <v>4.1189999999999998</v>
      </c>
      <c r="CI269" s="1">
        <v>42004</v>
      </c>
      <c r="CJ269">
        <v>1495.943</v>
      </c>
      <c r="CK269">
        <v>492</v>
      </c>
      <c r="CL269">
        <v>501</v>
      </c>
      <c r="CM269">
        <v>4.4909999999999997</v>
      </c>
      <c r="CN269">
        <v>6.5430000000000001</v>
      </c>
      <c r="CO269" s="1">
        <v>42004</v>
      </c>
      <c r="CP269">
        <v>2452.8139999999999</v>
      </c>
      <c r="CQ269">
        <v>424</v>
      </c>
      <c r="CR269">
        <v>433</v>
      </c>
      <c r="CS269">
        <v>4.6289999999999996</v>
      </c>
      <c r="CT269">
        <v>5.8860000000000001</v>
      </c>
      <c r="CV269" s="1">
        <v>42004</v>
      </c>
      <c r="CW269">
        <v>2595.279</v>
      </c>
      <c r="CX269">
        <v>144</v>
      </c>
      <c r="CY269">
        <v>138</v>
      </c>
      <c r="CZ269">
        <v>6.9649999999999999</v>
      </c>
      <c r="DA269">
        <v>3.2109999999999999</v>
      </c>
      <c r="DK269" s="1">
        <v>42004</v>
      </c>
      <c r="DL269">
        <v>1048.184</v>
      </c>
      <c r="DM269">
        <v>504</v>
      </c>
      <c r="DN269">
        <v>513</v>
      </c>
      <c r="DO269">
        <v>4.4569999999999999</v>
      </c>
      <c r="DP269">
        <v>6.6479999999999997</v>
      </c>
      <c r="DR269" s="1">
        <v>40512</v>
      </c>
      <c r="DS269">
        <v>563.779</v>
      </c>
      <c r="DT269">
        <v>219</v>
      </c>
      <c r="DU269">
        <v>206</v>
      </c>
      <c r="DV269">
        <v>6.6420000000000003</v>
      </c>
      <c r="DW269">
        <v>4.3479999999999999</v>
      </c>
      <c r="DY269" s="1">
        <v>42004</v>
      </c>
      <c r="DZ269">
        <v>927.95899999999995</v>
      </c>
      <c r="EA269">
        <v>332</v>
      </c>
      <c r="EB269">
        <v>336</v>
      </c>
      <c r="EC269">
        <v>5.048</v>
      </c>
      <c r="ED269">
        <v>5.024</v>
      </c>
    </row>
    <row r="270" spans="1:134" x14ac:dyDescent="0.25">
      <c r="A270" s="1">
        <v>42034</v>
      </c>
      <c r="B270" s="2">
        <v>9079</v>
      </c>
      <c r="C270" s="3">
        <v>1955.01874718877</v>
      </c>
      <c r="D270">
        <v>0.51435158933653002</v>
      </c>
      <c r="E270">
        <v>74.687051478166097</v>
      </c>
      <c r="F270">
        <v>6.0469145164539704</v>
      </c>
      <c r="G270">
        <v>1.92429674293247</v>
      </c>
      <c r="H270" s="2">
        <v>18046488</v>
      </c>
      <c r="J270" s="1">
        <v>42034</v>
      </c>
      <c r="K270" s="2">
        <v>2414</v>
      </c>
      <c r="L270">
        <v>252.19249308586299</v>
      </c>
      <c r="M270">
        <v>0.25632027844769001</v>
      </c>
      <c r="N270">
        <v>28.542069297235201</v>
      </c>
      <c r="O270">
        <v>1.91210542412943</v>
      </c>
      <c r="P270">
        <v>0.73971364037556797</v>
      </c>
      <c r="Q270" s="2">
        <v>4320567</v>
      </c>
      <c r="S270" s="1">
        <v>42035</v>
      </c>
      <c r="T270">
        <v>478.26600000000002</v>
      </c>
      <c r="U270">
        <v>149</v>
      </c>
      <c r="V270">
        <v>143</v>
      </c>
      <c r="W270">
        <v>1.8979999999999999</v>
      </c>
      <c r="X270">
        <v>2.0150000000000001</v>
      </c>
      <c r="Y270">
        <v>2.0339999999999998</v>
      </c>
      <c r="AA270" s="1">
        <v>42035</v>
      </c>
      <c r="AB270">
        <v>682.08900000000006</v>
      </c>
      <c r="AC270">
        <v>259</v>
      </c>
      <c r="AD270">
        <v>244</v>
      </c>
      <c r="AE270">
        <v>1.732</v>
      </c>
      <c r="AF270">
        <v>3.0950000000000002</v>
      </c>
      <c r="AG270">
        <v>3.1070000000000002</v>
      </c>
      <c r="AI270" s="1">
        <v>42035</v>
      </c>
      <c r="AJ270">
        <v>1151.6590000000001</v>
      </c>
      <c r="AK270">
        <v>-3</v>
      </c>
      <c r="AL270">
        <v>-2</v>
      </c>
      <c r="AM270">
        <v>1.867</v>
      </c>
      <c r="AN270">
        <v>0.45700000000000002</v>
      </c>
      <c r="AO270">
        <v>0.45700000000000002</v>
      </c>
      <c r="AQ270" s="1">
        <v>42035</v>
      </c>
      <c r="AR270">
        <v>1933.1320000000001</v>
      </c>
      <c r="AS270">
        <v>1</v>
      </c>
      <c r="AT270">
        <v>0</v>
      </c>
      <c r="AU270">
        <v>3.819</v>
      </c>
      <c r="AV270">
        <v>1.018</v>
      </c>
      <c r="AX270" s="1">
        <v>42035</v>
      </c>
      <c r="AY270">
        <v>770.99900000000002</v>
      </c>
      <c r="AZ270">
        <v>358</v>
      </c>
      <c r="BA270">
        <v>361</v>
      </c>
      <c r="BB270">
        <v>3.1190000000000002</v>
      </c>
      <c r="BC270">
        <v>4.4820000000000002</v>
      </c>
      <c r="BE270" s="1">
        <v>42035</v>
      </c>
      <c r="BF270">
        <v>617.71900000000005</v>
      </c>
      <c r="BG270">
        <v>194</v>
      </c>
      <c r="BH270">
        <v>189</v>
      </c>
      <c r="BI270">
        <v>3.581</v>
      </c>
      <c r="BJ270">
        <v>2.9279999999999999</v>
      </c>
      <c r="BK270">
        <v>2.923</v>
      </c>
      <c r="BM270" s="1">
        <v>42035</v>
      </c>
      <c r="BN270">
        <v>1228.299</v>
      </c>
      <c r="BO270">
        <v>560</v>
      </c>
      <c r="BP270">
        <v>557</v>
      </c>
      <c r="BQ270">
        <v>1.85</v>
      </c>
      <c r="BR270">
        <v>6.2060000000000004</v>
      </c>
      <c r="BS270">
        <v>6.1559999999999997</v>
      </c>
      <c r="BU270" s="1">
        <v>42035</v>
      </c>
      <c r="BV270">
        <v>736.41300000000001</v>
      </c>
      <c r="BW270">
        <v>-1</v>
      </c>
      <c r="BX270">
        <v>-1</v>
      </c>
      <c r="BY270">
        <v>6.3520000000000003</v>
      </c>
      <c r="BZ270">
        <v>1.444</v>
      </c>
      <c r="CB270" s="1">
        <v>42035</v>
      </c>
      <c r="CC270">
        <v>370.988</v>
      </c>
      <c r="CD270">
        <v>363</v>
      </c>
      <c r="CE270">
        <v>352</v>
      </c>
      <c r="CF270">
        <v>1.7729999999999999</v>
      </c>
      <c r="CG270">
        <v>4.1580000000000004</v>
      </c>
      <c r="CI270" s="1">
        <v>42035</v>
      </c>
      <c r="CJ270">
        <v>1506.1420000000001</v>
      </c>
      <c r="CK270">
        <v>519</v>
      </c>
      <c r="CL270">
        <v>526</v>
      </c>
      <c r="CM270">
        <v>4.4489999999999998</v>
      </c>
      <c r="CN270">
        <v>6.383</v>
      </c>
      <c r="CO270" s="1">
        <v>42035</v>
      </c>
      <c r="CP270">
        <v>2474.873</v>
      </c>
      <c r="CQ270">
        <v>453</v>
      </c>
      <c r="CR270">
        <v>461</v>
      </c>
      <c r="CS270">
        <v>4.5869999999999997</v>
      </c>
      <c r="CT270">
        <v>5.7489999999999997</v>
      </c>
      <c r="CV270" s="1">
        <v>42035</v>
      </c>
      <c r="CW270">
        <v>2666.3989999999999</v>
      </c>
      <c r="CX270">
        <v>153</v>
      </c>
      <c r="CY270">
        <v>148</v>
      </c>
      <c r="CZ270">
        <v>7.1509999999999998</v>
      </c>
      <c r="DA270">
        <v>2.911</v>
      </c>
      <c r="DK270" s="1">
        <v>42035</v>
      </c>
      <c r="DL270">
        <v>1055.413</v>
      </c>
      <c r="DM270">
        <v>526</v>
      </c>
      <c r="DN270">
        <v>534</v>
      </c>
      <c r="DO270">
        <v>4.415</v>
      </c>
      <c r="DP270">
        <v>6.4539999999999997</v>
      </c>
      <c r="DR270" s="1">
        <v>40543</v>
      </c>
      <c r="DS270">
        <v>558.44799999999998</v>
      </c>
      <c r="DT270">
        <v>203</v>
      </c>
      <c r="DU270">
        <v>190</v>
      </c>
      <c r="DV270">
        <v>6.5890000000000004</v>
      </c>
      <c r="DW270">
        <v>4.5970000000000004</v>
      </c>
      <c r="DY270" s="1">
        <v>42035</v>
      </c>
      <c r="DZ270">
        <v>939.43</v>
      </c>
      <c r="EA270">
        <v>359</v>
      </c>
      <c r="EB270">
        <v>363</v>
      </c>
      <c r="EC270">
        <v>5</v>
      </c>
      <c r="ED270">
        <v>4.859</v>
      </c>
    </row>
    <row r="271" spans="1:134" x14ac:dyDescent="0.25">
      <c r="A271" s="1">
        <v>42062</v>
      </c>
      <c r="B271" s="2">
        <v>9115</v>
      </c>
      <c r="C271" s="3">
        <v>1936.6369132196601</v>
      </c>
      <c r="D271">
        <v>0.43448335143514</v>
      </c>
      <c r="E271">
        <v>66.830311585353599</v>
      </c>
      <c r="F271">
        <v>5.9850021908453899</v>
      </c>
      <c r="G271">
        <v>2.1237490310487899</v>
      </c>
      <c r="H271" s="2">
        <v>17937947</v>
      </c>
      <c r="J271" s="1">
        <v>42062</v>
      </c>
      <c r="K271" s="2">
        <v>2444</v>
      </c>
      <c r="L271">
        <v>251.80928008540499</v>
      </c>
      <c r="M271">
        <v>0.23010253900333999</v>
      </c>
      <c r="N271">
        <v>26.830976223994</v>
      </c>
      <c r="O271">
        <v>1.9143485865438301</v>
      </c>
      <c r="P271">
        <v>0.87791031232356898</v>
      </c>
      <c r="Q271" s="2">
        <v>4313487</v>
      </c>
      <c r="S271" s="1">
        <v>42063</v>
      </c>
      <c r="T271">
        <v>479.49700000000001</v>
      </c>
      <c r="U271">
        <v>113</v>
      </c>
      <c r="V271">
        <v>106</v>
      </c>
      <c r="W271">
        <v>1.925</v>
      </c>
      <c r="X271">
        <v>1.8340000000000001</v>
      </c>
      <c r="Y271">
        <v>1.85</v>
      </c>
      <c r="AA271" s="1">
        <v>42063</v>
      </c>
      <c r="AB271">
        <v>689.07100000000003</v>
      </c>
      <c r="AC271">
        <v>207</v>
      </c>
      <c r="AD271">
        <v>195</v>
      </c>
      <c r="AE271">
        <v>1.7549999999999999</v>
      </c>
      <c r="AF271">
        <v>2.7549999999999999</v>
      </c>
      <c r="AG271">
        <v>2.76</v>
      </c>
      <c r="AI271" s="1">
        <v>42063</v>
      </c>
      <c r="AJ271">
        <v>1149.174</v>
      </c>
      <c r="AK271">
        <v>-3</v>
      </c>
      <c r="AL271">
        <v>-2</v>
      </c>
      <c r="AM271">
        <v>1.879</v>
      </c>
      <c r="AN271">
        <v>0.61699999999999999</v>
      </c>
      <c r="AO271">
        <v>0.61699999999999999</v>
      </c>
      <c r="AQ271" s="1">
        <v>42063</v>
      </c>
      <c r="AR271">
        <v>1915.4580000000001</v>
      </c>
      <c r="AS271">
        <v>1</v>
      </c>
      <c r="AT271">
        <v>0</v>
      </c>
      <c r="AU271">
        <v>3.863</v>
      </c>
      <c r="AV271">
        <v>1.31</v>
      </c>
      <c r="AX271" s="1">
        <v>42063</v>
      </c>
      <c r="AY271">
        <v>785.04700000000003</v>
      </c>
      <c r="AZ271">
        <v>290</v>
      </c>
      <c r="BA271">
        <v>294</v>
      </c>
      <c r="BB271">
        <v>3.0649999999999999</v>
      </c>
      <c r="BC271">
        <v>4.0439999999999996</v>
      </c>
      <c r="BE271" s="1">
        <v>42063</v>
      </c>
      <c r="BF271">
        <v>618.63099999999997</v>
      </c>
      <c r="BG271">
        <v>148</v>
      </c>
      <c r="BH271">
        <v>144</v>
      </c>
      <c r="BI271">
        <v>3.621</v>
      </c>
      <c r="BJ271">
        <v>2.7679999999999998</v>
      </c>
      <c r="BK271">
        <v>2.7629999999999999</v>
      </c>
      <c r="BM271" s="1">
        <v>42063</v>
      </c>
      <c r="BN271">
        <v>1252.944</v>
      </c>
      <c r="BO271">
        <v>486</v>
      </c>
      <c r="BP271">
        <v>481</v>
      </c>
      <c r="BQ271">
        <v>1.7050000000000001</v>
      </c>
      <c r="BR271">
        <v>5.6580000000000004</v>
      </c>
      <c r="BS271">
        <v>5.5369999999999999</v>
      </c>
      <c r="BU271" s="1">
        <v>42063</v>
      </c>
      <c r="BV271">
        <v>723.08100000000002</v>
      </c>
      <c r="BW271">
        <v>-1</v>
      </c>
      <c r="BX271">
        <v>-2</v>
      </c>
      <c r="BY271">
        <v>6.4269999999999996</v>
      </c>
      <c r="BZ271">
        <v>1.774</v>
      </c>
      <c r="CB271" s="1">
        <v>42063</v>
      </c>
      <c r="CC271">
        <v>376.04300000000001</v>
      </c>
      <c r="CD271">
        <v>306</v>
      </c>
      <c r="CE271">
        <v>296</v>
      </c>
      <c r="CF271">
        <v>1.7370000000000001</v>
      </c>
      <c r="CG271">
        <v>3.746</v>
      </c>
      <c r="CI271" s="1">
        <v>42063</v>
      </c>
      <c r="CJ271">
        <v>1542.173</v>
      </c>
      <c r="CK271">
        <v>439</v>
      </c>
      <c r="CL271">
        <v>451</v>
      </c>
      <c r="CM271">
        <v>4.3410000000000002</v>
      </c>
      <c r="CN271">
        <v>5.8529999999999998</v>
      </c>
      <c r="CO271" s="1">
        <v>42063</v>
      </c>
      <c r="CP271">
        <v>2530.9290000000001</v>
      </c>
      <c r="CQ271">
        <v>377</v>
      </c>
      <c r="CR271">
        <v>390</v>
      </c>
      <c r="CS271">
        <v>4.4800000000000004</v>
      </c>
      <c r="CT271">
        <v>5.2640000000000002</v>
      </c>
      <c r="CV271" s="1">
        <v>42063</v>
      </c>
      <c r="CW271">
        <v>2644.1060000000002</v>
      </c>
      <c r="CX271">
        <v>132</v>
      </c>
      <c r="CY271">
        <v>127</v>
      </c>
      <c r="CZ271">
        <v>7.0890000000000004</v>
      </c>
      <c r="DA271">
        <v>2.984</v>
      </c>
      <c r="DK271" s="1">
        <v>42063</v>
      </c>
      <c r="DL271">
        <v>1080.5930000000001</v>
      </c>
      <c r="DM271">
        <v>446</v>
      </c>
      <c r="DN271">
        <v>458</v>
      </c>
      <c r="DO271">
        <v>4.306</v>
      </c>
      <c r="DP271">
        <v>5.91</v>
      </c>
      <c r="DR271" s="1">
        <v>40574</v>
      </c>
      <c r="DS271">
        <v>560.80600000000004</v>
      </c>
      <c r="DT271">
        <v>196</v>
      </c>
      <c r="DU271">
        <v>182</v>
      </c>
      <c r="DV271">
        <v>6.556</v>
      </c>
      <c r="DW271">
        <v>4.5469999999999997</v>
      </c>
      <c r="DY271" s="1">
        <v>42063</v>
      </c>
      <c r="DZ271">
        <v>957.28599999999994</v>
      </c>
      <c r="EA271">
        <v>292</v>
      </c>
      <c r="EB271">
        <v>302</v>
      </c>
      <c r="EC271">
        <v>4.9359999999999999</v>
      </c>
      <c r="ED271">
        <v>4.4790000000000001</v>
      </c>
    </row>
    <row r="272" spans="1:134" x14ac:dyDescent="0.25">
      <c r="A272" s="1">
        <v>42094</v>
      </c>
      <c r="B272" s="2">
        <v>9196</v>
      </c>
      <c r="C272" s="3">
        <v>1945.6297613463901</v>
      </c>
      <c r="D272">
        <v>0.45524185096367997</v>
      </c>
      <c r="E272">
        <v>69.955941944163598</v>
      </c>
      <c r="F272">
        <v>6.0182780837717003</v>
      </c>
      <c r="G272">
        <v>2.0626312764576902</v>
      </c>
      <c r="H272" s="2">
        <v>18052826</v>
      </c>
      <c r="J272" s="1">
        <v>42094</v>
      </c>
      <c r="K272" s="2">
        <v>2447</v>
      </c>
      <c r="L272">
        <v>252.383909525013</v>
      </c>
      <c r="M272">
        <v>0.24201012266169999</v>
      </c>
      <c r="N272">
        <v>29.214544720979799</v>
      </c>
      <c r="O272">
        <v>1.9135035707385499</v>
      </c>
      <c r="P272">
        <v>0.83142035675380799</v>
      </c>
      <c r="Q272" s="2">
        <v>4302564</v>
      </c>
      <c r="S272" s="1">
        <v>42094</v>
      </c>
      <c r="T272">
        <v>480.65899999999999</v>
      </c>
      <c r="U272">
        <v>114</v>
      </c>
      <c r="V272">
        <v>108</v>
      </c>
      <c r="W272">
        <v>1.9490000000000001</v>
      </c>
      <c r="X272">
        <v>1.77</v>
      </c>
      <c r="Y272">
        <v>1.786</v>
      </c>
      <c r="AA272" s="1">
        <v>42094</v>
      </c>
      <c r="AB272">
        <v>689.40700000000004</v>
      </c>
      <c r="AC272">
        <v>241</v>
      </c>
      <c r="AD272">
        <v>232</v>
      </c>
      <c r="AE272">
        <v>1.7649999999999999</v>
      </c>
      <c r="AF272">
        <v>3.0409999999999999</v>
      </c>
      <c r="AG272">
        <v>3.0710000000000002</v>
      </c>
      <c r="AI272" s="1">
        <v>42094</v>
      </c>
      <c r="AJ272">
        <v>1151.846</v>
      </c>
      <c r="AK272">
        <v>-2</v>
      </c>
      <c r="AL272">
        <v>-1</v>
      </c>
      <c r="AM272">
        <v>1.8680000000000001</v>
      </c>
      <c r="AN272">
        <v>0.55400000000000005</v>
      </c>
      <c r="AO272">
        <v>0.55400000000000005</v>
      </c>
      <c r="AQ272" s="1">
        <v>42094</v>
      </c>
      <c r="AR272">
        <v>1928.454</v>
      </c>
      <c r="AS272">
        <v>1</v>
      </c>
      <c r="AT272">
        <v>0</v>
      </c>
      <c r="AU272">
        <v>3.8410000000000002</v>
      </c>
      <c r="AV272">
        <v>1.1739999999999999</v>
      </c>
      <c r="AX272" s="1">
        <v>42094</v>
      </c>
      <c r="AY272">
        <v>781.33900000000006</v>
      </c>
      <c r="AZ272">
        <v>317</v>
      </c>
      <c r="BA272">
        <v>330</v>
      </c>
      <c r="BB272">
        <v>3.1469999999999998</v>
      </c>
      <c r="BC272">
        <v>4.319</v>
      </c>
      <c r="BE272" s="1">
        <v>42094</v>
      </c>
      <c r="BF272">
        <v>622.15300000000002</v>
      </c>
      <c r="BG272">
        <v>146</v>
      </c>
      <c r="BH272">
        <v>143</v>
      </c>
      <c r="BI272">
        <v>3.6589999999999998</v>
      </c>
      <c r="BJ272">
        <v>2.6269999999999998</v>
      </c>
      <c r="BK272">
        <v>2.6219999999999999</v>
      </c>
      <c r="BM272" s="1">
        <v>42094</v>
      </c>
      <c r="BN272">
        <v>1250.4970000000001</v>
      </c>
      <c r="BO272">
        <v>495</v>
      </c>
      <c r="BP272">
        <v>485</v>
      </c>
      <c r="BQ272">
        <v>1.599</v>
      </c>
      <c r="BR272">
        <v>5.6319999999999997</v>
      </c>
      <c r="BS272">
        <v>5.4850000000000003</v>
      </c>
      <c r="BU272" s="1">
        <v>42094</v>
      </c>
      <c r="BV272">
        <v>729.34900000000005</v>
      </c>
      <c r="BW272">
        <v>-1</v>
      </c>
      <c r="BX272">
        <v>-1</v>
      </c>
      <c r="BY272">
        <v>6.3810000000000002</v>
      </c>
      <c r="BZ272">
        <v>1.66</v>
      </c>
      <c r="CB272" s="1">
        <v>42094</v>
      </c>
      <c r="CC272">
        <v>375.9</v>
      </c>
      <c r="CD272">
        <v>330</v>
      </c>
      <c r="CE272">
        <v>320</v>
      </c>
      <c r="CF272">
        <v>1.7070000000000001</v>
      </c>
      <c r="CG272">
        <v>3.915</v>
      </c>
      <c r="CI272" s="1">
        <v>42094</v>
      </c>
      <c r="CJ272">
        <v>1533.7380000000001</v>
      </c>
      <c r="CK272">
        <v>477</v>
      </c>
      <c r="CL272">
        <v>488</v>
      </c>
      <c r="CM272">
        <v>4.4279999999999999</v>
      </c>
      <c r="CN272">
        <v>6.1580000000000004</v>
      </c>
      <c r="CO272" s="1">
        <v>42094</v>
      </c>
      <c r="CP272">
        <v>2518.4839999999999</v>
      </c>
      <c r="CQ272">
        <v>410</v>
      </c>
      <c r="CR272">
        <v>422</v>
      </c>
      <c r="CS272">
        <v>4.5750000000000002</v>
      </c>
      <c r="CT272">
        <v>5.5220000000000002</v>
      </c>
      <c r="CV272" s="1">
        <v>42094</v>
      </c>
      <c r="CW272">
        <v>2653.933</v>
      </c>
      <c r="CX272">
        <v>136</v>
      </c>
      <c r="CY272">
        <v>131</v>
      </c>
      <c r="CZ272">
        <v>7.133</v>
      </c>
      <c r="DA272">
        <v>2.9420000000000002</v>
      </c>
      <c r="DK272" s="1">
        <v>42094</v>
      </c>
      <c r="DL272">
        <v>1074.8530000000001</v>
      </c>
      <c r="DM272">
        <v>482</v>
      </c>
      <c r="DN272">
        <v>494</v>
      </c>
      <c r="DO272">
        <v>4.3890000000000002</v>
      </c>
      <c r="DP272">
        <v>6.2069999999999999</v>
      </c>
      <c r="DR272" s="1">
        <v>40602</v>
      </c>
      <c r="DS272">
        <v>565.29600000000005</v>
      </c>
      <c r="DT272">
        <v>186</v>
      </c>
      <c r="DU272">
        <v>174</v>
      </c>
      <c r="DV272">
        <v>6.5869999999999997</v>
      </c>
      <c r="DW272">
        <v>4.5330000000000004</v>
      </c>
      <c r="DY272" s="1">
        <v>42094</v>
      </c>
      <c r="DZ272">
        <v>952.69500000000005</v>
      </c>
      <c r="EA272">
        <v>323</v>
      </c>
      <c r="EB272">
        <v>333</v>
      </c>
      <c r="EC272">
        <v>5</v>
      </c>
      <c r="ED272">
        <v>4.7249999999999996</v>
      </c>
    </row>
    <row r="273" spans="1:134" x14ac:dyDescent="0.25">
      <c r="A273" s="1">
        <v>42124</v>
      </c>
      <c r="B273" s="2">
        <v>9290</v>
      </c>
      <c r="C273" s="3">
        <v>1938.64860605951</v>
      </c>
      <c r="D273">
        <v>0.43776887422249</v>
      </c>
      <c r="E273">
        <v>68.181818204770494</v>
      </c>
      <c r="F273">
        <v>5.9358894803037501</v>
      </c>
      <c r="G273">
        <v>2.1256215514666001</v>
      </c>
      <c r="H273" s="2">
        <v>18020934</v>
      </c>
      <c r="J273" s="1">
        <v>42124</v>
      </c>
      <c r="K273" s="2">
        <v>2464</v>
      </c>
      <c r="L273">
        <v>252.599736515128</v>
      </c>
      <c r="M273">
        <v>0.23659199158821001</v>
      </c>
      <c r="N273">
        <v>28.167846067269299</v>
      </c>
      <c r="O273">
        <v>1.90675947482087</v>
      </c>
      <c r="P273">
        <v>0.85144636874711699</v>
      </c>
      <c r="Q273" s="2">
        <v>4305473</v>
      </c>
      <c r="S273" s="1">
        <v>42124</v>
      </c>
      <c r="T273">
        <v>481.779</v>
      </c>
      <c r="U273">
        <v>113</v>
      </c>
      <c r="V273">
        <v>107</v>
      </c>
      <c r="W273">
        <v>1.95</v>
      </c>
      <c r="X273">
        <v>1.788</v>
      </c>
      <c r="Y273">
        <v>1.7989999999999999</v>
      </c>
      <c r="AA273" s="1">
        <v>42124</v>
      </c>
      <c r="AB273">
        <v>694.47299999999996</v>
      </c>
      <c r="AC273">
        <v>221</v>
      </c>
      <c r="AD273">
        <v>211</v>
      </c>
      <c r="AE273">
        <v>1.806</v>
      </c>
      <c r="AF273">
        <v>2.871</v>
      </c>
      <c r="AG273">
        <v>2.8980000000000001</v>
      </c>
      <c r="AI273" s="1">
        <v>42124</v>
      </c>
      <c r="AJ273">
        <v>1152.3720000000001</v>
      </c>
      <c r="AK273">
        <v>-2</v>
      </c>
      <c r="AL273">
        <v>0</v>
      </c>
      <c r="AM273">
        <v>1.86</v>
      </c>
      <c r="AN273">
        <v>0.57199999999999995</v>
      </c>
      <c r="AO273">
        <v>0.57199999999999995</v>
      </c>
      <c r="AQ273" s="1">
        <v>42124</v>
      </c>
      <c r="AR273">
        <v>1928.547</v>
      </c>
      <c r="AS273">
        <v>0</v>
      </c>
      <c r="AT273">
        <v>0</v>
      </c>
      <c r="AU273">
        <v>3.8210000000000002</v>
      </c>
      <c r="AV273">
        <v>1.2130000000000001</v>
      </c>
      <c r="AX273" s="1">
        <v>42124</v>
      </c>
      <c r="AY273">
        <v>788.65800000000002</v>
      </c>
      <c r="AZ273">
        <v>303</v>
      </c>
      <c r="BA273">
        <v>309</v>
      </c>
      <c r="BB273">
        <v>3.19</v>
      </c>
      <c r="BC273">
        <v>4.1589999999999998</v>
      </c>
      <c r="BE273" s="1">
        <v>42124</v>
      </c>
      <c r="BF273">
        <v>623.67100000000005</v>
      </c>
      <c r="BG273">
        <v>141</v>
      </c>
      <c r="BH273">
        <v>137</v>
      </c>
      <c r="BI273">
        <v>3.66</v>
      </c>
      <c r="BJ273">
        <v>2.6280000000000001</v>
      </c>
      <c r="BK273">
        <v>2.62</v>
      </c>
      <c r="BM273" s="1">
        <v>42124</v>
      </c>
      <c r="BN273">
        <v>1263.08</v>
      </c>
      <c r="BO273">
        <v>434</v>
      </c>
      <c r="BP273">
        <v>427</v>
      </c>
      <c r="BQ273">
        <v>1.5960000000000001</v>
      </c>
      <c r="BR273">
        <v>5.0389999999999997</v>
      </c>
      <c r="BS273">
        <v>4.9160000000000004</v>
      </c>
      <c r="BU273" s="1">
        <v>42124</v>
      </c>
      <c r="BV273">
        <v>726.55799999999999</v>
      </c>
      <c r="BW273">
        <v>0</v>
      </c>
      <c r="BX273">
        <v>-1</v>
      </c>
      <c r="BY273">
        <v>6.3639999999999999</v>
      </c>
      <c r="BZ273">
        <v>1.7509999999999999</v>
      </c>
      <c r="CB273" s="1">
        <v>42124</v>
      </c>
      <c r="CC273">
        <v>379.02</v>
      </c>
      <c r="CD273">
        <v>293</v>
      </c>
      <c r="CE273">
        <v>284</v>
      </c>
      <c r="CF273">
        <v>1.7350000000000001</v>
      </c>
      <c r="CG273">
        <v>3.58</v>
      </c>
      <c r="CI273" s="1">
        <v>42124</v>
      </c>
      <c r="CJ273">
        <v>1552.279</v>
      </c>
      <c r="CK273">
        <v>452</v>
      </c>
      <c r="CL273">
        <v>463</v>
      </c>
      <c r="CM273">
        <v>4.4550000000000001</v>
      </c>
      <c r="CN273">
        <v>5.9729999999999999</v>
      </c>
      <c r="CO273" s="1">
        <v>42124</v>
      </c>
      <c r="CP273">
        <v>2546.44</v>
      </c>
      <c r="CQ273">
        <v>387</v>
      </c>
      <c r="CR273">
        <v>400</v>
      </c>
      <c r="CS273">
        <v>4.6139999999999999</v>
      </c>
      <c r="CT273">
        <v>5.3639999999999999</v>
      </c>
      <c r="CV273" s="1">
        <v>42124</v>
      </c>
      <c r="CW273">
        <v>2639.7559999999999</v>
      </c>
      <c r="CX273">
        <v>134</v>
      </c>
      <c r="CY273">
        <v>129</v>
      </c>
      <c r="CZ273">
        <v>7.04</v>
      </c>
      <c r="DA273">
        <v>3.0070000000000001</v>
      </c>
      <c r="DK273" s="1">
        <v>42124</v>
      </c>
      <c r="DL273">
        <v>1087.74</v>
      </c>
      <c r="DM273">
        <v>459</v>
      </c>
      <c r="DN273">
        <v>471</v>
      </c>
      <c r="DO273">
        <v>4.4139999999999997</v>
      </c>
      <c r="DP273">
        <v>6.0359999999999996</v>
      </c>
      <c r="DR273" s="1">
        <v>40633</v>
      </c>
      <c r="DS273">
        <v>566.49699999999996</v>
      </c>
      <c r="DT273">
        <v>182</v>
      </c>
      <c r="DU273">
        <v>171</v>
      </c>
      <c r="DV273">
        <v>6.5709999999999997</v>
      </c>
      <c r="DW273">
        <v>4.5679999999999996</v>
      </c>
      <c r="DY273" s="1">
        <v>42124</v>
      </c>
      <c r="DZ273">
        <v>961.202</v>
      </c>
      <c r="EA273">
        <v>307</v>
      </c>
      <c r="EB273">
        <v>316</v>
      </c>
      <c r="EC273">
        <v>5.0279999999999996</v>
      </c>
      <c r="ED273">
        <v>4.6269999999999998</v>
      </c>
    </row>
    <row r="274" spans="1:134" x14ac:dyDescent="0.25">
      <c r="A274" s="1">
        <v>42153</v>
      </c>
      <c r="B274" s="2">
        <v>9330</v>
      </c>
      <c r="C274" s="3">
        <v>1933.9797556010701</v>
      </c>
      <c r="D274">
        <v>0.45613150063694002</v>
      </c>
      <c r="E274">
        <v>69.895062191121895</v>
      </c>
      <c r="F274">
        <v>5.8797010465459003</v>
      </c>
      <c r="G274">
        <v>2.1893187018043001</v>
      </c>
      <c r="H274" s="2">
        <v>18055123</v>
      </c>
      <c r="J274" s="1">
        <v>42153</v>
      </c>
      <c r="K274" s="2">
        <v>2479</v>
      </c>
      <c r="L274">
        <v>252.80143087254899</v>
      </c>
      <c r="M274">
        <v>0.24626966127207001</v>
      </c>
      <c r="N274">
        <v>29.5661977329869</v>
      </c>
      <c r="O274">
        <v>1.9144176232833201</v>
      </c>
      <c r="P274">
        <v>0.87561249052230805</v>
      </c>
      <c r="Q274" s="2">
        <v>4307612</v>
      </c>
      <c r="S274" s="1">
        <v>42155</v>
      </c>
      <c r="T274">
        <v>482.44200000000001</v>
      </c>
      <c r="U274">
        <v>114</v>
      </c>
      <c r="V274">
        <v>108</v>
      </c>
      <c r="W274">
        <v>1.976</v>
      </c>
      <c r="X274">
        <v>1.819</v>
      </c>
      <c r="Y274">
        <v>1.8280000000000001</v>
      </c>
      <c r="AA274" s="1">
        <v>42155</v>
      </c>
      <c r="AB274">
        <v>697.64700000000005</v>
      </c>
      <c r="AC274">
        <v>220</v>
      </c>
      <c r="AD274">
        <v>212</v>
      </c>
      <c r="AE274">
        <v>1.901</v>
      </c>
      <c r="AF274">
        <v>2.8919999999999999</v>
      </c>
      <c r="AG274">
        <v>2.9079999999999999</v>
      </c>
      <c r="AI274" s="1">
        <v>42155</v>
      </c>
      <c r="AJ274">
        <v>1153.2280000000001</v>
      </c>
      <c r="AK274">
        <v>-2</v>
      </c>
      <c r="AL274">
        <v>-1</v>
      </c>
      <c r="AM274">
        <v>1.879</v>
      </c>
      <c r="AN274">
        <v>0.59199999999999997</v>
      </c>
      <c r="AO274">
        <v>0.59199999999999997</v>
      </c>
      <c r="AQ274" s="1">
        <v>42155</v>
      </c>
      <c r="AR274">
        <v>1930.72</v>
      </c>
      <c r="AS274">
        <v>0</v>
      </c>
      <c r="AT274">
        <v>0</v>
      </c>
      <c r="AU274">
        <v>3.8570000000000002</v>
      </c>
      <c r="AV274">
        <v>1.242</v>
      </c>
      <c r="AX274" s="1">
        <v>42155</v>
      </c>
      <c r="AY274">
        <v>792.42499999999995</v>
      </c>
      <c r="AZ274">
        <v>299</v>
      </c>
      <c r="BA274">
        <v>302</v>
      </c>
      <c r="BB274">
        <v>3.1720000000000002</v>
      </c>
      <c r="BC274">
        <v>4.1079999999999997</v>
      </c>
      <c r="BE274" s="1">
        <v>42155</v>
      </c>
      <c r="BF274">
        <v>624.67899999999997</v>
      </c>
      <c r="BG274">
        <v>144</v>
      </c>
      <c r="BH274">
        <v>141</v>
      </c>
      <c r="BI274">
        <v>3.67</v>
      </c>
      <c r="BJ274">
        <v>2.6859999999999999</v>
      </c>
      <c r="BK274">
        <v>2.6789999999999998</v>
      </c>
      <c r="BM274" s="1">
        <v>42155</v>
      </c>
      <c r="BN274">
        <v>1270.105</v>
      </c>
      <c r="BO274">
        <v>432</v>
      </c>
      <c r="BP274">
        <v>422</v>
      </c>
      <c r="BQ274">
        <v>1.5620000000000001</v>
      </c>
      <c r="BR274">
        <v>5.0289999999999999</v>
      </c>
      <c r="BS274">
        <v>4.8659999999999997</v>
      </c>
      <c r="BU274" s="1">
        <v>42155</v>
      </c>
      <c r="BV274">
        <v>726.22500000000002</v>
      </c>
      <c r="BW274">
        <v>0</v>
      </c>
      <c r="BX274">
        <v>-1</v>
      </c>
      <c r="BY274">
        <v>6.4260000000000002</v>
      </c>
      <c r="BZ274">
        <v>1.8</v>
      </c>
      <c r="CB274" s="1">
        <v>42155</v>
      </c>
      <c r="CC274">
        <v>380.87900000000002</v>
      </c>
      <c r="CD274">
        <v>294</v>
      </c>
      <c r="CE274">
        <v>285</v>
      </c>
      <c r="CF274">
        <v>1.7829999999999999</v>
      </c>
      <c r="CG274">
        <v>3.589</v>
      </c>
      <c r="CI274" s="1">
        <v>42155</v>
      </c>
      <c r="CJ274">
        <v>1556.9369999999999</v>
      </c>
      <c r="CK274">
        <v>452</v>
      </c>
      <c r="CL274">
        <v>462</v>
      </c>
      <c r="CM274">
        <v>4.444</v>
      </c>
      <c r="CN274">
        <v>5.9850000000000003</v>
      </c>
      <c r="CO274" s="1">
        <v>42155</v>
      </c>
      <c r="CP274">
        <v>2555.4380000000001</v>
      </c>
      <c r="CQ274">
        <v>380</v>
      </c>
      <c r="CR274">
        <v>391</v>
      </c>
      <c r="CS274">
        <v>4.6059999999999999</v>
      </c>
      <c r="CT274">
        <v>5.3040000000000003</v>
      </c>
      <c r="CV274" s="1">
        <v>42155</v>
      </c>
      <c r="CW274">
        <v>2626.4180000000001</v>
      </c>
      <c r="CX274">
        <v>138</v>
      </c>
      <c r="CY274">
        <v>132</v>
      </c>
      <c r="CZ274">
        <v>7.0170000000000003</v>
      </c>
      <c r="DA274">
        <v>3.093</v>
      </c>
      <c r="DK274" s="1">
        <v>42155</v>
      </c>
      <c r="DL274">
        <v>1090.962</v>
      </c>
      <c r="DM274">
        <v>458</v>
      </c>
      <c r="DN274">
        <v>468</v>
      </c>
      <c r="DO274">
        <v>4.4020000000000001</v>
      </c>
      <c r="DP274">
        <v>6.0359999999999996</v>
      </c>
      <c r="DR274" s="1">
        <v>40663</v>
      </c>
      <c r="DS274">
        <v>576.61599999999999</v>
      </c>
      <c r="DT274">
        <v>180</v>
      </c>
      <c r="DU274">
        <v>168</v>
      </c>
      <c r="DV274">
        <v>6.6180000000000003</v>
      </c>
      <c r="DW274">
        <v>4.3639999999999999</v>
      </c>
      <c r="DY274" s="1">
        <v>42155</v>
      </c>
      <c r="DZ274">
        <v>963.89800000000002</v>
      </c>
      <c r="EA274">
        <v>307</v>
      </c>
      <c r="EB274">
        <v>314</v>
      </c>
      <c r="EC274">
        <v>4.9859999999999998</v>
      </c>
      <c r="ED274">
        <v>4.6280000000000001</v>
      </c>
    </row>
    <row r="275" spans="1:134" x14ac:dyDescent="0.25">
      <c r="A275" s="1">
        <v>42185</v>
      </c>
      <c r="B275" s="2">
        <v>9454</v>
      </c>
      <c r="C275" s="3">
        <v>1912.8924012754901</v>
      </c>
      <c r="D275">
        <v>0.51394019022348003</v>
      </c>
      <c r="E275">
        <v>72.025533928905205</v>
      </c>
      <c r="F275">
        <v>6.0392824505991198</v>
      </c>
      <c r="G275">
        <v>2.3907078303765199</v>
      </c>
      <c r="H275" s="2">
        <v>17931044</v>
      </c>
      <c r="J275" s="1">
        <v>42185</v>
      </c>
      <c r="K275" s="2">
        <v>2508</v>
      </c>
      <c r="L275">
        <v>252.72896941959499</v>
      </c>
      <c r="M275">
        <v>0.28611941761427001</v>
      </c>
      <c r="N275">
        <v>32.633475434860998</v>
      </c>
      <c r="O275">
        <v>1.9088537524914699</v>
      </c>
      <c r="P275">
        <v>0.95330530086638399</v>
      </c>
      <c r="Q275" s="2">
        <v>4293178</v>
      </c>
      <c r="S275" s="1">
        <v>42185</v>
      </c>
      <c r="T275">
        <v>481.68700000000001</v>
      </c>
      <c r="U275">
        <v>128</v>
      </c>
      <c r="V275">
        <v>119</v>
      </c>
      <c r="W275">
        <v>1.978</v>
      </c>
      <c r="X275">
        <v>1.996</v>
      </c>
      <c r="Y275">
        <v>2.0030000000000001</v>
      </c>
      <c r="AA275" s="1">
        <v>42185</v>
      </c>
      <c r="AB275">
        <v>695.303</v>
      </c>
      <c r="AC275">
        <v>258</v>
      </c>
      <c r="AD275">
        <v>248</v>
      </c>
      <c r="AE275">
        <v>1.9159999999999999</v>
      </c>
      <c r="AF275">
        <v>3.31</v>
      </c>
      <c r="AG275">
        <v>3.32</v>
      </c>
      <c r="AI275" s="1">
        <v>42185</v>
      </c>
      <c r="AJ275">
        <v>1153.52</v>
      </c>
      <c r="AK275">
        <v>-1</v>
      </c>
      <c r="AL275">
        <v>0</v>
      </c>
      <c r="AM275">
        <v>1.873</v>
      </c>
      <c r="AN275">
        <v>0.626</v>
      </c>
      <c r="AO275">
        <v>0.626</v>
      </c>
      <c r="AQ275" s="1">
        <v>42185</v>
      </c>
      <c r="AR275">
        <v>1925.6479999999999</v>
      </c>
      <c r="AS275">
        <v>0</v>
      </c>
      <c r="AT275">
        <v>0</v>
      </c>
      <c r="AU275">
        <v>3.8370000000000002</v>
      </c>
      <c r="AV275">
        <v>1.3540000000000001</v>
      </c>
      <c r="AX275" s="1">
        <v>42185</v>
      </c>
      <c r="AY275">
        <v>786.72799999999995</v>
      </c>
      <c r="AZ275">
        <v>338</v>
      </c>
      <c r="BA275">
        <v>343</v>
      </c>
      <c r="BB275">
        <v>3.2450000000000001</v>
      </c>
      <c r="BC275">
        <v>4.6449999999999996</v>
      </c>
      <c r="BE275" s="1">
        <v>42185</v>
      </c>
      <c r="BF275">
        <v>621.50699999999995</v>
      </c>
      <c r="BG275">
        <v>155</v>
      </c>
      <c r="BH275">
        <v>150</v>
      </c>
      <c r="BI275">
        <v>3.6669999999999998</v>
      </c>
      <c r="BJ275">
        <v>2.9119999999999999</v>
      </c>
      <c r="BK275">
        <v>2.9009999999999998</v>
      </c>
      <c r="BM275" s="1">
        <v>42185</v>
      </c>
      <c r="BN275">
        <v>1267.117</v>
      </c>
      <c r="BO275">
        <v>493</v>
      </c>
      <c r="BP275">
        <v>484</v>
      </c>
      <c r="BQ275">
        <v>1.6160000000000001</v>
      </c>
      <c r="BR275">
        <v>5.6639999999999997</v>
      </c>
      <c r="BS275">
        <v>5.548</v>
      </c>
      <c r="BU275" s="1">
        <v>42185</v>
      </c>
      <c r="BV275">
        <v>718.07299999999998</v>
      </c>
      <c r="BW275">
        <v>0</v>
      </c>
      <c r="BX275">
        <v>-1</v>
      </c>
      <c r="BY275">
        <v>6.3719999999999999</v>
      </c>
      <c r="BZ275">
        <v>2.0009999999999999</v>
      </c>
      <c r="CB275" s="1">
        <v>42185</v>
      </c>
      <c r="CC275">
        <v>379.73200000000003</v>
      </c>
      <c r="CD275">
        <v>338</v>
      </c>
      <c r="CE275">
        <v>329</v>
      </c>
      <c r="CF275">
        <v>1.8129999999999999</v>
      </c>
      <c r="CG275">
        <v>4.0860000000000003</v>
      </c>
      <c r="CI275" s="1">
        <v>42185</v>
      </c>
      <c r="CJ275">
        <v>1533.1369999999999</v>
      </c>
      <c r="CK275">
        <v>493</v>
      </c>
      <c r="CL275">
        <v>502</v>
      </c>
      <c r="CM275">
        <v>4.524</v>
      </c>
      <c r="CN275">
        <v>6.5819999999999999</v>
      </c>
      <c r="CO275" s="1">
        <v>42185</v>
      </c>
      <c r="CP275">
        <v>2518.7159999999999</v>
      </c>
      <c r="CQ275">
        <v>415</v>
      </c>
      <c r="CR275">
        <v>424</v>
      </c>
      <c r="CS275">
        <v>4.6849999999999996</v>
      </c>
      <c r="CT275">
        <v>5.843</v>
      </c>
      <c r="CV275" s="1">
        <v>42185</v>
      </c>
      <c r="CW275">
        <v>2583.3620000000001</v>
      </c>
      <c r="CX275">
        <v>148</v>
      </c>
      <c r="CY275">
        <v>141</v>
      </c>
      <c r="CZ275">
        <v>6.8630000000000004</v>
      </c>
      <c r="DA275">
        <v>3.3370000000000002</v>
      </c>
      <c r="DK275" s="1">
        <v>42185</v>
      </c>
      <c r="DL275">
        <v>1074.3209999999999</v>
      </c>
      <c r="DM275">
        <v>500</v>
      </c>
      <c r="DN275">
        <v>509</v>
      </c>
      <c r="DO275">
        <v>4.4889999999999999</v>
      </c>
      <c r="DP275">
        <v>6.6509999999999998</v>
      </c>
      <c r="DR275" s="1">
        <v>40694</v>
      </c>
      <c r="DS275">
        <v>585.5</v>
      </c>
      <c r="DT275">
        <v>188</v>
      </c>
      <c r="DU275">
        <v>177</v>
      </c>
      <c r="DV275">
        <v>6.6769999999999996</v>
      </c>
      <c r="DW275">
        <v>4.1989999999999998</v>
      </c>
      <c r="DY275" s="1">
        <v>42185</v>
      </c>
      <c r="DZ275">
        <v>949.31700000000001</v>
      </c>
      <c r="EA275">
        <v>341</v>
      </c>
      <c r="EB275">
        <v>346</v>
      </c>
      <c r="EC275">
        <v>5.0460000000000003</v>
      </c>
      <c r="ED275">
        <v>5.1609999999999996</v>
      </c>
    </row>
    <row r="276" spans="1:134" x14ac:dyDescent="0.25">
      <c r="A276" s="1">
        <v>42216</v>
      </c>
      <c r="B276" s="2">
        <v>9496</v>
      </c>
      <c r="C276" s="3">
        <v>1926.1891838915201</v>
      </c>
      <c r="D276">
        <v>0.54769544036095996</v>
      </c>
      <c r="E276">
        <v>74.956559681665496</v>
      </c>
      <c r="F276">
        <v>5.9782374956076403</v>
      </c>
      <c r="G276">
        <v>2.3469037211057699</v>
      </c>
      <c r="H276" s="2">
        <v>18113850</v>
      </c>
      <c r="J276" s="1">
        <v>42216</v>
      </c>
      <c r="K276" s="2">
        <v>2501</v>
      </c>
      <c r="L276">
        <v>252.88575555923799</v>
      </c>
      <c r="M276">
        <v>0.30084608959717002</v>
      </c>
      <c r="N276">
        <v>33.718947983217397</v>
      </c>
      <c r="O276">
        <v>1.8971475824409001</v>
      </c>
      <c r="P276">
        <v>0.99233516096929797</v>
      </c>
      <c r="Q276" s="2">
        <v>4241676</v>
      </c>
      <c r="S276" s="1">
        <v>42216</v>
      </c>
      <c r="T276">
        <v>481.59399999999999</v>
      </c>
      <c r="U276">
        <v>137</v>
      </c>
      <c r="V276">
        <v>131</v>
      </c>
      <c r="W276">
        <v>1.9530000000000001</v>
      </c>
      <c r="X276">
        <v>2.0960000000000001</v>
      </c>
      <c r="Y276">
        <v>2.0990000000000002</v>
      </c>
      <c r="AA276" s="1">
        <v>42216</v>
      </c>
      <c r="AB276">
        <v>695.61400000000003</v>
      </c>
      <c r="AC276">
        <v>275</v>
      </c>
      <c r="AD276">
        <v>266</v>
      </c>
      <c r="AE276">
        <v>1.8939999999999999</v>
      </c>
      <c r="AF276">
        <v>3.4889999999999999</v>
      </c>
      <c r="AG276">
        <v>3.5009999999999999</v>
      </c>
      <c r="AI276" s="1">
        <v>42216</v>
      </c>
      <c r="AJ276">
        <v>1154.1199999999999</v>
      </c>
      <c r="AK276">
        <v>-1</v>
      </c>
      <c r="AL276">
        <v>0</v>
      </c>
      <c r="AM276">
        <v>1.8620000000000001</v>
      </c>
      <c r="AN276">
        <v>0.65600000000000003</v>
      </c>
      <c r="AO276">
        <v>0.65600000000000003</v>
      </c>
      <c r="AQ276" s="1">
        <v>42216</v>
      </c>
      <c r="AR276">
        <v>1932.691</v>
      </c>
      <c r="AS276">
        <v>0</v>
      </c>
      <c r="AT276">
        <v>0</v>
      </c>
      <c r="AU276">
        <v>3.81</v>
      </c>
      <c r="AV276">
        <v>1.3069999999999999</v>
      </c>
      <c r="AX276" s="1">
        <v>42216</v>
      </c>
      <c r="AY276">
        <v>787.58299999999997</v>
      </c>
      <c r="AZ276">
        <v>341</v>
      </c>
      <c r="BA276">
        <v>347</v>
      </c>
      <c r="BB276">
        <v>3.2029999999999998</v>
      </c>
      <c r="BC276">
        <v>4.6420000000000003</v>
      </c>
      <c r="BE276" s="1">
        <v>42216</v>
      </c>
      <c r="BF276">
        <v>622.81100000000004</v>
      </c>
      <c r="BG276">
        <v>160</v>
      </c>
      <c r="BH276">
        <v>157</v>
      </c>
      <c r="BI276">
        <v>3.6840000000000002</v>
      </c>
      <c r="BJ276">
        <v>2.927</v>
      </c>
      <c r="BK276">
        <v>2.9220000000000002</v>
      </c>
      <c r="BM276" s="1">
        <v>42216</v>
      </c>
      <c r="BN276">
        <v>1263.3030000000001</v>
      </c>
      <c r="BO276">
        <v>505</v>
      </c>
      <c r="BP276">
        <v>495</v>
      </c>
      <c r="BQ276">
        <v>1.5469999999999999</v>
      </c>
      <c r="BR276">
        <v>5.7809999999999997</v>
      </c>
      <c r="BS276">
        <v>5.6520000000000001</v>
      </c>
      <c r="BU276" s="1">
        <v>42216</v>
      </c>
      <c r="BV276">
        <v>724.73699999999997</v>
      </c>
      <c r="BW276">
        <v>0</v>
      </c>
      <c r="BX276">
        <v>0</v>
      </c>
      <c r="BY276">
        <v>6.3529999999999998</v>
      </c>
      <c r="BZ276">
        <v>1.895</v>
      </c>
      <c r="CB276" s="1">
        <v>42216</v>
      </c>
      <c r="CC276">
        <v>379.45100000000002</v>
      </c>
      <c r="CD276">
        <v>354</v>
      </c>
      <c r="CE276">
        <v>344</v>
      </c>
      <c r="CF276">
        <v>1.7749999999999999</v>
      </c>
      <c r="CG276">
        <v>4.2380000000000004</v>
      </c>
      <c r="CI276" s="1">
        <v>42216</v>
      </c>
      <c r="CJ276">
        <v>1524.0219999999999</v>
      </c>
      <c r="CK276">
        <v>530</v>
      </c>
      <c r="CL276">
        <v>538</v>
      </c>
      <c r="CM276">
        <v>4.4249999999999998</v>
      </c>
      <c r="CN276">
        <v>6.8550000000000004</v>
      </c>
      <c r="CO276" s="1">
        <v>42216</v>
      </c>
      <c r="CP276">
        <v>2510.5619999999999</v>
      </c>
      <c r="CQ276">
        <v>432</v>
      </c>
      <c r="CR276">
        <v>441</v>
      </c>
      <c r="CS276">
        <v>4.5890000000000004</v>
      </c>
      <c r="CT276">
        <v>5.9130000000000003</v>
      </c>
      <c r="CV276" s="1">
        <v>42216</v>
      </c>
      <c r="CW276">
        <v>2597.2840000000001</v>
      </c>
      <c r="CX276">
        <v>158</v>
      </c>
      <c r="CY276">
        <v>152</v>
      </c>
      <c r="CZ276">
        <v>6.899</v>
      </c>
      <c r="DA276">
        <v>3.343</v>
      </c>
      <c r="DK276" s="1">
        <v>42216</v>
      </c>
      <c r="DL276">
        <v>1067.7070000000001</v>
      </c>
      <c r="DM276">
        <v>536</v>
      </c>
      <c r="DN276">
        <v>545</v>
      </c>
      <c r="DO276">
        <v>4.3940000000000001</v>
      </c>
      <c r="DP276">
        <v>6.9119999999999999</v>
      </c>
      <c r="DR276" s="1">
        <v>40724</v>
      </c>
      <c r="DS276">
        <v>580.76499999999999</v>
      </c>
      <c r="DT276">
        <v>198</v>
      </c>
      <c r="DU276">
        <v>185</v>
      </c>
      <c r="DV276">
        <v>6.63</v>
      </c>
      <c r="DW276">
        <v>4.391</v>
      </c>
      <c r="DY276" s="1">
        <v>42216</v>
      </c>
      <c r="DZ276">
        <v>950.178</v>
      </c>
      <c r="EA276">
        <v>354</v>
      </c>
      <c r="EB276">
        <v>360</v>
      </c>
      <c r="EC276">
        <v>4.9429999999999996</v>
      </c>
      <c r="ED276">
        <v>5.1929999999999996</v>
      </c>
    </row>
    <row r="277" spans="1:134" x14ac:dyDescent="0.25">
      <c r="A277" s="1">
        <v>42247</v>
      </c>
      <c r="B277" s="2">
        <v>9541</v>
      </c>
      <c r="C277" s="3">
        <v>1923.4231113947601</v>
      </c>
      <c r="D277">
        <v>0.56877980342900003</v>
      </c>
      <c r="E277">
        <v>80.188672787188906</v>
      </c>
      <c r="F277">
        <v>5.6470884956132696</v>
      </c>
      <c r="G277">
        <v>2.4158901834381501</v>
      </c>
      <c r="H277" s="2">
        <v>18100367</v>
      </c>
      <c r="J277" s="1">
        <v>42247</v>
      </c>
      <c r="K277" s="2">
        <v>2498</v>
      </c>
      <c r="L277">
        <v>252.731699682347</v>
      </c>
      <c r="M277">
        <v>0.31493477617837001</v>
      </c>
      <c r="N277">
        <v>39.314378195763403</v>
      </c>
      <c r="O277">
        <v>1.89224663361426</v>
      </c>
      <c r="P277">
        <v>1.0976701544490799</v>
      </c>
      <c r="Q277" s="2">
        <v>4207592</v>
      </c>
      <c r="S277" s="1">
        <v>42247</v>
      </c>
      <c r="T277">
        <v>480.33199999999999</v>
      </c>
      <c r="U277">
        <v>150</v>
      </c>
      <c r="V277">
        <v>143</v>
      </c>
      <c r="W277">
        <v>1.915</v>
      </c>
      <c r="X277">
        <v>2.294</v>
      </c>
      <c r="Y277">
        <v>2.2959999999999998</v>
      </c>
      <c r="AA277" s="1">
        <v>42247</v>
      </c>
      <c r="AB277">
        <v>692.25400000000002</v>
      </c>
      <c r="AC277">
        <v>313</v>
      </c>
      <c r="AD277">
        <v>300</v>
      </c>
      <c r="AE277">
        <v>1.8220000000000001</v>
      </c>
      <c r="AF277">
        <v>3.9329999999999998</v>
      </c>
      <c r="AG277">
        <v>3.92</v>
      </c>
      <c r="AI277" s="1">
        <v>42247</v>
      </c>
      <c r="AJ277">
        <v>1153.6300000000001</v>
      </c>
      <c r="AK277">
        <v>-1</v>
      </c>
      <c r="AL277">
        <v>0</v>
      </c>
      <c r="AM277">
        <v>1.873</v>
      </c>
      <c r="AN277">
        <v>0.73799999999999999</v>
      </c>
      <c r="AO277">
        <v>0.73799999999999999</v>
      </c>
      <c r="AQ277" s="1">
        <v>42247</v>
      </c>
      <c r="AR277">
        <v>1933.077</v>
      </c>
      <c r="AS277">
        <v>0</v>
      </c>
      <c r="AT277">
        <v>0</v>
      </c>
      <c r="AU277">
        <v>3.8439999999999999</v>
      </c>
      <c r="AV277">
        <v>1.3640000000000001</v>
      </c>
      <c r="AX277" s="1">
        <v>42247</v>
      </c>
      <c r="AY277">
        <v>780.84100000000001</v>
      </c>
      <c r="AZ277">
        <v>389</v>
      </c>
      <c r="BA277">
        <v>395</v>
      </c>
      <c r="BB277">
        <v>3.2850000000000001</v>
      </c>
      <c r="BC277">
        <v>5.2069999999999999</v>
      </c>
      <c r="BE277" s="1">
        <v>42247</v>
      </c>
      <c r="BF277">
        <v>619.88900000000001</v>
      </c>
      <c r="BG277">
        <v>179</v>
      </c>
      <c r="BH277">
        <v>175</v>
      </c>
      <c r="BI277">
        <v>3.6589999999999998</v>
      </c>
      <c r="BJ277">
        <v>3.145</v>
      </c>
      <c r="BK277">
        <v>3.141</v>
      </c>
      <c r="BM277" s="1">
        <v>42247</v>
      </c>
      <c r="BN277">
        <v>1245.8</v>
      </c>
      <c r="BO277">
        <v>603</v>
      </c>
      <c r="BP277">
        <v>598</v>
      </c>
      <c r="BQ277">
        <v>1.6339999999999999</v>
      </c>
      <c r="BR277">
        <v>6.8490000000000002</v>
      </c>
      <c r="BS277">
        <v>6.7709999999999999</v>
      </c>
      <c r="BU277" s="1">
        <v>42247</v>
      </c>
      <c r="BV277">
        <v>726.32500000000005</v>
      </c>
      <c r="BW277">
        <v>0</v>
      </c>
      <c r="BX277">
        <v>0</v>
      </c>
      <c r="BY277">
        <v>6.41</v>
      </c>
      <c r="BZ277">
        <v>1.903</v>
      </c>
      <c r="CB277" s="1">
        <v>42247</v>
      </c>
      <c r="CC277">
        <v>376.44499999999999</v>
      </c>
      <c r="CD277">
        <v>416</v>
      </c>
      <c r="CE277">
        <v>405</v>
      </c>
      <c r="CF277">
        <v>1.7549999999999999</v>
      </c>
      <c r="CG277">
        <v>4.93</v>
      </c>
      <c r="CI277" s="1">
        <v>42247</v>
      </c>
      <c r="CJ277">
        <v>1497.126</v>
      </c>
      <c r="CK277">
        <v>563</v>
      </c>
      <c r="CL277">
        <v>569</v>
      </c>
      <c r="CM277">
        <v>4.4329999999999998</v>
      </c>
      <c r="CN277">
        <v>7.2370000000000001</v>
      </c>
      <c r="CO277" s="1">
        <v>42247</v>
      </c>
      <c r="CP277">
        <v>2471.299</v>
      </c>
      <c r="CQ277">
        <v>475</v>
      </c>
      <c r="CR277">
        <v>483</v>
      </c>
      <c r="CS277">
        <v>4.5869999999999997</v>
      </c>
      <c r="CT277">
        <v>6.3970000000000002</v>
      </c>
      <c r="CV277" s="1">
        <v>42247</v>
      </c>
      <c r="CW277">
        <v>2579.8580000000002</v>
      </c>
      <c r="CX277">
        <v>169</v>
      </c>
      <c r="CY277">
        <v>163</v>
      </c>
      <c r="CZ277">
        <v>6.8140000000000001</v>
      </c>
      <c r="DA277">
        <v>3.4809999999999999</v>
      </c>
      <c r="DK277" s="1">
        <v>42247</v>
      </c>
      <c r="DL277">
        <v>1048.903</v>
      </c>
      <c r="DM277">
        <v>570</v>
      </c>
      <c r="DN277">
        <v>576</v>
      </c>
      <c r="DO277">
        <v>4.4039999999999999</v>
      </c>
      <c r="DP277">
        <v>7.3</v>
      </c>
      <c r="DR277" s="1">
        <v>40755</v>
      </c>
      <c r="DS277">
        <v>595.40099999999995</v>
      </c>
      <c r="DT277">
        <v>198</v>
      </c>
      <c r="DU277">
        <v>186</v>
      </c>
      <c r="DV277">
        <v>6.7389999999999999</v>
      </c>
      <c r="DW277">
        <v>4.0979999999999999</v>
      </c>
      <c r="DY277" s="1">
        <v>42247</v>
      </c>
      <c r="DZ277">
        <v>938.26900000000001</v>
      </c>
      <c r="EA277">
        <v>390</v>
      </c>
      <c r="EB277">
        <v>394</v>
      </c>
      <c r="EC277">
        <v>4.9119999999999999</v>
      </c>
      <c r="ED277">
        <v>5.59</v>
      </c>
    </row>
    <row r="278" spans="1:134" x14ac:dyDescent="0.25">
      <c r="A278" s="1">
        <v>42277</v>
      </c>
      <c r="B278" s="2">
        <v>9611</v>
      </c>
      <c r="C278" s="3">
        <v>1936.4336556102301</v>
      </c>
      <c r="D278">
        <v>0.59309269599269998</v>
      </c>
      <c r="E278">
        <v>83.868266695158198</v>
      </c>
      <c r="F278">
        <v>5.9959018924494796</v>
      </c>
      <c r="G278">
        <v>2.3095259494307698</v>
      </c>
      <c r="H278" s="2">
        <v>18183623</v>
      </c>
      <c r="J278" s="1">
        <v>42277</v>
      </c>
      <c r="K278" s="2">
        <v>2500</v>
      </c>
      <c r="L278">
        <v>253.480146238744</v>
      </c>
      <c r="M278">
        <v>0.31997366649591003</v>
      </c>
      <c r="N278">
        <v>39.722327254134001</v>
      </c>
      <c r="O278">
        <v>1.89384831164887</v>
      </c>
      <c r="P278">
        <v>0.999260478319975</v>
      </c>
      <c r="Q278" s="2">
        <v>4141162</v>
      </c>
      <c r="S278" s="1">
        <v>42277</v>
      </c>
      <c r="T278">
        <v>480.86</v>
      </c>
      <c r="U278">
        <v>170</v>
      </c>
      <c r="V278">
        <v>164</v>
      </c>
      <c r="W278">
        <v>1.9059999999999999</v>
      </c>
      <c r="X278">
        <v>2.3740000000000001</v>
      </c>
      <c r="Y278">
        <v>2.375</v>
      </c>
      <c r="AA278" s="1">
        <v>42277</v>
      </c>
      <c r="AB278">
        <v>686.654</v>
      </c>
      <c r="AC278">
        <v>385</v>
      </c>
      <c r="AD278">
        <v>373</v>
      </c>
      <c r="AE278">
        <v>1.776</v>
      </c>
      <c r="AF278">
        <v>4.532</v>
      </c>
      <c r="AG278">
        <v>4.5149999999999997</v>
      </c>
      <c r="AI278" s="1">
        <v>42277</v>
      </c>
      <c r="AJ278">
        <v>1157.1199999999999</v>
      </c>
      <c r="AK278">
        <v>0</v>
      </c>
      <c r="AL278">
        <v>0</v>
      </c>
      <c r="AM278">
        <v>1.8660000000000001</v>
      </c>
      <c r="AN278">
        <v>0.63200000000000001</v>
      </c>
      <c r="AO278">
        <v>0.63200000000000001</v>
      </c>
      <c r="AQ278" s="1">
        <v>42277</v>
      </c>
      <c r="AR278">
        <v>1949.298</v>
      </c>
      <c r="AS278">
        <v>0</v>
      </c>
      <c r="AT278">
        <v>0</v>
      </c>
      <c r="AU278">
        <v>3.8220000000000001</v>
      </c>
      <c r="AV278">
        <v>1.1839999999999999</v>
      </c>
      <c r="AX278" s="1">
        <v>42277</v>
      </c>
      <c r="AY278">
        <v>767.84</v>
      </c>
      <c r="AZ278">
        <v>469</v>
      </c>
      <c r="BA278">
        <v>476</v>
      </c>
      <c r="BB278">
        <v>3.327</v>
      </c>
      <c r="BC278">
        <v>5.87</v>
      </c>
      <c r="BE278" s="1">
        <v>42277</v>
      </c>
      <c r="BF278">
        <v>621.05499999999995</v>
      </c>
      <c r="BG278">
        <v>199</v>
      </c>
      <c r="BH278">
        <v>196</v>
      </c>
      <c r="BI278">
        <v>3.67</v>
      </c>
      <c r="BJ278">
        <v>3.1829999999999998</v>
      </c>
      <c r="BK278">
        <v>3.1779999999999999</v>
      </c>
      <c r="BM278" s="1">
        <v>42277</v>
      </c>
      <c r="BN278">
        <v>1227.5989999999999</v>
      </c>
      <c r="BO278">
        <v>746</v>
      </c>
      <c r="BP278">
        <v>740</v>
      </c>
      <c r="BQ278">
        <v>1.6459999999999999</v>
      </c>
      <c r="BR278">
        <v>8.15</v>
      </c>
      <c r="BS278">
        <v>8.0969999999999995</v>
      </c>
      <c r="BU278" s="1">
        <v>42277</v>
      </c>
      <c r="BV278">
        <v>735.81100000000004</v>
      </c>
      <c r="BW278">
        <v>0</v>
      </c>
      <c r="BX278">
        <v>-1</v>
      </c>
      <c r="BY278">
        <v>6.3929999999999998</v>
      </c>
      <c r="BZ278">
        <v>1.7250000000000001</v>
      </c>
      <c r="CB278" s="1">
        <v>42277</v>
      </c>
      <c r="CC278">
        <v>372.53</v>
      </c>
      <c r="CD278">
        <v>510</v>
      </c>
      <c r="CE278">
        <v>500</v>
      </c>
      <c r="CF278">
        <v>1.7310000000000001</v>
      </c>
      <c r="CG278">
        <v>5.76</v>
      </c>
      <c r="CI278" s="1">
        <v>42277</v>
      </c>
      <c r="CJ278">
        <v>1458.3510000000001</v>
      </c>
      <c r="CK278">
        <v>654</v>
      </c>
      <c r="CL278">
        <v>658</v>
      </c>
      <c r="CM278">
        <v>4.4930000000000003</v>
      </c>
      <c r="CN278">
        <v>8.0180000000000007</v>
      </c>
      <c r="CO278" s="1">
        <v>42277</v>
      </c>
      <c r="CP278">
        <v>2409.502</v>
      </c>
      <c r="CQ278">
        <v>558</v>
      </c>
      <c r="CR278">
        <v>561</v>
      </c>
      <c r="CS278">
        <v>4.6449999999999996</v>
      </c>
      <c r="CT278">
        <v>7.08</v>
      </c>
      <c r="CV278" s="1">
        <v>42277</v>
      </c>
      <c r="CW278">
        <v>2593.3789999999999</v>
      </c>
      <c r="CX278">
        <v>178</v>
      </c>
      <c r="CY278">
        <v>172</v>
      </c>
      <c r="CZ278">
        <v>6.8419999999999996</v>
      </c>
      <c r="DA278">
        <v>3.4369999999999998</v>
      </c>
      <c r="DK278" s="1">
        <v>42277</v>
      </c>
      <c r="DL278">
        <v>1021.693</v>
      </c>
      <c r="DM278">
        <v>662</v>
      </c>
      <c r="DN278">
        <v>665</v>
      </c>
      <c r="DO278">
        <v>4.47</v>
      </c>
      <c r="DP278">
        <v>8.0839999999999996</v>
      </c>
      <c r="DR278" s="1">
        <v>40786</v>
      </c>
      <c r="DS278">
        <v>594.33500000000004</v>
      </c>
      <c r="DT278">
        <v>259</v>
      </c>
      <c r="DU278">
        <v>245</v>
      </c>
      <c r="DV278">
        <v>6.7050000000000001</v>
      </c>
      <c r="DW278">
        <v>4.234</v>
      </c>
      <c r="DY278" s="1">
        <v>42277</v>
      </c>
      <c r="DZ278">
        <v>919.32799999999997</v>
      </c>
      <c r="EA278">
        <v>458</v>
      </c>
      <c r="EB278">
        <v>459</v>
      </c>
      <c r="EC278">
        <v>4.9260000000000002</v>
      </c>
      <c r="ED278">
        <v>6.1130000000000004</v>
      </c>
    </row>
    <row r="279" spans="1:134" x14ac:dyDescent="0.25">
      <c r="A279" s="1">
        <v>42307</v>
      </c>
      <c r="B279" s="2">
        <v>9590</v>
      </c>
      <c r="C279" s="3">
        <v>1936.7552089125199</v>
      </c>
      <c r="D279">
        <v>0.54789282395918004</v>
      </c>
      <c r="E279">
        <v>78.314148788480097</v>
      </c>
      <c r="F279">
        <v>5.9756029899426499</v>
      </c>
      <c r="G279">
        <v>2.3745630142560099</v>
      </c>
      <c r="H279" s="2">
        <v>18227127</v>
      </c>
      <c r="J279" s="1">
        <v>42307</v>
      </c>
      <c r="K279" s="2">
        <v>2438</v>
      </c>
      <c r="L279">
        <v>253.39243086930301</v>
      </c>
      <c r="M279">
        <v>0.30531231812004</v>
      </c>
      <c r="N279">
        <v>38.835409380182597</v>
      </c>
      <c r="O279">
        <v>1.8827596955432899</v>
      </c>
      <c r="P279">
        <v>1.0808882046041299</v>
      </c>
      <c r="Q279" s="2">
        <v>4048278</v>
      </c>
      <c r="S279" s="1">
        <v>42308</v>
      </c>
      <c r="T279">
        <v>482.322</v>
      </c>
      <c r="U279">
        <v>155</v>
      </c>
      <c r="V279">
        <v>149</v>
      </c>
      <c r="W279">
        <v>1.887</v>
      </c>
      <c r="X279">
        <v>2.3319999999999999</v>
      </c>
      <c r="Y279">
        <v>2.3330000000000002</v>
      </c>
      <c r="AA279" s="1">
        <v>42308</v>
      </c>
      <c r="AB279">
        <v>697.36900000000003</v>
      </c>
      <c r="AC279">
        <v>313</v>
      </c>
      <c r="AD279">
        <v>301</v>
      </c>
      <c r="AE279">
        <v>1.7410000000000001</v>
      </c>
      <c r="AF279">
        <v>3.9159999999999999</v>
      </c>
      <c r="AG279">
        <v>3.8969999999999998</v>
      </c>
      <c r="AI279" s="1">
        <v>42308</v>
      </c>
      <c r="AJ279">
        <v>1155.989</v>
      </c>
      <c r="AK279">
        <v>-1</v>
      </c>
      <c r="AL279">
        <v>0</v>
      </c>
      <c r="AM279">
        <v>1.8540000000000001</v>
      </c>
      <c r="AN279">
        <v>0.73399999999999999</v>
      </c>
      <c r="AO279">
        <v>0.73399999999999999</v>
      </c>
      <c r="AQ279" s="1">
        <v>42308</v>
      </c>
      <c r="AR279">
        <v>1941.6579999999999</v>
      </c>
      <c r="AS279">
        <v>0</v>
      </c>
      <c r="AT279">
        <v>0</v>
      </c>
      <c r="AU279">
        <v>3.7919999999999998</v>
      </c>
      <c r="AV279">
        <v>1.329</v>
      </c>
      <c r="AX279" s="1">
        <v>42308</v>
      </c>
      <c r="AY279">
        <v>789.38199999999995</v>
      </c>
      <c r="AZ279">
        <v>372</v>
      </c>
      <c r="BA279">
        <v>381</v>
      </c>
      <c r="BB279">
        <v>3.169</v>
      </c>
      <c r="BC279">
        <v>5.0010000000000003</v>
      </c>
      <c r="BE279" s="1">
        <v>42308</v>
      </c>
      <c r="BF279">
        <v>623.04</v>
      </c>
      <c r="BG279">
        <v>185</v>
      </c>
      <c r="BH279">
        <v>181</v>
      </c>
      <c r="BI279">
        <v>3.6739999999999999</v>
      </c>
      <c r="BJ279">
        <v>3.1869999999999998</v>
      </c>
      <c r="BK279">
        <v>3.1819999999999999</v>
      </c>
      <c r="BM279" s="1">
        <v>42308</v>
      </c>
      <c r="BN279">
        <v>1244.4010000000001</v>
      </c>
      <c r="BO279">
        <v>673</v>
      </c>
      <c r="BP279">
        <v>667</v>
      </c>
      <c r="BQ279">
        <v>1.522</v>
      </c>
      <c r="BR279">
        <v>7.5359999999999996</v>
      </c>
      <c r="BS279">
        <v>7.42</v>
      </c>
      <c r="BU279" s="1">
        <v>42308</v>
      </c>
      <c r="BV279">
        <v>731.51499999999999</v>
      </c>
      <c r="BW279">
        <v>0</v>
      </c>
      <c r="BX279">
        <v>-1</v>
      </c>
      <c r="BY279">
        <v>6.3710000000000004</v>
      </c>
      <c r="BZ279">
        <v>1.857</v>
      </c>
      <c r="CB279" s="1">
        <v>42308</v>
      </c>
      <c r="CC279">
        <v>378.09500000000003</v>
      </c>
      <c r="CD279">
        <v>442</v>
      </c>
      <c r="CE279">
        <v>432</v>
      </c>
      <c r="CF279">
        <v>1.6619999999999999</v>
      </c>
      <c r="CG279">
        <v>5.1609999999999996</v>
      </c>
      <c r="CI279" s="1">
        <v>42308</v>
      </c>
      <c r="CJ279">
        <v>1498.489</v>
      </c>
      <c r="CK279">
        <v>583</v>
      </c>
      <c r="CL279">
        <v>591</v>
      </c>
      <c r="CM279">
        <v>4.3250000000000002</v>
      </c>
      <c r="CN279">
        <v>7.3890000000000002</v>
      </c>
      <c r="CO279" s="1">
        <v>42308</v>
      </c>
      <c r="CP279">
        <v>2481.9229999999998</v>
      </c>
      <c r="CQ279">
        <v>483</v>
      </c>
      <c r="CR279">
        <v>492</v>
      </c>
      <c r="CS279">
        <v>4.4829999999999997</v>
      </c>
      <c r="CT279">
        <v>6.43</v>
      </c>
      <c r="CV279" s="1">
        <v>42308</v>
      </c>
      <c r="CW279">
        <v>2607.2800000000002</v>
      </c>
      <c r="CX279">
        <v>166</v>
      </c>
      <c r="CY279">
        <v>160</v>
      </c>
      <c r="CZ279">
        <v>6.85</v>
      </c>
      <c r="DA279">
        <v>3.427</v>
      </c>
      <c r="DK279" s="1">
        <v>42308</v>
      </c>
      <c r="DL279">
        <v>1049.5440000000001</v>
      </c>
      <c r="DM279">
        <v>590</v>
      </c>
      <c r="DN279">
        <v>597</v>
      </c>
      <c r="DO279">
        <v>4.298</v>
      </c>
      <c r="DP279">
        <v>7.4489999999999998</v>
      </c>
      <c r="DR279" s="1">
        <v>40816</v>
      </c>
      <c r="DS279">
        <v>590.69299999999998</v>
      </c>
      <c r="DT279">
        <v>302</v>
      </c>
      <c r="DU279">
        <v>291</v>
      </c>
      <c r="DV279">
        <v>6.7030000000000003</v>
      </c>
      <c r="DW279">
        <v>4.5039999999999996</v>
      </c>
      <c r="DY279" s="1">
        <v>42308</v>
      </c>
      <c r="DZ279">
        <v>949.99800000000005</v>
      </c>
      <c r="EA279">
        <v>381</v>
      </c>
      <c r="EB279">
        <v>387</v>
      </c>
      <c r="EC279">
        <v>4.7889999999999997</v>
      </c>
      <c r="ED279">
        <v>5.4480000000000004</v>
      </c>
    </row>
    <row r="280" spans="1:134" x14ac:dyDescent="0.25">
      <c r="A280" s="1">
        <v>42338</v>
      </c>
      <c r="B280" s="2">
        <v>9634</v>
      </c>
      <c r="C280" s="3">
        <v>1931.63877038429</v>
      </c>
      <c r="D280">
        <v>0.53095721566891996</v>
      </c>
      <c r="E280">
        <v>76.343651459988394</v>
      </c>
      <c r="F280">
        <v>5.5711877307173001</v>
      </c>
      <c r="G280">
        <v>2.48257512817489</v>
      </c>
      <c r="H280" s="2">
        <v>18204827</v>
      </c>
      <c r="J280" s="1">
        <v>42338</v>
      </c>
      <c r="K280" s="2">
        <v>2403</v>
      </c>
      <c r="L280">
        <v>252.91647032182499</v>
      </c>
      <c r="M280">
        <v>0.28461071870056998</v>
      </c>
      <c r="N280">
        <v>39.5128634307776</v>
      </c>
      <c r="O280">
        <v>1.8939561185657601</v>
      </c>
      <c r="P280">
        <v>1.2593273626956101</v>
      </c>
      <c r="Q280" s="2">
        <v>4046848</v>
      </c>
      <c r="S280" s="1">
        <v>42338</v>
      </c>
      <c r="T280">
        <v>481.57900000000001</v>
      </c>
      <c r="U280">
        <v>151</v>
      </c>
      <c r="V280">
        <v>146</v>
      </c>
      <c r="W280">
        <v>1.8680000000000001</v>
      </c>
      <c r="X280">
        <v>2.4870000000000001</v>
      </c>
      <c r="Y280">
        <v>2.4860000000000002</v>
      </c>
      <c r="AA280" s="1">
        <v>42338</v>
      </c>
      <c r="AB280">
        <v>691.99400000000003</v>
      </c>
      <c r="AC280">
        <v>357</v>
      </c>
      <c r="AD280">
        <v>348</v>
      </c>
      <c r="AE280">
        <v>1.748</v>
      </c>
      <c r="AF280">
        <v>4.5529999999999999</v>
      </c>
      <c r="AG280">
        <v>4.5419999999999998</v>
      </c>
      <c r="AI280" s="1">
        <v>42338</v>
      </c>
      <c r="AJ280">
        <v>1153.1510000000001</v>
      </c>
      <c r="AK280">
        <v>-1</v>
      </c>
      <c r="AL280">
        <v>0</v>
      </c>
      <c r="AM280">
        <v>1.885</v>
      </c>
      <c r="AN280">
        <v>0.94499999999999995</v>
      </c>
      <c r="AO280">
        <v>0.94499999999999995</v>
      </c>
      <c r="AQ280" s="1">
        <v>42338</v>
      </c>
      <c r="AR280">
        <v>1934.6130000000001</v>
      </c>
      <c r="AS280">
        <v>0</v>
      </c>
      <c r="AT280">
        <v>0</v>
      </c>
      <c r="AU280">
        <v>3.831</v>
      </c>
      <c r="AV280">
        <v>1.488</v>
      </c>
      <c r="AX280" s="1">
        <v>42338</v>
      </c>
      <c r="AY280">
        <v>779.79600000000005</v>
      </c>
      <c r="AZ280">
        <v>405</v>
      </c>
      <c r="BA280">
        <v>417</v>
      </c>
      <c r="BB280">
        <v>3.198</v>
      </c>
      <c r="BC280">
        <v>5.5510000000000002</v>
      </c>
      <c r="BE280" s="1">
        <v>42338</v>
      </c>
      <c r="BF280">
        <v>621.58000000000004</v>
      </c>
      <c r="BG280">
        <v>183</v>
      </c>
      <c r="BH280">
        <v>181</v>
      </c>
      <c r="BI280">
        <v>3.6619999999999999</v>
      </c>
      <c r="BJ280">
        <v>3.323</v>
      </c>
      <c r="BK280">
        <v>3.319</v>
      </c>
      <c r="BM280" s="1">
        <v>42338</v>
      </c>
      <c r="BN280">
        <v>1228.364</v>
      </c>
      <c r="BO280">
        <v>725</v>
      </c>
      <c r="BP280">
        <v>722</v>
      </c>
      <c r="BQ280">
        <v>1.6180000000000001</v>
      </c>
      <c r="BR280">
        <v>8.2650000000000006</v>
      </c>
      <c r="BS280">
        <v>8.1820000000000004</v>
      </c>
      <c r="BU280" s="1">
        <v>42338</v>
      </c>
      <c r="BV280">
        <v>728.45299999999997</v>
      </c>
      <c r="BW280">
        <v>-1</v>
      </c>
      <c r="BX280">
        <v>-1</v>
      </c>
      <c r="BY280">
        <v>6.3869999999999996</v>
      </c>
      <c r="BZ280">
        <v>1.962</v>
      </c>
      <c r="CB280" s="1">
        <v>42338</v>
      </c>
      <c r="CC280">
        <v>374.47800000000001</v>
      </c>
      <c r="CD280">
        <v>485</v>
      </c>
      <c r="CE280">
        <v>478</v>
      </c>
      <c r="CF280">
        <v>1.7030000000000001</v>
      </c>
      <c r="CG280">
        <v>5.81</v>
      </c>
      <c r="CI280" s="1">
        <v>42338</v>
      </c>
      <c r="CJ280">
        <v>1465.146</v>
      </c>
      <c r="CK280">
        <v>633</v>
      </c>
      <c r="CL280">
        <v>640</v>
      </c>
      <c r="CM280">
        <v>4.4240000000000004</v>
      </c>
      <c r="CN280">
        <v>8.077</v>
      </c>
      <c r="CO280" s="1">
        <v>42338</v>
      </c>
      <c r="CP280">
        <v>2435.922</v>
      </c>
      <c r="CQ280">
        <v>510</v>
      </c>
      <c r="CR280">
        <v>518</v>
      </c>
      <c r="CS280">
        <v>4.5590000000000002</v>
      </c>
      <c r="CT280">
        <v>6.8760000000000003</v>
      </c>
      <c r="CV280" s="1">
        <v>42338</v>
      </c>
      <c r="CW280">
        <v>2601.444</v>
      </c>
      <c r="CX280">
        <v>162</v>
      </c>
      <c r="CY280">
        <v>156</v>
      </c>
      <c r="CZ280">
        <v>6.8289999999999997</v>
      </c>
      <c r="DA280">
        <v>3.5049999999999999</v>
      </c>
      <c r="DK280" s="1">
        <v>42338</v>
      </c>
      <c r="DL280">
        <v>1025.982</v>
      </c>
      <c r="DM280">
        <v>640</v>
      </c>
      <c r="DN280">
        <v>647</v>
      </c>
      <c r="DO280">
        <v>4.3970000000000002</v>
      </c>
      <c r="DP280">
        <v>8.1370000000000005</v>
      </c>
      <c r="DR280" s="1">
        <v>40847</v>
      </c>
      <c r="DS280">
        <v>602.9</v>
      </c>
      <c r="DT280">
        <v>266</v>
      </c>
      <c r="DU280">
        <v>254</v>
      </c>
      <c r="DV280">
        <v>6.8179999999999996</v>
      </c>
      <c r="DW280">
        <v>4.2930000000000001</v>
      </c>
      <c r="DY280" s="1">
        <v>42338</v>
      </c>
      <c r="DZ280">
        <v>935.93700000000001</v>
      </c>
      <c r="EA280">
        <v>405</v>
      </c>
      <c r="EB280">
        <v>412</v>
      </c>
      <c r="EC280">
        <v>4.8259999999999996</v>
      </c>
      <c r="ED280">
        <v>5.8550000000000004</v>
      </c>
    </row>
    <row r="281" spans="1:134" x14ac:dyDescent="0.25">
      <c r="A281" s="1">
        <v>42369</v>
      </c>
      <c r="B281" s="2">
        <v>9681</v>
      </c>
      <c r="C281" s="3">
        <v>1925.3964352712201</v>
      </c>
      <c r="D281">
        <v>0.56423718687316005</v>
      </c>
      <c r="E281">
        <v>77.732445414194203</v>
      </c>
      <c r="F281">
        <v>6.1516929025742497</v>
      </c>
      <c r="G281">
        <v>2.5869000181716602</v>
      </c>
      <c r="H281" s="2">
        <v>18134421</v>
      </c>
      <c r="J281" s="1">
        <v>42369</v>
      </c>
      <c r="K281" s="2">
        <v>2429</v>
      </c>
      <c r="L281">
        <v>252.572691065794</v>
      </c>
      <c r="M281">
        <v>0.33350150448061</v>
      </c>
      <c r="N281">
        <v>42.655632143642499</v>
      </c>
      <c r="O281">
        <v>1.88376425082315</v>
      </c>
      <c r="P281">
        <v>1.40928277275129</v>
      </c>
      <c r="Q281" s="2">
        <v>4003137</v>
      </c>
      <c r="S281" s="1">
        <v>42369</v>
      </c>
      <c r="T281">
        <v>479.59699999999998</v>
      </c>
      <c r="U281">
        <v>172</v>
      </c>
      <c r="V281">
        <v>166</v>
      </c>
      <c r="W281">
        <v>1.823</v>
      </c>
      <c r="X281">
        <v>2.7919999999999998</v>
      </c>
      <c r="Y281">
        <v>2.794</v>
      </c>
      <c r="AA281" s="1">
        <v>42369</v>
      </c>
      <c r="AB281">
        <v>687.476</v>
      </c>
      <c r="AC281">
        <v>352</v>
      </c>
      <c r="AD281">
        <v>342</v>
      </c>
      <c r="AE281">
        <v>1.746</v>
      </c>
      <c r="AF281">
        <v>4.6070000000000002</v>
      </c>
      <c r="AG281">
        <v>4.5960000000000001</v>
      </c>
      <c r="AI281" s="1">
        <v>42369</v>
      </c>
      <c r="AJ281">
        <v>1152.0709999999999</v>
      </c>
      <c r="AK281">
        <v>0</v>
      </c>
      <c r="AL281">
        <v>0</v>
      </c>
      <c r="AM281">
        <v>1.875</v>
      </c>
      <c r="AN281">
        <v>1.0620000000000001</v>
      </c>
      <c r="AO281">
        <v>1.0620000000000001</v>
      </c>
      <c r="AQ281" s="1">
        <v>42369</v>
      </c>
      <c r="AR281">
        <v>1930.479</v>
      </c>
      <c r="AS281">
        <v>0</v>
      </c>
      <c r="AT281">
        <v>0</v>
      </c>
      <c r="AU281">
        <v>3.8010000000000002</v>
      </c>
      <c r="AV281">
        <v>1.5920000000000001</v>
      </c>
      <c r="AX281" s="1">
        <v>42369</v>
      </c>
      <c r="AY281">
        <v>764.41899999999998</v>
      </c>
      <c r="AZ281">
        <v>421</v>
      </c>
      <c r="BA281">
        <v>427</v>
      </c>
      <c r="BB281">
        <v>3.1789999999999998</v>
      </c>
      <c r="BC281">
        <v>5.7439999999999998</v>
      </c>
      <c r="BE281" s="1">
        <v>42369</v>
      </c>
      <c r="BF281">
        <v>616.56500000000005</v>
      </c>
      <c r="BG281">
        <v>201</v>
      </c>
      <c r="BH281">
        <v>198</v>
      </c>
      <c r="BI281">
        <v>3.625</v>
      </c>
      <c r="BJ281">
        <v>3.597</v>
      </c>
      <c r="BK281">
        <v>3.5939999999999999</v>
      </c>
      <c r="BM281" s="1">
        <v>42369</v>
      </c>
      <c r="BN281">
        <v>1213.672</v>
      </c>
      <c r="BO281">
        <v>866</v>
      </c>
      <c r="BP281">
        <v>863</v>
      </c>
      <c r="BQ281">
        <v>1.645</v>
      </c>
      <c r="BR281">
        <v>9.7579999999999991</v>
      </c>
      <c r="BS281">
        <v>9.7040000000000006</v>
      </c>
      <c r="BU281" s="1">
        <v>42369</v>
      </c>
      <c r="BV281">
        <v>726.24400000000003</v>
      </c>
      <c r="BW281">
        <v>-1</v>
      </c>
      <c r="BX281">
        <v>-1</v>
      </c>
      <c r="BY281">
        <v>6.3659999999999997</v>
      </c>
      <c r="BZ281">
        <v>2.0499999999999998</v>
      </c>
      <c r="CB281" s="1">
        <v>42369</v>
      </c>
      <c r="CC281">
        <v>371.32400000000001</v>
      </c>
      <c r="CD281">
        <v>536</v>
      </c>
      <c r="CE281">
        <v>528</v>
      </c>
      <c r="CF281">
        <v>1.71</v>
      </c>
      <c r="CG281">
        <v>6.4219999999999997</v>
      </c>
      <c r="CI281" s="1">
        <v>42369</v>
      </c>
      <c r="CJ281">
        <v>1427.826</v>
      </c>
      <c r="CK281">
        <v>686</v>
      </c>
      <c r="CL281">
        <v>689</v>
      </c>
      <c r="CM281">
        <v>4.4029999999999996</v>
      </c>
      <c r="CN281">
        <v>8.6769999999999996</v>
      </c>
      <c r="CO281" s="1">
        <v>42369</v>
      </c>
      <c r="CP281">
        <v>2381.924</v>
      </c>
      <c r="CQ281">
        <v>553</v>
      </c>
      <c r="CR281">
        <v>558</v>
      </c>
      <c r="CS281">
        <v>4.5270000000000001</v>
      </c>
      <c r="CT281">
        <v>7.3769999999999998</v>
      </c>
      <c r="CV281" s="1">
        <v>42369</v>
      </c>
      <c r="CW281">
        <v>2578.886</v>
      </c>
      <c r="CX281">
        <v>173</v>
      </c>
      <c r="CY281">
        <v>168</v>
      </c>
      <c r="CZ281">
        <v>6.7329999999999997</v>
      </c>
      <c r="DA281">
        <v>3.6880000000000002</v>
      </c>
      <c r="DK281" s="1">
        <v>42369</v>
      </c>
      <c r="DL281">
        <v>999.51700000000005</v>
      </c>
      <c r="DM281">
        <v>695</v>
      </c>
      <c r="DN281">
        <v>698</v>
      </c>
      <c r="DO281">
        <v>4.38</v>
      </c>
      <c r="DP281">
        <v>8.7650000000000006</v>
      </c>
      <c r="DR281" s="1">
        <v>40877</v>
      </c>
      <c r="DS281">
        <v>592.64099999999996</v>
      </c>
      <c r="DT281">
        <v>305</v>
      </c>
      <c r="DU281">
        <v>294</v>
      </c>
      <c r="DV281">
        <v>6.65</v>
      </c>
      <c r="DW281">
        <v>4.5730000000000004</v>
      </c>
      <c r="DY281" s="1">
        <v>42369</v>
      </c>
      <c r="DZ281">
        <v>918.30499999999995</v>
      </c>
      <c r="EA281">
        <v>424</v>
      </c>
      <c r="EB281">
        <v>427</v>
      </c>
      <c r="EC281">
        <v>4.7919999999999998</v>
      </c>
      <c r="ED281">
        <v>6.1020000000000003</v>
      </c>
    </row>
    <row r="282" spans="1:134" x14ac:dyDescent="0.25">
      <c r="A282" s="1">
        <v>42398</v>
      </c>
      <c r="B282" s="2">
        <v>9720</v>
      </c>
      <c r="C282" s="3">
        <v>1951.8921176158899</v>
      </c>
      <c r="D282">
        <v>0.62787425103224004</v>
      </c>
      <c r="E282">
        <v>90.335546617323004</v>
      </c>
      <c r="F282">
        <v>5.6814817893687497</v>
      </c>
      <c r="G282">
        <v>2.3413791407743498</v>
      </c>
      <c r="H282" s="2">
        <v>18437750</v>
      </c>
      <c r="J282" s="1">
        <v>42398</v>
      </c>
      <c r="K282" s="2">
        <v>2430</v>
      </c>
      <c r="L282">
        <v>253.886740504112</v>
      </c>
      <c r="M282">
        <v>0.37790788708672002</v>
      </c>
      <c r="N282">
        <v>49.1705168541191</v>
      </c>
      <c r="O282">
        <v>1.88397615749137</v>
      </c>
      <c r="P282">
        <v>1.21620853028094</v>
      </c>
      <c r="Q282" s="2">
        <v>4015692</v>
      </c>
      <c r="S282" s="1">
        <v>42400</v>
      </c>
      <c r="T282">
        <v>479.70800000000003</v>
      </c>
      <c r="U282">
        <v>209</v>
      </c>
      <c r="V282">
        <v>205</v>
      </c>
      <c r="W282">
        <v>1.8080000000000001</v>
      </c>
      <c r="X282">
        <v>2.8959999999999999</v>
      </c>
      <c r="Y282">
        <v>2.9</v>
      </c>
      <c r="AA282" s="1">
        <v>42400</v>
      </c>
      <c r="AB282">
        <v>683.42</v>
      </c>
      <c r="AC282">
        <v>433</v>
      </c>
      <c r="AD282">
        <v>424</v>
      </c>
      <c r="AE282">
        <v>1.712</v>
      </c>
      <c r="AF282">
        <v>5.1529999999999996</v>
      </c>
      <c r="AG282">
        <v>5.1349999999999998</v>
      </c>
      <c r="AI282" s="1">
        <v>42400</v>
      </c>
      <c r="AJ282">
        <v>1159.0899999999999</v>
      </c>
      <c r="AK282">
        <v>1</v>
      </c>
      <c r="AL282">
        <v>0</v>
      </c>
      <c r="AM282">
        <v>1.8660000000000001</v>
      </c>
      <c r="AN282">
        <v>0.80200000000000005</v>
      </c>
      <c r="AO282">
        <v>0.80200000000000005</v>
      </c>
      <c r="AQ282" s="1">
        <v>42400</v>
      </c>
      <c r="AR282">
        <v>1963.4770000000001</v>
      </c>
      <c r="AS282">
        <v>0</v>
      </c>
      <c r="AT282">
        <v>0</v>
      </c>
      <c r="AU282">
        <v>3.7789999999999999</v>
      </c>
      <c r="AV282">
        <v>1.1839999999999999</v>
      </c>
      <c r="AX282" s="1">
        <v>42400</v>
      </c>
      <c r="AY282">
        <v>755.88499999999999</v>
      </c>
      <c r="AZ282">
        <v>491</v>
      </c>
      <c r="BA282">
        <v>494</v>
      </c>
      <c r="BB282">
        <v>3.1469999999999998</v>
      </c>
      <c r="BC282">
        <v>6.0510000000000002</v>
      </c>
      <c r="BE282" s="1">
        <v>42400</v>
      </c>
      <c r="BF282">
        <v>616.98800000000006</v>
      </c>
      <c r="BG282">
        <v>241</v>
      </c>
      <c r="BH282">
        <v>239</v>
      </c>
      <c r="BI282">
        <v>3.6179999999999999</v>
      </c>
      <c r="BJ282">
        <v>3.5939999999999999</v>
      </c>
      <c r="BK282">
        <v>3.59</v>
      </c>
      <c r="BM282" s="1">
        <v>42400</v>
      </c>
      <c r="BN282">
        <v>1198.3140000000001</v>
      </c>
      <c r="BO282">
        <v>959</v>
      </c>
      <c r="BP282">
        <v>954</v>
      </c>
      <c r="BQ282">
        <v>1.607</v>
      </c>
      <c r="BR282">
        <v>10.4</v>
      </c>
      <c r="BS282">
        <v>10.371</v>
      </c>
      <c r="BU282" s="1">
        <v>42400</v>
      </c>
      <c r="BV282">
        <v>746.625</v>
      </c>
      <c r="BW282">
        <v>-1</v>
      </c>
      <c r="BX282">
        <v>0</v>
      </c>
      <c r="BY282">
        <v>6.3540000000000001</v>
      </c>
      <c r="BZ282">
        <v>1.6339999999999999</v>
      </c>
      <c r="CB282" s="1">
        <v>42400</v>
      </c>
      <c r="CC282">
        <v>368.23700000000002</v>
      </c>
      <c r="CD282">
        <v>610</v>
      </c>
      <c r="CE282">
        <v>603</v>
      </c>
      <c r="CF282">
        <v>1.677</v>
      </c>
      <c r="CG282">
        <v>6.9059999999999997</v>
      </c>
      <c r="CI282" s="1">
        <v>42400</v>
      </c>
      <c r="CJ282">
        <v>1405.3150000000001</v>
      </c>
      <c r="CK282">
        <v>769</v>
      </c>
      <c r="CL282">
        <v>772</v>
      </c>
      <c r="CM282">
        <v>4.38</v>
      </c>
      <c r="CN282">
        <v>9.1270000000000007</v>
      </c>
      <c r="CO282" s="1">
        <v>42400</v>
      </c>
      <c r="CP282">
        <v>2352.3119999999999</v>
      </c>
      <c r="CQ282">
        <v>620</v>
      </c>
      <c r="CR282">
        <v>624</v>
      </c>
      <c r="CS282">
        <v>4.5030000000000001</v>
      </c>
      <c r="CT282">
        <v>7.6630000000000003</v>
      </c>
      <c r="CV282" s="1">
        <v>42400</v>
      </c>
      <c r="CW282">
        <v>2590.1999999999998</v>
      </c>
      <c r="CX282">
        <v>202</v>
      </c>
      <c r="CY282">
        <v>196</v>
      </c>
      <c r="CZ282">
        <v>6.7460000000000004</v>
      </c>
      <c r="DA282">
        <v>3.625</v>
      </c>
      <c r="DK282" s="1">
        <v>42400</v>
      </c>
      <c r="DL282">
        <v>983.70799999999997</v>
      </c>
      <c r="DM282">
        <v>777</v>
      </c>
      <c r="DN282">
        <v>780</v>
      </c>
      <c r="DO282">
        <v>4.359</v>
      </c>
      <c r="DP282">
        <v>9.2010000000000005</v>
      </c>
      <c r="DR282" s="1">
        <v>40908</v>
      </c>
      <c r="DS282">
        <v>603.81600000000003</v>
      </c>
      <c r="DT282">
        <v>305</v>
      </c>
      <c r="DU282">
        <v>294</v>
      </c>
      <c r="DV282">
        <v>6.7190000000000003</v>
      </c>
      <c r="DW282">
        <v>4.4480000000000004</v>
      </c>
      <c r="DY282" s="1">
        <v>42400</v>
      </c>
      <c r="DZ282">
        <v>911.06100000000004</v>
      </c>
      <c r="EA282">
        <v>488</v>
      </c>
      <c r="EB282">
        <v>491</v>
      </c>
      <c r="EC282">
        <v>4.76</v>
      </c>
      <c r="ED282">
        <v>6.3689999999999998</v>
      </c>
    </row>
    <row r="283" spans="1:134" x14ac:dyDescent="0.25">
      <c r="A283" s="1">
        <v>42429</v>
      </c>
      <c r="B283" s="2">
        <v>9699</v>
      </c>
      <c r="C283" s="3">
        <v>1965.7385811558499</v>
      </c>
      <c r="D283">
        <v>0.63757740357991</v>
      </c>
      <c r="E283">
        <v>92.634544984095399</v>
      </c>
      <c r="F283">
        <v>5.66933246994678</v>
      </c>
      <c r="G283">
        <v>2.2576403258890498</v>
      </c>
      <c r="H283" s="2">
        <v>18576810</v>
      </c>
      <c r="J283" s="1">
        <v>42429</v>
      </c>
      <c r="K283" s="2">
        <v>2433</v>
      </c>
      <c r="L283">
        <v>254.126302397844</v>
      </c>
      <c r="M283">
        <v>0.40880677424896</v>
      </c>
      <c r="N283">
        <v>46.733681943811703</v>
      </c>
      <c r="O283">
        <v>1.9037997959505899</v>
      </c>
      <c r="P283">
        <v>1.23842155593647</v>
      </c>
      <c r="Q283" s="2">
        <v>4051770</v>
      </c>
      <c r="S283" s="1">
        <v>42429</v>
      </c>
      <c r="T283">
        <v>480.74700000000001</v>
      </c>
      <c r="U283">
        <v>203</v>
      </c>
      <c r="V283">
        <v>199</v>
      </c>
      <c r="W283">
        <v>1.833</v>
      </c>
      <c r="X283">
        <v>2.8330000000000002</v>
      </c>
      <c r="Y283">
        <v>2.8380000000000001</v>
      </c>
      <c r="AA283" s="1">
        <v>42429</v>
      </c>
      <c r="AB283">
        <v>690.52800000000002</v>
      </c>
      <c r="AC283">
        <v>421</v>
      </c>
      <c r="AD283">
        <v>414</v>
      </c>
      <c r="AE283">
        <v>1.774</v>
      </c>
      <c r="AF283">
        <v>5.0380000000000003</v>
      </c>
      <c r="AG283">
        <v>5.0190000000000001</v>
      </c>
      <c r="AI283" s="1">
        <v>42429</v>
      </c>
      <c r="AJ283">
        <v>1160.4259999999999</v>
      </c>
      <c r="AK283">
        <v>0</v>
      </c>
      <c r="AL283">
        <v>0</v>
      </c>
      <c r="AM283">
        <v>1.897</v>
      </c>
      <c r="AN283">
        <v>0.79800000000000004</v>
      </c>
      <c r="AO283">
        <v>0.79800000000000004</v>
      </c>
      <c r="AQ283" s="1">
        <v>42429</v>
      </c>
      <c r="AR283">
        <v>1971.6759999999999</v>
      </c>
      <c r="AS283">
        <v>0</v>
      </c>
      <c r="AT283">
        <v>0</v>
      </c>
      <c r="AU283">
        <v>3.8319999999999999</v>
      </c>
      <c r="AV283">
        <v>1.121</v>
      </c>
      <c r="AX283" s="1">
        <v>42429</v>
      </c>
      <c r="AY283">
        <v>765.41600000000005</v>
      </c>
      <c r="AZ283">
        <v>473</v>
      </c>
      <c r="BA283">
        <v>481</v>
      </c>
      <c r="BB283">
        <v>3.1160000000000001</v>
      </c>
      <c r="BC283">
        <v>5.8470000000000004</v>
      </c>
      <c r="BE283" s="1">
        <v>42429</v>
      </c>
      <c r="BF283">
        <v>617.59</v>
      </c>
      <c r="BG283">
        <v>251</v>
      </c>
      <c r="BH283">
        <v>250</v>
      </c>
      <c r="BI283">
        <v>3.6440000000000001</v>
      </c>
      <c r="BJ283">
        <v>3.6320000000000001</v>
      </c>
      <c r="BK283">
        <v>3.6309999999999998</v>
      </c>
      <c r="BM283" s="1">
        <v>42429</v>
      </c>
      <c r="BN283">
        <v>1206.9670000000001</v>
      </c>
      <c r="BO283">
        <v>934</v>
      </c>
      <c r="BP283">
        <v>930</v>
      </c>
      <c r="BQ283">
        <v>1.6060000000000001</v>
      </c>
      <c r="BR283">
        <v>10.156000000000001</v>
      </c>
      <c r="BS283">
        <v>10.122</v>
      </c>
      <c r="BU283" s="1">
        <v>42429</v>
      </c>
      <c r="BV283">
        <v>754.62099999999998</v>
      </c>
      <c r="BW283">
        <v>-1</v>
      </c>
      <c r="BX283">
        <v>-1</v>
      </c>
      <c r="BY283">
        <v>6.4219999999999997</v>
      </c>
      <c r="BZ283">
        <v>1.5009999999999999</v>
      </c>
      <c r="CB283" s="1">
        <v>42429</v>
      </c>
      <c r="CC283">
        <v>371.67099999999999</v>
      </c>
      <c r="CD283">
        <v>602</v>
      </c>
      <c r="CE283">
        <v>596</v>
      </c>
      <c r="CF283">
        <v>1.714</v>
      </c>
      <c r="CG283">
        <v>6.8259999999999996</v>
      </c>
      <c r="CI283" s="1">
        <v>42429</v>
      </c>
      <c r="CJ283">
        <v>1412.0219999999999</v>
      </c>
      <c r="CK283">
        <v>766</v>
      </c>
      <c r="CL283">
        <v>773</v>
      </c>
      <c r="CM283">
        <v>4.3330000000000002</v>
      </c>
      <c r="CN283">
        <v>9.0359999999999996</v>
      </c>
      <c r="CO283" s="1">
        <v>42429</v>
      </c>
      <c r="CP283">
        <v>2371.777</v>
      </c>
      <c r="CQ283">
        <v>603</v>
      </c>
      <c r="CR283">
        <v>611</v>
      </c>
      <c r="CS283">
        <v>4.4560000000000004</v>
      </c>
      <c r="CT283">
        <v>7.4260000000000002</v>
      </c>
      <c r="CV283" s="1">
        <v>42429</v>
      </c>
      <c r="CW283">
        <v>2609.23</v>
      </c>
      <c r="CX283">
        <v>205</v>
      </c>
      <c r="CY283">
        <v>200</v>
      </c>
      <c r="CZ283">
        <v>6.7949999999999999</v>
      </c>
      <c r="DA283">
        <v>3.5590000000000002</v>
      </c>
      <c r="DK283" s="1">
        <v>42429</v>
      </c>
      <c r="DL283">
        <v>988.28300000000002</v>
      </c>
      <c r="DM283">
        <v>775</v>
      </c>
      <c r="DN283">
        <v>782</v>
      </c>
      <c r="DO283">
        <v>4.3099999999999996</v>
      </c>
      <c r="DP283">
        <v>9.1170000000000009</v>
      </c>
      <c r="DR283" s="1">
        <v>40939</v>
      </c>
      <c r="DS283">
        <v>618.37199999999996</v>
      </c>
      <c r="DT283">
        <v>278</v>
      </c>
      <c r="DU283">
        <v>268</v>
      </c>
      <c r="DV283">
        <v>6.7919999999999998</v>
      </c>
      <c r="DW283">
        <v>4.1109999999999998</v>
      </c>
      <c r="DY283" s="1">
        <v>42429</v>
      </c>
      <c r="DZ283">
        <v>921.98099999999999</v>
      </c>
      <c r="EA283">
        <v>474</v>
      </c>
      <c r="EB283">
        <v>481</v>
      </c>
      <c r="EC283">
        <v>4.7329999999999997</v>
      </c>
      <c r="ED283">
        <v>6.1630000000000003</v>
      </c>
    </row>
    <row r="284" spans="1:134" x14ac:dyDescent="0.25">
      <c r="A284" s="1">
        <v>42460</v>
      </c>
      <c r="B284" s="2">
        <v>9703</v>
      </c>
      <c r="C284" s="3">
        <v>1983.77423207006</v>
      </c>
      <c r="D284">
        <v>0.55512747755941005</v>
      </c>
      <c r="E284">
        <v>82.702706006599001</v>
      </c>
      <c r="F284">
        <v>5.7415204582840396</v>
      </c>
      <c r="G284">
        <v>2.1622451913709599</v>
      </c>
      <c r="H284" s="2">
        <v>18774378</v>
      </c>
      <c r="J284" s="1">
        <v>42460</v>
      </c>
      <c r="K284" s="2">
        <v>2452</v>
      </c>
      <c r="L284">
        <v>255.032987903639</v>
      </c>
      <c r="M284">
        <v>0.32191859824282998</v>
      </c>
      <c r="N284">
        <v>38.933178551837997</v>
      </c>
      <c r="O284">
        <v>1.9092015434793399</v>
      </c>
      <c r="P284">
        <v>1.11442174658438</v>
      </c>
      <c r="Q284" s="2">
        <v>4045364</v>
      </c>
      <c r="S284" s="1">
        <v>42460</v>
      </c>
      <c r="T284">
        <v>486.6</v>
      </c>
      <c r="U284">
        <v>163</v>
      </c>
      <c r="V284">
        <v>160</v>
      </c>
      <c r="W284">
        <v>1.8480000000000001</v>
      </c>
      <c r="X284">
        <v>2.3690000000000002</v>
      </c>
      <c r="Y284">
        <v>2.3719999999999999</v>
      </c>
      <c r="AA284" s="1">
        <v>42460</v>
      </c>
      <c r="AB284">
        <v>702.495</v>
      </c>
      <c r="AC284">
        <v>378</v>
      </c>
      <c r="AD284">
        <v>370</v>
      </c>
      <c r="AE284">
        <v>1.7969999999999999</v>
      </c>
      <c r="AF284">
        <v>4.5469999999999997</v>
      </c>
      <c r="AG284">
        <v>4.524</v>
      </c>
      <c r="AI284" s="1">
        <v>42460</v>
      </c>
      <c r="AJ284">
        <v>1162.451</v>
      </c>
      <c r="AK284">
        <v>2</v>
      </c>
      <c r="AL284">
        <v>2</v>
      </c>
      <c r="AM284">
        <v>1.887</v>
      </c>
      <c r="AN284">
        <v>0.745</v>
      </c>
      <c r="AO284">
        <v>0.745</v>
      </c>
      <c r="AQ284" s="1">
        <v>42460</v>
      </c>
      <c r="AR284">
        <v>1977.8050000000001</v>
      </c>
      <c r="AS284">
        <v>0</v>
      </c>
      <c r="AT284">
        <v>0</v>
      </c>
      <c r="AU284">
        <v>3.8130000000000002</v>
      </c>
      <c r="AV284">
        <v>1.073</v>
      </c>
      <c r="AX284" s="1">
        <v>42460</v>
      </c>
      <c r="AY284">
        <v>786.197</v>
      </c>
      <c r="AZ284">
        <v>423</v>
      </c>
      <c r="BA284">
        <v>432</v>
      </c>
      <c r="BB284">
        <v>3.0870000000000002</v>
      </c>
      <c r="BC284">
        <v>5.3109999999999999</v>
      </c>
      <c r="BE284" s="1">
        <v>42460</v>
      </c>
      <c r="BF284">
        <v>631.98900000000003</v>
      </c>
      <c r="BG284">
        <v>193</v>
      </c>
      <c r="BH284">
        <v>191</v>
      </c>
      <c r="BI284">
        <v>3.68</v>
      </c>
      <c r="BJ284">
        <v>3.0209999999999999</v>
      </c>
      <c r="BK284">
        <v>3.0169999999999999</v>
      </c>
      <c r="BM284" s="1">
        <v>42460</v>
      </c>
      <c r="BN284">
        <v>1244.732</v>
      </c>
      <c r="BO284">
        <v>788</v>
      </c>
      <c r="BP284">
        <v>783</v>
      </c>
      <c r="BQ284">
        <v>1.6120000000000001</v>
      </c>
      <c r="BR284">
        <v>8.6349999999999998</v>
      </c>
      <c r="BS284">
        <v>8.5820000000000007</v>
      </c>
      <c r="BU284" s="1">
        <v>42460</v>
      </c>
      <c r="BV284">
        <v>755.31500000000005</v>
      </c>
      <c r="BW284">
        <v>-1</v>
      </c>
      <c r="BX284">
        <v>-1</v>
      </c>
      <c r="BY284">
        <v>6.4180000000000001</v>
      </c>
      <c r="BZ284">
        <v>1.5129999999999999</v>
      </c>
      <c r="CB284" s="1">
        <v>42460</v>
      </c>
      <c r="CC284">
        <v>379.94900000000001</v>
      </c>
      <c r="CD284">
        <v>520</v>
      </c>
      <c r="CE284">
        <v>513</v>
      </c>
      <c r="CF284">
        <v>1.7330000000000001</v>
      </c>
      <c r="CG284">
        <v>5.923</v>
      </c>
      <c r="CI284" s="1">
        <v>42460</v>
      </c>
      <c r="CJ284">
        <v>1473.962</v>
      </c>
      <c r="CK284">
        <v>693</v>
      </c>
      <c r="CL284">
        <v>701</v>
      </c>
      <c r="CM284">
        <v>4.3369999999999997</v>
      </c>
      <c r="CN284">
        <v>8.2759999999999998</v>
      </c>
      <c r="CO284" s="1">
        <v>42460</v>
      </c>
      <c r="CP284">
        <v>2457.2379999999998</v>
      </c>
      <c r="CQ284">
        <v>537</v>
      </c>
      <c r="CR284">
        <v>546</v>
      </c>
      <c r="CS284">
        <v>4.4749999999999996</v>
      </c>
      <c r="CT284">
        <v>6.7430000000000003</v>
      </c>
      <c r="CV284" s="1">
        <v>42460</v>
      </c>
      <c r="CW284">
        <v>2680.049</v>
      </c>
      <c r="CX284">
        <v>170</v>
      </c>
      <c r="CY284">
        <v>165</v>
      </c>
      <c r="CZ284">
        <v>6.9829999999999997</v>
      </c>
      <c r="DA284">
        <v>3.21</v>
      </c>
      <c r="DK284" s="1">
        <v>42460</v>
      </c>
      <c r="DL284">
        <v>1031.9690000000001</v>
      </c>
      <c r="DM284">
        <v>705</v>
      </c>
      <c r="DN284">
        <v>712</v>
      </c>
      <c r="DO284">
        <v>4.3099999999999996</v>
      </c>
      <c r="DP284">
        <v>8.3879999999999999</v>
      </c>
      <c r="DR284" s="1">
        <v>40968</v>
      </c>
      <c r="DS284">
        <v>626.01800000000003</v>
      </c>
      <c r="DT284">
        <v>248</v>
      </c>
      <c r="DU284">
        <v>238</v>
      </c>
      <c r="DV284">
        <v>6.84</v>
      </c>
      <c r="DW284">
        <v>3.9670000000000001</v>
      </c>
      <c r="DY284" s="1">
        <v>42460</v>
      </c>
      <c r="DZ284">
        <v>952.34900000000005</v>
      </c>
      <c r="EA284">
        <v>428</v>
      </c>
      <c r="EB284">
        <v>436</v>
      </c>
      <c r="EC284">
        <v>4.758</v>
      </c>
      <c r="ED284">
        <v>5.6879999999999997</v>
      </c>
    </row>
    <row r="285" spans="1:134" x14ac:dyDescent="0.25">
      <c r="A285" s="1">
        <v>42489</v>
      </c>
      <c r="B285" s="2">
        <v>9725</v>
      </c>
      <c r="C285" s="3">
        <v>1991.38878375934</v>
      </c>
      <c r="D285">
        <v>0.50431027733259004</v>
      </c>
      <c r="E285">
        <v>76.379722410078202</v>
      </c>
      <c r="F285">
        <v>5.7649416408204601</v>
      </c>
      <c r="G285">
        <v>2.1470202259637201</v>
      </c>
      <c r="H285" s="2">
        <v>18882376</v>
      </c>
      <c r="J285" s="1">
        <v>42489</v>
      </c>
      <c r="K285" s="2">
        <v>2454</v>
      </c>
      <c r="L285">
        <v>255.39378200225499</v>
      </c>
      <c r="M285">
        <v>0.29087743144589001</v>
      </c>
      <c r="N285">
        <v>33.7711981394161</v>
      </c>
      <c r="O285">
        <v>1.90322342105201</v>
      </c>
      <c r="P285">
        <v>1.0910100009742301</v>
      </c>
      <c r="Q285" s="2">
        <v>4043784</v>
      </c>
      <c r="S285" s="1">
        <v>42490</v>
      </c>
      <c r="T285">
        <v>489.75299999999999</v>
      </c>
      <c r="U285">
        <v>137</v>
      </c>
      <c r="V285">
        <v>135</v>
      </c>
      <c r="W285">
        <v>1.845</v>
      </c>
      <c r="X285">
        <v>2.1360000000000001</v>
      </c>
      <c r="Y285">
        <v>2.1339999999999999</v>
      </c>
      <c r="AA285" s="1">
        <v>42490</v>
      </c>
      <c r="AB285">
        <v>713.96400000000006</v>
      </c>
      <c r="AC285">
        <v>318</v>
      </c>
      <c r="AD285">
        <v>315</v>
      </c>
      <c r="AE285">
        <v>1.786</v>
      </c>
      <c r="AF285">
        <v>3.9609999999999999</v>
      </c>
      <c r="AG285">
        <v>3.9590000000000001</v>
      </c>
      <c r="AI285" s="1">
        <v>42490</v>
      </c>
      <c r="AJ285">
        <v>1162.8720000000001</v>
      </c>
      <c r="AK285">
        <v>2</v>
      </c>
      <c r="AL285">
        <v>1</v>
      </c>
      <c r="AM285">
        <v>1.8779999999999999</v>
      </c>
      <c r="AN285">
        <v>0.76300000000000001</v>
      </c>
      <c r="AO285">
        <v>0.76300000000000001</v>
      </c>
      <c r="AQ285" s="1">
        <v>42490</v>
      </c>
      <c r="AR285">
        <v>1976.5309999999999</v>
      </c>
      <c r="AS285">
        <v>0</v>
      </c>
      <c r="AT285">
        <v>0</v>
      </c>
      <c r="AU285">
        <v>3.7909999999999999</v>
      </c>
      <c r="AV285">
        <v>1.1240000000000001</v>
      </c>
      <c r="AX285" s="1">
        <v>42490</v>
      </c>
      <c r="AY285">
        <v>807.70100000000002</v>
      </c>
      <c r="AZ285">
        <v>355</v>
      </c>
      <c r="BA285">
        <v>368</v>
      </c>
      <c r="BB285">
        <v>3.09</v>
      </c>
      <c r="BC285">
        <v>4.6859999999999999</v>
      </c>
      <c r="BE285" s="1">
        <v>42490</v>
      </c>
      <c r="BF285">
        <v>638.25400000000002</v>
      </c>
      <c r="BG285">
        <v>172</v>
      </c>
      <c r="BH285">
        <v>170</v>
      </c>
      <c r="BI285">
        <v>3.6859999999999999</v>
      </c>
      <c r="BJ285">
        <v>2.867</v>
      </c>
      <c r="BK285">
        <v>2.86</v>
      </c>
      <c r="BM285" s="1">
        <v>42490</v>
      </c>
      <c r="BN285">
        <v>1274.3019999999999</v>
      </c>
      <c r="BO285">
        <v>724</v>
      </c>
      <c r="BP285">
        <v>720</v>
      </c>
      <c r="BQ285">
        <v>1.575</v>
      </c>
      <c r="BR285">
        <v>8.0250000000000004</v>
      </c>
      <c r="BS285">
        <v>7.9619999999999997</v>
      </c>
      <c r="BU285" s="1">
        <v>42490</v>
      </c>
      <c r="BV285">
        <v>754.69600000000003</v>
      </c>
      <c r="BW285">
        <v>-1</v>
      </c>
      <c r="BX285">
        <v>-1</v>
      </c>
      <c r="BY285">
        <v>6.3849999999999998</v>
      </c>
      <c r="BZ285">
        <v>1.5529999999999999</v>
      </c>
      <c r="CB285" s="1">
        <v>42490</v>
      </c>
      <c r="CC285">
        <v>387.12599999999998</v>
      </c>
      <c r="CD285">
        <v>461</v>
      </c>
      <c r="CE285">
        <v>458</v>
      </c>
      <c r="CF285">
        <v>1.712</v>
      </c>
      <c r="CG285">
        <v>5.3689999999999998</v>
      </c>
      <c r="CI285" s="1">
        <v>42490</v>
      </c>
      <c r="CJ285">
        <v>1532.52</v>
      </c>
      <c r="CK285">
        <v>607</v>
      </c>
      <c r="CL285">
        <v>618</v>
      </c>
      <c r="CM285">
        <v>4.3410000000000002</v>
      </c>
      <c r="CN285">
        <v>7.4619999999999997</v>
      </c>
      <c r="CO285" s="1">
        <v>42490</v>
      </c>
      <c r="CP285">
        <v>2539.7249999999999</v>
      </c>
      <c r="CQ285">
        <v>475</v>
      </c>
      <c r="CR285">
        <v>486</v>
      </c>
      <c r="CS285">
        <v>4.4870000000000001</v>
      </c>
      <c r="CT285">
        <v>6.165</v>
      </c>
      <c r="CV285" s="1">
        <v>42490</v>
      </c>
      <c r="CW285">
        <v>2716.5050000000001</v>
      </c>
      <c r="CX285">
        <v>152</v>
      </c>
      <c r="CY285">
        <v>147</v>
      </c>
      <c r="CZ285">
        <v>7.03</v>
      </c>
      <c r="DA285">
        <v>3.0760000000000001</v>
      </c>
      <c r="DK285" s="1">
        <v>42490</v>
      </c>
      <c r="DL285">
        <v>1073.204</v>
      </c>
      <c r="DM285">
        <v>621</v>
      </c>
      <c r="DN285">
        <v>632</v>
      </c>
      <c r="DO285">
        <v>4.3140000000000001</v>
      </c>
      <c r="DP285">
        <v>7.6040000000000001</v>
      </c>
      <c r="DR285" s="1">
        <v>40999</v>
      </c>
      <c r="DS285">
        <v>622.72699999999998</v>
      </c>
      <c r="DT285">
        <v>237</v>
      </c>
      <c r="DU285">
        <v>226</v>
      </c>
      <c r="DV285">
        <v>6.7859999999999996</v>
      </c>
      <c r="DW285">
        <v>4.0469999999999997</v>
      </c>
      <c r="DY285" s="1">
        <v>42490</v>
      </c>
      <c r="DZ285">
        <v>979.74</v>
      </c>
      <c r="EA285">
        <v>381</v>
      </c>
      <c r="EB285">
        <v>391</v>
      </c>
      <c r="EC285">
        <v>4.7789999999999999</v>
      </c>
      <c r="ED285">
        <v>5.26</v>
      </c>
    </row>
    <row r="286" spans="1:134" x14ac:dyDescent="0.25">
      <c r="A286" s="1">
        <v>42521</v>
      </c>
      <c r="B286" s="2">
        <v>9738</v>
      </c>
      <c r="C286" s="3">
        <v>1991.8995729999999</v>
      </c>
      <c r="D286">
        <v>0.50690000000000002</v>
      </c>
      <c r="E286">
        <v>75.171486999999999</v>
      </c>
      <c r="F286">
        <v>5.8134209999999999</v>
      </c>
      <c r="G286">
        <v>2.2015380000000002</v>
      </c>
      <c r="H286" s="2">
        <v>18940149</v>
      </c>
      <c r="J286" s="1">
        <v>42521</v>
      </c>
      <c r="K286" s="2">
        <v>2452</v>
      </c>
      <c r="L286">
        <v>255.230356</v>
      </c>
      <c r="M286">
        <v>0.28355200000000003</v>
      </c>
      <c r="N286">
        <v>32.758155000000002</v>
      </c>
      <c r="O286">
        <v>1.9223460000000001</v>
      </c>
      <c r="P286">
        <v>1.184434</v>
      </c>
      <c r="Q286" s="2">
        <v>4035021</v>
      </c>
      <c r="S286" s="1">
        <v>42521</v>
      </c>
      <c r="T286">
        <v>490.27199999999999</v>
      </c>
      <c r="U286">
        <v>133</v>
      </c>
      <c r="V286">
        <v>132</v>
      </c>
      <c r="W286">
        <v>1.875</v>
      </c>
      <c r="X286">
        <v>2.2120000000000002</v>
      </c>
      <c r="Y286">
        <v>2.2120000000000002</v>
      </c>
      <c r="AA286" s="1">
        <v>42521</v>
      </c>
      <c r="AB286">
        <v>718.02</v>
      </c>
      <c r="AC286">
        <v>284</v>
      </c>
      <c r="AD286">
        <v>276</v>
      </c>
      <c r="AE286">
        <v>1.7829999999999999</v>
      </c>
      <c r="AF286">
        <v>3.72</v>
      </c>
      <c r="AG286">
        <v>3.669</v>
      </c>
      <c r="AI286" s="1">
        <v>42521</v>
      </c>
      <c r="AJ286">
        <v>1161.636</v>
      </c>
      <c r="AK286">
        <v>1</v>
      </c>
      <c r="AL286">
        <v>0</v>
      </c>
      <c r="AM286">
        <v>1.905</v>
      </c>
      <c r="AN286">
        <v>0.876</v>
      </c>
      <c r="AO286">
        <v>0.876</v>
      </c>
      <c r="AQ286" s="1">
        <v>42521</v>
      </c>
      <c r="AR286">
        <v>1972.5650000000001</v>
      </c>
      <c r="AS286">
        <v>0</v>
      </c>
      <c r="AT286">
        <v>0</v>
      </c>
      <c r="AU286">
        <v>3.8260000000000001</v>
      </c>
      <c r="AV286">
        <v>1.226</v>
      </c>
      <c r="AX286" s="1">
        <v>42521</v>
      </c>
      <c r="AY286">
        <v>810.92200000000003</v>
      </c>
      <c r="AZ286">
        <v>343</v>
      </c>
      <c r="BA286">
        <v>355</v>
      </c>
      <c r="BB286">
        <v>3.077</v>
      </c>
      <c r="BC286">
        <v>4.6630000000000003</v>
      </c>
      <c r="BE286" s="1">
        <v>42521</v>
      </c>
      <c r="BF286">
        <v>638.56700000000001</v>
      </c>
      <c r="BG286">
        <v>167</v>
      </c>
      <c r="BH286">
        <v>165</v>
      </c>
      <c r="BI286">
        <v>3.6819999999999999</v>
      </c>
      <c r="BJ286">
        <v>2.9089999999999998</v>
      </c>
      <c r="BK286">
        <v>2.9020000000000001</v>
      </c>
      <c r="BM286" s="1">
        <v>42521</v>
      </c>
      <c r="BN286">
        <v>1291.875</v>
      </c>
      <c r="BO286">
        <v>674</v>
      </c>
      <c r="BP286">
        <v>671</v>
      </c>
      <c r="BQ286">
        <v>1.5629999999999999</v>
      </c>
      <c r="BR286">
        <v>7.641</v>
      </c>
      <c r="BS286">
        <v>7.5659999999999998</v>
      </c>
      <c r="BU286" s="1">
        <v>42521</v>
      </c>
      <c r="BV286">
        <v>753.6</v>
      </c>
      <c r="BW286">
        <v>-1</v>
      </c>
      <c r="BX286">
        <v>-1</v>
      </c>
      <c r="BY286">
        <v>6.42</v>
      </c>
      <c r="BZ286">
        <v>1.6120000000000001</v>
      </c>
      <c r="CB286" s="1">
        <v>42521</v>
      </c>
      <c r="CC286">
        <v>390.43099999999998</v>
      </c>
      <c r="CD286">
        <v>435</v>
      </c>
      <c r="CE286">
        <v>429</v>
      </c>
      <c r="CF286">
        <v>1.6970000000000001</v>
      </c>
      <c r="CG286">
        <v>5.1840000000000002</v>
      </c>
      <c r="CI286" s="1">
        <v>42521</v>
      </c>
      <c r="CJ286">
        <v>1542.6410000000001</v>
      </c>
      <c r="CK286">
        <v>587</v>
      </c>
      <c r="CL286">
        <v>596</v>
      </c>
      <c r="CM286">
        <v>4.3570000000000002</v>
      </c>
      <c r="CN286">
        <v>7.3289999999999997</v>
      </c>
      <c r="CO286" s="1">
        <v>42521</v>
      </c>
      <c r="CP286">
        <v>2548.0709999999999</v>
      </c>
      <c r="CQ286">
        <v>470</v>
      </c>
      <c r="CR286">
        <v>480</v>
      </c>
      <c r="CS286">
        <v>4.4980000000000002</v>
      </c>
      <c r="CT286">
        <v>6.1879999999999997</v>
      </c>
      <c r="CV286" s="1">
        <v>42521</v>
      </c>
      <c r="CW286">
        <v>2714.741</v>
      </c>
      <c r="CX286">
        <v>154</v>
      </c>
      <c r="CY286">
        <v>149</v>
      </c>
      <c r="CZ286">
        <v>7.03</v>
      </c>
      <c r="DA286">
        <v>3.1419999999999999</v>
      </c>
      <c r="DK286" s="1">
        <v>42521</v>
      </c>
      <c r="DL286">
        <v>1080.9480000000001</v>
      </c>
      <c r="DM286">
        <v>597</v>
      </c>
      <c r="DN286">
        <v>606</v>
      </c>
      <c r="DO286">
        <v>4.3330000000000002</v>
      </c>
      <c r="DP286">
        <v>7.4269999999999996</v>
      </c>
      <c r="DR286" s="1">
        <v>41029</v>
      </c>
      <c r="DS286">
        <v>630.88599999999997</v>
      </c>
      <c r="DT286">
        <v>248</v>
      </c>
      <c r="DU286">
        <v>237</v>
      </c>
      <c r="DV286">
        <v>6.8310000000000004</v>
      </c>
      <c r="DW286">
        <v>3.927</v>
      </c>
      <c r="DY286" s="1">
        <v>42521</v>
      </c>
      <c r="DZ286">
        <v>981.71100000000001</v>
      </c>
      <c r="EA286">
        <v>371</v>
      </c>
      <c r="EB286">
        <v>381</v>
      </c>
      <c r="EC286">
        <v>4.7850000000000001</v>
      </c>
      <c r="ED286">
        <v>5.234</v>
      </c>
    </row>
    <row r="287" spans="1:134" x14ac:dyDescent="0.25">
      <c r="A287" s="1">
        <v>42551</v>
      </c>
      <c r="B287" s="2">
        <v>9796</v>
      </c>
      <c r="C287" s="3">
        <v>2027.689707</v>
      </c>
      <c r="D287">
        <v>0.55325800000000003</v>
      </c>
      <c r="E287">
        <v>79.899966000000006</v>
      </c>
      <c r="F287">
        <v>5.7952649999999997</v>
      </c>
      <c r="G287">
        <v>1.913028</v>
      </c>
      <c r="H287" s="2">
        <v>19315199</v>
      </c>
      <c r="J287" s="1">
        <v>42551</v>
      </c>
      <c r="K287" s="2">
        <v>2443</v>
      </c>
      <c r="L287">
        <v>256.761764999999</v>
      </c>
      <c r="M287">
        <v>0.28812700000000002</v>
      </c>
      <c r="N287">
        <v>33.289256999999999</v>
      </c>
      <c r="O287">
        <v>1.9214819999999999</v>
      </c>
      <c r="P287">
        <v>0.92186199999999996</v>
      </c>
      <c r="Q287" s="2">
        <v>4049558</v>
      </c>
      <c r="S287" s="1">
        <v>42551</v>
      </c>
      <c r="T287">
        <v>493.56200000000001</v>
      </c>
      <c r="U287">
        <v>139</v>
      </c>
      <c r="V287">
        <v>138</v>
      </c>
      <c r="W287">
        <v>1.911</v>
      </c>
      <c r="X287">
        <v>1.9890000000000001</v>
      </c>
      <c r="AA287" s="1">
        <v>42551</v>
      </c>
      <c r="AB287">
        <v>721.923</v>
      </c>
      <c r="AC287">
        <v>310</v>
      </c>
      <c r="AD287">
        <v>309</v>
      </c>
      <c r="AE287">
        <v>1.8520000000000001</v>
      </c>
      <c r="AF287">
        <v>3.7189999999999999</v>
      </c>
      <c r="AI287" s="1">
        <v>42551</v>
      </c>
      <c r="AJ287">
        <v>1168.595</v>
      </c>
      <c r="AK287">
        <v>1</v>
      </c>
      <c r="AL287">
        <v>1</v>
      </c>
      <c r="AM287">
        <v>1.9</v>
      </c>
      <c r="AN287">
        <v>0.60299999999999998</v>
      </c>
      <c r="AQ287" s="1">
        <v>42551</v>
      </c>
      <c r="AR287">
        <v>2001.088</v>
      </c>
      <c r="AS287">
        <v>0</v>
      </c>
      <c r="AT287">
        <v>0</v>
      </c>
      <c r="AU287">
        <v>3.8140000000000001</v>
      </c>
      <c r="AV287">
        <v>0.88100000000000001</v>
      </c>
      <c r="AX287" s="1">
        <v>42551</v>
      </c>
      <c r="AY287">
        <v>817.40099999999995</v>
      </c>
      <c r="AZ287">
        <v>371</v>
      </c>
      <c r="BA287">
        <v>383</v>
      </c>
      <c r="BB287">
        <v>3.1629999999999998</v>
      </c>
      <c r="BC287">
        <v>4.6390000000000002</v>
      </c>
      <c r="BE287" s="1">
        <v>42551</v>
      </c>
      <c r="BF287">
        <v>647.28</v>
      </c>
      <c r="BG287">
        <v>173</v>
      </c>
      <c r="BH287">
        <v>172</v>
      </c>
      <c r="BI287">
        <v>3.706</v>
      </c>
      <c r="BJ287">
        <v>2.6230000000000002</v>
      </c>
      <c r="BM287" s="1">
        <v>42551</v>
      </c>
      <c r="BN287">
        <v>1302.9739999999999</v>
      </c>
      <c r="BO287">
        <v>653</v>
      </c>
      <c r="BP287">
        <v>653</v>
      </c>
      <c r="BQ287">
        <v>1.538</v>
      </c>
      <c r="BR287">
        <v>7.125</v>
      </c>
      <c r="BU287" s="1">
        <v>42551</v>
      </c>
      <c r="BV287">
        <v>772.10400000000004</v>
      </c>
      <c r="BW287">
        <v>-1</v>
      </c>
      <c r="BX287">
        <v>-1</v>
      </c>
      <c r="BY287">
        <v>6.4180000000000001</v>
      </c>
      <c r="BZ287">
        <v>1.2529999999999999</v>
      </c>
      <c r="CB287" s="1">
        <v>42551</v>
      </c>
      <c r="CC287">
        <v>393.03100000000001</v>
      </c>
      <c r="CD287">
        <v>442</v>
      </c>
      <c r="CE287">
        <v>441</v>
      </c>
      <c r="CF287">
        <v>1.7310000000000001</v>
      </c>
      <c r="CG287">
        <v>5.0289999999999999</v>
      </c>
      <c r="CI287" s="1">
        <v>42551</v>
      </c>
      <c r="CJ287">
        <v>1559.126</v>
      </c>
      <c r="CK287">
        <v>612</v>
      </c>
      <c r="CL287">
        <v>622</v>
      </c>
      <c r="CM287">
        <v>4.4379999999999997</v>
      </c>
      <c r="CN287">
        <v>7.27</v>
      </c>
      <c r="CO287" s="1">
        <v>42551</v>
      </c>
      <c r="CP287">
        <v>2570.6849999999999</v>
      </c>
      <c r="CQ287">
        <v>499</v>
      </c>
      <c r="CR287">
        <v>510</v>
      </c>
      <c r="CS287">
        <v>4.5880000000000001</v>
      </c>
      <c r="CT287">
        <v>6.1680000000000001</v>
      </c>
      <c r="CV287" s="1">
        <v>42551</v>
      </c>
      <c r="CW287">
        <v>2773.9090000000001</v>
      </c>
      <c r="CX287">
        <v>162</v>
      </c>
      <c r="CY287">
        <v>158</v>
      </c>
      <c r="CZ287">
        <v>7.1589999999999998</v>
      </c>
      <c r="DA287">
        <v>2.899</v>
      </c>
      <c r="DK287" s="1">
        <v>42551</v>
      </c>
      <c r="DL287">
        <v>1092.664</v>
      </c>
      <c r="DM287">
        <v>621</v>
      </c>
      <c r="DN287">
        <v>631</v>
      </c>
      <c r="DO287">
        <v>4.415</v>
      </c>
      <c r="DP287">
        <v>7.3579999999999997</v>
      </c>
      <c r="DR287" s="1">
        <v>41060</v>
      </c>
      <c r="DS287">
        <v>633.23099999999999</v>
      </c>
      <c r="DT287">
        <v>277</v>
      </c>
      <c r="DU287">
        <v>268</v>
      </c>
      <c r="DV287">
        <v>6.8140000000000001</v>
      </c>
      <c r="DW287">
        <v>3.9769999999999999</v>
      </c>
      <c r="DY287" s="1">
        <v>42551</v>
      </c>
      <c r="DZ287">
        <v>990.74300000000005</v>
      </c>
      <c r="EA287">
        <v>400</v>
      </c>
      <c r="EB287">
        <v>410</v>
      </c>
      <c r="EC287">
        <v>4.8719999999999999</v>
      </c>
      <c r="ED287">
        <v>5.2030000000000003</v>
      </c>
    </row>
    <row r="288" spans="1:134" x14ac:dyDescent="0.25">
      <c r="A288" s="1">
        <v>42580</v>
      </c>
      <c r="B288" s="2">
        <v>9804</v>
      </c>
      <c r="C288" s="3">
        <v>2040.5091540000001</v>
      </c>
      <c r="D288">
        <v>0.51870400000000005</v>
      </c>
      <c r="E288">
        <v>74.626575000000003</v>
      </c>
      <c r="F288">
        <v>5.8299599999999998</v>
      </c>
      <c r="G288">
        <v>1.863899</v>
      </c>
      <c r="H288" s="2">
        <v>19539086</v>
      </c>
      <c r="J288" s="1">
        <v>42580</v>
      </c>
      <c r="K288" s="2">
        <v>2415</v>
      </c>
      <c r="L288">
        <v>256.807097</v>
      </c>
      <c r="M288">
        <v>0.27140799999999998</v>
      </c>
      <c r="N288">
        <v>31.991569999999999</v>
      </c>
      <c r="O288">
        <v>1.91595</v>
      </c>
      <c r="P288">
        <v>0.96953100000000003</v>
      </c>
      <c r="Q288" s="2">
        <v>4082211</v>
      </c>
      <c r="S288" s="1">
        <v>42582</v>
      </c>
      <c r="T288">
        <v>495.32400000000001</v>
      </c>
      <c r="U288">
        <v>125</v>
      </c>
      <c r="V288">
        <v>124</v>
      </c>
      <c r="W288">
        <v>1.9019999999999999</v>
      </c>
      <c r="X288">
        <v>1.92</v>
      </c>
      <c r="AA288" s="1">
        <v>42582</v>
      </c>
      <c r="AB288">
        <v>730.79600000000005</v>
      </c>
      <c r="AC288">
        <v>265</v>
      </c>
      <c r="AD288">
        <v>270</v>
      </c>
      <c r="AE288">
        <v>1.7829999999999999</v>
      </c>
      <c r="AF288">
        <v>3.3769999999999998</v>
      </c>
      <c r="AI288" s="1">
        <v>42582</v>
      </c>
      <c r="AJ288">
        <v>1167.9280000000001</v>
      </c>
      <c r="AK288">
        <v>2</v>
      </c>
      <c r="AL288">
        <v>1</v>
      </c>
      <c r="AM288">
        <v>1.885</v>
      </c>
      <c r="AN288">
        <v>0.67200000000000004</v>
      </c>
      <c r="AQ288" s="1">
        <v>42582</v>
      </c>
      <c r="AR288">
        <v>2000.5540000000001</v>
      </c>
      <c r="AS288">
        <v>0</v>
      </c>
      <c r="AT288">
        <v>0</v>
      </c>
      <c r="AU288">
        <v>3.7850000000000001</v>
      </c>
      <c r="AV288">
        <v>0.91700000000000004</v>
      </c>
      <c r="AX288" s="1">
        <v>42582</v>
      </c>
      <c r="AY288">
        <v>830.86599999999999</v>
      </c>
      <c r="AZ288">
        <v>333</v>
      </c>
      <c r="BA288">
        <v>343</v>
      </c>
      <c r="BB288">
        <v>2.9590000000000001</v>
      </c>
      <c r="BC288">
        <v>4.2469999999999999</v>
      </c>
      <c r="BE288" s="1">
        <v>42582</v>
      </c>
      <c r="BF288">
        <v>652.49400000000003</v>
      </c>
      <c r="BG288">
        <v>153</v>
      </c>
      <c r="BH288">
        <v>152</v>
      </c>
      <c r="BI288">
        <v>3.7</v>
      </c>
      <c r="BJ288">
        <v>2.4620000000000002</v>
      </c>
      <c r="BM288" s="1">
        <v>42582</v>
      </c>
      <c r="BN288">
        <v>1325.979</v>
      </c>
      <c r="BO288">
        <v>613</v>
      </c>
      <c r="BP288">
        <v>611</v>
      </c>
      <c r="BQ288">
        <v>1.5409999999999999</v>
      </c>
      <c r="BR288">
        <v>6.7640000000000002</v>
      </c>
      <c r="BU288" s="1">
        <v>42582</v>
      </c>
      <c r="BV288">
        <v>773.60500000000002</v>
      </c>
      <c r="BW288">
        <v>-1</v>
      </c>
      <c r="BX288">
        <v>-1</v>
      </c>
      <c r="BY288">
        <v>6.3979999999999997</v>
      </c>
      <c r="BZ288">
        <v>1.2490000000000001</v>
      </c>
      <c r="CB288" s="1">
        <v>42582</v>
      </c>
      <c r="CC288">
        <v>398.673</v>
      </c>
      <c r="CD288">
        <v>402</v>
      </c>
      <c r="CE288">
        <v>404</v>
      </c>
      <c r="CF288">
        <v>1.6879999999999999</v>
      </c>
      <c r="CG288">
        <v>4.7130000000000001</v>
      </c>
      <c r="CI288" s="1">
        <v>42582</v>
      </c>
      <c r="CJ288">
        <v>1598.682</v>
      </c>
      <c r="CK288">
        <v>560</v>
      </c>
      <c r="CL288">
        <v>573</v>
      </c>
      <c r="CM288">
        <v>4.3220000000000001</v>
      </c>
      <c r="CN288">
        <v>6.7670000000000003</v>
      </c>
      <c r="CO288" s="1">
        <v>42582</v>
      </c>
      <c r="CP288">
        <v>2633.6559999999999</v>
      </c>
      <c r="CQ288">
        <v>452</v>
      </c>
      <c r="CR288">
        <v>466</v>
      </c>
      <c r="CS288">
        <v>4.468</v>
      </c>
      <c r="CT288">
        <v>5.7130000000000001</v>
      </c>
      <c r="CV288" s="1">
        <v>42582</v>
      </c>
      <c r="CW288">
        <v>2814.136</v>
      </c>
      <c r="CX288">
        <v>150</v>
      </c>
      <c r="CY288">
        <v>146</v>
      </c>
      <c r="CZ288">
        <v>7.2220000000000004</v>
      </c>
      <c r="DA288">
        <v>2.7709999999999999</v>
      </c>
      <c r="DK288" s="1">
        <v>42582</v>
      </c>
      <c r="DL288">
        <v>1120.2619999999999</v>
      </c>
      <c r="DM288">
        <v>569</v>
      </c>
      <c r="DN288">
        <v>581</v>
      </c>
      <c r="DO288">
        <v>4.298</v>
      </c>
      <c r="DP288">
        <v>6.8490000000000002</v>
      </c>
      <c r="DR288" s="1">
        <v>41090</v>
      </c>
      <c r="DS288">
        <v>635.32899999999995</v>
      </c>
      <c r="DT288">
        <v>269</v>
      </c>
      <c r="DU288">
        <v>260</v>
      </c>
      <c r="DV288">
        <v>6.7969999999999997</v>
      </c>
      <c r="DW288">
        <v>3.9710000000000001</v>
      </c>
      <c r="DY288" s="1">
        <v>42582</v>
      </c>
      <c r="DZ288">
        <v>1013.7380000000001</v>
      </c>
      <c r="EA288">
        <v>360</v>
      </c>
      <c r="EB288">
        <v>373</v>
      </c>
      <c r="EC288">
        <v>4.782</v>
      </c>
      <c r="ED288">
        <v>4.8179999999999996</v>
      </c>
    </row>
    <row r="289" spans="1:134" x14ac:dyDescent="0.25">
      <c r="A289" s="1">
        <v>42613</v>
      </c>
      <c r="B289" s="2">
        <v>9864</v>
      </c>
      <c r="C289" s="3">
        <v>2038.1757950000001</v>
      </c>
      <c r="D289">
        <v>0.46905400000000003</v>
      </c>
      <c r="E289">
        <v>70.135255000000001</v>
      </c>
      <c r="F289">
        <v>5.8915050000000004</v>
      </c>
      <c r="G289">
        <v>1.9457979999999999</v>
      </c>
      <c r="H289" s="2">
        <v>19568864</v>
      </c>
      <c r="J289" s="1">
        <v>42613</v>
      </c>
      <c r="K289" s="2">
        <v>2444</v>
      </c>
      <c r="L289">
        <v>256.54357499999998</v>
      </c>
      <c r="M289">
        <v>0.25760899999999998</v>
      </c>
      <c r="N289">
        <v>31.019029</v>
      </c>
      <c r="O289">
        <v>1.9293439999999999</v>
      </c>
      <c r="P289">
        <v>1.078403</v>
      </c>
      <c r="Q289" s="2">
        <v>4083412</v>
      </c>
      <c r="S289" s="1">
        <v>42613</v>
      </c>
      <c r="T289">
        <v>496.13200000000001</v>
      </c>
      <c r="U289">
        <v>114</v>
      </c>
      <c r="V289">
        <v>113</v>
      </c>
      <c r="W289">
        <v>1.871</v>
      </c>
      <c r="X289">
        <v>1.9350000000000001</v>
      </c>
      <c r="AA289" s="1">
        <v>42613</v>
      </c>
      <c r="AB289">
        <v>736.50400000000002</v>
      </c>
      <c r="AC289">
        <v>230</v>
      </c>
      <c r="AD289">
        <v>234</v>
      </c>
      <c r="AE289">
        <v>1.7350000000000001</v>
      </c>
      <c r="AF289">
        <v>3.133</v>
      </c>
      <c r="AI289" s="1">
        <v>42613</v>
      </c>
      <c r="AJ289">
        <v>1165.989</v>
      </c>
      <c r="AK289">
        <v>2</v>
      </c>
      <c r="AL289">
        <v>1</v>
      </c>
      <c r="AM289">
        <v>1.915</v>
      </c>
      <c r="AN289">
        <v>0.80200000000000005</v>
      </c>
      <c r="AQ289" s="1">
        <v>42613</v>
      </c>
      <c r="AR289">
        <v>1990.7059999999999</v>
      </c>
      <c r="AS289">
        <v>0</v>
      </c>
      <c r="AT289">
        <v>0</v>
      </c>
      <c r="AU289">
        <v>3.8370000000000002</v>
      </c>
      <c r="AV289">
        <v>1.091</v>
      </c>
      <c r="AX289" s="1">
        <v>42613</v>
      </c>
      <c r="AY289">
        <v>840.39800000000002</v>
      </c>
      <c r="AZ289">
        <v>294</v>
      </c>
      <c r="BA289">
        <v>304</v>
      </c>
      <c r="BB289">
        <v>2.819</v>
      </c>
      <c r="BC289">
        <v>3.9670000000000001</v>
      </c>
      <c r="BE289" s="1">
        <v>42613</v>
      </c>
      <c r="BF289">
        <v>654.07600000000002</v>
      </c>
      <c r="BG289">
        <v>138</v>
      </c>
      <c r="BH289">
        <v>137</v>
      </c>
      <c r="BI289">
        <v>3.6920000000000002</v>
      </c>
      <c r="BJ289">
        <v>2.4740000000000002</v>
      </c>
      <c r="BM289" s="1">
        <v>42613</v>
      </c>
      <c r="BN289">
        <v>1346.0119999999999</v>
      </c>
      <c r="BO289">
        <v>540</v>
      </c>
      <c r="BP289">
        <v>544</v>
      </c>
      <c r="BQ289">
        <v>1.506</v>
      </c>
      <c r="BR289">
        <v>6.2</v>
      </c>
      <c r="BU289" s="1">
        <v>42613</v>
      </c>
      <c r="BV289">
        <v>767.625</v>
      </c>
      <c r="BW289">
        <v>-1</v>
      </c>
      <c r="BX289">
        <v>-1</v>
      </c>
      <c r="BY289">
        <v>6.4390000000000001</v>
      </c>
      <c r="BZ289">
        <v>1.401</v>
      </c>
      <c r="CB289" s="1">
        <v>42613</v>
      </c>
      <c r="CC289">
        <v>402.935</v>
      </c>
      <c r="CD289">
        <v>350</v>
      </c>
      <c r="CE289">
        <v>354</v>
      </c>
      <c r="CF289">
        <v>1.6459999999999999</v>
      </c>
      <c r="CG289">
        <v>4.3239999999999998</v>
      </c>
      <c r="CI289" s="1">
        <v>42613</v>
      </c>
      <c r="CJ289">
        <v>1634.3009999999999</v>
      </c>
      <c r="CK289">
        <v>499</v>
      </c>
      <c r="CL289">
        <v>514</v>
      </c>
      <c r="CM289">
        <v>4.2489999999999997</v>
      </c>
      <c r="CN289">
        <v>6.2910000000000004</v>
      </c>
      <c r="CO289" s="1">
        <v>42613</v>
      </c>
      <c r="CP289">
        <v>2686.873</v>
      </c>
      <c r="CQ289">
        <v>398</v>
      </c>
      <c r="CR289">
        <v>415</v>
      </c>
      <c r="CS289">
        <v>4.391</v>
      </c>
      <c r="CT289">
        <v>5.31</v>
      </c>
      <c r="CV289" s="1">
        <v>42613</v>
      </c>
      <c r="CW289">
        <v>2821.8510000000001</v>
      </c>
      <c r="CX289">
        <v>139</v>
      </c>
      <c r="CY289">
        <v>135</v>
      </c>
      <c r="CZ289">
        <v>7.2329999999999997</v>
      </c>
      <c r="DA289">
        <v>2.794</v>
      </c>
      <c r="DK289" s="1">
        <v>42613</v>
      </c>
      <c r="DL289">
        <v>1145.2149999999999</v>
      </c>
      <c r="DM289">
        <v>510</v>
      </c>
      <c r="DN289">
        <v>524</v>
      </c>
      <c r="DO289">
        <v>4.2240000000000002</v>
      </c>
      <c r="DP289">
        <v>6.391</v>
      </c>
      <c r="DR289" s="1">
        <v>41121</v>
      </c>
      <c r="DS289">
        <v>653.98800000000006</v>
      </c>
      <c r="DT289">
        <v>250</v>
      </c>
      <c r="DU289">
        <v>241</v>
      </c>
      <c r="DV289">
        <v>6.9820000000000002</v>
      </c>
      <c r="DW289">
        <v>3.6480000000000001</v>
      </c>
      <c r="DY289" s="1">
        <v>42613</v>
      </c>
      <c r="DZ289">
        <v>1029.4559999999999</v>
      </c>
      <c r="EA289">
        <v>320</v>
      </c>
      <c r="EB289">
        <v>335</v>
      </c>
      <c r="EC289">
        <v>4.6900000000000004</v>
      </c>
      <c r="ED289">
        <v>4.5449999999999999</v>
      </c>
    </row>
    <row r="290" spans="1:134" x14ac:dyDescent="0.25">
      <c r="A290" s="1">
        <v>42643</v>
      </c>
      <c r="B290" s="2">
        <v>9908</v>
      </c>
      <c r="C290" s="3">
        <v>2036.981702</v>
      </c>
      <c r="D290">
        <v>0.47125600000000001</v>
      </c>
      <c r="E290">
        <v>71.798090999999999</v>
      </c>
      <c r="F290">
        <v>5.8854499999999996</v>
      </c>
      <c r="G290">
        <v>1.9620280000000001</v>
      </c>
      <c r="H290" s="2">
        <v>19578702</v>
      </c>
      <c r="J290" s="1">
        <v>42643</v>
      </c>
      <c r="K290" s="2">
        <v>2442</v>
      </c>
      <c r="L290">
        <v>256.84126800000001</v>
      </c>
      <c r="M290">
        <v>0.26381700000000002</v>
      </c>
      <c r="N290">
        <v>31.620249999999999</v>
      </c>
      <c r="O290">
        <v>1.9341710000000001</v>
      </c>
      <c r="P290">
        <v>1.065882</v>
      </c>
      <c r="Q290" s="2">
        <v>4055662</v>
      </c>
      <c r="S290" s="1">
        <v>42643</v>
      </c>
      <c r="T290">
        <v>496.72199999999998</v>
      </c>
      <c r="U290">
        <v>116</v>
      </c>
      <c r="V290">
        <v>115</v>
      </c>
      <c r="W290">
        <v>1.883</v>
      </c>
      <c r="X290">
        <v>1.9390000000000001</v>
      </c>
      <c r="AA290" s="1">
        <v>42643</v>
      </c>
      <c r="AB290">
        <v>739.13199999999995</v>
      </c>
      <c r="AC290">
        <v>225</v>
      </c>
      <c r="AD290">
        <v>229</v>
      </c>
      <c r="AE290">
        <v>1.7030000000000001</v>
      </c>
      <c r="AF290">
        <v>3.0609999999999999</v>
      </c>
      <c r="AI290" s="1">
        <v>42643</v>
      </c>
      <c r="AJ290">
        <v>1167.3440000000001</v>
      </c>
      <c r="AK290">
        <v>2</v>
      </c>
      <c r="AL290">
        <v>1</v>
      </c>
      <c r="AM290">
        <v>1.903</v>
      </c>
      <c r="AN290">
        <v>0.78400000000000003</v>
      </c>
      <c r="AQ290" s="1">
        <v>42643</v>
      </c>
      <c r="AR290">
        <v>1995.3910000000001</v>
      </c>
      <c r="AS290">
        <v>0</v>
      </c>
      <c r="AT290">
        <v>0</v>
      </c>
      <c r="AU290">
        <v>3.8140000000000001</v>
      </c>
      <c r="AV290">
        <v>1.06</v>
      </c>
      <c r="AX290" s="1">
        <v>42643</v>
      </c>
      <c r="AY290">
        <v>844.86400000000003</v>
      </c>
      <c r="AZ290">
        <v>294</v>
      </c>
      <c r="BA290">
        <v>303</v>
      </c>
      <c r="BB290">
        <v>2.7909999999999999</v>
      </c>
      <c r="BC290">
        <v>3.9350000000000001</v>
      </c>
      <c r="BE290" s="1">
        <v>42643</v>
      </c>
      <c r="BF290">
        <v>655.46699999999998</v>
      </c>
      <c r="BG290">
        <v>138</v>
      </c>
      <c r="BH290">
        <v>137</v>
      </c>
      <c r="BI290">
        <v>3.6880000000000002</v>
      </c>
      <c r="BJ290">
        <v>2.4489999999999998</v>
      </c>
      <c r="BM290" s="1">
        <v>42643</v>
      </c>
      <c r="BN290">
        <v>1352.7860000000001</v>
      </c>
      <c r="BO290">
        <v>544</v>
      </c>
      <c r="BP290">
        <v>551</v>
      </c>
      <c r="BQ290">
        <v>1.4930000000000001</v>
      </c>
      <c r="BR290">
        <v>6.2539999999999996</v>
      </c>
      <c r="BU290" s="1">
        <v>42643</v>
      </c>
      <c r="BV290">
        <v>768.98900000000003</v>
      </c>
      <c r="BW290">
        <v>-1</v>
      </c>
      <c r="BX290">
        <v>-1</v>
      </c>
      <c r="BY290">
        <v>6.4109999999999996</v>
      </c>
      <c r="BZ290">
        <v>1.3919999999999999</v>
      </c>
      <c r="CB290" s="1">
        <v>42643</v>
      </c>
      <c r="CC290">
        <v>404.60199999999998</v>
      </c>
      <c r="CD290">
        <v>340</v>
      </c>
      <c r="CE290">
        <v>345</v>
      </c>
      <c r="CF290">
        <v>1.627</v>
      </c>
      <c r="CG290">
        <v>4.2160000000000002</v>
      </c>
      <c r="CI290" s="1">
        <v>42643</v>
      </c>
      <c r="CJ290">
        <v>1644.9459999999999</v>
      </c>
      <c r="CK290">
        <v>487</v>
      </c>
      <c r="CL290">
        <v>501</v>
      </c>
      <c r="CM290">
        <v>4.2850000000000001</v>
      </c>
      <c r="CN290">
        <v>6.16</v>
      </c>
      <c r="CO290" s="1">
        <v>42643</v>
      </c>
      <c r="CP290">
        <v>2699.6260000000002</v>
      </c>
      <c r="CQ290">
        <v>398</v>
      </c>
      <c r="CR290">
        <v>413</v>
      </c>
      <c r="CS290">
        <v>4.4210000000000003</v>
      </c>
      <c r="CT290">
        <v>5.2910000000000004</v>
      </c>
      <c r="CV290" s="1">
        <v>42643</v>
      </c>
      <c r="CW290">
        <v>2813.7240000000002</v>
      </c>
      <c r="CX290">
        <v>143</v>
      </c>
      <c r="CY290">
        <v>138</v>
      </c>
      <c r="CZ290">
        <v>7.2130000000000001</v>
      </c>
      <c r="DA290">
        <v>2.8450000000000002</v>
      </c>
      <c r="DK290" s="1">
        <v>42643</v>
      </c>
      <c r="DL290">
        <v>1152.624</v>
      </c>
      <c r="DM290">
        <v>497</v>
      </c>
      <c r="DN290">
        <v>510</v>
      </c>
      <c r="DO290">
        <v>4.2679999999999998</v>
      </c>
      <c r="DP290">
        <v>6.2530000000000001</v>
      </c>
      <c r="DR290" s="1">
        <v>41152</v>
      </c>
      <c r="DS290">
        <v>657.77099999999996</v>
      </c>
      <c r="DT290">
        <v>240</v>
      </c>
      <c r="DU290">
        <v>232</v>
      </c>
      <c r="DV290">
        <v>6.9829999999999997</v>
      </c>
      <c r="DW290">
        <v>3.5830000000000002</v>
      </c>
      <c r="DY290" s="1">
        <v>42643</v>
      </c>
      <c r="DZ290">
        <v>1032.6410000000001</v>
      </c>
      <c r="EA290">
        <v>323</v>
      </c>
      <c r="EB290">
        <v>336</v>
      </c>
      <c r="EC290">
        <v>4.673</v>
      </c>
      <c r="ED290">
        <v>4.5519999999999996</v>
      </c>
    </row>
    <row r="291" spans="1:134" x14ac:dyDescent="0.25">
      <c r="A291" s="1">
        <v>42674</v>
      </c>
      <c r="B291" s="2">
        <v>9977</v>
      </c>
      <c r="C291" s="3">
        <v>2021.4010209999999</v>
      </c>
      <c r="D291">
        <v>0.44890099999999999</v>
      </c>
      <c r="E291">
        <v>69.446478999999997</v>
      </c>
      <c r="F291">
        <v>5.894107</v>
      </c>
      <c r="G291">
        <v>2.1175989999999998</v>
      </c>
      <c r="H291" s="2">
        <v>19487621</v>
      </c>
      <c r="J291" s="1">
        <v>42674</v>
      </c>
      <c r="K291" s="2">
        <v>2417</v>
      </c>
      <c r="L291">
        <v>256.76083199999999</v>
      </c>
      <c r="M291">
        <v>0.25856899999999999</v>
      </c>
      <c r="N291">
        <v>30.762639</v>
      </c>
      <c r="O291">
        <v>1.9284110000000001</v>
      </c>
      <c r="P291">
        <v>1.13825</v>
      </c>
      <c r="Q291" s="2">
        <v>4052687</v>
      </c>
      <c r="S291" s="1">
        <v>42674</v>
      </c>
      <c r="T291">
        <v>497.32900000000001</v>
      </c>
      <c r="U291">
        <v>113</v>
      </c>
      <c r="V291">
        <v>112</v>
      </c>
      <c r="W291">
        <v>1.89</v>
      </c>
      <c r="X291">
        <v>1.9850000000000001</v>
      </c>
      <c r="AA291" s="1">
        <v>42674</v>
      </c>
      <c r="AB291">
        <v>740.57799999999997</v>
      </c>
      <c r="AC291">
        <v>227</v>
      </c>
      <c r="AD291">
        <v>225</v>
      </c>
      <c r="AE291">
        <v>1.742</v>
      </c>
      <c r="AF291">
        <v>3.0819999999999999</v>
      </c>
      <c r="AI291" s="1">
        <v>42674</v>
      </c>
      <c r="AJ291">
        <v>1166.5630000000001</v>
      </c>
      <c r="AK291">
        <v>2</v>
      </c>
      <c r="AL291">
        <v>1</v>
      </c>
      <c r="AM291">
        <v>1.887</v>
      </c>
      <c r="AN291">
        <v>0.85899999999999999</v>
      </c>
      <c r="AQ291" s="1">
        <v>42674</v>
      </c>
      <c r="AR291">
        <v>1987.9659999999999</v>
      </c>
      <c r="AS291">
        <v>0</v>
      </c>
      <c r="AT291">
        <v>0</v>
      </c>
      <c r="AU291">
        <v>3.786</v>
      </c>
      <c r="AV291">
        <v>1.1910000000000001</v>
      </c>
      <c r="AX291" s="1">
        <v>42674</v>
      </c>
      <c r="AY291">
        <v>846.74300000000005</v>
      </c>
      <c r="AZ291">
        <v>294</v>
      </c>
      <c r="BA291">
        <v>302</v>
      </c>
      <c r="BB291">
        <v>2.8370000000000002</v>
      </c>
      <c r="BC291">
        <v>4.032</v>
      </c>
      <c r="BE291" s="1">
        <v>42674</v>
      </c>
      <c r="BF291">
        <v>654.76199999999994</v>
      </c>
      <c r="BG291">
        <v>135</v>
      </c>
      <c r="BH291">
        <v>134</v>
      </c>
      <c r="BI291">
        <v>3.6779999999999999</v>
      </c>
      <c r="BJ291">
        <v>2.5590000000000002</v>
      </c>
      <c r="BM291" s="1">
        <v>42674</v>
      </c>
      <c r="BN291">
        <v>1362.3320000000001</v>
      </c>
      <c r="BO291">
        <v>539</v>
      </c>
      <c r="BP291">
        <v>537</v>
      </c>
      <c r="BQ291">
        <v>1.6240000000000001</v>
      </c>
      <c r="BR291">
        <v>6.1710000000000003</v>
      </c>
      <c r="BU291" s="1">
        <v>42674</v>
      </c>
      <c r="BV291">
        <v>760.798</v>
      </c>
      <c r="BW291">
        <v>-1</v>
      </c>
      <c r="BX291">
        <v>-1</v>
      </c>
      <c r="BY291">
        <v>6.3730000000000002</v>
      </c>
      <c r="BZ291">
        <v>1.583</v>
      </c>
      <c r="CB291" s="1">
        <v>42674</v>
      </c>
      <c r="CC291">
        <v>406.14</v>
      </c>
      <c r="CD291">
        <v>330</v>
      </c>
      <c r="CE291">
        <v>328</v>
      </c>
      <c r="CF291">
        <v>1.7030000000000001</v>
      </c>
      <c r="CG291">
        <v>4.1050000000000004</v>
      </c>
      <c r="CI291" s="1">
        <v>42674</v>
      </c>
      <c r="CJ291">
        <v>1649.877</v>
      </c>
      <c r="CK291">
        <v>483</v>
      </c>
      <c r="CL291">
        <v>494</v>
      </c>
      <c r="CM291">
        <v>4.34</v>
      </c>
      <c r="CN291">
        <v>6.2510000000000003</v>
      </c>
      <c r="CO291" s="1">
        <v>42674</v>
      </c>
      <c r="CP291">
        <v>2703.15</v>
      </c>
      <c r="CQ291">
        <v>396</v>
      </c>
      <c r="CR291">
        <v>409</v>
      </c>
      <c r="CS291">
        <v>4.4749999999999996</v>
      </c>
      <c r="CT291">
        <v>5.4089999999999998</v>
      </c>
      <c r="CV291" s="1">
        <v>42674</v>
      </c>
      <c r="CW291">
        <v>2790.4340000000002</v>
      </c>
      <c r="CX291">
        <v>138</v>
      </c>
      <c r="CY291">
        <v>134</v>
      </c>
      <c r="CZ291">
        <v>7.1180000000000003</v>
      </c>
      <c r="DA291">
        <v>2.9710000000000001</v>
      </c>
      <c r="DK291" s="1">
        <v>42674</v>
      </c>
      <c r="DL291">
        <v>1156.2260000000001</v>
      </c>
      <c r="DM291">
        <v>491</v>
      </c>
      <c r="DN291">
        <v>502</v>
      </c>
      <c r="DO291">
        <v>4.3280000000000003</v>
      </c>
      <c r="DP291">
        <v>6.3310000000000004</v>
      </c>
      <c r="DR291" s="1">
        <v>41182</v>
      </c>
      <c r="DS291">
        <v>664.42</v>
      </c>
      <c r="DT291">
        <v>221</v>
      </c>
      <c r="DU291">
        <v>213</v>
      </c>
      <c r="DV291">
        <v>6.98</v>
      </c>
      <c r="DW291">
        <v>3.448</v>
      </c>
      <c r="DY291" s="1">
        <v>42674</v>
      </c>
      <c r="DZ291">
        <v>1034.5319999999999</v>
      </c>
      <c r="EA291">
        <v>318</v>
      </c>
      <c r="EB291">
        <v>330</v>
      </c>
      <c r="EC291">
        <v>4.71</v>
      </c>
      <c r="ED291">
        <v>4.6470000000000002</v>
      </c>
    </row>
    <row r="292" spans="1:134" x14ac:dyDescent="0.25">
      <c r="A292" s="1">
        <v>42704</v>
      </c>
      <c r="B292" s="2">
        <v>10006</v>
      </c>
      <c r="C292" s="3">
        <v>1973.5873790000001</v>
      </c>
      <c r="D292">
        <v>0.44696000000000002</v>
      </c>
      <c r="E292">
        <v>66.415105999999994</v>
      </c>
      <c r="F292">
        <v>6.0352240000000004</v>
      </c>
      <c r="G292">
        <v>2.5686279999999999</v>
      </c>
      <c r="H292" s="2">
        <v>19034387</v>
      </c>
      <c r="J292" s="1">
        <v>42704</v>
      </c>
      <c r="K292" s="2">
        <v>2415</v>
      </c>
      <c r="L292">
        <v>255.72165100000001</v>
      </c>
      <c r="M292">
        <v>0.27270899999999998</v>
      </c>
      <c r="N292">
        <v>32.755788000000003</v>
      </c>
      <c r="O292">
        <v>1.940596</v>
      </c>
      <c r="P292">
        <v>1.4135930000000001</v>
      </c>
      <c r="Q292" s="2">
        <v>3996109</v>
      </c>
      <c r="S292" s="1">
        <v>42704</v>
      </c>
      <c r="T292">
        <v>495.10500000000002</v>
      </c>
      <c r="U292">
        <v>119</v>
      </c>
      <c r="V292">
        <v>117</v>
      </c>
      <c r="W292">
        <v>1.8759999999999999</v>
      </c>
      <c r="X292">
        <v>2.3220000000000001</v>
      </c>
      <c r="AA292" s="1">
        <v>42704</v>
      </c>
      <c r="AB292">
        <v>739.875</v>
      </c>
      <c r="AC292">
        <v>224</v>
      </c>
      <c r="AD292">
        <v>223</v>
      </c>
      <c r="AE292">
        <v>1.7410000000000001</v>
      </c>
      <c r="AF292">
        <v>3.3359999999999999</v>
      </c>
      <c r="AI292" s="1">
        <v>42704</v>
      </c>
      <c r="AJ292">
        <v>1161.934</v>
      </c>
      <c r="AK292">
        <v>0</v>
      </c>
      <c r="AL292">
        <v>0</v>
      </c>
      <c r="AM292">
        <v>1.9059999999999999</v>
      </c>
      <c r="AN292">
        <v>1.1279999999999999</v>
      </c>
      <c r="AQ292" s="1">
        <v>42704</v>
      </c>
      <c r="AR292">
        <v>1956.0909999999999</v>
      </c>
      <c r="AS292">
        <v>1</v>
      </c>
      <c r="AT292">
        <v>0</v>
      </c>
      <c r="AU292">
        <v>3.835</v>
      </c>
      <c r="AV292">
        <v>1.6830000000000001</v>
      </c>
      <c r="AX292" s="1">
        <v>42704</v>
      </c>
      <c r="AY292">
        <v>843.05499999999995</v>
      </c>
      <c r="AZ292">
        <v>275</v>
      </c>
      <c r="BA292">
        <v>288</v>
      </c>
      <c r="BB292">
        <v>2.839</v>
      </c>
      <c r="BC292">
        <v>4.266</v>
      </c>
      <c r="BE292" s="1">
        <v>42704</v>
      </c>
      <c r="BF292">
        <v>644.49400000000003</v>
      </c>
      <c r="BG292">
        <v>139</v>
      </c>
      <c r="BH292">
        <v>137</v>
      </c>
      <c r="BI292">
        <v>3.6739999999999999</v>
      </c>
      <c r="BJ292">
        <v>3.056</v>
      </c>
      <c r="BM292" s="1">
        <v>42704</v>
      </c>
      <c r="BN292">
        <v>1368.0930000000001</v>
      </c>
      <c r="BO292">
        <v>573</v>
      </c>
      <c r="BP292">
        <v>573</v>
      </c>
      <c r="BQ292">
        <v>1.74</v>
      </c>
      <c r="BR292">
        <v>6.8360000000000003</v>
      </c>
      <c r="BU292" s="1">
        <v>42704</v>
      </c>
      <c r="BV292">
        <v>735.98699999999997</v>
      </c>
      <c r="BW292">
        <v>-2</v>
      </c>
      <c r="BX292">
        <v>-2</v>
      </c>
      <c r="BY292">
        <v>6.45</v>
      </c>
      <c r="BZ292">
        <v>2.1549999999999998</v>
      </c>
      <c r="CB292" s="1">
        <v>42704</v>
      </c>
      <c r="CC292">
        <v>406.45100000000002</v>
      </c>
      <c r="CD292">
        <v>341</v>
      </c>
      <c r="CE292">
        <v>341</v>
      </c>
      <c r="CF292">
        <v>1.74</v>
      </c>
      <c r="CG292">
        <v>4.51</v>
      </c>
      <c r="CI292" s="1">
        <v>42704</v>
      </c>
      <c r="CJ292">
        <v>1643.347</v>
      </c>
      <c r="CK292">
        <v>457</v>
      </c>
      <c r="CL292">
        <v>471</v>
      </c>
      <c r="CM292">
        <v>4.3380000000000001</v>
      </c>
      <c r="CN292">
        <v>6.48</v>
      </c>
      <c r="CO292" s="1">
        <v>42704</v>
      </c>
      <c r="CP292">
        <v>2689.0160000000001</v>
      </c>
      <c r="CQ292">
        <v>364</v>
      </c>
      <c r="CR292">
        <v>379</v>
      </c>
      <c r="CS292">
        <v>4.4740000000000002</v>
      </c>
      <c r="CT292">
        <v>5.5759999999999996</v>
      </c>
      <c r="CV292" s="1">
        <v>42704</v>
      </c>
      <c r="CW292">
        <v>2715.674</v>
      </c>
      <c r="CX292">
        <v>136</v>
      </c>
      <c r="CY292">
        <v>132</v>
      </c>
      <c r="CZ292">
        <v>6.9569999999999999</v>
      </c>
      <c r="DA292">
        <v>3.4049999999999998</v>
      </c>
      <c r="DK292" s="1">
        <v>42704</v>
      </c>
      <c r="DL292">
        <v>1151.6659999999999</v>
      </c>
      <c r="DM292">
        <v>467</v>
      </c>
      <c r="DN292">
        <v>480</v>
      </c>
      <c r="DO292">
        <v>4.3259999999999996</v>
      </c>
      <c r="DP292">
        <v>6.569</v>
      </c>
      <c r="DR292" s="1">
        <v>41213</v>
      </c>
      <c r="DS292">
        <v>675.76599999999996</v>
      </c>
      <c r="DT292">
        <v>199</v>
      </c>
      <c r="DU292">
        <v>190</v>
      </c>
      <c r="DV292">
        <v>7.08</v>
      </c>
      <c r="DW292">
        <v>3.29</v>
      </c>
      <c r="DY292" s="1">
        <v>42704</v>
      </c>
      <c r="DZ292">
        <v>1025.0840000000001</v>
      </c>
      <c r="EA292">
        <v>298</v>
      </c>
      <c r="EB292">
        <v>311</v>
      </c>
      <c r="EC292">
        <v>4.6769999999999996</v>
      </c>
      <c r="ED292">
        <v>4.9210000000000003</v>
      </c>
    </row>
    <row r="293" spans="1:134" x14ac:dyDescent="0.25">
      <c r="A293" s="1">
        <v>42734</v>
      </c>
      <c r="B293" s="2">
        <v>10054</v>
      </c>
      <c r="C293" s="3">
        <v>1976.3708839999999</v>
      </c>
      <c r="D293">
        <v>0.43159199999999998</v>
      </c>
      <c r="E293">
        <v>62.056199999999997</v>
      </c>
      <c r="F293">
        <v>6.0710470000000001</v>
      </c>
      <c r="G293">
        <v>2.6076100000000002</v>
      </c>
      <c r="H293" s="2">
        <v>19059683</v>
      </c>
      <c r="J293" s="1">
        <v>42734</v>
      </c>
      <c r="K293" s="2">
        <v>2383</v>
      </c>
      <c r="L293">
        <v>255.87491</v>
      </c>
      <c r="M293">
        <v>0.270621</v>
      </c>
      <c r="N293">
        <v>30.723510000000001</v>
      </c>
      <c r="O293">
        <v>1.933762</v>
      </c>
      <c r="P293">
        <v>1.462432</v>
      </c>
      <c r="Q293" s="2">
        <v>3959826</v>
      </c>
      <c r="S293" s="1">
        <v>42735</v>
      </c>
      <c r="T293">
        <v>496.28300000000002</v>
      </c>
      <c r="U293">
        <v>115</v>
      </c>
      <c r="V293">
        <v>113</v>
      </c>
      <c r="W293">
        <v>1.86</v>
      </c>
      <c r="X293">
        <v>2.3210000000000002</v>
      </c>
      <c r="AA293" s="1">
        <v>42735</v>
      </c>
      <c r="AB293">
        <v>745.61</v>
      </c>
      <c r="AC293">
        <v>191</v>
      </c>
      <c r="AD293">
        <v>187</v>
      </c>
      <c r="AE293">
        <v>1.7290000000000001</v>
      </c>
      <c r="AF293">
        <v>3.0139999999999998</v>
      </c>
      <c r="AI293" s="1">
        <v>42735</v>
      </c>
      <c r="AJ293">
        <v>1162.279</v>
      </c>
      <c r="AK293">
        <v>1</v>
      </c>
      <c r="AL293">
        <v>0</v>
      </c>
      <c r="AM293">
        <v>1.89</v>
      </c>
      <c r="AN293">
        <v>1.179</v>
      </c>
      <c r="AQ293" s="1">
        <v>42735</v>
      </c>
      <c r="AR293">
        <v>1956.385</v>
      </c>
      <c r="AS293">
        <v>1</v>
      </c>
      <c r="AT293">
        <v>0</v>
      </c>
      <c r="AU293">
        <v>3.806</v>
      </c>
      <c r="AV293">
        <v>1.73</v>
      </c>
      <c r="AX293" s="1">
        <v>42735</v>
      </c>
      <c r="AY293">
        <v>853.55700000000002</v>
      </c>
      <c r="AZ293">
        <v>244</v>
      </c>
      <c r="BA293">
        <v>260</v>
      </c>
      <c r="BB293">
        <v>2.7589999999999999</v>
      </c>
      <c r="BC293">
        <v>3.996</v>
      </c>
      <c r="BE293" s="1">
        <v>42735</v>
      </c>
      <c r="BF293">
        <v>646.93399999999997</v>
      </c>
      <c r="BG293">
        <v>132</v>
      </c>
      <c r="BH293">
        <v>131</v>
      </c>
      <c r="BI293">
        <v>3.6429999999999998</v>
      </c>
      <c r="BJ293">
        <v>3.0369999999999999</v>
      </c>
      <c r="BM293" s="1">
        <v>42735</v>
      </c>
      <c r="BN293">
        <v>1388.115</v>
      </c>
      <c r="BO293">
        <v>530</v>
      </c>
      <c r="BP293">
        <v>532</v>
      </c>
      <c r="BQ293">
        <v>1.708</v>
      </c>
      <c r="BR293">
        <v>6.4539999999999997</v>
      </c>
      <c r="BU293" s="1">
        <v>42735</v>
      </c>
      <c r="BV293">
        <v>735.14099999999996</v>
      </c>
      <c r="BW293">
        <v>-2</v>
      </c>
      <c r="BX293">
        <v>-1</v>
      </c>
      <c r="BY293">
        <v>6.4420000000000002</v>
      </c>
      <c r="BZ293">
        <v>2.2130000000000001</v>
      </c>
      <c r="CB293" s="1">
        <v>42735</v>
      </c>
      <c r="CC293">
        <v>410.54</v>
      </c>
      <c r="CD293">
        <v>311</v>
      </c>
      <c r="CE293">
        <v>310</v>
      </c>
      <c r="CF293">
        <v>1.722</v>
      </c>
      <c r="CG293">
        <v>4.2359999999999998</v>
      </c>
      <c r="CI293" s="1">
        <v>42735</v>
      </c>
      <c r="CJ293">
        <v>1675.451</v>
      </c>
      <c r="CK293">
        <v>414</v>
      </c>
      <c r="CL293">
        <v>430</v>
      </c>
      <c r="CM293">
        <v>4.2629999999999999</v>
      </c>
      <c r="CN293">
        <v>6.085</v>
      </c>
      <c r="CO293" s="1">
        <v>42735</v>
      </c>
      <c r="CP293">
        <v>2734.14</v>
      </c>
      <c r="CQ293">
        <v>330</v>
      </c>
      <c r="CR293">
        <v>348</v>
      </c>
      <c r="CS293">
        <v>4.407</v>
      </c>
      <c r="CT293">
        <v>5.2859999999999996</v>
      </c>
      <c r="CV293" s="1">
        <v>42735</v>
      </c>
      <c r="CW293">
        <v>2732.6640000000002</v>
      </c>
      <c r="CX293">
        <v>130</v>
      </c>
      <c r="CY293">
        <v>126</v>
      </c>
      <c r="CZ293">
        <v>6.98</v>
      </c>
      <c r="DA293">
        <v>3.3969999999999998</v>
      </c>
      <c r="DK293" s="1">
        <v>42735</v>
      </c>
      <c r="DL293">
        <v>1174.319</v>
      </c>
      <c r="DM293">
        <v>422</v>
      </c>
      <c r="DN293">
        <v>439</v>
      </c>
      <c r="DO293">
        <v>4.2510000000000003</v>
      </c>
      <c r="DP293">
        <v>6.1680000000000001</v>
      </c>
      <c r="DR293" s="1">
        <v>41243</v>
      </c>
      <c r="DS293">
        <v>674.78099999999995</v>
      </c>
      <c r="DT293">
        <v>209</v>
      </c>
      <c r="DU293">
        <v>201</v>
      </c>
      <c r="DV293">
        <v>7.0289999999999999</v>
      </c>
      <c r="DW293">
        <v>3.3090000000000002</v>
      </c>
      <c r="DY293" s="1">
        <v>42735</v>
      </c>
      <c r="DZ293">
        <v>1039.732</v>
      </c>
      <c r="EA293">
        <v>271</v>
      </c>
      <c r="EB293">
        <v>286</v>
      </c>
      <c r="EC293">
        <v>4.6609999999999996</v>
      </c>
      <c r="ED293">
        <v>4.7060000000000004</v>
      </c>
    </row>
    <row r="294" spans="1:134" x14ac:dyDescent="0.25">
      <c r="A294" s="1">
        <v>42766</v>
      </c>
      <c r="B294" s="2">
        <v>10069</v>
      </c>
      <c r="C294" s="3">
        <v>1980.248818</v>
      </c>
      <c r="D294">
        <v>0.44150499999999998</v>
      </c>
      <c r="E294">
        <v>61.840355000000002</v>
      </c>
      <c r="F294">
        <v>6.1051640000000003</v>
      </c>
      <c r="G294">
        <v>2.614274</v>
      </c>
      <c r="H294" s="2">
        <v>19264385</v>
      </c>
      <c r="J294" s="1">
        <v>42766</v>
      </c>
      <c r="K294" s="2">
        <v>2361</v>
      </c>
      <c r="L294">
        <v>256.35467299999999</v>
      </c>
      <c r="M294">
        <v>0.24080099999999999</v>
      </c>
      <c r="N294">
        <v>29.821173999999999</v>
      </c>
      <c r="O294">
        <v>1.9344330000000001</v>
      </c>
      <c r="P294">
        <v>1.4459919999999999</v>
      </c>
      <c r="Q294" s="2">
        <v>3994198</v>
      </c>
      <c r="S294" s="1">
        <v>42766</v>
      </c>
      <c r="T294">
        <v>498.12200000000001</v>
      </c>
      <c r="U294">
        <v>108</v>
      </c>
      <c r="V294">
        <v>106</v>
      </c>
      <c r="W294">
        <v>1.877</v>
      </c>
      <c r="X294">
        <v>2.2570000000000001</v>
      </c>
      <c r="AA294" s="1">
        <v>42766</v>
      </c>
      <c r="AB294">
        <v>748.40800000000002</v>
      </c>
      <c r="AC294">
        <v>184</v>
      </c>
      <c r="AD294">
        <v>183</v>
      </c>
      <c r="AE294">
        <v>1.675</v>
      </c>
      <c r="AF294">
        <v>2.9630000000000001</v>
      </c>
      <c r="AI294" s="1">
        <v>42766</v>
      </c>
      <c r="AJ294">
        <v>1163.7429999999999</v>
      </c>
      <c r="AK294">
        <v>1</v>
      </c>
      <c r="AL294">
        <v>0</v>
      </c>
      <c r="AM294">
        <v>1.873</v>
      </c>
      <c r="AN294">
        <v>1.177</v>
      </c>
      <c r="AQ294" s="1">
        <v>42766</v>
      </c>
      <c r="AR294">
        <v>1960.7170000000001</v>
      </c>
      <c r="AS294">
        <v>0</v>
      </c>
      <c r="AT294">
        <v>0</v>
      </c>
      <c r="AU294">
        <v>3.7759999999999998</v>
      </c>
      <c r="AV294">
        <v>1.7230000000000001</v>
      </c>
      <c r="AX294" s="1">
        <v>42766</v>
      </c>
      <c r="AY294">
        <v>858.07799999999997</v>
      </c>
      <c r="AZ294">
        <v>240</v>
      </c>
      <c r="BA294">
        <v>253</v>
      </c>
      <c r="BB294">
        <v>2.7109999999999999</v>
      </c>
      <c r="BC294">
        <v>3.9049999999999998</v>
      </c>
      <c r="BE294" s="1">
        <v>42766</v>
      </c>
      <c r="BF294">
        <v>650.76199999999994</v>
      </c>
      <c r="BG294">
        <v>125</v>
      </c>
      <c r="BH294">
        <v>123</v>
      </c>
      <c r="BI294">
        <v>3.6549999999999998</v>
      </c>
      <c r="BJ294">
        <v>2.9620000000000002</v>
      </c>
      <c r="BM294" s="1">
        <v>42766</v>
      </c>
      <c r="BN294">
        <v>1403.482</v>
      </c>
      <c r="BO294">
        <v>474</v>
      </c>
      <c r="BP294">
        <v>470</v>
      </c>
      <c r="BQ294">
        <v>1.6220000000000001</v>
      </c>
      <c r="BR294">
        <v>5.8029999999999999</v>
      </c>
      <c r="BU294" s="1">
        <v>42766</v>
      </c>
      <c r="BV294">
        <v>736.82600000000002</v>
      </c>
      <c r="BW294">
        <v>-2</v>
      </c>
      <c r="BX294">
        <v>-1</v>
      </c>
      <c r="BY294">
        <v>6.3810000000000002</v>
      </c>
      <c r="BZ294">
        <v>2.206</v>
      </c>
      <c r="CB294" s="1">
        <v>42766</v>
      </c>
      <c r="CC294">
        <v>413.14699999999999</v>
      </c>
      <c r="CD294">
        <v>283</v>
      </c>
      <c r="CE294">
        <v>282</v>
      </c>
      <c r="CF294">
        <v>1.657</v>
      </c>
      <c r="CG294">
        <v>3.9409999999999998</v>
      </c>
      <c r="CI294" s="1">
        <v>42766</v>
      </c>
      <c r="CJ294">
        <v>1697.961</v>
      </c>
      <c r="CK294">
        <v>392</v>
      </c>
      <c r="CL294">
        <v>410</v>
      </c>
      <c r="CM294">
        <v>4.202</v>
      </c>
      <c r="CN294">
        <v>5.8529999999999998</v>
      </c>
      <c r="CO294" s="1">
        <v>42766</v>
      </c>
      <c r="CP294">
        <v>2765.4650000000001</v>
      </c>
      <c r="CQ294">
        <v>318</v>
      </c>
      <c r="CR294">
        <v>338</v>
      </c>
      <c r="CS294">
        <v>4.343</v>
      </c>
      <c r="CT294">
        <v>5.1459999999999999</v>
      </c>
      <c r="CV294" s="1">
        <v>42766</v>
      </c>
      <c r="CW294">
        <v>2743.8710000000001</v>
      </c>
      <c r="CX294">
        <v>128</v>
      </c>
      <c r="CY294">
        <v>124</v>
      </c>
      <c r="CZ294">
        <v>6.9829999999999997</v>
      </c>
      <c r="DA294">
        <v>3.379</v>
      </c>
      <c r="DK294" s="1">
        <v>42766</v>
      </c>
      <c r="DL294">
        <v>1190.088</v>
      </c>
      <c r="DM294">
        <v>400</v>
      </c>
      <c r="DN294">
        <v>417</v>
      </c>
      <c r="DO294">
        <v>4.1909999999999998</v>
      </c>
      <c r="DP294">
        <v>5.9210000000000003</v>
      </c>
      <c r="DR294" s="1">
        <v>41274</v>
      </c>
      <c r="DS294">
        <v>676.12599999999998</v>
      </c>
      <c r="DT294">
        <v>200</v>
      </c>
      <c r="DU294">
        <v>187</v>
      </c>
      <c r="DV294">
        <v>6.9809999999999999</v>
      </c>
      <c r="DW294">
        <v>3.2989999999999999</v>
      </c>
      <c r="DY294" s="1">
        <v>42766</v>
      </c>
      <c r="DZ294">
        <v>1050.318</v>
      </c>
      <c r="EA294">
        <v>264</v>
      </c>
      <c r="EB294">
        <v>280</v>
      </c>
      <c r="EC294">
        <v>4.6040000000000001</v>
      </c>
      <c r="ED294">
        <v>4.6130000000000004</v>
      </c>
    </row>
    <row r="295" spans="1:134" x14ac:dyDescent="0.25">
      <c r="A295" s="1">
        <v>42794</v>
      </c>
      <c r="B295" s="2">
        <v>10166</v>
      </c>
      <c r="C295" s="3">
        <v>1993.5581030000001</v>
      </c>
      <c r="D295">
        <v>0.426348</v>
      </c>
      <c r="E295">
        <v>61.934570000000001</v>
      </c>
      <c r="F295">
        <v>6.1294729999999999</v>
      </c>
      <c r="G295">
        <v>2.5675409999999999</v>
      </c>
      <c r="H295" s="2">
        <v>19449993</v>
      </c>
      <c r="J295" s="1">
        <v>42794</v>
      </c>
      <c r="K295" s="2">
        <v>2352</v>
      </c>
      <c r="L295">
        <v>256.76808399999999</v>
      </c>
      <c r="M295">
        <v>0.217727</v>
      </c>
      <c r="N295">
        <v>27.027991</v>
      </c>
      <c r="O295">
        <v>1.9494959999999999</v>
      </c>
      <c r="P295">
        <v>1.449953</v>
      </c>
      <c r="Q295" s="2">
        <v>4046544</v>
      </c>
      <c r="S295" s="1">
        <v>42794</v>
      </c>
      <c r="T295">
        <v>500.08499999999998</v>
      </c>
      <c r="U295">
        <v>95</v>
      </c>
      <c r="V295">
        <v>95</v>
      </c>
      <c r="W295">
        <v>1.883</v>
      </c>
      <c r="X295">
        <v>2.1640000000000001</v>
      </c>
      <c r="AA295" s="1">
        <v>42794</v>
      </c>
      <c r="AB295">
        <v>752.33299999999997</v>
      </c>
      <c r="AC295">
        <v>171</v>
      </c>
      <c r="AD295">
        <v>173</v>
      </c>
      <c r="AE295">
        <v>1.6719999999999999</v>
      </c>
      <c r="AF295">
        <v>2.8839999999999999</v>
      </c>
      <c r="AI295" s="1">
        <v>42794</v>
      </c>
      <c r="AJ295">
        <v>1164.93</v>
      </c>
      <c r="AK295">
        <v>1</v>
      </c>
      <c r="AL295">
        <v>0</v>
      </c>
      <c r="AM295">
        <v>1.9059999999999999</v>
      </c>
      <c r="AN295">
        <v>1.206</v>
      </c>
      <c r="AQ295" s="1">
        <v>42794</v>
      </c>
      <c r="AR295">
        <v>1964.982</v>
      </c>
      <c r="AS295">
        <v>1</v>
      </c>
      <c r="AT295">
        <v>0</v>
      </c>
      <c r="AU295">
        <v>3.835</v>
      </c>
      <c r="AV295">
        <v>1.7290000000000001</v>
      </c>
      <c r="AX295" s="1">
        <v>42794</v>
      </c>
      <c r="AY295">
        <v>865.12599999999998</v>
      </c>
      <c r="AZ295">
        <v>220</v>
      </c>
      <c r="BA295">
        <v>233</v>
      </c>
      <c r="BB295">
        <v>2.7080000000000002</v>
      </c>
      <c r="BC295">
        <v>3.7189999999999999</v>
      </c>
      <c r="BE295" s="1">
        <v>42794</v>
      </c>
      <c r="BF295">
        <v>655.15800000000002</v>
      </c>
      <c r="BG295">
        <v>116</v>
      </c>
      <c r="BH295">
        <v>115</v>
      </c>
      <c r="BI295">
        <v>3.6440000000000001</v>
      </c>
      <c r="BJ295">
        <v>2.8679999999999999</v>
      </c>
      <c r="BM295" s="1">
        <v>42794</v>
      </c>
      <c r="BN295">
        <v>1420.3230000000001</v>
      </c>
      <c r="BO295">
        <v>432</v>
      </c>
      <c r="BP295">
        <v>436</v>
      </c>
      <c r="BQ295">
        <v>1.5649999999999999</v>
      </c>
      <c r="BR295">
        <v>5.4610000000000003</v>
      </c>
      <c r="BU295" s="1">
        <v>42794</v>
      </c>
      <c r="BV295">
        <v>741.20100000000002</v>
      </c>
      <c r="BW295">
        <v>-1</v>
      </c>
      <c r="BX295">
        <v>-1</v>
      </c>
      <c r="BY295">
        <v>6.4459999999999997</v>
      </c>
      <c r="BZ295">
        <v>2.1549999999999998</v>
      </c>
      <c r="CB295" s="1">
        <v>42794</v>
      </c>
      <c r="CC295">
        <v>416.27499999999998</v>
      </c>
      <c r="CD295">
        <v>262</v>
      </c>
      <c r="CE295">
        <v>264</v>
      </c>
      <c r="CF295">
        <v>1.635</v>
      </c>
      <c r="CG295">
        <v>3.7749999999999999</v>
      </c>
      <c r="CI295" s="1">
        <v>42794</v>
      </c>
      <c r="CJ295">
        <v>1724.511</v>
      </c>
      <c r="CK295">
        <v>366</v>
      </c>
      <c r="CL295">
        <v>386</v>
      </c>
      <c r="CM295">
        <v>4.1260000000000003</v>
      </c>
      <c r="CN295">
        <v>5.569</v>
      </c>
      <c r="CO295" s="1">
        <v>42794</v>
      </c>
      <c r="CP295">
        <v>2800.9830000000002</v>
      </c>
      <c r="CQ295">
        <v>299</v>
      </c>
      <c r="CR295">
        <v>320</v>
      </c>
      <c r="CS295">
        <v>4.2569999999999997</v>
      </c>
      <c r="CT295">
        <v>4.9210000000000003</v>
      </c>
      <c r="CV295" s="1">
        <v>42794</v>
      </c>
      <c r="CW295">
        <v>2774.9059999999999</v>
      </c>
      <c r="CX295">
        <v>121</v>
      </c>
      <c r="CY295">
        <v>118</v>
      </c>
      <c r="CZ295">
        <v>7.0640000000000001</v>
      </c>
      <c r="DA295">
        <v>3.2829999999999999</v>
      </c>
      <c r="DK295" s="1">
        <v>42794</v>
      </c>
      <c r="DL295">
        <v>1208.6590000000001</v>
      </c>
      <c r="DM295">
        <v>374</v>
      </c>
      <c r="DN295">
        <v>394</v>
      </c>
      <c r="DO295">
        <v>4.1139999999999999</v>
      </c>
      <c r="DP295">
        <v>5.64</v>
      </c>
      <c r="DR295" s="1">
        <v>41305</v>
      </c>
      <c r="DS295">
        <v>672.48699999999997</v>
      </c>
      <c r="DT295">
        <v>192</v>
      </c>
      <c r="DU295">
        <v>179</v>
      </c>
      <c r="DV295">
        <v>6.9249999999999998</v>
      </c>
      <c r="DW295">
        <v>3.3820000000000001</v>
      </c>
      <c r="DY295" s="1">
        <v>42794</v>
      </c>
      <c r="DZ295">
        <v>1062.0350000000001</v>
      </c>
      <c r="EA295">
        <v>250</v>
      </c>
      <c r="EB295">
        <v>267</v>
      </c>
      <c r="EC295">
        <v>4.5449999999999999</v>
      </c>
      <c r="ED295">
        <v>4.4450000000000003</v>
      </c>
    </row>
    <row r="296" spans="1:134" x14ac:dyDescent="0.25">
      <c r="DR296" s="1">
        <v>41333</v>
      </c>
      <c r="DS296">
        <v>677.08299999999997</v>
      </c>
      <c r="DT296">
        <v>196</v>
      </c>
      <c r="DU296">
        <v>183</v>
      </c>
      <c r="DV296">
        <v>6.8819999999999997</v>
      </c>
      <c r="DW296">
        <v>3.327</v>
      </c>
      <c r="DY296" s="1">
        <v>42825</v>
      </c>
      <c r="DZ296">
        <v>1060.6659999999999</v>
      </c>
      <c r="EA296">
        <v>253</v>
      </c>
      <c r="EB296">
        <v>267</v>
      </c>
      <c r="EC296">
        <v>4.6829999999999998</v>
      </c>
      <c r="ED296">
        <v>4.5430000000000001</v>
      </c>
    </row>
    <row r="297" spans="1:134" x14ac:dyDescent="0.25">
      <c r="DR297" s="1">
        <v>41364</v>
      </c>
      <c r="DS297">
        <v>678.44899999999996</v>
      </c>
      <c r="DT297">
        <v>198</v>
      </c>
      <c r="DU297">
        <v>185</v>
      </c>
      <c r="DV297">
        <v>6.8529999999999998</v>
      </c>
      <c r="DW297">
        <v>3.3410000000000002</v>
      </c>
    </row>
    <row r="298" spans="1:134" x14ac:dyDescent="0.25">
      <c r="DR298" s="1">
        <v>41394</v>
      </c>
      <c r="DS298">
        <v>690.84100000000001</v>
      </c>
      <c r="DT298">
        <v>193</v>
      </c>
      <c r="DU298">
        <v>182</v>
      </c>
      <c r="DV298">
        <v>6.9640000000000004</v>
      </c>
      <c r="DW298">
        <v>3.1749999999999998</v>
      </c>
    </row>
    <row r="299" spans="1:134" x14ac:dyDescent="0.25">
      <c r="DR299" s="1">
        <v>41425</v>
      </c>
      <c r="DS299">
        <v>675.35</v>
      </c>
      <c r="DT299">
        <v>192</v>
      </c>
      <c r="DU299">
        <v>178</v>
      </c>
      <c r="DV299">
        <v>6.84</v>
      </c>
      <c r="DW299">
        <v>3.512</v>
      </c>
    </row>
    <row r="300" spans="1:134" x14ac:dyDescent="0.25">
      <c r="DR300" s="1">
        <v>41455</v>
      </c>
      <c r="DS300">
        <v>653.78399999999999</v>
      </c>
      <c r="DT300">
        <v>218</v>
      </c>
      <c r="DU300">
        <v>204</v>
      </c>
      <c r="DV300">
        <v>6.6479999999999997</v>
      </c>
      <c r="DW300">
        <v>4.0170000000000003</v>
      </c>
    </row>
    <row r="301" spans="1:134" x14ac:dyDescent="0.25">
      <c r="DR301" s="1">
        <v>41486</v>
      </c>
      <c r="DS301">
        <v>658.995</v>
      </c>
      <c r="DT301">
        <v>204</v>
      </c>
      <c r="DU301">
        <v>190</v>
      </c>
      <c r="DV301">
        <v>6.665</v>
      </c>
      <c r="DW301">
        <v>3.93</v>
      </c>
    </row>
    <row r="302" spans="1:134" x14ac:dyDescent="0.25">
      <c r="DR302" s="1">
        <v>41517</v>
      </c>
      <c r="DS302">
        <v>653.34299999999996</v>
      </c>
      <c r="DT302">
        <v>208</v>
      </c>
      <c r="DU302">
        <v>193</v>
      </c>
      <c r="DV302">
        <v>6.6050000000000004</v>
      </c>
      <c r="DW302">
        <v>4.0960000000000001</v>
      </c>
    </row>
    <row r="303" spans="1:134" x14ac:dyDescent="0.25">
      <c r="DR303" s="1">
        <v>41547</v>
      </c>
      <c r="DS303">
        <v>659.84699999999998</v>
      </c>
      <c r="DT303">
        <v>207</v>
      </c>
      <c r="DU303">
        <v>193</v>
      </c>
      <c r="DV303">
        <v>6.7279999999999998</v>
      </c>
      <c r="DW303">
        <v>3.99</v>
      </c>
    </row>
    <row r="304" spans="1:134" x14ac:dyDescent="0.25">
      <c r="DR304" s="1">
        <v>41578</v>
      </c>
      <c r="DS304">
        <v>671.88099999999997</v>
      </c>
      <c r="DT304">
        <v>192</v>
      </c>
      <c r="DU304">
        <v>179</v>
      </c>
      <c r="DV304">
        <v>6.7859999999999996</v>
      </c>
      <c r="DW304">
        <v>3.7869999999999999</v>
      </c>
    </row>
    <row r="305" spans="122:127" x14ac:dyDescent="0.25">
      <c r="DR305" s="1">
        <v>41608</v>
      </c>
      <c r="DS305">
        <v>669.60699999999997</v>
      </c>
      <c r="DT305">
        <v>189</v>
      </c>
      <c r="DU305">
        <v>175</v>
      </c>
      <c r="DV305">
        <v>6.7359999999999998</v>
      </c>
      <c r="DW305">
        <v>3.8420000000000001</v>
      </c>
    </row>
    <row r="306" spans="122:127" x14ac:dyDescent="0.25">
      <c r="DR306" s="1">
        <v>41639</v>
      </c>
      <c r="DS306">
        <v>669.68600000000004</v>
      </c>
      <c r="DT306">
        <v>174</v>
      </c>
      <c r="DU306">
        <v>161</v>
      </c>
      <c r="DV306">
        <v>6.694</v>
      </c>
      <c r="DW306">
        <v>3.9319999999999999</v>
      </c>
    </row>
    <row r="307" spans="122:127" x14ac:dyDescent="0.25">
      <c r="DR307" s="1">
        <v>41670</v>
      </c>
      <c r="DS307">
        <v>681.64099999999996</v>
      </c>
      <c r="DT307">
        <v>178</v>
      </c>
      <c r="DU307">
        <v>166</v>
      </c>
      <c r="DV307">
        <v>6.7759999999999998</v>
      </c>
      <c r="DW307">
        <v>3.76</v>
      </c>
    </row>
    <row r="308" spans="122:127" x14ac:dyDescent="0.25">
      <c r="DR308" s="1">
        <v>41698</v>
      </c>
      <c r="DS308">
        <v>691.22</v>
      </c>
      <c r="DT308">
        <v>166</v>
      </c>
      <c r="DU308">
        <v>155</v>
      </c>
      <c r="DV308">
        <v>6.8330000000000002</v>
      </c>
      <c r="DW308">
        <v>3.6309999999999998</v>
      </c>
    </row>
    <row r="309" spans="122:127" x14ac:dyDescent="0.25">
      <c r="DR309" s="1">
        <v>41729</v>
      </c>
      <c r="DS309">
        <v>692.81</v>
      </c>
      <c r="DT309">
        <v>161</v>
      </c>
      <c r="DU309">
        <v>151</v>
      </c>
      <c r="DV309">
        <v>6.891</v>
      </c>
      <c r="DW309">
        <v>3.7069999999999999</v>
      </c>
    </row>
    <row r="310" spans="122:127" x14ac:dyDescent="0.25">
      <c r="DR310" s="1">
        <v>41759</v>
      </c>
      <c r="DS310">
        <v>702.24699999999996</v>
      </c>
      <c r="DT310">
        <v>154</v>
      </c>
      <c r="DU310">
        <v>145</v>
      </c>
      <c r="DV310">
        <v>6.9470000000000001</v>
      </c>
      <c r="DW310">
        <v>3.59</v>
      </c>
    </row>
    <row r="311" spans="122:127" x14ac:dyDescent="0.25">
      <c r="DR311" s="1">
        <v>41790</v>
      </c>
      <c r="DS311">
        <v>714.93499999999995</v>
      </c>
      <c r="DT311">
        <v>150</v>
      </c>
      <c r="DU311">
        <v>141</v>
      </c>
      <c r="DV311">
        <v>7.03</v>
      </c>
      <c r="DW311">
        <v>3.395</v>
      </c>
    </row>
    <row r="312" spans="122:127" x14ac:dyDescent="0.25">
      <c r="DR312" s="1">
        <v>41820</v>
      </c>
      <c r="DS312">
        <v>717.15800000000002</v>
      </c>
      <c r="DT312">
        <v>144</v>
      </c>
      <c r="DU312">
        <v>136</v>
      </c>
      <c r="DV312">
        <v>7.0350000000000001</v>
      </c>
      <c r="DW312">
        <v>3.415</v>
      </c>
    </row>
    <row r="313" spans="122:127" x14ac:dyDescent="0.25">
      <c r="DR313" s="1">
        <v>41851</v>
      </c>
      <c r="DS313">
        <v>716.01199999999994</v>
      </c>
      <c r="DT313">
        <v>147</v>
      </c>
      <c r="DU313">
        <v>139</v>
      </c>
      <c r="DV313">
        <v>6.9969999999999999</v>
      </c>
      <c r="DW313">
        <v>3.524</v>
      </c>
    </row>
    <row r="314" spans="122:127" x14ac:dyDescent="0.25">
      <c r="DR314" s="1">
        <v>41882</v>
      </c>
      <c r="DS314">
        <v>726.59500000000003</v>
      </c>
      <c r="DT314">
        <v>150</v>
      </c>
      <c r="DU314">
        <v>142</v>
      </c>
      <c r="DV314">
        <v>7.09</v>
      </c>
      <c r="DW314">
        <v>3.3969999999999998</v>
      </c>
    </row>
    <row r="315" spans="122:127" x14ac:dyDescent="0.25">
      <c r="DR315" s="1">
        <v>41912</v>
      </c>
      <c r="DS315">
        <v>716.43700000000001</v>
      </c>
      <c r="DT315">
        <v>159</v>
      </c>
      <c r="DU315">
        <v>150</v>
      </c>
      <c r="DV315">
        <v>7.0190000000000001</v>
      </c>
      <c r="DW315">
        <v>3.6309999999999998</v>
      </c>
    </row>
    <row r="316" spans="122:127" x14ac:dyDescent="0.25">
      <c r="DR316" s="1">
        <v>41943</v>
      </c>
      <c r="DS316">
        <v>722.697</v>
      </c>
      <c r="DT316">
        <v>167</v>
      </c>
      <c r="DU316">
        <v>159</v>
      </c>
      <c r="DV316">
        <v>7.0810000000000004</v>
      </c>
      <c r="DW316">
        <v>3.5779999999999998</v>
      </c>
    </row>
    <row r="317" spans="122:127" x14ac:dyDescent="0.25">
      <c r="DR317" s="1">
        <v>41973</v>
      </c>
      <c r="DS317">
        <v>725.68799999999999</v>
      </c>
      <c r="DT317">
        <v>180</v>
      </c>
      <c r="DU317">
        <v>172</v>
      </c>
      <c r="DV317">
        <v>7.12</v>
      </c>
      <c r="DW317">
        <v>3.597</v>
      </c>
    </row>
    <row r="318" spans="122:127" x14ac:dyDescent="0.25">
      <c r="DR318" s="1">
        <v>42004</v>
      </c>
      <c r="DS318">
        <v>721.26099999999997</v>
      </c>
      <c r="DT318">
        <v>198</v>
      </c>
      <c r="DU318">
        <v>191</v>
      </c>
      <c r="DV318">
        <v>7.0910000000000002</v>
      </c>
      <c r="DW318">
        <v>3.8130000000000002</v>
      </c>
    </row>
    <row r="319" spans="122:127" x14ac:dyDescent="0.25">
      <c r="DR319" s="1">
        <v>42035</v>
      </c>
      <c r="DS319">
        <v>738.54600000000005</v>
      </c>
      <c r="DT319">
        <v>213</v>
      </c>
      <c r="DU319">
        <v>207</v>
      </c>
      <c r="DV319">
        <v>7.2450000000000001</v>
      </c>
      <c r="DW319">
        <v>3.5579999999999998</v>
      </c>
    </row>
    <row r="320" spans="122:127" x14ac:dyDescent="0.25">
      <c r="DR320" s="1">
        <v>42063</v>
      </c>
      <c r="DS320">
        <v>735.822</v>
      </c>
      <c r="DT320">
        <v>180</v>
      </c>
      <c r="DU320">
        <v>173</v>
      </c>
      <c r="DV320">
        <v>7.2649999999999997</v>
      </c>
      <c r="DW320">
        <v>3.528</v>
      </c>
    </row>
    <row r="321" spans="122:127" x14ac:dyDescent="0.25">
      <c r="DR321" s="1">
        <v>42094</v>
      </c>
      <c r="DS321">
        <v>738.26099999999997</v>
      </c>
      <c r="DT321">
        <v>182</v>
      </c>
      <c r="DU321">
        <v>176</v>
      </c>
      <c r="DV321">
        <v>7.3529999999999998</v>
      </c>
      <c r="DW321">
        <v>3.4710000000000001</v>
      </c>
    </row>
    <row r="322" spans="122:127" x14ac:dyDescent="0.25">
      <c r="DR322" s="1">
        <v>42124</v>
      </c>
      <c r="DS322">
        <v>735.00900000000001</v>
      </c>
      <c r="DT322">
        <v>179</v>
      </c>
      <c r="DU322">
        <v>172</v>
      </c>
      <c r="DV322">
        <v>7.2850000000000001</v>
      </c>
      <c r="DW322">
        <v>3.5339999999999998</v>
      </c>
    </row>
    <row r="323" spans="122:127" x14ac:dyDescent="0.25">
      <c r="DR323" s="1">
        <v>42155</v>
      </c>
      <c r="DS323">
        <v>731.27499999999998</v>
      </c>
      <c r="DT323">
        <v>183</v>
      </c>
      <c r="DU323">
        <v>176</v>
      </c>
      <c r="DV323">
        <v>7.2409999999999997</v>
      </c>
      <c r="DW323">
        <v>3.6230000000000002</v>
      </c>
    </row>
    <row r="324" spans="122:127" x14ac:dyDescent="0.25">
      <c r="DR324" s="1">
        <v>42185</v>
      </c>
      <c r="DS324">
        <v>717.99199999999996</v>
      </c>
      <c r="DT324">
        <v>193</v>
      </c>
      <c r="DU324">
        <v>185</v>
      </c>
      <c r="DV324">
        <v>7.0839999999999996</v>
      </c>
      <c r="DW324">
        <v>3.883</v>
      </c>
    </row>
    <row r="325" spans="122:127" x14ac:dyDescent="0.25">
      <c r="DR325" s="1">
        <v>42216</v>
      </c>
      <c r="DS325">
        <v>720.15599999999995</v>
      </c>
      <c r="DT325">
        <v>207</v>
      </c>
      <c r="DU325">
        <v>199</v>
      </c>
      <c r="DV325">
        <v>7.0990000000000002</v>
      </c>
      <c r="DW325">
        <v>3.9159999999999999</v>
      </c>
    </row>
    <row r="326" spans="122:127" x14ac:dyDescent="0.25">
      <c r="DR326" s="1">
        <v>42247</v>
      </c>
      <c r="DS326">
        <v>712.44</v>
      </c>
      <c r="DT326">
        <v>224</v>
      </c>
      <c r="DU326">
        <v>216</v>
      </c>
      <c r="DV326">
        <v>7.0049999999999999</v>
      </c>
      <c r="DW326">
        <v>4.1050000000000004</v>
      </c>
    </row>
    <row r="327" spans="122:127" x14ac:dyDescent="0.25">
      <c r="DR327" s="1">
        <v>42277</v>
      </c>
      <c r="DS327">
        <v>713.47299999999996</v>
      </c>
      <c r="DT327">
        <v>240</v>
      </c>
      <c r="DU327">
        <v>231</v>
      </c>
      <c r="DV327">
        <v>7.016</v>
      </c>
      <c r="DW327">
        <v>4.1230000000000002</v>
      </c>
    </row>
    <row r="328" spans="122:127" x14ac:dyDescent="0.25">
      <c r="DR328" s="1">
        <v>42308</v>
      </c>
      <c r="DS328">
        <v>718.88499999999999</v>
      </c>
      <c r="DT328">
        <v>223</v>
      </c>
      <c r="DU328">
        <v>216</v>
      </c>
      <c r="DV328">
        <v>7.008</v>
      </c>
      <c r="DW328">
        <v>4.0709999999999997</v>
      </c>
    </row>
    <row r="329" spans="122:127" x14ac:dyDescent="0.25">
      <c r="DR329" s="1">
        <v>42338</v>
      </c>
      <c r="DS329">
        <v>715.52499999999998</v>
      </c>
      <c r="DT329">
        <v>222</v>
      </c>
      <c r="DU329">
        <v>215</v>
      </c>
      <c r="DV329">
        <v>6.9859999999999998</v>
      </c>
      <c r="DW329">
        <v>4.1749999999999998</v>
      </c>
    </row>
    <row r="330" spans="122:127" x14ac:dyDescent="0.25">
      <c r="DR330" s="1">
        <v>42369</v>
      </c>
      <c r="DS330">
        <v>705.447</v>
      </c>
      <c r="DT330">
        <v>241</v>
      </c>
      <c r="DU330">
        <v>234</v>
      </c>
      <c r="DV330">
        <v>6.8490000000000002</v>
      </c>
      <c r="DW330">
        <v>4.4269999999999996</v>
      </c>
    </row>
    <row r="331" spans="122:127" x14ac:dyDescent="0.25">
      <c r="DR331" s="1">
        <v>42400</v>
      </c>
      <c r="DS331">
        <v>704.46</v>
      </c>
      <c r="DT331">
        <v>279</v>
      </c>
      <c r="DU331">
        <v>271</v>
      </c>
      <c r="DV331">
        <v>6.782</v>
      </c>
      <c r="DW331">
        <v>4.4400000000000004</v>
      </c>
    </row>
    <row r="332" spans="122:127" x14ac:dyDescent="0.25">
      <c r="DR332" s="1">
        <v>42429</v>
      </c>
      <c r="DS332">
        <v>709.36800000000005</v>
      </c>
      <c r="DT332">
        <v>282</v>
      </c>
      <c r="DU332">
        <v>275</v>
      </c>
      <c r="DV332">
        <v>6.7919999999999998</v>
      </c>
      <c r="DW332">
        <v>4.3600000000000003</v>
      </c>
    </row>
    <row r="333" spans="122:127" x14ac:dyDescent="0.25">
      <c r="DR333" s="1">
        <v>42460</v>
      </c>
      <c r="DS333">
        <v>735.58799999999997</v>
      </c>
      <c r="DT333">
        <v>231</v>
      </c>
      <c r="DU333">
        <v>225</v>
      </c>
      <c r="DV333">
        <v>7.0140000000000002</v>
      </c>
      <c r="DW333">
        <v>3.863</v>
      </c>
    </row>
    <row r="334" spans="122:127" x14ac:dyDescent="0.25">
      <c r="DR334" s="1">
        <v>42490</v>
      </c>
      <c r="DS334">
        <v>749.61300000000006</v>
      </c>
      <c r="DT334">
        <v>207</v>
      </c>
      <c r="DU334">
        <v>201</v>
      </c>
      <c r="DV334">
        <v>7.0670000000000002</v>
      </c>
      <c r="DW334">
        <v>3.6640000000000001</v>
      </c>
    </row>
    <row r="335" spans="122:127" x14ac:dyDescent="0.25">
      <c r="DR335" s="1">
        <v>42521</v>
      </c>
      <c r="DS335">
        <v>749.10500000000002</v>
      </c>
      <c r="DT335">
        <v>207</v>
      </c>
      <c r="DU335">
        <v>201</v>
      </c>
      <c r="DV335">
        <v>7.07</v>
      </c>
      <c r="DW335">
        <v>3.7080000000000002</v>
      </c>
    </row>
    <row r="336" spans="122:127" x14ac:dyDescent="0.25">
      <c r="DR336" s="1">
        <v>42551</v>
      </c>
      <c r="DS336">
        <v>766.98599999999999</v>
      </c>
      <c r="DT336">
        <v>213</v>
      </c>
      <c r="DU336">
        <v>208</v>
      </c>
      <c r="DV336">
        <v>7.2130000000000001</v>
      </c>
      <c r="DW336">
        <v>3.4460000000000002</v>
      </c>
    </row>
    <row r="337" spans="122:127" x14ac:dyDescent="0.25">
      <c r="DR337" s="1">
        <v>42582</v>
      </c>
      <c r="DS337">
        <v>780.27099999999996</v>
      </c>
      <c r="DT337">
        <v>197</v>
      </c>
      <c r="DU337">
        <v>192</v>
      </c>
      <c r="DV337">
        <v>7.2649999999999997</v>
      </c>
      <c r="DW337">
        <v>3.27</v>
      </c>
    </row>
    <row r="338" spans="122:127" x14ac:dyDescent="0.25">
      <c r="DR338" s="1">
        <v>42613</v>
      </c>
      <c r="DS338">
        <v>784.39300000000003</v>
      </c>
      <c r="DT338">
        <v>183</v>
      </c>
      <c r="DU338">
        <v>178</v>
      </c>
      <c r="DV338">
        <v>7.2670000000000003</v>
      </c>
      <c r="DW338">
        <v>3.2610000000000001</v>
      </c>
    </row>
    <row r="339" spans="122:127" x14ac:dyDescent="0.25">
      <c r="DR339" s="1">
        <v>42643</v>
      </c>
      <c r="DS339">
        <v>783.053</v>
      </c>
      <c r="DT339">
        <v>185</v>
      </c>
      <c r="DU339">
        <v>180</v>
      </c>
      <c r="DV339">
        <v>7.2729999999999997</v>
      </c>
      <c r="DW339">
        <v>3.3010000000000002</v>
      </c>
    </row>
    <row r="340" spans="122:127" x14ac:dyDescent="0.25">
      <c r="DR340" s="1">
        <v>42674</v>
      </c>
      <c r="DS340">
        <v>777.89400000000001</v>
      </c>
      <c r="DT340">
        <v>178</v>
      </c>
      <c r="DU340">
        <v>173</v>
      </c>
      <c r="DV340">
        <v>7.194</v>
      </c>
      <c r="DW340">
        <v>3.4140000000000001</v>
      </c>
    </row>
    <row r="341" spans="122:127" x14ac:dyDescent="0.25">
      <c r="DR341" s="1">
        <v>42704</v>
      </c>
      <c r="DS341">
        <v>756.20500000000004</v>
      </c>
      <c r="DT341">
        <v>175</v>
      </c>
      <c r="DU341">
        <v>170</v>
      </c>
      <c r="DV341">
        <v>7.0439999999999996</v>
      </c>
      <c r="DW341">
        <v>3.85</v>
      </c>
    </row>
    <row r="342" spans="122:127" x14ac:dyDescent="0.25">
      <c r="DR342" s="1">
        <v>42735</v>
      </c>
      <c r="DS342">
        <v>762.904</v>
      </c>
      <c r="DT342">
        <v>166</v>
      </c>
      <c r="DU342">
        <v>161</v>
      </c>
      <c r="DV342">
        <v>7.06</v>
      </c>
      <c r="DW342">
        <v>3.8069999999999999</v>
      </c>
    </row>
    <row r="343" spans="122:127" x14ac:dyDescent="0.25">
      <c r="DR343" s="1">
        <v>42766</v>
      </c>
      <c r="DS343">
        <v>767.28499999999997</v>
      </c>
      <c r="DT343">
        <v>161</v>
      </c>
      <c r="DU343">
        <v>157</v>
      </c>
      <c r="DV343">
        <v>7.056</v>
      </c>
      <c r="DW343">
        <v>3.7610000000000001</v>
      </c>
    </row>
    <row r="344" spans="122:127" x14ac:dyDescent="0.25">
      <c r="DR344" s="1">
        <v>42794</v>
      </c>
      <c r="DS344">
        <v>776.94500000000005</v>
      </c>
      <c r="DT344">
        <v>154</v>
      </c>
      <c r="DU344">
        <v>151</v>
      </c>
      <c r="DV344">
        <v>7.1449999999999996</v>
      </c>
      <c r="DW344">
        <v>3.661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T298"/>
  <sheetViews>
    <sheetView zoomScale="70" zoomScaleNormal="70" workbookViewId="0">
      <pane xSplit="1" ySplit="8" topLeftCell="B256" activePane="bottomRight" state="frozen"/>
      <selection pane="topRight" activeCell="B1" sqref="B1"/>
      <selection pane="bottomLeft" activeCell="A9" sqref="A9"/>
      <selection pane="bottomRight" activeCell="Z298" sqref="Z298"/>
    </sheetView>
  </sheetViews>
  <sheetFormatPr defaultRowHeight="15" x14ac:dyDescent="0.25"/>
  <cols>
    <col min="1" max="1" width="12.42578125" customWidth="1"/>
    <col min="2" max="2" width="10.28515625" bestFit="1" customWidth="1"/>
    <col min="3" max="4" width="5.7109375" bestFit="1" customWidth="1"/>
    <col min="5" max="5" width="10.140625" bestFit="1" customWidth="1"/>
    <col min="6" max="6" width="10.5703125" bestFit="1" customWidth="1"/>
    <col min="7" max="7" width="13.42578125" bestFit="1" customWidth="1"/>
    <col min="8" max="8" width="16.85546875" bestFit="1" customWidth="1"/>
    <col min="9" max="9" width="17.28515625" bestFit="1" customWidth="1"/>
    <col min="10" max="10" width="16.28515625" bestFit="1" customWidth="1"/>
    <col min="11" max="11" width="16.7109375" bestFit="1" customWidth="1"/>
    <col min="12" max="12" width="16.42578125" bestFit="1" customWidth="1"/>
    <col min="13" max="13" width="15" bestFit="1" customWidth="1"/>
    <col min="14" max="14" width="10" bestFit="1" customWidth="1"/>
    <col min="15" max="15" width="7.42578125" bestFit="1" customWidth="1"/>
    <col min="16" max="16" width="11.5703125" customWidth="1"/>
    <col min="17" max="17" width="15.5703125" customWidth="1"/>
    <col min="18" max="21" width="9.140625" style="4"/>
    <col min="22" max="22" width="9.42578125" style="4" customWidth="1"/>
    <col min="23" max="23" width="12" style="4" bestFit="1" customWidth="1"/>
    <col min="24" max="25" width="12" style="4" customWidth="1"/>
    <col min="26" max="28" width="11.28515625" customWidth="1"/>
    <col min="29" max="29" width="8" style="8" customWidth="1"/>
    <col min="30" max="35" width="9.140625" style="17"/>
    <col min="36" max="38" width="9.140625" style="4"/>
    <col min="39" max="44" width="9.140625" style="17"/>
    <col min="45" max="47" width="9.140625" style="4"/>
    <col min="48" max="48" width="30.28515625" customWidth="1"/>
    <col min="49" max="52" width="9.5703125" style="5" customWidth="1"/>
    <col min="53" max="55" width="11.140625" style="5" customWidth="1"/>
    <col min="56" max="56" width="9.5703125" style="5" customWidth="1"/>
    <col min="57" max="57" width="13.28515625" style="5" customWidth="1"/>
    <col min="58" max="58" width="9.140625" style="5"/>
    <col min="59" max="59" width="11.42578125" style="5" customWidth="1"/>
    <col min="60" max="60" width="11.85546875" style="5" customWidth="1"/>
    <col min="61" max="61" width="11" style="5" customWidth="1"/>
    <col min="62" max="63" width="12" style="5" customWidth="1"/>
    <col min="64" max="73" width="9.5703125" style="5" customWidth="1"/>
    <col min="74" max="74" width="18.42578125" style="8" customWidth="1"/>
    <col min="75" max="75" width="19.42578125" style="8" customWidth="1"/>
    <col min="76" max="76" width="15.28515625" style="5" customWidth="1"/>
    <col min="77" max="77" width="9.5703125" style="5" customWidth="1"/>
    <col min="78" max="78" width="11.5703125" customWidth="1"/>
    <col min="101" max="101" width="11.5703125" customWidth="1"/>
    <col min="103" max="103" width="13.85546875" customWidth="1"/>
    <col min="104" max="104" width="10.42578125" customWidth="1"/>
    <col min="105" max="105" width="9.7109375" bestFit="1" customWidth="1"/>
    <col min="106" max="110" width="9.7109375" customWidth="1"/>
    <col min="119" max="121" width="9.7109375" bestFit="1" customWidth="1"/>
    <col min="122" max="129" width="9.7109375" customWidth="1"/>
    <col min="130" max="132" width="10.7109375" customWidth="1"/>
    <col min="139" max="139" width="10.7109375" customWidth="1"/>
    <col min="140" max="140" width="15" customWidth="1"/>
    <col min="141" max="150" width="9.7109375" customWidth="1"/>
  </cols>
  <sheetData>
    <row r="1" spans="1:150" x14ac:dyDescent="0.25">
      <c r="Q1" t="s">
        <v>61</v>
      </c>
      <c r="R1" s="4">
        <v>1</v>
      </c>
      <c r="S1" s="35">
        <v>1</v>
      </c>
      <c r="T1" s="4">
        <v>1</v>
      </c>
      <c r="U1" s="4">
        <v>0.25</v>
      </c>
      <c r="V1" s="4">
        <v>0.25</v>
      </c>
      <c r="W1" s="4">
        <v>0.1</v>
      </c>
      <c r="X1" s="4">
        <v>0.25</v>
      </c>
      <c r="Y1" s="4">
        <v>0.25</v>
      </c>
      <c r="AC1" s="13">
        <f>AVERAGE(AC10:AC289)</f>
        <v>4.7467585786238997</v>
      </c>
      <c r="AW1" s="5" t="str">
        <f t="shared" ref="AW1:BD1" si="0">AW8</f>
        <v>Cash</v>
      </c>
      <c r="AX1" s="5" t="str">
        <f t="shared" si="0"/>
        <v>Barclay's Agg</v>
      </c>
      <c r="AY1" s="5" t="str">
        <f t="shared" si="0"/>
        <v>Agg 1-3yr</v>
      </c>
      <c r="AZ1" s="5" t="str">
        <f t="shared" ref="AZ1" si="1">AZ8</f>
        <v>IG</v>
      </c>
      <c r="BA1" s="5" t="str">
        <f t="shared" si="0"/>
        <v>Treas 1-3 yr</v>
      </c>
      <c r="BB1" s="5" t="str">
        <f t="shared" si="0"/>
        <v>Treas 3-5 yr</v>
      </c>
      <c r="BC1" s="5" t="str">
        <f t="shared" si="0"/>
        <v>Treas 5-10 yr</v>
      </c>
      <c r="BD1" s="5" t="str">
        <f t="shared" si="0"/>
        <v>IG BBB 1-3 yr</v>
      </c>
      <c r="BE1" s="5" t="str">
        <f t="shared" ref="BE1" si="2">BE8</f>
        <v>IG BBB 3-5 yr</v>
      </c>
      <c r="BF1" s="5" t="str">
        <f>BF8</f>
        <v>HY BB 1-3 yr</v>
      </c>
      <c r="BG1" s="5" t="str">
        <f t="shared" ref="BG1:BH1" si="3">BG8</f>
        <v>HY BB 3-5 yr</v>
      </c>
      <c r="BH1" s="5" t="str">
        <f t="shared" si="3"/>
        <v>HY B 1-3 yr</v>
      </c>
      <c r="BI1" s="5" t="str">
        <f t="shared" ref="BI1:BJ1" si="4">BI8</f>
        <v>HY B-BB 1-3 yr</v>
      </c>
      <c r="BJ1" s="5" t="str">
        <f t="shared" si="4"/>
        <v>HY B-BB</v>
      </c>
      <c r="BK1" s="5" t="str">
        <f t="shared" ref="BK1" si="5">BK8</f>
        <v>HY BB</v>
      </c>
      <c r="BL1" s="5" t="str">
        <f t="shared" ref="BL1:BT1" si="6">BL8</f>
        <v>Model XX</v>
      </c>
      <c r="BM1" s="5" t="str">
        <f t="shared" si="6"/>
        <v>Model YY</v>
      </c>
      <c r="BN1" s="5" t="str">
        <f t="shared" si="6"/>
        <v>Model ZZ</v>
      </c>
      <c r="BO1" s="5" t="str">
        <f t="shared" si="6"/>
        <v>Model S</v>
      </c>
      <c r="BP1" s="5" t="str">
        <f t="shared" si="6"/>
        <v>Model T</v>
      </c>
      <c r="BQ1" s="5" t="str">
        <f t="shared" si="6"/>
        <v>Model U</v>
      </c>
      <c r="BR1" s="5" t="str">
        <f t="shared" si="6"/>
        <v>Model V</v>
      </c>
      <c r="BS1" s="5" t="str">
        <f t="shared" ref="BS1" si="7">BS8</f>
        <v>Model VV</v>
      </c>
      <c r="BT1" s="5" t="str">
        <f t="shared" si="6"/>
        <v>Sim Agg</v>
      </c>
      <c r="BU1" s="5" t="str">
        <f t="shared" ref="BU1" si="8">BU8</f>
        <v>TEST</v>
      </c>
      <c r="BW1"/>
      <c r="BX1" t="s">
        <v>93</v>
      </c>
      <c r="BY1" t="s">
        <v>44</v>
      </c>
      <c r="CQ1" s="18" t="str">
        <f t="shared" ref="CQ1:CW6" si="9">BN1</f>
        <v>Model ZZ</v>
      </c>
      <c r="CR1" s="18" t="str">
        <f t="shared" si="9"/>
        <v>Model S</v>
      </c>
      <c r="CS1" s="18" t="str">
        <f t="shared" si="9"/>
        <v>Model T</v>
      </c>
      <c r="CT1" s="18" t="str">
        <f t="shared" si="9"/>
        <v>Model U</v>
      </c>
      <c r="CU1" s="18" t="str">
        <f t="shared" si="9"/>
        <v>Model V</v>
      </c>
      <c r="CV1" s="18" t="str">
        <f t="shared" si="9"/>
        <v>Model VV</v>
      </c>
      <c r="CW1" s="18" t="str">
        <f t="shared" si="9"/>
        <v>Sim Agg</v>
      </c>
      <c r="CX1" s="18" t="str">
        <f t="shared" ref="CX1:CX5" si="10">BU1</f>
        <v>TEST</v>
      </c>
      <c r="CY1" s="18" t="str">
        <f>AX1</f>
        <v>Barclay's Agg</v>
      </c>
    </row>
    <row r="2" spans="1:150" x14ac:dyDescent="0.25">
      <c r="Q2" t="s">
        <v>62</v>
      </c>
      <c r="R2" s="4">
        <v>0.03</v>
      </c>
      <c r="S2" s="35">
        <v>0.03</v>
      </c>
      <c r="T2" s="4">
        <v>0.03</v>
      </c>
      <c r="U2" s="4">
        <v>0.03</v>
      </c>
      <c r="V2" s="4">
        <v>0.03</v>
      </c>
      <c r="W2" s="4">
        <v>0.03</v>
      </c>
      <c r="X2" s="4">
        <v>0.03</v>
      </c>
      <c r="Y2" s="4">
        <v>0.03</v>
      </c>
      <c r="AC2" s="8">
        <f>MAX(AC10:AC289)</f>
        <v>8.2131930000000004</v>
      </c>
      <c r="AV2" t="s">
        <v>29</v>
      </c>
      <c r="AW2" s="6"/>
      <c r="AX2" s="6">
        <f t="shared" ref="AX2:AY2" si="11">(AX5-$AW$5)/AX4</f>
        <v>0.84039716828150945</v>
      </c>
      <c r="AY2" s="6">
        <f t="shared" si="11"/>
        <v>0.97476607343117883</v>
      </c>
      <c r="AZ2" s="6">
        <f t="shared" ref="AZ2" si="12">(AZ5-$AW$5)/AZ4</f>
        <v>0.72226927050250911</v>
      </c>
      <c r="BA2" s="6">
        <f t="shared" ref="BA2:BR2" si="13">(BA5-$AW$5)/BA4</f>
        <v>0.73875906102572375</v>
      </c>
      <c r="BB2" s="6">
        <f t="shared" si="13"/>
        <v>0.69644215751175198</v>
      </c>
      <c r="BC2" s="6">
        <f t="shared" si="13"/>
        <v>0.62503340744171032</v>
      </c>
      <c r="BD2" s="6">
        <f t="shared" si="13"/>
        <v>0.95651222911756273</v>
      </c>
      <c r="BE2" s="6">
        <f t="shared" si="13"/>
        <v>0.91435204324105235</v>
      </c>
      <c r="BF2" s="6">
        <f t="shared" si="13"/>
        <v>0.75731876203087667</v>
      </c>
      <c r="BG2" s="6">
        <f t="shared" si="13"/>
        <v>0.70107354222354379</v>
      </c>
      <c r="BH2" s="6">
        <f t="shared" si="13"/>
        <v>0.77634295062532854</v>
      </c>
      <c r="BI2" s="6">
        <f t="shared" si="13"/>
        <v>0.8586595864903025</v>
      </c>
      <c r="BJ2" s="6">
        <f t="shared" ref="BJ2:BK2" si="14">(BJ5-$AW$5)/BJ4</f>
        <v>0.63271568481942853</v>
      </c>
      <c r="BK2" s="6">
        <f t="shared" si="14"/>
        <v>0.737006377804308</v>
      </c>
      <c r="BL2" s="6">
        <f t="shared" si="13"/>
        <v>1.1788734592360108</v>
      </c>
      <c r="BM2" s="6">
        <f t="shared" si="13"/>
        <v>0.93735752285885798</v>
      </c>
      <c r="BN2" s="6">
        <f t="shared" si="13"/>
        <v>0.97218397752526131</v>
      </c>
      <c r="BO2" s="6">
        <f t="shared" si="13"/>
        <v>1.1276959566578795</v>
      </c>
      <c r="BP2" s="6">
        <f t="shared" si="13"/>
        <v>1.1065219753174049</v>
      </c>
      <c r="BQ2" s="6">
        <f t="shared" si="13"/>
        <v>1.0609526504274334</v>
      </c>
      <c r="BR2" s="6">
        <f t="shared" si="13"/>
        <v>1.1020238088540637</v>
      </c>
      <c r="BS2" s="6">
        <f t="shared" ref="BS2" si="15">(BS5-$AW$5)/BS4</f>
        <v>0.97920148386463268</v>
      </c>
      <c r="BT2" s="6">
        <f t="shared" ref="BT2:BU2" si="16">(BT5-$AW$5)/BT4</f>
        <v>0.94689475070038776</v>
      </c>
      <c r="BU2" s="6">
        <f t="shared" si="16"/>
        <v>0.90537254114700139</v>
      </c>
      <c r="BV2"/>
      <c r="BW2" t="s">
        <v>92</v>
      </c>
      <c r="BX2" s="28">
        <v>0.94689475070038776</v>
      </c>
      <c r="BY2" s="28">
        <v>0.97476607343117883</v>
      </c>
      <c r="BZ2" s="26">
        <v>0.8</v>
      </c>
      <c r="CQ2" s="18">
        <f t="shared" si="9"/>
        <v>0.97218397752526131</v>
      </c>
      <c r="CR2" s="18">
        <f t="shared" si="9"/>
        <v>1.1276959566578795</v>
      </c>
      <c r="CS2" s="18">
        <f t="shared" si="9"/>
        <v>1.1065219753174049</v>
      </c>
      <c r="CT2" s="18">
        <f t="shared" si="9"/>
        <v>1.0609526504274334</v>
      </c>
      <c r="CU2" s="23">
        <f t="shared" si="9"/>
        <v>1.1020238088540637</v>
      </c>
      <c r="CV2" s="23">
        <f t="shared" si="9"/>
        <v>0.97920148386463268</v>
      </c>
      <c r="CW2" s="23">
        <f t="shared" si="9"/>
        <v>0.94689475070038776</v>
      </c>
      <c r="CX2" s="23">
        <f t="shared" si="10"/>
        <v>0.90537254114700139</v>
      </c>
      <c r="CY2" s="23">
        <f>AX2</f>
        <v>0.84039716828150945</v>
      </c>
      <c r="CZ2" t="s">
        <v>30</v>
      </c>
      <c r="DA2" s="15">
        <f>MIN(DA9:DA288)</f>
        <v>-5.1489718214685842E-2</v>
      </c>
      <c r="DB2" s="15">
        <f>MIN(DB9:DB288)</f>
        <v>-1.4302470198401029E-2</v>
      </c>
      <c r="DC2" s="15">
        <f>MIN(DC9:DC288)</f>
        <v>-0.16069843667961936</v>
      </c>
      <c r="DD2" s="15">
        <f>MIN(DD9:DD288)</f>
        <v>-1.4844495995969709E-2</v>
      </c>
      <c r="DE2" s="15">
        <f t="shared" ref="DE2:DF2" si="17">MIN(DE9:DE288)</f>
        <v>-4.1534380544890226E-2</v>
      </c>
      <c r="DF2" s="15">
        <f t="shared" si="17"/>
        <v>-6.9326246147756065E-2</v>
      </c>
      <c r="DG2" s="15">
        <f t="shared" ref="DG2:DX2" si="18">MIN(DG9:DG288)</f>
        <v>-8.0495170631967206E-2</v>
      </c>
      <c r="DH2" s="15">
        <f t="shared" si="18"/>
        <v>-0.11779735174724038</v>
      </c>
      <c r="DI2" s="15">
        <f t="shared" si="18"/>
        <v>-0.19113809026914341</v>
      </c>
      <c r="DJ2" s="15">
        <f t="shared" si="18"/>
        <v>-0.23436291490559791</v>
      </c>
      <c r="DK2" s="15">
        <f t="shared" si="18"/>
        <v>-0.32432623262185001</v>
      </c>
      <c r="DL2" s="15">
        <f t="shared" si="18"/>
        <v>-0.2503206761434521</v>
      </c>
      <c r="DM2" s="15">
        <f t="shared" si="18"/>
        <v>-0.29548236705426889</v>
      </c>
      <c r="DN2" s="15">
        <f t="shared" ref="DN2" si="19">MIN(DN9:DN288)</f>
        <v>-0.25085542126845384</v>
      </c>
      <c r="DO2" s="15">
        <f t="shared" si="18"/>
        <v>-3.313616782893003E-2</v>
      </c>
      <c r="DP2" s="15">
        <f t="shared" si="18"/>
        <v>-5.8955934455274472E-2</v>
      </c>
      <c r="DQ2" s="15">
        <f t="shared" si="18"/>
        <v>-4.9777722751836451E-2</v>
      </c>
      <c r="DR2" s="15">
        <f t="shared" si="18"/>
        <v>-6.1421181972234451E-2</v>
      </c>
      <c r="DS2" s="15">
        <f t="shared" si="18"/>
        <v>-6.1421181972234451E-2</v>
      </c>
      <c r="DT2" s="15">
        <f t="shared" si="18"/>
        <v>-7.2885913573925709E-2</v>
      </c>
      <c r="DU2" s="15">
        <f t="shared" si="18"/>
        <v>-6.1421181972234229E-2</v>
      </c>
      <c r="DV2" s="15">
        <f t="shared" si="18"/>
        <v>-9.9775885761477889E-2</v>
      </c>
      <c r="DW2" s="15">
        <f t="shared" si="18"/>
        <v>-1.4541661701236275E-2</v>
      </c>
      <c r="DX2" s="15">
        <f t="shared" si="18"/>
        <v>-7.9487743392717691E-2</v>
      </c>
      <c r="DY2" s="15"/>
    </row>
    <row r="3" spans="1:150" x14ac:dyDescent="0.25">
      <c r="Q3" t="s">
        <v>31</v>
      </c>
      <c r="R3" s="16">
        <f>AVERAGE(R9:R288)</f>
        <v>0.32204814700352524</v>
      </c>
      <c r="S3" s="37">
        <f>AVERAGE(S9:S288)</f>
        <v>0.28891991194209454</v>
      </c>
      <c r="T3" s="16">
        <f>AVERAGE(T9:T288)</f>
        <v>0.32522244431867114</v>
      </c>
      <c r="U3" s="16">
        <f t="shared" ref="U3:W3" si="20">AVERAGE(U9:U288)</f>
        <v>0.11223980027895523</v>
      </c>
      <c r="V3" s="16">
        <f t="shared" si="20"/>
        <v>6.7402604886407966E-2</v>
      </c>
      <c r="W3" s="16">
        <f t="shared" si="20"/>
        <v>3.7908534869971873E-2</v>
      </c>
      <c r="X3" s="16">
        <f t="shared" ref="X3:Y3" si="21">AVERAGE(X9:X288)</f>
        <v>8.8678846134667033E-2</v>
      </c>
      <c r="Y3" s="16">
        <f t="shared" si="21"/>
        <v>0.18542062623084651</v>
      </c>
      <c r="AD3" s="21">
        <f>AVERAGE(AD9:AD288)</f>
        <v>0.67795185299647531</v>
      </c>
      <c r="AE3" s="21">
        <f>AVERAGE(AE9:AE288)</f>
        <v>0.71108008805790524</v>
      </c>
      <c r="AF3" s="21">
        <f>MAX(AF9:AF288)</f>
        <v>0.92177110224516934</v>
      </c>
      <c r="AG3" s="21">
        <f>AVERAGE(AG9:AG288)</f>
        <v>0.13776019972104481</v>
      </c>
      <c r="AH3" s="21">
        <f t="shared" ref="AH3:AK3" si="22">AVERAGE(AH9:AH288)</f>
        <v>0.18259739511359191</v>
      </c>
      <c r="AI3" s="21">
        <f t="shared" si="22"/>
        <v>6.209146513002798E-2</v>
      </c>
      <c r="AJ3" s="21">
        <f t="shared" si="22"/>
        <v>0.16132115386533305</v>
      </c>
      <c r="AK3" s="21">
        <f t="shared" si="22"/>
        <v>6.45793737691535E-2</v>
      </c>
      <c r="AL3" s="21"/>
      <c r="AM3" s="21">
        <f>AVERAGE(AM9:AM288)</f>
        <v>0</v>
      </c>
      <c r="AN3" s="21">
        <f>AVERAGE(AN9:AN288)</f>
        <v>0</v>
      </c>
      <c r="AO3" s="21">
        <f>AVERAGE(AO9:AO288)</f>
        <v>0</v>
      </c>
      <c r="AP3" s="21">
        <f>AVERAGE(AP9:AP288)</f>
        <v>0.75</v>
      </c>
      <c r="AQ3" s="21">
        <f t="shared" ref="AQ3:AR3" si="23">AVERAGE(AQ9:AQ288)</f>
        <v>0.75</v>
      </c>
      <c r="AR3" s="21">
        <f t="shared" si="23"/>
        <v>0.90000000000000391</v>
      </c>
      <c r="AS3" s="13"/>
      <c r="AT3" s="13"/>
      <c r="AU3" s="13"/>
      <c r="AV3" t="s">
        <v>32</v>
      </c>
      <c r="AW3" s="7">
        <v>4.084773097185427</v>
      </c>
      <c r="AX3" s="7">
        <f t="shared" ref="AX3:BN3" si="24">AX5/AX4</f>
        <v>1.5749536025374171</v>
      </c>
      <c r="AY3" s="7">
        <f t="shared" si="24"/>
        <v>2.7566345114175057</v>
      </c>
      <c r="AZ3" s="7">
        <f t="shared" ref="AZ3" si="25">AZ5/AZ4</f>
        <v>1.2206879341471315</v>
      </c>
      <c r="BA3" s="7">
        <f t="shared" si="24"/>
        <v>2.4404820793541639</v>
      </c>
      <c r="BB3" s="7">
        <f t="shared" si="24"/>
        <v>1.4566498568647084</v>
      </c>
      <c r="BC3" s="7">
        <f t="shared" ref="BC3" si="26">BC5/BC4</f>
        <v>1.1011652237061886</v>
      </c>
      <c r="BD3" s="7">
        <f t="shared" si="24"/>
        <v>1.9585215531413382</v>
      </c>
      <c r="BE3" s="7">
        <f t="shared" ref="BE3" si="27">BE5/BE4</f>
        <v>1.5894110871871439</v>
      </c>
      <c r="BF3" s="7">
        <f t="shared" si="24"/>
        <v>1.2512648599038407</v>
      </c>
      <c r="BG3" s="7">
        <f t="shared" ref="BG3:BH3" si="28">BG5/BG4</f>
        <v>1.1235034413148932</v>
      </c>
      <c r="BH3" s="7">
        <f t="shared" si="28"/>
        <v>1.0700643069430154</v>
      </c>
      <c r="BI3" s="7">
        <f t="shared" ref="BI3:BJ3" si="29">BI5/BI4</f>
        <v>1.2960997600451716</v>
      </c>
      <c r="BJ3" s="7">
        <f t="shared" si="29"/>
        <v>0.97906164309703303</v>
      </c>
      <c r="BK3" s="7">
        <f t="shared" ref="BK3" si="30">BK5/BK4</f>
        <v>1.1089163374747641</v>
      </c>
      <c r="BL3" s="7">
        <f t="shared" si="24"/>
        <v>2.1708840826703004</v>
      </c>
      <c r="BM3" s="7">
        <f t="shared" si="24"/>
        <v>1.7447875551164898</v>
      </c>
      <c r="BN3" s="7">
        <f t="shared" si="24"/>
        <v>1.8023096265805951</v>
      </c>
      <c r="BO3" s="7">
        <f t="shared" ref="BO3:BP3" si="31">BO5/BO4</f>
        <v>2.1870001081506114</v>
      </c>
      <c r="BP3" s="7">
        <f t="shared" si="31"/>
        <v>2.1303399637081988</v>
      </c>
      <c r="BQ3" s="7">
        <f t="shared" ref="BQ3:BR3" si="32">BQ5/BQ4</f>
        <v>2.1035615284323601</v>
      </c>
      <c r="BR3" s="7">
        <f t="shared" si="32"/>
        <v>2.1385856255786986</v>
      </c>
      <c r="BS3" s="7">
        <f t="shared" ref="BS3" si="33">BS5/BS4</f>
        <v>1.8527295472842211</v>
      </c>
      <c r="BT3" s="7">
        <f t="shared" ref="BT3:BU3" si="34">BT5/BT4</f>
        <v>2.7062087990484773</v>
      </c>
      <c r="BU3" s="7">
        <f t="shared" si="34"/>
        <v>1.3657518461796858</v>
      </c>
      <c r="BV3"/>
      <c r="BW3" t="s">
        <v>32</v>
      </c>
      <c r="BX3" s="28">
        <v>2.70620879904848</v>
      </c>
      <c r="BY3" s="28">
        <v>2.7566345114175057</v>
      </c>
      <c r="BZ3" s="25">
        <v>0</v>
      </c>
      <c r="CQ3" s="18">
        <f t="shared" si="9"/>
        <v>1.8023096265805951</v>
      </c>
      <c r="CR3" s="18">
        <f t="shared" si="9"/>
        <v>2.1870001081506114</v>
      </c>
      <c r="CS3" s="18">
        <f t="shared" si="9"/>
        <v>2.1303399637081988</v>
      </c>
      <c r="CT3" s="18">
        <f t="shared" si="9"/>
        <v>2.1035615284323601</v>
      </c>
      <c r="CU3" s="18">
        <f t="shared" si="9"/>
        <v>2.1385856255786986</v>
      </c>
      <c r="CV3" s="18">
        <f t="shared" si="9"/>
        <v>1.8527295472842211</v>
      </c>
      <c r="CW3" s="18">
        <f t="shared" si="9"/>
        <v>2.7062087990484773</v>
      </c>
      <c r="CX3" s="18">
        <f t="shared" si="10"/>
        <v>1.3657518461796858</v>
      </c>
      <c r="CY3" s="18">
        <f t="shared" ref="CY3:CY6" si="35">AX3</f>
        <v>1.5749536025374171</v>
      </c>
    </row>
    <row r="4" spans="1:150" x14ac:dyDescent="0.25">
      <c r="Q4" t="s">
        <v>80</v>
      </c>
      <c r="R4" s="4">
        <v>0.5</v>
      </c>
      <c r="S4" s="35">
        <v>0.5</v>
      </c>
      <c r="T4" s="4">
        <v>1</v>
      </c>
      <c r="U4" s="4">
        <f>1-U1</f>
        <v>0.75</v>
      </c>
      <c r="V4" s="4">
        <f>1-V1</f>
        <v>0.75</v>
      </c>
      <c r="W4" s="4">
        <f>1-W1</f>
        <v>0.9</v>
      </c>
      <c r="X4" s="4">
        <f>1-X1</f>
        <v>0.75</v>
      </c>
      <c r="Y4" s="4">
        <f>1-Y1</f>
        <v>0.75</v>
      </c>
      <c r="AV4" t="s">
        <v>34</v>
      </c>
      <c r="AW4" s="5">
        <v>6.4094339384401875E-3</v>
      </c>
      <c r="AX4" s="5">
        <f t="shared" ref="AX4:BD4" si="36">STDEV(AX10:AX288)*SQRT(12)</f>
        <v>3.5642031161906139E-2</v>
      </c>
      <c r="AY4" s="5">
        <f t="shared" si="36"/>
        <v>1.4693050711148303E-2</v>
      </c>
      <c r="AZ4" s="5">
        <f t="shared" ref="AZ4" si="37">STDEV(AZ10:AZ288)*SQRT(12)</f>
        <v>5.2528296449578966E-2</v>
      </c>
      <c r="BA4" s="5">
        <f t="shared" si="36"/>
        <v>1.538504388666302E-2</v>
      </c>
      <c r="BB4" s="5">
        <f t="shared" si="36"/>
        <v>3.4439381950763577E-2</v>
      </c>
      <c r="BC4" s="5">
        <f t="shared" si="36"/>
        <v>5.4987048597871541E-2</v>
      </c>
      <c r="BD4" s="5">
        <f t="shared" si="36"/>
        <v>2.6128582531340289E-2</v>
      </c>
      <c r="BE4" s="5">
        <f t="shared" ref="BE4" si="38">STDEV(BE10:BE288)*SQRT(12)</f>
        <v>3.8783397622354457E-2</v>
      </c>
      <c r="BF4" s="5">
        <f>STDEV(BF10:BF288)*SQRT(12)</f>
        <v>5.300392782262877E-2</v>
      </c>
      <c r="BG4" s="5">
        <f t="shared" ref="BG4:BH4" si="39">STDEV(BG10:BG288)*SQRT(12)</f>
        <v>6.197734435049098E-2</v>
      </c>
      <c r="BH4" s="5">
        <f t="shared" si="39"/>
        <v>8.9135783819581912E-2</v>
      </c>
      <c r="BI4" s="5">
        <f t="shared" ref="BI4:BJ4" si="40">STDEV(BI10:BI288)*SQRT(12)</f>
        <v>5.9850660507850616E-2</v>
      </c>
      <c r="BJ4" s="5">
        <f t="shared" si="40"/>
        <v>7.5592287694441512E-2</v>
      </c>
      <c r="BK4" s="5">
        <f t="shared" ref="BK4" si="41">STDEV(BK10:BK288)*SQRT(12)</f>
        <v>7.0396295229970124E-2</v>
      </c>
      <c r="BL4" s="5">
        <f t="shared" ref="BL4:BR4" si="42">STDEV(BL10:BL288)*SQRT(12)</f>
        <v>2.639193845454009E-2</v>
      </c>
      <c r="BM4" s="5">
        <f t="shared" si="42"/>
        <v>3.2425203762514933E-2</v>
      </c>
      <c r="BN4" s="5">
        <f t="shared" si="42"/>
        <v>3.1538699412217007E-2</v>
      </c>
      <c r="BO4" s="5">
        <f t="shared" si="42"/>
        <v>2.4715359873775919E-2</v>
      </c>
      <c r="BP4" s="5">
        <f t="shared" si="42"/>
        <v>2.5572009494654761E-2</v>
      </c>
      <c r="BQ4" s="5">
        <f t="shared" si="42"/>
        <v>2.5111126398641694E-2</v>
      </c>
      <c r="BR4" s="5">
        <f t="shared" si="42"/>
        <v>2.5257618887270648E-2</v>
      </c>
      <c r="BS4" s="5">
        <f t="shared" ref="BS4" si="43">STDEV(BS10:BS288)*SQRT(12)</f>
        <v>2.9971656797649959E-2</v>
      </c>
      <c r="BT4" s="5">
        <f t="shared" ref="BT4:BU4" si="44">STDEV(BT10:BT288)*SQRT(12)</f>
        <v>1.4881415483784992E-2</v>
      </c>
      <c r="BU4" s="5">
        <f t="shared" si="44"/>
        <v>5.6868506107304297E-2</v>
      </c>
      <c r="BV4"/>
      <c r="BW4" t="s">
        <v>34</v>
      </c>
      <c r="BX4" s="27">
        <v>1.4881415483784992E-2</v>
      </c>
      <c r="BY4" s="27">
        <v>1.4693050711148303E-2</v>
      </c>
      <c r="BZ4" s="26">
        <f>1-BZ2-BZ3</f>
        <v>0.19999999999999996</v>
      </c>
      <c r="CQ4" s="18">
        <f t="shared" si="9"/>
        <v>3.1538699412217007E-2</v>
      </c>
      <c r="CR4" s="18">
        <f t="shared" si="9"/>
        <v>2.4715359873775919E-2</v>
      </c>
      <c r="CS4" s="18">
        <f t="shared" si="9"/>
        <v>2.5572009494654761E-2</v>
      </c>
      <c r="CT4" s="18">
        <f t="shared" si="9"/>
        <v>2.5111126398641694E-2</v>
      </c>
      <c r="CU4" s="18">
        <f t="shared" si="9"/>
        <v>2.5257618887270648E-2</v>
      </c>
      <c r="CV4" s="18">
        <f t="shared" si="9"/>
        <v>2.9971656797649959E-2</v>
      </c>
      <c r="CW4" s="18">
        <f t="shared" si="9"/>
        <v>1.4881415483784992E-2</v>
      </c>
      <c r="CX4" s="18">
        <f t="shared" si="10"/>
        <v>5.6868506107304297E-2</v>
      </c>
      <c r="CY4" s="18">
        <f t="shared" si="35"/>
        <v>3.5642031161906139E-2</v>
      </c>
    </row>
    <row r="5" spans="1:150" x14ac:dyDescent="0.25">
      <c r="S5" s="35"/>
      <c r="AV5" t="s">
        <v>35</v>
      </c>
      <c r="AW5" s="5">
        <v>2.6181083319927714E-2</v>
      </c>
      <c r="AX5" s="5">
        <f t="shared" ref="AX5:BD5" si="45">AVERAGE(AX10:AX288)*12</f>
        <v>5.6134545380194953E-2</v>
      </c>
      <c r="AY5" s="5">
        <f t="shared" si="45"/>
        <v>4.0503370668358935E-2</v>
      </c>
      <c r="AZ5" s="5">
        <f t="shared" ref="AZ5" si="46">AVERAGE(AZ10:AZ288)*12</f>
        <v>6.4120657677304654E-2</v>
      </c>
      <c r="BA5" s="5">
        <f t="shared" si="45"/>
        <v>3.7546923895478437E-2</v>
      </c>
      <c r="BB5" s="5">
        <f t="shared" si="45"/>
        <v>5.0166120789088789E-2</v>
      </c>
      <c r="BC5" s="5">
        <f t="shared" si="45"/>
        <v>6.0549825670218278E-2</v>
      </c>
      <c r="BD5" s="5">
        <f t="shared" si="45"/>
        <v>5.1173392040662222E-2</v>
      </c>
      <c r="BE5" s="5">
        <f t="shared" ref="BE5" si="47">AVERAGE(BE10:BE288)*12</f>
        <v>6.1642762179757685E-2</v>
      </c>
      <c r="BF5" s="5">
        <f>AVERAGE(BF10:BF288)*12</f>
        <v>6.6321952321334879E-2</v>
      </c>
      <c r="BG5" s="5">
        <f t="shared" ref="BG5:BH5" si="48">AVERAGE(BG10:BG288)*12</f>
        <v>6.9631759661334766E-2</v>
      </c>
      <c r="BH5" s="5">
        <f t="shared" si="48"/>
        <v>9.538102073672336E-2</v>
      </c>
      <c r="BI5" s="5">
        <f t="shared" ref="BI5:BJ5" si="49">AVERAGE(BI10:BI288)*12</f>
        <v>7.7572426722770205E-2</v>
      </c>
      <c r="BJ5" s="5">
        <f t="shared" si="49"/>
        <v>7.4009509395583539E-2</v>
      </c>
      <c r="BK5" s="5">
        <f t="shared" ref="BK5" si="50">AVERAGE(BK10:BK288)*12</f>
        <v>7.8063601878210681E-2</v>
      </c>
      <c r="BL5" s="5">
        <f t="shared" ref="BL5:BR5" si="51">AVERAGE(BL10:BL288)*12</f>
        <v>5.7293839101775289E-2</v>
      </c>
      <c r="BM5" s="5">
        <f t="shared" si="51"/>
        <v>5.6575091996952431E-2</v>
      </c>
      <c r="BN5" s="5">
        <f t="shared" si="51"/>
        <v>5.6842501560470465E-2</v>
      </c>
      <c r="BO5" s="5">
        <f t="shared" si="51"/>
        <v>5.4052494716929217E-2</v>
      </c>
      <c r="BP5" s="5">
        <f t="shared" si="51"/>
        <v>5.4477073778788535E-2</v>
      </c>
      <c r="BQ5" s="5">
        <f t="shared" si="51"/>
        <v>5.2822799427784908E-2</v>
      </c>
      <c r="BR5" s="5">
        <f t="shared" si="51"/>
        <v>5.4015580688662052E-2</v>
      </c>
      <c r="BS5" s="5">
        <f t="shared" ref="BS5" si="52">AVERAGE(BS10:BS288)*12</f>
        <v>5.552937413006806E-2</v>
      </c>
      <c r="BT5" s="5">
        <f t="shared" ref="BT5:BU5" si="53">AVERAGE(BT10:BT288)*12</f>
        <v>4.0272217524515194E-2</v>
      </c>
      <c r="BU5" s="5">
        <f t="shared" si="53"/>
        <v>7.7668267205531577E-2</v>
      </c>
      <c r="BV5"/>
      <c r="BW5" t="s">
        <v>35</v>
      </c>
      <c r="BX5" s="27">
        <v>4.0272217524515194E-2</v>
      </c>
      <c r="BY5" s="27">
        <v>4.0503370668358935E-2</v>
      </c>
      <c r="BZ5" s="5"/>
      <c r="CQ5" s="18">
        <f t="shared" si="9"/>
        <v>5.6842501560470465E-2</v>
      </c>
      <c r="CR5" s="18">
        <f t="shared" si="9"/>
        <v>5.4052494716929217E-2</v>
      </c>
      <c r="CS5" s="18">
        <f t="shared" si="9"/>
        <v>5.4477073778788535E-2</v>
      </c>
      <c r="CT5" s="18">
        <f t="shared" si="9"/>
        <v>5.2822799427784908E-2</v>
      </c>
      <c r="CU5" s="18">
        <f t="shared" si="9"/>
        <v>5.4015580688662052E-2</v>
      </c>
      <c r="CV5" s="18">
        <f t="shared" si="9"/>
        <v>5.552937413006806E-2</v>
      </c>
      <c r="CW5" s="18">
        <f t="shared" si="9"/>
        <v>4.0272217524515194E-2</v>
      </c>
      <c r="CX5" s="18">
        <f t="shared" si="10"/>
        <v>7.7668267205531577E-2</v>
      </c>
      <c r="CY5" s="18">
        <f t="shared" si="35"/>
        <v>5.6134545380194953E-2</v>
      </c>
      <c r="EG5" s="8">
        <f>AVERAGE(EG9:EG289)</f>
        <v>4.8564410452950151</v>
      </c>
      <c r="EH5" s="8"/>
      <c r="EI5" s="8">
        <f>AVERAGE(EI9:EI289)</f>
        <v>4.7522719288779074</v>
      </c>
      <c r="ER5" s="8">
        <f>AVERAGE(ER9:ER289)</f>
        <v>2.5163511730617905</v>
      </c>
      <c r="ES5" s="8">
        <f>AVERAGE(ES9:ES289)</f>
        <v>2.6448869306074618</v>
      </c>
      <c r="ET5" s="8">
        <f>AVERAGE(ET9:ET289)</f>
        <v>5.177223651430972</v>
      </c>
    </row>
    <row r="6" spans="1:150" x14ac:dyDescent="0.25">
      <c r="Q6" t="s">
        <v>33</v>
      </c>
      <c r="R6" s="4">
        <v>0</v>
      </c>
      <c r="S6" s="35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AD6" s="17" t="s">
        <v>60</v>
      </c>
      <c r="AM6" s="17" t="s">
        <v>71</v>
      </c>
      <c r="AV6" t="s">
        <v>36</v>
      </c>
      <c r="AW6" s="5">
        <v>0</v>
      </c>
      <c r="AX6" s="5">
        <f>DA2</f>
        <v>-5.1489718214685842E-2</v>
      </c>
      <c r="AY6" s="5">
        <f>DB2</f>
        <v>-1.4302470198401029E-2</v>
      </c>
      <c r="AZ6" s="5">
        <f>DC2</f>
        <v>-0.16069843667961936</v>
      </c>
      <c r="BA6" s="5">
        <f t="shared" ref="BA6" si="54">DD2</f>
        <v>-1.4844495995969709E-2</v>
      </c>
      <c r="BB6" s="5">
        <f t="shared" ref="BB6" si="55">DE2</f>
        <v>-4.1534380544890226E-2</v>
      </c>
      <c r="BC6" s="5">
        <f t="shared" ref="BC6" si="56">DF2</f>
        <v>-6.9326246147756065E-2</v>
      </c>
      <c r="BD6" s="5">
        <f t="shared" ref="BD6" si="57">DG2</f>
        <v>-8.0495170631967206E-2</v>
      </c>
      <c r="BE6" s="5">
        <f t="shared" ref="BE6" si="58">DH2</f>
        <v>-0.11779735174724038</v>
      </c>
      <c r="BF6" s="5">
        <f t="shared" ref="BF6" si="59">DI2</f>
        <v>-0.19113809026914341</v>
      </c>
      <c r="BG6" s="5">
        <f t="shared" ref="BG6" si="60">DJ2</f>
        <v>-0.23436291490559791</v>
      </c>
      <c r="BH6" s="5">
        <f>DK2</f>
        <v>-0.32432623262185001</v>
      </c>
      <c r="BI6" s="5">
        <f>DL2</f>
        <v>-0.2503206761434521</v>
      </c>
      <c r="BJ6" s="5">
        <f>DM2</f>
        <v>-0.29548236705426889</v>
      </c>
      <c r="BK6" s="5">
        <f>DO2</f>
        <v>-3.313616782893003E-2</v>
      </c>
      <c r="BL6" s="5">
        <f t="shared" ref="BL6" si="61">DO2</f>
        <v>-3.313616782893003E-2</v>
      </c>
      <c r="BM6" s="5">
        <f t="shared" ref="BM6" si="62">DP2</f>
        <v>-5.8955934455274472E-2</v>
      </c>
      <c r="BN6" s="5">
        <f t="shared" ref="BN6:BS6" si="63">DQ2</f>
        <v>-4.9777722751836451E-2</v>
      </c>
      <c r="BO6" s="5">
        <f t="shared" si="63"/>
        <v>-6.1421181972234451E-2</v>
      </c>
      <c r="BP6" s="5">
        <f t="shared" si="63"/>
        <v>-6.1421181972234451E-2</v>
      </c>
      <c r="BQ6" s="5">
        <f t="shared" si="63"/>
        <v>-7.2885913573925709E-2</v>
      </c>
      <c r="BR6" s="5">
        <f t="shared" si="63"/>
        <v>-6.1421181972234229E-2</v>
      </c>
      <c r="BS6" s="5">
        <f t="shared" si="63"/>
        <v>-9.9775885761477889E-2</v>
      </c>
      <c r="BT6" s="5">
        <f t="shared" ref="BT6" si="64">DW2</f>
        <v>-1.4541661701236275E-2</v>
      </c>
      <c r="BU6" s="5">
        <f t="shared" ref="BU6" si="65">DX2</f>
        <v>-7.9487743392717691E-2</v>
      </c>
      <c r="BV6"/>
      <c r="BW6" t="s">
        <v>94</v>
      </c>
      <c r="BX6" s="28">
        <v>0.97193570102332327</v>
      </c>
      <c r="BY6" s="27"/>
      <c r="CQ6" s="18">
        <f t="shared" si="9"/>
        <v>-4.9777722751836451E-2</v>
      </c>
      <c r="CR6" s="18">
        <f t="shared" si="9"/>
        <v>-6.1421181972234451E-2</v>
      </c>
      <c r="CS6" s="18">
        <f t="shared" si="9"/>
        <v>-6.1421181972234451E-2</v>
      </c>
      <c r="CT6" s="18">
        <f t="shared" si="9"/>
        <v>-7.2885913573925709E-2</v>
      </c>
      <c r="CU6" s="18">
        <f t="shared" si="9"/>
        <v>-6.1421181972234229E-2</v>
      </c>
      <c r="CV6" s="18">
        <f t="shared" si="9"/>
        <v>-9.9775885761477889E-2</v>
      </c>
      <c r="CW6" s="18">
        <f t="shared" si="9"/>
        <v>-1.4541661701236275E-2</v>
      </c>
      <c r="CX6" s="18">
        <f>BU6</f>
        <v>-7.9487743392717691E-2</v>
      </c>
      <c r="CY6" s="18">
        <f t="shared" si="35"/>
        <v>-5.1489718214685842E-2</v>
      </c>
    </row>
    <row r="7" spans="1:150" x14ac:dyDescent="0.25">
      <c r="B7" s="38" t="s">
        <v>112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2"/>
      <c r="P7" s="32"/>
      <c r="R7" s="39" t="s">
        <v>39</v>
      </c>
      <c r="S7" s="39"/>
      <c r="T7" s="39"/>
      <c r="U7" s="39"/>
      <c r="V7" s="39"/>
      <c r="W7" s="39"/>
      <c r="X7" s="39"/>
      <c r="Y7" s="39"/>
      <c r="Z7" s="38" t="s">
        <v>68</v>
      </c>
      <c r="AA7" s="38"/>
      <c r="AB7" s="38"/>
      <c r="AV7" t="s">
        <v>89</v>
      </c>
      <c r="AW7" s="7"/>
      <c r="AX7" s="7">
        <f>CORREL(AX10:AX288,$BC$10:$BC$288)</f>
        <v>0.91814204407108246</v>
      </c>
      <c r="AY7" s="7">
        <f>CORREL(AY10:AY288,$BC$10:$BC$288)</f>
        <v>0.76144907556914376</v>
      </c>
      <c r="AZ7" s="7">
        <f>CORREL(AZ10:AZ288,$BC$10:$BC$288)</f>
        <v>0.66623140087407184</v>
      </c>
      <c r="BA7" s="7">
        <f t="shared" ref="BA7:BS7" si="66">CORREL(BA10:BA288,$BC$10:$BC$288)</f>
        <v>0.79712532647582857</v>
      </c>
      <c r="BB7" s="7">
        <f t="shared" si="66"/>
        <v>0.94860105298604525</v>
      </c>
      <c r="BC7" s="7">
        <f t="shared" si="66"/>
        <v>1.0000000000000002</v>
      </c>
      <c r="BD7" s="7">
        <f t="shared" si="66"/>
        <v>0.30640487871818933</v>
      </c>
      <c r="BE7" s="7">
        <f t="shared" si="66"/>
        <v>0.46980699921246866</v>
      </c>
      <c r="BF7" s="7">
        <f t="shared" si="66"/>
        <v>-2.6491582088349012E-2</v>
      </c>
      <c r="BG7" s="7">
        <f t="shared" si="66"/>
        <v>1.118589679493325E-2</v>
      </c>
      <c r="BH7" s="7">
        <f t="shared" si="66"/>
        <v>-0.15968765636179266</v>
      </c>
      <c r="BI7" s="7">
        <f t="shared" si="66"/>
        <v>-0.12083673478532644</v>
      </c>
      <c r="BJ7" s="7">
        <f t="shared" si="66"/>
        <v>-4.6806091344019897E-2</v>
      </c>
      <c r="BK7" s="7">
        <f t="shared" ref="BK7" si="67">CORREL(BK10:BK288,$BC$10:$BC$288)</f>
        <v>7.7731118739675198E-2</v>
      </c>
      <c r="BL7" s="7">
        <f t="shared" si="66"/>
        <v>0.81951660801750614</v>
      </c>
      <c r="BM7" s="7">
        <f t="shared" si="66"/>
        <v>0.76745003272075374</v>
      </c>
      <c r="BN7" s="7">
        <f t="shared" si="66"/>
        <v>0.85460835643962585</v>
      </c>
      <c r="BO7" s="7">
        <f t="shared" si="66"/>
        <v>0.59374710885840609</v>
      </c>
      <c r="BP7" s="7">
        <f t="shared" si="66"/>
        <v>0.64212105752954551</v>
      </c>
      <c r="BQ7" s="7">
        <f t="shared" si="66"/>
        <v>0.42717473042625465</v>
      </c>
      <c r="BR7" s="31">
        <f t="shared" si="66"/>
        <v>0.61436513113709279</v>
      </c>
      <c r="BS7" s="31">
        <f t="shared" si="66"/>
        <v>0.34126122481047294</v>
      </c>
      <c r="BT7" s="31">
        <f t="shared" ref="BT7:BU7" si="68">CORREL(BT10:BT288,$BC$10:$BC$288)</f>
        <v>0.76687809365679094</v>
      </c>
      <c r="BU7" s="31">
        <f t="shared" si="68"/>
        <v>0.37969460437221958</v>
      </c>
      <c r="BV7"/>
      <c r="BY7"/>
      <c r="CU7" s="18">
        <f>BR7</f>
        <v>0.61436513113709279</v>
      </c>
      <c r="CV7" s="18"/>
      <c r="CW7" s="18"/>
      <c r="CX7" s="18"/>
      <c r="EA7" s="38" t="s">
        <v>121</v>
      </c>
      <c r="EB7" s="38"/>
      <c r="EC7" s="38"/>
      <c r="ED7" s="38"/>
      <c r="EE7" s="38"/>
      <c r="EF7" s="38"/>
      <c r="EG7" s="38"/>
      <c r="EH7" s="38"/>
      <c r="EI7" s="38"/>
      <c r="EK7" s="38" t="s">
        <v>120</v>
      </c>
      <c r="EL7" s="38"/>
      <c r="EM7" s="38"/>
      <c r="EN7" s="38"/>
      <c r="EO7" s="38"/>
      <c r="EP7" s="38"/>
      <c r="EQ7" s="38"/>
      <c r="ER7" s="38"/>
      <c r="ES7" s="38"/>
      <c r="ET7" s="38"/>
    </row>
    <row r="8" spans="1:150" x14ac:dyDescent="0.25">
      <c r="A8" s="33" t="s">
        <v>11</v>
      </c>
      <c r="B8" t="s">
        <v>37</v>
      </c>
      <c r="D8" t="s">
        <v>102</v>
      </c>
      <c r="E8" t="s">
        <v>38</v>
      </c>
      <c r="F8" t="s">
        <v>48</v>
      </c>
      <c r="G8" t="s">
        <v>70</v>
      </c>
      <c r="H8" t="s">
        <v>50</v>
      </c>
      <c r="I8" t="s">
        <v>52</v>
      </c>
      <c r="J8" t="s">
        <v>49</v>
      </c>
      <c r="K8" t="s">
        <v>58</v>
      </c>
      <c r="L8" t="s">
        <v>64</v>
      </c>
      <c r="M8" t="s">
        <v>82</v>
      </c>
      <c r="N8" t="s">
        <v>97</v>
      </c>
      <c r="O8" t="s">
        <v>118</v>
      </c>
      <c r="R8" s="4" t="s">
        <v>110</v>
      </c>
      <c r="S8" s="35" t="s">
        <v>111</v>
      </c>
      <c r="T8" s="17" t="s">
        <v>115</v>
      </c>
      <c r="U8" s="17" t="s">
        <v>74</v>
      </c>
      <c r="V8" s="17" t="s">
        <v>76</v>
      </c>
      <c r="W8" s="17" t="s">
        <v>78</v>
      </c>
      <c r="X8" s="17" t="s">
        <v>85</v>
      </c>
      <c r="Y8" s="29" t="s">
        <v>98</v>
      </c>
      <c r="Z8" s="14" t="s">
        <v>40</v>
      </c>
      <c r="AA8" t="s">
        <v>41</v>
      </c>
      <c r="AB8" t="s">
        <v>42</v>
      </c>
      <c r="AD8" s="17" t="str">
        <f>R8</f>
        <v>XX</v>
      </c>
      <c r="AE8" s="17" t="str">
        <f>S8</f>
        <v>YY</v>
      </c>
      <c r="AF8" s="17" t="s">
        <v>42</v>
      </c>
      <c r="AG8" s="17" t="s">
        <v>74</v>
      </c>
      <c r="AH8" s="17" t="s">
        <v>76</v>
      </c>
      <c r="AI8" s="17" t="s">
        <v>78</v>
      </c>
      <c r="AJ8" s="17" t="s">
        <v>85</v>
      </c>
      <c r="AK8" s="29" t="s">
        <v>98</v>
      </c>
      <c r="AL8" s="30"/>
      <c r="AM8" s="30" t="str">
        <f>AD8</f>
        <v>XX</v>
      </c>
      <c r="AN8" s="17" t="str">
        <f>AE8</f>
        <v>YY</v>
      </c>
      <c r="AO8" s="17" t="s">
        <v>42</v>
      </c>
      <c r="AP8" s="17" t="s">
        <v>74</v>
      </c>
      <c r="AQ8" s="17" t="s">
        <v>76</v>
      </c>
      <c r="AR8" s="17" t="s">
        <v>78</v>
      </c>
      <c r="AS8" s="17" t="s">
        <v>85</v>
      </c>
      <c r="AT8" s="29" t="s">
        <v>98</v>
      </c>
      <c r="AU8" s="30"/>
      <c r="AW8" s="6" t="s">
        <v>43</v>
      </c>
      <c r="AX8" s="5" t="s">
        <v>109</v>
      </c>
      <c r="AY8" s="5" t="s">
        <v>44</v>
      </c>
      <c r="AZ8" s="5" t="s">
        <v>102</v>
      </c>
      <c r="BA8" s="5" t="s">
        <v>45</v>
      </c>
      <c r="BB8" s="5" t="s">
        <v>51</v>
      </c>
      <c r="BC8" s="5" t="s">
        <v>70</v>
      </c>
      <c r="BD8" s="5" t="s">
        <v>72</v>
      </c>
      <c r="BE8" s="5" t="s">
        <v>73</v>
      </c>
      <c r="BF8" s="5" t="s">
        <v>65</v>
      </c>
      <c r="BG8" s="5" t="s">
        <v>66</v>
      </c>
      <c r="BH8" s="5" t="s">
        <v>67</v>
      </c>
      <c r="BI8" s="5" t="s">
        <v>87</v>
      </c>
      <c r="BJ8" s="5" t="s">
        <v>99</v>
      </c>
      <c r="BK8" s="5" t="s">
        <v>118</v>
      </c>
      <c r="BL8" s="5" t="s">
        <v>113</v>
      </c>
      <c r="BM8" s="5" t="s">
        <v>114</v>
      </c>
      <c r="BN8" s="5" t="s">
        <v>119</v>
      </c>
      <c r="BO8" s="5" t="s">
        <v>75</v>
      </c>
      <c r="BP8" s="5" t="s">
        <v>77</v>
      </c>
      <c r="BQ8" s="5" t="s">
        <v>79</v>
      </c>
      <c r="BR8" s="5" t="s">
        <v>86</v>
      </c>
      <c r="BS8" s="5" t="s">
        <v>100</v>
      </c>
      <c r="BT8" s="5" t="s">
        <v>90</v>
      </c>
      <c r="BU8" s="5" t="s">
        <v>103</v>
      </c>
      <c r="BV8" s="8" t="s">
        <v>91</v>
      </c>
      <c r="BW8" s="8" t="s">
        <v>44</v>
      </c>
      <c r="CA8" t="str">
        <f t="shared" ref="CA8:CQ8" si="69">AX8</f>
        <v>Barclay's Agg</v>
      </c>
      <c r="CB8" t="str">
        <f t="shared" si="69"/>
        <v>Agg 1-3yr</v>
      </c>
      <c r="CC8" t="str">
        <f t="shared" si="69"/>
        <v>IG</v>
      </c>
      <c r="CD8" t="str">
        <f t="shared" si="69"/>
        <v>Treas 1-3 yr</v>
      </c>
      <c r="CE8" t="str">
        <f t="shared" si="69"/>
        <v>Treas 3-5 yr</v>
      </c>
      <c r="CF8" t="str">
        <f t="shared" si="69"/>
        <v>Treas 5-10 yr</v>
      </c>
      <c r="CG8" t="str">
        <f t="shared" si="69"/>
        <v>IG BBB 1-3 yr</v>
      </c>
      <c r="CH8" t="str">
        <f t="shared" si="69"/>
        <v>IG BBB 3-5 yr</v>
      </c>
      <c r="CI8" t="str">
        <f t="shared" si="69"/>
        <v>HY BB 1-3 yr</v>
      </c>
      <c r="CJ8" t="str">
        <f t="shared" si="69"/>
        <v>HY BB 3-5 yr</v>
      </c>
      <c r="CK8" t="str">
        <f t="shared" si="69"/>
        <v>HY B 1-3 yr</v>
      </c>
      <c r="CL8" t="str">
        <f t="shared" si="69"/>
        <v>HY B-BB 1-3 yr</v>
      </c>
      <c r="CM8" t="str">
        <f t="shared" si="69"/>
        <v>HY B-BB</v>
      </c>
      <c r="CN8" t="str">
        <f t="shared" si="69"/>
        <v>HY BB</v>
      </c>
      <c r="CO8" t="str">
        <f t="shared" si="69"/>
        <v>Model XX</v>
      </c>
      <c r="CP8" t="str">
        <f t="shared" si="69"/>
        <v>Model YY</v>
      </c>
      <c r="CQ8" t="str">
        <f t="shared" si="69"/>
        <v>Model ZZ</v>
      </c>
      <c r="CR8" t="s">
        <v>75</v>
      </c>
      <c r="CS8" t="str">
        <f>BP8</f>
        <v>Model T</v>
      </c>
      <c r="CT8" t="str">
        <f>BQ8</f>
        <v>Model U</v>
      </c>
      <c r="CU8" t="str">
        <f>BR8</f>
        <v>Model V</v>
      </c>
      <c r="CV8" t="str">
        <f>BS8</f>
        <v>Model VV</v>
      </c>
      <c r="CW8" s="18" t="str">
        <f>BT8</f>
        <v>Sim Agg</v>
      </c>
      <c r="CX8" t="s">
        <v>103</v>
      </c>
      <c r="CY8" t="str">
        <f>CA8</f>
        <v>Barclay's Agg</v>
      </c>
      <c r="DA8" t="str">
        <f t="shared" ref="DA8:DY8" si="70">CA8</f>
        <v>Barclay's Agg</v>
      </c>
      <c r="DB8" t="str">
        <f t="shared" si="70"/>
        <v>Agg 1-3yr</v>
      </c>
      <c r="DC8" t="str">
        <f t="shared" si="70"/>
        <v>IG</v>
      </c>
      <c r="DD8" t="str">
        <f t="shared" si="70"/>
        <v>Treas 1-3 yr</v>
      </c>
      <c r="DE8" t="str">
        <f t="shared" si="70"/>
        <v>Treas 3-5 yr</v>
      </c>
      <c r="DF8" t="str">
        <f t="shared" si="70"/>
        <v>Treas 5-10 yr</v>
      </c>
      <c r="DG8" t="str">
        <f t="shared" si="70"/>
        <v>IG BBB 1-3 yr</v>
      </c>
      <c r="DH8" t="str">
        <f t="shared" si="70"/>
        <v>IG BBB 3-5 yr</v>
      </c>
      <c r="DI8" t="str">
        <f t="shared" si="70"/>
        <v>HY BB 1-3 yr</v>
      </c>
      <c r="DJ8" t="str">
        <f t="shared" si="70"/>
        <v>HY BB 3-5 yr</v>
      </c>
      <c r="DK8" t="str">
        <f t="shared" si="70"/>
        <v>HY B 1-3 yr</v>
      </c>
      <c r="DL8" t="str">
        <f t="shared" si="70"/>
        <v>HY B-BB 1-3 yr</v>
      </c>
      <c r="DM8" t="str">
        <f t="shared" si="70"/>
        <v>HY B-BB</v>
      </c>
      <c r="DN8" t="str">
        <f t="shared" si="70"/>
        <v>HY BB</v>
      </c>
      <c r="DO8" t="str">
        <f t="shared" si="70"/>
        <v>Model XX</v>
      </c>
      <c r="DP8" t="str">
        <f t="shared" si="70"/>
        <v>Model YY</v>
      </c>
      <c r="DQ8" t="str">
        <f t="shared" si="70"/>
        <v>Model ZZ</v>
      </c>
      <c r="DR8" t="str">
        <f t="shared" si="70"/>
        <v>Model S</v>
      </c>
      <c r="DS8" t="str">
        <f t="shared" si="70"/>
        <v>Model T</v>
      </c>
      <c r="DT8" t="str">
        <f t="shared" si="70"/>
        <v>Model U</v>
      </c>
      <c r="DU8" t="str">
        <f t="shared" si="70"/>
        <v>Model V</v>
      </c>
      <c r="DV8" t="str">
        <f t="shared" si="70"/>
        <v>Model VV</v>
      </c>
      <c r="DW8" t="str">
        <f t="shared" si="70"/>
        <v>Sim Agg</v>
      </c>
      <c r="DX8" t="str">
        <f t="shared" si="70"/>
        <v>TEST</v>
      </c>
      <c r="DY8" t="str">
        <f t="shared" si="70"/>
        <v>Barclay's Agg</v>
      </c>
      <c r="EA8" t="str">
        <f t="shared" ref="EA8:EH8" si="71">DO8</f>
        <v>Model XX</v>
      </c>
      <c r="EB8" t="str">
        <f t="shared" si="71"/>
        <v>Model YY</v>
      </c>
      <c r="EC8" t="str">
        <f t="shared" si="71"/>
        <v>Model ZZ</v>
      </c>
      <c r="ED8" t="str">
        <f t="shared" si="71"/>
        <v>Model S</v>
      </c>
      <c r="EE8" t="str">
        <f t="shared" si="71"/>
        <v>Model T</v>
      </c>
      <c r="EF8" t="str">
        <f t="shared" si="71"/>
        <v>Model U</v>
      </c>
      <c r="EG8" t="str">
        <f t="shared" si="71"/>
        <v>Model V</v>
      </c>
      <c r="EH8" t="str">
        <f t="shared" si="71"/>
        <v>Model VV</v>
      </c>
      <c r="EI8" t="str">
        <f>DY8</f>
        <v>Barclay's Agg</v>
      </c>
      <c r="EK8" t="s">
        <v>46</v>
      </c>
      <c r="EL8" t="str">
        <f>EB8</f>
        <v>Model YY</v>
      </c>
      <c r="EM8" t="str">
        <f>EC8</f>
        <v>Model ZZ</v>
      </c>
      <c r="EN8" t="s">
        <v>18</v>
      </c>
      <c r="EO8" t="s">
        <v>75</v>
      </c>
      <c r="EP8" t="s">
        <v>77</v>
      </c>
      <c r="EQ8" t="s">
        <v>79</v>
      </c>
      <c r="ER8" t="s">
        <v>86</v>
      </c>
      <c r="ES8" t="s">
        <v>100</v>
      </c>
      <c r="ET8" t="str">
        <f>EN8</f>
        <v>Agg</v>
      </c>
    </row>
    <row r="9" spans="1:150" x14ac:dyDescent="0.25">
      <c r="A9" s="34">
        <f>Data!A6</f>
        <v>33998</v>
      </c>
      <c r="B9" s="8">
        <f>Data!G6</f>
        <v>6.2960099999999999</v>
      </c>
      <c r="C9" s="8">
        <f>EC9</f>
        <v>6.9794508251710727</v>
      </c>
      <c r="D9" s="8">
        <f>Data!DA6</f>
        <v>7.4139999999999997</v>
      </c>
      <c r="E9" s="8">
        <f>Data!AN6</f>
        <v>4.0449999999999999</v>
      </c>
      <c r="F9" s="8">
        <f>Data!AV6</f>
        <v>5.2080000000000002</v>
      </c>
      <c r="G9" s="8">
        <f>Data!BZ6</f>
        <v>6.0990000000000002</v>
      </c>
      <c r="H9" s="8">
        <f>Data!X6</f>
        <v>5.7869999999999999</v>
      </c>
      <c r="I9" s="8">
        <f>Data!BJ6</f>
        <v>7.2560000000000002</v>
      </c>
      <c r="J9" s="8">
        <f>Data!AF6</f>
        <v>9.3680000000000003</v>
      </c>
      <c r="K9" s="8">
        <f>Data!BC6</f>
        <v>9.24</v>
      </c>
      <c r="L9" s="8">
        <f>Data!BR6</f>
        <v>11.554</v>
      </c>
      <c r="M9" s="8">
        <f>Data!CG6</f>
        <v>10.461</v>
      </c>
      <c r="N9" s="8">
        <f>Data!CT6</f>
        <v>10.461</v>
      </c>
      <c r="O9" s="8">
        <f>Data!ED6</f>
        <v>9.3800000000000008</v>
      </c>
      <c r="P9" s="8">
        <f>O9-AVERAGE(F9:G9)</f>
        <v>3.7265000000000006</v>
      </c>
      <c r="Q9" s="1">
        <f t="shared" ref="Q9:Q72" si="72">A9</f>
        <v>33998</v>
      </c>
      <c r="R9" s="9">
        <f>MIN(MAX((B9-F9+$R$6)/(J9-F9),0),R$1)</f>
        <v>0.2615408653846153</v>
      </c>
      <c r="S9" s="36">
        <f>(B9-F9+S$6)/(O9-F9)</f>
        <v>0.26078859060402676</v>
      </c>
      <c r="T9" s="9">
        <f>1/P9</f>
        <v>0.26834831611431637</v>
      </c>
      <c r="U9" s="9">
        <f>MAX(MIN(U$1,((B9-G9)-$U$4*(H9-G9))/(J9-G9)),0)</f>
        <v>0.13184765983481184</v>
      </c>
      <c r="V9" s="9">
        <f>MAX(MIN(V$1,((B9-G9)-$V$4*(H9-G9))/(L9-G9)),0)</f>
        <v>7.9011915673693839E-2</v>
      </c>
      <c r="W9" s="9">
        <f>MAX(MIN(W$1,((B9-G9)-$W$4*(H9-G9))/(L9-G9)),0)</f>
        <v>8.7591200733272215E-2</v>
      </c>
      <c r="X9" s="9">
        <f>MAX(MIN(X$1,((B9+X$6-G9)-$X$4*(H9-G9))/(M9-G9)),0)</f>
        <v>9.8810178817056366E-2</v>
      </c>
      <c r="Y9" s="9">
        <f>MAX(MIN(Y$1,((D9+Y$6-G9)-$Y$4*(H9-G9))/(N9-G9)),0)</f>
        <v>0.25</v>
      </c>
      <c r="Z9" s="8">
        <f>M9*R9+G9*(1-R9)</f>
        <v>7.2398412548076925</v>
      </c>
      <c r="AA9" s="8">
        <f t="shared" ref="AA9:AA72" si="73">L9*S9+H9*(1-S9)</f>
        <v>7.290967802013423</v>
      </c>
      <c r="AB9" s="8">
        <f>E9*AF9+O9*T9</f>
        <v>5.4766382664698785</v>
      </c>
      <c r="AD9" s="22">
        <f>1-R9</f>
        <v>0.7384591346153847</v>
      </c>
      <c r="AE9" s="22">
        <f>1-S9</f>
        <v>0.73921140939597318</v>
      </c>
      <c r="AF9" s="22">
        <f>1-T9-AO9</f>
        <v>0.73165168388568369</v>
      </c>
      <c r="AG9" s="22">
        <f t="shared" ref="AG9:AG72" si="74">1-U9-AP9</f>
        <v>0.11815234016518816</v>
      </c>
      <c r="AH9" s="22">
        <f t="shared" ref="AH9:AH72" si="75">1-V9-AQ9</f>
        <v>0.17098808432630619</v>
      </c>
      <c r="AI9" s="22">
        <f t="shared" ref="AI9:AI72" si="76">1-W9-AR9</f>
        <v>1.2408799266727777E-2</v>
      </c>
      <c r="AJ9" s="22">
        <f t="shared" ref="AJ9:AJ72" si="77">1-X9-AS9</f>
        <v>0.15118982118294366</v>
      </c>
      <c r="AK9" s="22">
        <f t="shared" ref="AK9:AK72" si="78">1-Y9-AT9</f>
        <v>0</v>
      </c>
      <c r="AL9" s="22"/>
      <c r="AM9" s="22">
        <f t="shared" ref="AM9:AN72" si="79">1-R9-AD9</f>
        <v>0</v>
      </c>
      <c r="AN9" s="22">
        <f t="shared" si="79"/>
        <v>0</v>
      </c>
      <c r="AO9" s="22">
        <v>0</v>
      </c>
      <c r="AP9" s="22">
        <f t="shared" ref="AP9:AP72" si="80">U$4</f>
        <v>0.75</v>
      </c>
      <c r="AQ9" s="22">
        <f t="shared" ref="AQ9:AQ72" si="81">$V$4</f>
        <v>0.75</v>
      </c>
      <c r="AR9" s="22">
        <f>IF(W9&gt;0,$W$4,(B9-G9)/(H9-G9))</f>
        <v>0.9</v>
      </c>
      <c r="AS9" s="9">
        <f>$X$4</f>
        <v>0.75</v>
      </c>
      <c r="AT9" s="9">
        <f>$Y$4</f>
        <v>0.75</v>
      </c>
      <c r="AU9" s="9"/>
      <c r="AV9" s="1">
        <f t="shared" ref="AV9:AV72" si="82">Q9</f>
        <v>33998</v>
      </c>
      <c r="BV9" s="8">
        <v>1</v>
      </c>
      <c r="BW9" s="8">
        <v>1</v>
      </c>
      <c r="BX9" s="24">
        <f>BZ9</f>
        <v>33998</v>
      </c>
      <c r="BY9" s="5">
        <f>CU9/CA9</f>
        <v>1</v>
      </c>
      <c r="BZ9" s="1">
        <f t="shared" ref="BZ9:BZ72" si="83">AV9</f>
        <v>33998</v>
      </c>
      <c r="CA9" s="8">
        <v>1</v>
      </c>
      <c r="CB9" s="8">
        <v>1</v>
      </c>
      <c r="CC9" s="8">
        <v>1</v>
      </c>
      <c r="CD9" s="8">
        <v>1</v>
      </c>
      <c r="CE9" s="8">
        <v>1</v>
      </c>
      <c r="CF9" s="8">
        <v>1</v>
      </c>
      <c r="CG9" s="8">
        <v>1</v>
      </c>
      <c r="CH9" s="8">
        <v>1</v>
      </c>
      <c r="CI9" s="8">
        <v>1</v>
      </c>
      <c r="CJ9" s="8">
        <v>1</v>
      </c>
      <c r="CK9" s="8">
        <v>1</v>
      </c>
      <c r="CL9" s="8">
        <v>1</v>
      </c>
      <c r="CM9" s="8">
        <v>1</v>
      </c>
      <c r="CN9" s="8">
        <v>1</v>
      </c>
      <c r="CO9" s="8">
        <v>1</v>
      </c>
      <c r="CP9" s="8">
        <v>1</v>
      </c>
      <c r="CQ9" s="8">
        <v>1</v>
      </c>
      <c r="CR9" s="8">
        <v>1</v>
      </c>
      <c r="CS9" s="8">
        <v>1</v>
      </c>
      <c r="CT9" s="8">
        <v>1</v>
      </c>
      <c r="CU9" s="8">
        <v>1</v>
      </c>
      <c r="CV9" s="8">
        <v>1</v>
      </c>
      <c r="CW9" s="8">
        <v>1</v>
      </c>
      <c r="CX9" s="8">
        <v>1</v>
      </c>
      <c r="CY9" s="8">
        <f t="shared" ref="CY9:CY72" si="84">CA9</f>
        <v>1</v>
      </c>
      <c r="CZ9" s="1">
        <f t="shared" ref="CZ9:CZ72" si="85">BZ9</f>
        <v>33998</v>
      </c>
      <c r="DA9" s="5">
        <f>CA9/MAX(CA$9:CA9)-1</f>
        <v>0</v>
      </c>
      <c r="DB9" s="5">
        <f>CB9/MAX(CB$9:CB9)-1</f>
        <v>0</v>
      </c>
      <c r="DC9" s="5">
        <f>CC9/MAX(CC$9:CC9)-1</f>
        <v>0</v>
      </c>
      <c r="DD9" s="5">
        <f>CD9/MAX(CD$9:CD9)-1</f>
        <v>0</v>
      </c>
      <c r="DE9" s="5">
        <f>CE9/MAX(CE$9:CE9)-1</f>
        <v>0</v>
      </c>
      <c r="DF9" s="5">
        <f>CF9/MAX(CF$9:CF9)-1</f>
        <v>0</v>
      </c>
      <c r="DG9" s="5">
        <f>CG9/MAX(CG$9:CG9)-1</f>
        <v>0</v>
      </c>
      <c r="DH9" s="5">
        <f>CH9/MAX(CH$9:CH9)-1</f>
        <v>0</v>
      </c>
      <c r="DI9" s="5">
        <f>CI9/MAX(CI$9:CI9)-1</f>
        <v>0</v>
      </c>
      <c r="DJ9" s="5">
        <f>CJ9/MAX(CJ$9:CJ9)-1</f>
        <v>0</v>
      </c>
      <c r="DK9" s="5">
        <f>CK9/MAX(CK$9:CK9)-1</f>
        <v>0</v>
      </c>
      <c r="DL9" s="5">
        <f>CL9/MAX(CL$9:CL9)-1</f>
        <v>0</v>
      </c>
      <c r="DM9" s="5">
        <f>CM9/MAX(CM$9:CM9)-1</f>
        <v>0</v>
      </c>
      <c r="DN9" s="5">
        <f>CN9/MAX(CN$9:CN9)-1</f>
        <v>0</v>
      </c>
      <c r="DO9" s="5">
        <f>CO9/MAX(CO$9:CO9)-1</f>
        <v>0</v>
      </c>
      <c r="DP9" s="5">
        <f>CP9/MAX(CP$9:CP9)-1</f>
        <v>0</v>
      </c>
      <c r="DQ9" s="5">
        <f>CQ9/MAX(CQ$9:CQ9)-1</f>
        <v>0</v>
      </c>
      <c r="DR9" s="5">
        <f>CR9/MAX(CR$9:CR9)-1</f>
        <v>0</v>
      </c>
      <c r="DS9" s="5">
        <f>CS9/MAX(CS$9:CS9)-1</f>
        <v>0</v>
      </c>
      <c r="DT9" s="5">
        <f>CT9/MAX(CT$9:CT9)-1</f>
        <v>0</v>
      </c>
      <c r="DU9" s="5">
        <f>CU9/MAX(CU$9:CU9)-1</f>
        <v>0</v>
      </c>
      <c r="DV9" s="5">
        <f>CV9/MAX(CV$9:CV9)-1</f>
        <v>0</v>
      </c>
      <c r="DW9" s="5">
        <f>CW9/MAX(CW$9:CW9)-1</f>
        <v>0</v>
      </c>
      <c r="DX9" s="5">
        <f>CX9/MAX(CX$9:CX9)-1</f>
        <v>0</v>
      </c>
      <c r="DY9" s="5">
        <f>CY9/MAX(CY$9:CY9)-1</f>
        <v>0</v>
      </c>
      <c r="DZ9" s="1">
        <f t="shared" ref="DZ9:DZ72" si="86">CZ9</f>
        <v>33998</v>
      </c>
      <c r="EA9" s="8">
        <f>J9*R9+F9*AD9</f>
        <v>6.2960099999999999</v>
      </c>
      <c r="EB9" s="8">
        <f>S9*O9+AE9*F9</f>
        <v>6.2960099999999999</v>
      </c>
      <c r="EC9" s="8">
        <f>T9*O9+AF9*G9</f>
        <v>6.9794508251710727</v>
      </c>
      <c r="ED9" s="8">
        <f t="shared" ref="ED9:ED72" si="87">H9*AP9+U9*J9+AG9*G9</f>
        <v>6.2960099999999999</v>
      </c>
      <c r="EE9" s="8">
        <f t="shared" ref="EE9:EE72" si="88">H9*AQ9+V9*L9+AH9*G9</f>
        <v>6.2960100000000008</v>
      </c>
      <c r="EF9" s="8">
        <f t="shared" ref="EF9:EF72" si="89">H9*AR9+W9*L9+AI9*G9</f>
        <v>6.2960099999999999</v>
      </c>
      <c r="EG9" s="8">
        <f t="shared" ref="EG9:EG72" si="90">H9*AS9+X9*M9+AJ9*G9</f>
        <v>6.2960099999999999</v>
      </c>
      <c r="EH9" s="8">
        <f t="shared" ref="EH9:EH72" si="91">H9*AT9+Y9*N9+AK9*G9</f>
        <v>6.9555000000000007</v>
      </c>
      <c r="EI9" s="8">
        <f t="shared" ref="EI9:EI72" si="92">B9</f>
        <v>6.2960099999999999</v>
      </c>
      <c r="EJ9" s="1">
        <f>DZ9</f>
        <v>33998</v>
      </c>
      <c r="EK9" s="8">
        <f>Data!W6*(1-R9-AD9)+R9*Data!AE6+AD9*Data!AM6</f>
        <v>1.7000003125000001</v>
      </c>
      <c r="EL9" s="8">
        <f>Data!W6*(1-S9-AE9)+S9*Data!BQ6+AE9*Data!AU6</f>
        <v>3.0831229194630874</v>
      </c>
      <c r="EM9" s="8">
        <f>Data!W6*(1-R9-AF9)+R9*Data!AE6+AF9*Data!AU6</f>
        <v>3.0269613369358237</v>
      </c>
      <c r="EN9" s="8">
        <f>Data!F6</f>
        <v>5.0633549999999996</v>
      </c>
      <c r="EO9" s="8">
        <f>U9*Data!$AE6+Model!AG9*Data!$BY6+Model!AP9*Data!$W6</f>
        <v>2.1932442092382995</v>
      </c>
      <c r="EP9" s="8">
        <f>V9*Data!$BQ6+Model!AH9*Data!$BY6+Model!AQ9*Data!$W6</f>
        <v>2.4040453657195235</v>
      </c>
      <c r="EQ9" s="8">
        <f>W9*Data!$BQ6+Model!AI9*Data!$BY6+Model!AR9*Data!$W6</f>
        <v>1.8028986837763519</v>
      </c>
      <c r="ER9" s="8">
        <f>X9*Data!CF6+Model!AJ9*Data!$BY6+Model!AS9*Data!$W6</f>
        <v>2.3250553404401653</v>
      </c>
      <c r="ES9" s="8">
        <f>Y9*Data!CS6+Model!AK9*Data!$BY6+Model!AS9*Data!$W6</f>
        <v>2.5982500000000002</v>
      </c>
      <c r="ET9" s="8">
        <f t="shared" ref="ET9:ET72" si="93">EN9</f>
        <v>5.0633549999999996</v>
      </c>
    </row>
    <row r="10" spans="1:150" x14ac:dyDescent="0.25">
      <c r="A10" s="34">
        <f>Data!A7</f>
        <v>34026</v>
      </c>
      <c r="B10" s="8">
        <f>Data!G7</f>
        <v>6.0031080000000001</v>
      </c>
      <c r="C10" s="8">
        <f t="shared" ref="C10:C73" si="94">EC10</f>
        <v>6.6604769433465076</v>
      </c>
      <c r="D10" s="8">
        <f>Data!DA7</f>
        <v>7.13</v>
      </c>
      <c r="E10" s="8">
        <f>Data!AN7</f>
        <v>3.8340000000000001</v>
      </c>
      <c r="F10" s="8">
        <f>Data!AV7</f>
        <v>4.8860000000000001</v>
      </c>
      <c r="G10" s="8">
        <f>Data!BZ7</f>
        <v>5.7779999999999996</v>
      </c>
      <c r="H10" s="8">
        <f>Data!X7</f>
        <v>5.4320000000000004</v>
      </c>
      <c r="I10" s="8">
        <f>Data!BJ7</f>
        <v>6.8780000000000001</v>
      </c>
      <c r="J10" s="8">
        <f>Data!AF7</f>
        <v>9.0079999999999991</v>
      </c>
      <c r="K10" s="8">
        <f>Data!BC7</f>
        <v>8.9730000000000008</v>
      </c>
      <c r="L10" s="8">
        <f>Data!BR7</f>
        <v>11.566000000000001</v>
      </c>
      <c r="M10" s="8">
        <f>Data!CG7</f>
        <v>10.286999999999999</v>
      </c>
      <c r="N10" s="8">
        <f>Data!CT7</f>
        <v>10.177</v>
      </c>
      <c r="O10" s="8">
        <f>Data!ED7</f>
        <v>9.1270000000000007</v>
      </c>
      <c r="P10" s="8">
        <f t="shared" ref="P10:P73" si="95">O10-AVERAGE(F10:G10)</f>
        <v>3.7950000000000008</v>
      </c>
      <c r="Q10" s="1">
        <f t="shared" si="72"/>
        <v>34026</v>
      </c>
      <c r="R10" s="9">
        <f>MAX(MIN(MIN(MAX((B10-F10+R$6)/(M10-F10),0),R9+R$2),R$1),R9-R$2)</f>
        <v>0.2315408653846153</v>
      </c>
      <c r="S10" s="36">
        <f>MAX(MIN(MIN(MAX((B10-F10+S$6)/(O10-F10),0),S9+S$2),S$1),S9-S$2)</f>
        <v>0.26340674369252531</v>
      </c>
      <c r="T10" s="9">
        <f>MAX(MIN(MIN(MAX((1/P10),0),T9+T$2),T$1),T9-T$2)</f>
        <v>0.26350461133069825</v>
      </c>
      <c r="U10" s="9">
        <f t="shared" ref="U10:U73" si="96">MAX(MIN(MAX(MIN(U$1,((B10-G10)-$U$4*(H10-G10))/(J10-G10)),0),U9+U$2),U9-$U$2)</f>
        <v>0.15003343653250775</v>
      </c>
      <c r="V10" s="9">
        <f t="shared" ref="V10:V73" si="97">MAX(MIN(MAX(MIN(V$1,((B10-G10)-$V$4*(H10-G10))/(L10-G10)),0),V9+$V$2),V9-$V$2)</f>
        <v>8.3726330338631624E-2</v>
      </c>
      <c r="W10" s="9">
        <f t="shared" ref="W10:W73" si="98">MAX(MIN(MAX(MIN(W$1,((B10+$W$6-G10)-$W$4*(H10-G10))/(L10-G10)),0),W9+$W$2),W9-$W$2)</f>
        <v>9.2693158258465733E-2</v>
      </c>
      <c r="X10" s="9">
        <f t="shared" ref="X10:X73" si="99">MAX(MIN(MAX(MIN(X$1,((B10+$X$6-G10)-$X$4*(H10-G10))/(M10-G10)),0),X9+$X$2),X9-$X$2)</f>
        <v>0.10747571523619427</v>
      </c>
      <c r="Y10" s="9">
        <f>MAX(MIN(MAX(MIN(Y$1,((D10+$Y$6-G10)-$Y$4*(H10-G10))/(N10-G10)),0),Y9+$Y$2),Y9-$Y$2)</f>
        <v>0.25</v>
      </c>
      <c r="Z10" s="8">
        <f>M10*R10+G10*(1-R10)</f>
        <v>6.8220177620192297</v>
      </c>
      <c r="AA10" s="8">
        <f t="shared" si="73"/>
        <v>7.0477369658099498</v>
      </c>
      <c r="AB10" s="8">
        <f t="shared" ref="AB10:AB73" si="100">E10*AF10+O10*T10</f>
        <v>5.2287299077733858</v>
      </c>
      <c r="AC10" s="8">
        <f>B10</f>
        <v>6.0031080000000001</v>
      </c>
      <c r="AD10" s="22">
        <f t="shared" ref="AD10:AD73" si="101">1-R10</f>
        <v>0.76845913461538473</v>
      </c>
      <c r="AE10" s="22">
        <f t="shared" ref="AE10:AE73" si="102">1-S10</f>
        <v>0.73659325630747463</v>
      </c>
      <c r="AF10" s="22">
        <f t="shared" ref="AF10:AF73" si="103">1-T10-AO10</f>
        <v>0.73649538866930175</v>
      </c>
      <c r="AG10" s="22">
        <f t="shared" si="74"/>
        <v>9.996656346749222E-2</v>
      </c>
      <c r="AH10" s="22">
        <f t="shared" si="75"/>
        <v>0.16627366966136836</v>
      </c>
      <c r="AI10" s="22">
        <f t="shared" si="76"/>
        <v>7.3068417415342868E-3</v>
      </c>
      <c r="AJ10" s="22">
        <f t="shared" si="77"/>
        <v>0.14252428476380574</v>
      </c>
      <c r="AK10" s="22">
        <f t="shared" si="78"/>
        <v>0</v>
      </c>
      <c r="AL10" s="22"/>
      <c r="AM10" s="22">
        <f t="shared" si="79"/>
        <v>0</v>
      </c>
      <c r="AN10" s="22">
        <f t="shared" si="79"/>
        <v>0</v>
      </c>
      <c r="AO10" s="22">
        <v>0</v>
      </c>
      <c r="AP10" s="22">
        <f t="shared" si="80"/>
        <v>0.75</v>
      </c>
      <c r="AQ10" s="22">
        <f t="shared" si="81"/>
        <v>0.75</v>
      </c>
      <c r="AR10" s="22">
        <f t="shared" ref="AR10:AR73" si="104">MAX(MIN(IF(W10&gt;0,$W$4,(B10-G10)/(H10-G10)),AR9+$W$5),AR9-$W$5)</f>
        <v>0.9</v>
      </c>
      <c r="AS10" s="9">
        <f t="shared" ref="AS10:AS73" si="105">$X$4</f>
        <v>0.75</v>
      </c>
      <c r="AT10" s="9">
        <f t="shared" ref="AT10:AT73" si="106">$Y$4</f>
        <v>0.75</v>
      </c>
      <c r="AU10" s="9"/>
      <c r="AV10" s="1">
        <f t="shared" si="82"/>
        <v>34026</v>
      </c>
      <c r="AX10" s="5">
        <f>Data!C7/Data!C6-1</f>
        <v>1.7492180188705797E-2</v>
      </c>
      <c r="AY10" s="5">
        <f>Data!L7/Data!L6-1</f>
        <v>8.2676469078599713E-3</v>
      </c>
      <c r="AZ10" s="5">
        <f>Data!CW7/Data!CW6-1</f>
        <v>2.1637341130345877E-2</v>
      </c>
      <c r="BA10" s="5">
        <f>Data!AJ7/Data!AJ6-1</f>
        <v>8.5538779493654626E-3</v>
      </c>
      <c r="BB10" s="5">
        <f>Data!AR7/Data!AR6-1</f>
        <v>1.6769705842864635E-2</v>
      </c>
      <c r="BC10" s="5">
        <f>Data!BV7/Data!BV6-1</f>
        <v>2.3705155402200528E-2</v>
      </c>
      <c r="BD10" s="5">
        <f>Data!T7/Data!T6-1</f>
        <v>1.0844085557378147E-2</v>
      </c>
      <c r="BE10" s="5">
        <f>Data!BF7/Data!BF6-1</f>
        <v>1.4482687657560112E-2</v>
      </c>
      <c r="BF10" s="5">
        <f>Data!AB7/Data!AB6-1</f>
        <v>1.2333457340488074E-2</v>
      </c>
      <c r="BG10" s="5">
        <f>Data!AY7/Data!AY6-1</f>
        <v>1.3446597036041785E-2</v>
      </c>
      <c r="BH10" s="5">
        <f>Data!BN7/Data!BN6-1</f>
        <v>1.0215671427452389E-2</v>
      </c>
      <c r="BI10" s="5">
        <f>Data!CC7/Data!CC6-1</f>
        <v>1.1403129703996706E-2</v>
      </c>
      <c r="BJ10" s="5">
        <f>Data!CP7/Data!CP6-1</f>
        <v>1.8633794657752611E-2</v>
      </c>
      <c r="BK10" s="5">
        <f>Data!DZ7/Data!DZ6-1</f>
        <v>1.8715100217480796E-2</v>
      </c>
      <c r="BL10" s="5">
        <f>BB10*AM9+R9*BI10+AD9*BB10</f>
        <v>1.536612687535269E-2</v>
      </c>
      <c r="BM10" s="5">
        <f>BB10*AN9+S9*BK10+AE9*BB10</f>
        <v>1.7277042499989785E-2</v>
      </c>
      <c r="BN10" s="5">
        <f>T9*BK10+AF9*BB10+BA10*AO9</f>
        <v>1.7291749147471148E-2</v>
      </c>
      <c r="BO10" s="5">
        <f>BD10*AP9+U9*BF10+AG9*BC10</f>
        <v>1.2560021240798889E-2</v>
      </c>
      <c r="BP10" s="5">
        <f t="shared" ref="BP10:BP73" si="107">BD10*AQ9+V9*BH10+AH9*BC10</f>
        <v>1.29935230482893E-2</v>
      </c>
      <c r="BQ10" s="5">
        <f t="shared" ref="BQ10:BQ73" si="108">BD10*AR9+W9*BH10+AI9*BC10</f>
        <v>1.0948632443239964E-2</v>
      </c>
      <c r="BR10" s="5">
        <f>BD10*AS9+X9*BI10+AJ9*BC10</f>
        <v>1.28437876595322E-2</v>
      </c>
      <c r="BS10" s="5">
        <f>BD10*AT9+Y9*BJ10+AK9*BC10</f>
        <v>1.2791512832471763E-2</v>
      </c>
      <c r="BT10" s="5">
        <f t="shared" ref="BT10:BT73" si="109">BA10*$BZ$2+BD10*$BZ$4</f>
        <v>9.0119194709679992E-3</v>
      </c>
      <c r="BU10" s="5">
        <f t="shared" ref="BU10:BU73" si="110">IF(X9&lt;0.001,BC10,BJ10)</f>
        <v>1.8633794657752611E-2</v>
      </c>
      <c r="BV10" s="8">
        <f t="shared" ref="BV10:BV73" si="111">BV9*(1+BT10)</f>
        <v>1.0090119194709679</v>
      </c>
      <c r="BW10" s="8">
        <f t="shared" ref="BW10:BW73" si="112">BW9*(1+AY10)</f>
        <v>1.00826764690786</v>
      </c>
      <c r="BX10" s="24">
        <f t="shared" ref="BX10:BX73" si="113">BZ10</f>
        <v>34026</v>
      </c>
      <c r="BY10" s="5">
        <f t="shared" ref="BY10:BY73" si="114">CU10/CA10</f>
        <v>0.99543152014366199</v>
      </c>
      <c r="BZ10" s="1">
        <f t="shared" si="83"/>
        <v>34026</v>
      </c>
      <c r="CA10" s="8">
        <f t="shared" ref="CA10:CW10" si="115">CA9*(1+AX10)</f>
        <v>1.0174921801887058</v>
      </c>
      <c r="CB10" s="8">
        <f t="shared" si="115"/>
        <v>1.00826764690786</v>
      </c>
      <c r="CC10" s="8">
        <f t="shared" si="115"/>
        <v>1.0216373411303459</v>
      </c>
      <c r="CD10" s="8">
        <f t="shared" si="115"/>
        <v>1.0085538779493655</v>
      </c>
      <c r="CE10" s="8">
        <f t="shared" si="115"/>
        <v>1.0167697058428646</v>
      </c>
      <c r="CF10" s="8">
        <f t="shared" si="115"/>
        <v>1.0237051554022005</v>
      </c>
      <c r="CG10" s="8">
        <f t="shared" si="115"/>
        <v>1.0108440855573781</v>
      </c>
      <c r="CH10" s="8">
        <f t="shared" si="115"/>
        <v>1.0144826876575601</v>
      </c>
      <c r="CI10" s="8">
        <f t="shared" si="115"/>
        <v>1.0123334573404881</v>
      </c>
      <c r="CJ10" s="8">
        <f t="shared" si="115"/>
        <v>1.0134465970360418</v>
      </c>
      <c r="CK10" s="8">
        <f t="shared" si="115"/>
        <v>1.0102156714274524</v>
      </c>
      <c r="CL10" s="8">
        <f t="shared" si="115"/>
        <v>1.0114031297039967</v>
      </c>
      <c r="CM10" s="8">
        <f t="shared" si="115"/>
        <v>1.0186337946577526</v>
      </c>
      <c r="CN10" s="8">
        <f t="shared" si="115"/>
        <v>1.0187151002174808</v>
      </c>
      <c r="CO10" s="8">
        <f t="shared" si="115"/>
        <v>1.0153661268753527</v>
      </c>
      <c r="CP10" s="8">
        <f t="shared" si="115"/>
        <v>1.0172770424999897</v>
      </c>
      <c r="CQ10" s="8">
        <f t="shared" si="115"/>
        <v>1.0172917491474711</v>
      </c>
      <c r="CR10" s="8">
        <f t="shared" si="115"/>
        <v>1.0125600212407988</v>
      </c>
      <c r="CS10" s="8">
        <f t="shared" si="115"/>
        <v>1.0129935230482894</v>
      </c>
      <c r="CT10" s="8">
        <f t="shared" si="115"/>
        <v>1.01094863244324</v>
      </c>
      <c r="CU10" s="8">
        <f t="shared" si="115"/>
        <v>1.0128437876595322</v>
      </c>
      <c r="CV10" s="8">
        <f t="shared" si="115"/>
        <v>1.0127915128324718</v>
      </c>
      <c r="CW10" s="8">
        <f t="shared" si="115"/>
        <v>1.0090119194709679</v>
      </c>
      <c r="CX10" s="8">
        <f t="shared" ref="CX10" si="116">CX9*(1+BU10)</f>
        <v>1.0186337946577526</v>
      </c>
      <c r="CY10" s="8">
        <f t="shared" si="84"/>
        <v>1.0174921801887058</v>
      </c>
      <c r="CZ10" s="1">
        <f t="shared" si="85"/>
        <v>34026</v>
      </c>
      <c r="DA10" s="5">
        <f>CA10/MAX(CA$9:CA10)-1</f>
        <v>0</v>
      </c>
      <c r="DB10" s="5">
        <f>CB10/MAX(CB$9:CB10)-1</f>
        <v>0</v>
      </c>
      <c r="DC10" s="5">
        <f>CC10/MAX(CC$9:CC10)-1</f>
        <v>0</v>
      </c>
      <c r="DD10" s="5">
        <f>CD10/MAX(CD$9:CD10)-1</f>
        <v>0</v>
      </c>
      <c r="DE10" s="5">
        <f>CE10/MAX(CE$9:CE10)-1</f>
        <v>0</v>
      </c>
      <c r="DF10" s="5">
        <f>CF10/MAX(CF$9:CF10)-1</f>
        <v>0</v>
      </c>
      <c r="DG10" s="5">
        <f>CG10/MAX(CG$9:CG10)-1</f>
        <v>0</v>
      </c>
      <c r="DH10" s="5">
        <f>CH10/MAX(CH$9:CH10)-1</f>
        <v>0</v>
      </c>
      <c r="DI10" s="5">
        <f>CI10/MAX(CI$9:CI10)-1</f>
        <v>0</v>
      </c>
      <c r="DJ10" s="5">
        <f>CJ10/MAX(CJ$9:CJ10)-1</f>
        <v>0</v>
      </c>
      <c r="DK10" s="5">
        <f>CK10/MAX(CK$9:CK10)-1</f>
        <v>0</v>
      </c>
      <c r="DL10" s="5">
        <f>CL10/MAX(CL$9:CL10)-1</f>
        <v>0</v>
      </c>
      <c r="DM10" s="5">
        <f>CM10/MAX(CM$9:CM10)-1</f>
        <v>0</v>
      </c>
      <c r="DN10" s="5">
        <f>CN10/MAX(CN$9:CN10)-1</f>
        <v>0</v>
      </c>
      <c r="DO10" s="5">
        <f>CO10/MAX(CO$9:CO10)-1</f>
        <v>0</v>
      </c>
      <c r="DP10" s="5">
        <f>CP10/MAX(CP$9:CP10)-1</f>
        <v>0</v>
      </c>
      <c r="DQ10" s="5">
        <f>CQ10/MAX(CQ$9:CQ10)-1</f>
        <v>0</v>
      </c>
      <c r="DR10" s="5">
        <f>CR10/MAX(CR$9:CR10)-1</f>
        <v>0</v>
      </c>
      <c r="DS10" s="5">
        <f>CS10/MAX(CS$9:CS10)-1</f>
        <v>0</v>
      </c>
      <c r="DT10" s="5">
        <f>CT10/MAX(CT$9:CT10)-1</f>
        <v>0</v>
      </c>
      <c r="DU10" s="5">
        <f>CU10/MAX(CU$9:CU10)-1</f>
        <v>0</v>
      </c>
      <c r="DV10" s="5">
        <f>CV10/MAX(CV$9:CV10)-1</f>
        <v>0</v>
      </c>
      <c r="DW10" s="5">
        <f>CW10/MAX(CW$9:CW10)-1</f>
        <v>0</v>
      </c>
      <c r="DX10" s="5">
        <f>CX10/MAX(CX$9:CX10)-1</f>
        <v>0</v>
      </c>
      <c r="DY10" s="5">
        <f>CY10/MAX(CY$9:CY10)-1</f>
        <v>0</v>
      </c>
      <c r="DZ10" s="1">
        <f t="shared" si="86"/>
        <v>34026</v>
      </c>
      <c r="EA10" s="8">
        <f t="shared" ref="EA10:EA73" si="117">J10*R10+F10*AD10</f>
        <v>5.8404114471153843</v>
      </c>
      <c r="EB10" s="8">
        <f t="shared" ref="EB10:EB73" si="118">S10*O10+AE10*F10</f>
        <v>6.0031080000000001</v>
      </c>
      <c r="EC10" s="8">
        <f t="shared" ref="EC10:EC73" si="119">T10*O10+AF10*G10</f>
        <v>6.6604769433465076</v>
      </c>
      <c r="ED10" s="8">
        <f t="shared" si="87"/>
        <v>6.0031080000000001</v>
      </c>
      <c r="EE10" s="8">
        <f t="shared" si="88"/>
        <v>6.0031079999999992</v>
      </c>
      <c r="EF10" s="8">
        <f t="shared" si="89"/>
        <v>6.003108000000001</v>
      </c>
      <c r="EG10" s="8">
        <f t="shared" si="90"/>
        <v>6.0031079999999992</v>
      </c>
      <c r="EH10" s="8">
        <f t="shared" si="91"/>
        <v>6.6182499999999997</v>
      </c>
      <c r="EI10" s="8">
        <f t="shared" si="92"/>
        <v>6.0031080000000001</v>
      </c>
      <c r="EJ10" s="1">
        <f t="shared" ref="EJ10:EJ73" si="120">DZ10</f>
        <v>34026</v>
      </c>
      <c r="EK10" s="8">
        <f>Data!W7*(1-R10-AD10)+R10*Data!AE7+AD10*Data!AM7</f>
        <v>1.7606709423076923</v>
      </c>
      <c r="EL10" s="8">
        <f>Data!W7*(1-S10-AE10)+S10*Data!BQ7+AE10*Data!AU7</f>
        <v>3.0758426031596322</v>
      </c>
      <c r="EM10" s="8">
        <f>Data!W7*(1-R10-AF10)+R10*Data!AE7+AF10*Data!AU7</f>
        <v>3.0683364806108746</v>
      </c>
      <c r="EN10" s="8">
        <f>Data!F7</f>
        <v>5.0377780000000003</v>
      </c>
      <c r="EO10" s="8">
        <f>U10*Data!$AE7+Model!AG10*Data!$BY7+Model!AP10*Data!$W7</f>
        <v>2.1218711021671823</v>
      </c>
      <c r="EP10" s="8">
        <f>V10*Data!$BQ7+Model!AH10*Data!$BY7+Model!AQ10*Data!$W7</f>
        <v>2.3787408914996542</v>
      </c>
      <c r="EQ10" s="8">
        <f>W10*Data!$BQ7+Model!AI10*Data!$BY7+Model!AR10*Data!$W7</f>
        <v>1.7501582722874915</v>
      </c>
      <c r="ER10" s="8">
        <f>X10*Data!CF7+Model!AJ10*Data!$BY7+Model!AS10*Data!$W7</f>
        <v>2.2867371856287426</v>
      </c>
      <c r="ES10" s="8">
        <f>Y10*Data!CS7+Model!AK10*Data!$BY7+Model!AS10*Data!$W7</f>
        <v>2.62175</v>
      </c>
      <c r="ET10" s="8">
        <f t="shared" si="93"/>
        <v>5.0377780000000003</v>
      </c>
    </row>
    <row r="11" spans="1:150" x14ac:dyDescent="0.25">
      <c r="A11" s="34">
        <f>Data!A8</f>
        <v>34059</v>
      </c>
      <c r="B11" s="8">
        <f>Data!G8</f>
        <v>6.0021789999999999</v>
      </c>
      <c r="C11" s="8">
        <f t="shared" si="94"/>
        <v>6.6669534397070365</v>
      </c>
      <c r="D11" s="8">
        <f>Data!DA8</f>
        <v>7.0720000000000001</v>
      </c>
      <c r="E11" s="8">
        <f>Data!AN8</f>
        <v>3.8719999999999999</v>
      </c>
      <c r="F11" s="8">
        <f>Data!AV8</f>
        <v>4.9089999999999998</v>
      </c>
      <c r="G11" s="8">
        <f>Data!BZ8</f>
        <v>5.7809999999999997</v>
      </c>
      <c r="H11" s="8">
        <f>Data!X8</f>
        <v>5.4939999999999998</v>
      </c>
      <c r="I11" s="8">
        <f>Data!BJ8</f>
        <v>6.6120000000000001</v>
      </c>
      <c r="J11" s="8">
        <f>Data!AF8</f>
        <v>8.9109999999999996</v>
      </c>
      <c r="K11" s="8">
        <f>Data!BC8</f>
        <v>8.7309999999999999</v>
      </c>
      <c r="L11" s="8">
        <f>Data!BR8</f>
        <v>10.978999999999999</v>
      </c>
      <c r="M11" s="8">
        <f>Data!CG8</f>
        <v>9.9450000000000003</v>
      </c>
      <c r="N11" s="8">
        <f>Data!CT8</f>
        <v>10.161</v>
      </c>
      <c r="O11" s="8">
        <f>Data!ED8</f>
        <v>9.1679999999999993</v>
      </c>
      <c r="P11" s="8">
        <f t="shared" si="95"/>
        <v>3.8229999999999995</v>
      </c>
      <c r="Q11" s="1">
        <f t="shared" si="72"/>
        <v>34059</v>
      </c>
      <c r="R11" s="9">
        <f t="shared" ref="R11:R74" si="121">MAX(MIN(MIN(MAX((B11-F11+R$6)/(M11-F11),0),R10+R$2),R$1),R10-R$2)</f>
        <v>0.21707287529785543</v>
      </c>
      <c r="S11" s="36">
        <f t="shared" ref="S11:S74" si="122">MAX(MIN(MIN(MAX((B11-F11+S$6)/(O11-F11),0),S10+S$2),S$1),S10-S$2)</f>
        <v>0.25667504108945766</v>
      </c>
      <c r="T11" s="9">
        <f t="shared" ref="T11:T74" si="123">MAX(MIN(MIN(MAX((1/P11),0),T10+T$2),T$1),T10-T$2)</f>
        <v>0.26157467957101754</v>
      </c>
      <c r="U11" s="9">
        <f t="shared" si="96"/>
        <v>0.13943418530351445</v>
      </c>
      <c r="V11" s="9">
        <f t="shared" si="97"/>
        <v>8.3960946517891544E-2</v>
      </c>
      <c r="W11" s="9">
        <f t="shared" si="98"/>
        <v>9.2242978068487913E-2</v>
      </c>
      <c r="X11" s="9">
        <f t="shared" si="99"/>
        <v>0.10481003842459177</v>
      </c>
      <c r="Y11" s="9">
        <f t="shared" ref="Y11:Y74" si="124">MAX(MIN(MAX(MIN(Y$1,((D11+$Y$6-G11)-$Y$4*(H11-G11))/(N11-G11)),0),Y10+$Y$2),Y10-$Y$2)</f>
        <v>0.25</v>
      </c>
      <c r="Z11" s="8">
        <f t="shared" ref="Z11:Z73" si="125">M11*R11+G11*(1-R11)</f>
        <v>6.6848914527402705</v>
      </c>
      <c r="AA11" s="8">
        <f t="shared" si="73"/>
        <v>6.9018626003756749</v>
      </c>
      <c r="AB11" s="8">
        <f t="shared" si="100"/>
        <v>5.2572995030081087</v>
      </c>
      <c r="AC11" s="8">
        <f t="shared" ref="AC11:AC74" si="126">B11</f>
        <v>6.0021789999999999</v>
      </c>
      <c r="AD11" s="22">
        <f t="shared" si="101"/>
        <v>0.78292712470214454</v>
      </c>
      <c r="AE11" s="22">
        <f t="shared" si="102"/>
        <v>0.7433249589105424</v>
      </c>
      <c r="AF11" s="22">
        <f t="shared" si="103"/>
        <v>0.73842532042898246</v>
      </c>
      <c r="AG11" s="22">
        <f t="shared" si="74"/>
        <v>0.11056581469648552</v>
      </c>
      <c r="AH11" s="22">
        <f t="shared" si="75"/>
        <v>0.16603905348210846</v>
      </c>
      <c r="AI11" s="22">
        <f t="shared" si="76"/>
        <v>7.7570219315120648E-3</v>
      </c>
      <c r="AJ11" s="22">
        <f t="shared" si="77"/>
        <v>0.1451899615754082</v>
      </c>
      <c r="AK11" s="22">
        <f t="shared" si="78"/>
        <v>0</v>
      </c>
      <c r="AL11" s="22"/>
      <c r="AM11" s="22">
        <f t="shared" si="79"/>
        <v>0</v>
      </c>
      <c r="AN11" s="22">
        <f t="shared" si="79"/>
        <v>0</v>
      </c>
      <c r="AO11" s="22">
        <v>0</v>
      </c>
      <c r="AP11" s="22">
        <f t="shared" si="80"/>
        <v>0.75</v>
      </c>
      <c r="AQ11" s="22">
        <f t="shared" si="81"/>
        <v>0.75</v>
      </c>
      <c r="AR11" s="22">
        <f t="shared" si="104"/>
        <v>0.9</v>
      </c>
      <c r="AS11" s="9">
        <f t="shared" si="105"/>
        <v>0.75</v>
      </c>
      <c r="AT11" s="9">
        <f t="shared" si="106"/>
        <v>0.75</v>
      </c>
      <c r="AU11" s="9"/>
      <c r="AV11" s="1">
        <f t="shared" si="82"/>
        <v>34059</v>
      </c>
      <c r="AX11" s="5">
        <f>Data!C8/Data!C7-1</f>
        <v>4.182723113437925E-3</v>
      </c>
      <c r="AY11" s="5">
        <f>Data!L8/Data!L7-1</f>
        <v>3.5208877406578409E-3</v>
      </c>
      <c r="AZ11" s="5">
        <f>Data!CW8/Data!CW7-1</f>
        <v>6.9434046146319428E-3</v>
      </c>
      <c r="BA11" s="5">
        <f>Data!AJ8/Data!AJ7-1</f>
        <v>3.0026183970854881E-3</v>
      </c>
      <c r="BB11" s="5">
        <f>Data!AR8/Data!AR7-1</f>
        <v>3.9707990643627067E-3</v>
      </c>
      <c r="BC11" s="5">
        <f>Data!BV8/Data!BV7-1</f>
        <v>4.7198391079656954E-3</v>
      </c>
      <c r="BD11" s="5">
        <f>Data!T8/Data!T7-1</f>
        <v>7.0883315158123406E-3</v>
      </c>
      <c r="BE11" s="5">
        <f>Data!BF8/Data!BF7-1</f>
        <v>9.4898192053149977E-3</v>
      </c>
      <c r="BF11" s="5">
        <f>Data!AB8/Data!AB7-1</f>
        <v>8.5643635276457797E-3</v>
      </c>
      <c r="BG11" s="5">
        <f>Data!AY8/Data!AY7-1</f>
        <v>1.4664218719754984E-2</v>
      </c>
      <c r="BH11" s="5">
        <f>Data!BN8/Data!BN7-1</f>
        <v>1.4713009091437801E-2</v>
      </c>
      <c r="BI11" s="5">
        <f>Data!CC8/Data!CC7-1</f>
        <v>1.1775740458804362E-2</v>
      </c>
      <c r="BJ11" s="5">
        <f>Data!CP8/Data!CP7-1</f>
        <v>1.7173608989920153E-2</v>
      </c>
      <c r="BK11" s="5">
        <f>Data!DZ8/Data!DZ7-1</f>
        <v>1.4557392939981817E-2</v>
      </c>
      <c r="BL11" s="5">
        <f t="shared" ref="BL11:BL74" si="127">BB11*AM10+R10*BI11+AD10*BB11</f>
        <v>5.7779619491079336E-3</v>
      </c>
      <c r="BM11" s="5">
        <f t="shared" ref="BM11:BM74" si="128">BB11*AN10+S10*BK11+AE10*BB11</f>
        <v>6.7593792839347674E-3</v>
      </c>
      <c r="BN11" s="5">
        <f t="shared" ref="BN11:BN74" si="129">T10*BK11+AF10*BB11+BA11*AO10</f>
        <v>6.7604153688736708E-3</v>
      </c>
      <c r="BO11" s="5">
        <f t="shared" ref="BO11:BO73" si="130">BD11*AP10+U10*BF11+AG10*BC11</f>
        <v>7.073015624368427E-3</v>
      </c>
      <c r="BP11" s="5">
        <f t="shared" si="107"/>
        <v>7.3328998650169629E-3</v>
      </c>
      <c r="BQ11" s="5">
        <f t="shared" si="108"/>
        <v>7.7777807618094061E-3</v>
      </c>
      <c r="BR11" s="5">
        <f>BD11*AS10+X10*BI11+AJ10*BC11</f>
        <v>7.2545464581680943E-3</v>
      </c>
      <c r="BS11" s="5">
        <f t="shared" ref="BS11:BS74" si="131">BD11*AT10+Y10*BJ11+AK10*BC11</f>
        <v>9.6096508843392936E-3</v>
      </c>
      <c r="BT11" s="5">
        <f t="shared" si="109"/>
        <v>3.8197610208308584E-3</v>
      </c>
      <c r="BU11" s="5">
        <f t="shared" si="110"/>
        <v>1.7173608989920153E-2</v>
      </c>
      <c r="BV11" s="8">
        <f t="shared" si="111"/>
        <v>1.0128661038705169</v>
      </c>
      <c r="BW11" s="8">
        <f t="shared" si="112"/>
        <v>1.0118176441051598</v>
      </c>
      <c r="BX11" s="24">
        <f t="shared" si="113"/>
        <v>34059</v>
      </c>
      <c r="BY11" s="5">
        <f t="shared" si="114"/>
        <v>0.99847657331105455</v>
      </c>
      <c r="BZ11" s="1">
        <f t="shared" si="83"/>
        <v>34059</v>
      </c>
      <c r="CA11" s="8">
        <f t="shared" ref="CA11:CA74" si="132">CA10*(1+AX11)</f>
        <v>1.0217480682485234</v>
      </c>
      <c r="CB11" s="8">
        <f t="shared" ref="CB11:CB74" si="133">CB10*(1+AY11)</f>
        <v>1.0118176441051598</v>
      </c>
      <c r="CC11" s="8">
        <f t="shared" ref="CC11:CC74" si="134">CC10*(1+AZ11)</f>
        <v>1.0287309825592306</v>
      </c>
      <c r="CD11" s="8">
        <f t="shared" ref="CD11:CD74" si="135">CD10*(1+BA11)</f>
        <v>1.0115821803777481</v>
      </c>
      <c r="CE11" s="8">
        <f t="shared" ref="CE11:CE74" si="136">CE10*(1+BB11)</f>
        <v>1.0208070940394978</v>
      </c>
      <c r="CF11" s="8">
        <f t="shared" ref="CF11:CF74" si="137">CF10*(1+BC11)</f>
        <v>1.028536879029694</v>
      </c>
      <c r="CG11" s="8">
        <f t="shared" ref="CG11:CG74" si="138">CG10*(1+BD11)</f>
        <v>1.018009283546607</v>
      </c>
      <c r="CH11" s="8">
        <f t="shared" ref="CH11:CH74" si="139">CH10*(1+BE11)</f>
        <v>1.0241099449503523</v>
      </c>
      <c r="CI11" s="8">
        <f t="shared" ref="CI11:CI74" si="140">CI10*(1+BF11)</f>
        <v>1.0210034490803506</v>
      </c>
      <c r="CJ11" s="8">
        <f t="shared" ref="CJ11:CJ74" si="141">CJ10*(1+BG11)</f>
        <v>1.0283079995957698</v>
      </c>
      <c r="CK11" s="8">
        <f t="shared" ref="CK11:CK74" si="142">CK10*(1+BH11)</f>
        <v>1.0250789837854775</v>
      </c>
      <c r="CL11" s="8">
        <f t="shared" ref="CL11:CL74" si="143">CL10*(1+BI11)</f>
        <v>1.0233131504586135</v>
      </c>
      <c r="CM11" s="8">
        <f t="shared" ref="CM11:CM74" si="144">CM10*(1+BJ11)</f>
        <v>1.0361274131511236</v>
      </c>
      <c r="CN11" s="8">
        <f t="shared" ref="CN11:CN74" si="145">CN10*(1+BK11)</f>
        <v>1.0335449362252396</v>
      </c>
      <c r="CO11" s="8">
        <f t="shared" ref="CO11:CO74" si="146">CO10*(1+BL11)</f>
        <v>1.0212328737208514</v>
      </c>
      <c r="CP11" s="8">
        <f t="shared" ref="CP11:CP74" si="147">CP10*(1+BM11)</f>
        <v>1.0241532038670864</v>
      </c>
      <c r="CQ11" s="8">
        <f t="shared" ref="CQ11:CQ74" si="148">CQ10*(1+BN11)</f>
        <v>1.0241690639230361</v>
      </c>
      <c r="CR11" s="8">
        <f t="shared" ref="CR11:CR74" si="149">CR10*(1+BO11)</f>
        <v>1.0197218740916458</v>
      </c>
      <c r="CS11" s="8">
        <f t="shared" ref="CS11:CS74" si="150">CS10*(1+BP11)</f>
        <v>1.0204217031167133</v>
      </c>
      <c r="CT11" s="8">
        <f t="shared" ref="CT11:CT74" si="151">CT10*(1+BQ11)</f>
        <v>1.0188115692678346</v>
      </c>
      <c r="CU11" s="8">
        <f t="shared" ref="CU11:CU74" si="152">CU10*(1+BR11)</f>
        <v>1.0201915099719752</v>
      </c>
      <c r="CV11" s="8">
        <f t="shared" ref="CV11:CV74" si="153">CV10*(1+BS11)</f>
        <v>1.0225240856894138</v>
      </c>
      <c r="CW11" s="8">
        <f t="shared" ref="CW11:CW74" si="154">CW10*(1+BT11)</f>
        <v>1.0128661038705169</v>
      </c>
      <c r="CX11" s="8">
        <f t="shared" ref="CX11:CX74" si="155">CX10*(1+BU11)</f>
        <v>1.0361274131511236</v>
      </c>
      <c r="CY11" s="8">
        <f t="shared" si="84"/>
        <v>1.0217480682485234</v>
      </c>
      <c r="CZ11" s="1">
        <f t="shared" si="85"/>
        <v>34059</v>
      </c>
      <c r="DA11" s="5">
        <f>CA11/MAX(CA$9:CA11)-1</f>
        <v>0</v>
      </c>
      <c r="DB11" s="5">
        <f>CB11/MAX(CB$9:CB11)-1</f>
        <v>0</v>
      </c>
      <c r="DC11" s="5">
        <f>CC11/MAX(CC$9:CC11)-1</f>
        <v>0</v>
      </c>
      <c r="DD11" s="5">
        <f>CD11/MAX(CD$9:CD11)-1</f>
        <v>0</v>
      </c>
      <c r="DE11" s="5">
        <f>CE11/MAX(CE$9:CE11)-1</f>
        <v>0</v>
      </c>
      <c r="DF11" s="5">
        <f>CF11/MAX(CF$9:CF11)-1</f>
        <v>0</v>
      </c>
      <c r="DG11" s="5">
        <f>CG11/MAX(CG$9:CG11)-1</f>
        <v>0</v>
      </c>
      <c r="DH11" s="5">
        <f>CH11/MAX(CH$9:CH11)-1</f>
        <v>0</v>
      </c>
      <c r="DI11" s="5">
        <f>CI11/MAX(CI$9:CI11)-1</f>
        <v>0</v>
      </c>
      <c r="DJ11" s="5">
        <f>CJ11/MAX(CJ$9:CJ11)-1</f>
        <v>0</v>
      </c>
      <c r="DK11" s="5">
        <f>CK11/MAX(CK$9:CK11)-1</f>
        <v>0</v>
      </c>
      <c r="DL11" s="5">
        <f>CL11/MAX(CL$9:CL11)-1</f>
        <v>0</v>
      </c>
      <c r="DM11" s="5">
        <f>CM11/MAX(CM$9:CM11)-1</f>
        <v>0</v>
      </c>
      <c r="DN11" s="5">
        <f>CN11/MAX(CN$9:CN11)-1</f>
        <v>0</v>
      </c>
      <c r="DO11" s="5">
        <f>CO11/MAX(CO$9:CO11)-1</f>
        <v>0</v>
      </c>
      <c r="DP11" s="5">
        <f>CP11/MAX(CP$9:CP11)-1</f>
        <v>0</v>
      </c>
      <c r="DQ11" s="5">
        <f>CQ11/MAX(CQ$9:CQ11)-1</f>
        <v>0</v>
      </c>
      <c r="DR11" s="5">
        <f>CR11/MAX(CR$9:CR11)-1</f>
        <v>0</v>
      </c>
      <c r="DS11" s="5">
        <f>CS11/MAX(CS$9:CS11)-1</f>
        <v>0</v>
      </c>
      <c r="DT11" s="5">
        <f>CT11/MAX(CT$9:CT11)-1</f>
        <v>0</v>
      </c>
      <c r="DU11" s="5">
        <f>CU11/MAX(CU$9:CU11)-1</f>
        <v>0</v>
      </c>
      <c r="DV11" s="5">
        <f>CV11/MAX(CV$9:CV11)-1</f>
        <v>0</v>
      </c>
      <c r="DW11" s="5">
        <f>CW11/MAX(CW$9:CW11)-1</f>
        <v>0</v>
      </c>
      <c r="DX11" s="5">
        <f>CX11/MAX(CX$9:CX11)-1</f>
        <v>0</v>
      </c>
      <c r="DY11" s="5">
        <f>CY11/MAX(CY$9:CY11)-1</f>
        <v>0</v>
      </c>
      <c r="DZ11" s="1">
        <f t="shared" si="86"/>
        <v>34059</v>
      </c>
      <c r="EA11" s="8">
        <f t="shared" si="117"/>
        <v>5.7777256469420166</v>
      </c>
      <c r="EB11" s="8">
        <f t="shared" si="118"/>
        <v>6.0021789999999999</v>
      </c>
      <c r="EC11" s="8">
        <f t="shared" si="119"/>
        <v>6.6669534397070365</v>
      </c>
      <c r="ED11" s="8">
        <f t="shared" si="87"/>
        <v>6.0021789999999999</v>
      </c>
      <c r="EE11" s="8">
        <f t="shared" si="88"/>
        <v>6.0021789999999999</v>
      </c>
      <c r="EF11" s="8">
        <f t="shared" si="89"/>
        <v>6.0021789999999999</v>
      </c>
      <c r="EG11" s="8">
        <f t="shared" si="90"/>
        <v>6.0021789999999999</v>
      </c>
      <c r="EH11" s="8">
        <f t="shared" si="91"/>
        <v>6.6607500000000002</v>
      </c>
      <c r="EI11" s="8">
        <f t="shared" si="92"/>
        <v>6.0021789999999999</v>
      </c>
      <c r="EJ11" s="1">
        <f t="shared" si="120"/>
        <v>34059</v>
      </c>
      <c r="EK11" s="8">
        <f>Data!W8*(1-R11-AD11)+R11*Data!AE8+AD11*Data!AM8</f>
        <v>1.705821947378872</v>
      </c>
      <c r="EL11" s="8">
        <f>Data!W8*(1-S11-AE11)+S11*Data!BQ8+AE11*Data!AU8</f>
        <v>3.0526257299835646</v>
      </c>
      <c r="EM11" s="8">
        <f>Data!W8*(1-R11-AF11)+R11*Data!AE8+AF11*Data!AU8</f>
        <v>3.0298826772170533</v>
      </c>
      <c r="EN11" s="8">
        <f>Data!F8</f>
        <v>4.9625680000000001</v>
      </c>
      <c r="EO11" s="8">
        <f>U11*Data!$AE8+Model!AG11*Data!$BY8+Model!AP11*Data!$W8</f>
        <v>2.2097791370607025</v>
      </c>
      <c r="EP11" s="8">
        <f>V11*Data!$BQ8+Model!AH11*Data!$BY8+Model!AQ11*Data!$W8</f>
        <v>2.4302823641785301</v>
      </c>
      <c r="EQ11" s="8">
        <f>W11*Data!$BQ8+Model!AI11*Data!$BY8+Model!AR11*Data!$W8</f>
        <v>1.8316689263178145</v>
      </c>
      <c r="ER11" s="8">
        <f>X11*Data!CF8+Model!AJ11*Data!$BY8+Model!AS11*Data!$W8</f>
        <v>2.3474083126801149</v>
      </c>
      <c r="ES11" s="8">
        <f>Y11*Data!CS8+Model!AK11*Data!$BY8+Model!AS11*Data!$W8</f>
        <v>2.6637500000000003</v>
      </c>
      <c r="ET11" s="8">
        <f t="shared" si="93"/>
        <v>4.9625680000000001</v>
      </c>
    </row>
    <row r="12" spans="1:150" x14ac:dyDescent="0.25">
      <c r="A12" s="34">
        <f>Data!A9</f>
        <v>34089</v>
      </c>
      <c r="B12" s="8">
        <f>Data!G9</f>
        <v>5.9319959999999998</v>
      </c>
      <c r="C12" s="8">
        <f t="shared" si="94"/>
        <v>6.5891552680221821</v>
      </c>
      <c r="D12" s="8">
        <f>Data!DA9</f>
        <v>6.992</v>
      </c>
      <c r="E12" s="8">
        <f>Data!AN9</f>
        <v>3.738</v>
      </c>
      <c r="F12" s="8">
        <f>Data!AV9</f>
        <v>4.7750000000000004</v>
      </c>
      <c r="G12" s="8">
        <f>Data!BZ9</f>
        <v>5.7130000000000001</v>
      </c>
      <c r="H12" s="8">
        <f>Data!X9</f>
        <v>5.3179999999999996</v>
      </c>
      <c r="I12" s="8">
        <f>Data!BJ9</f>
        <v>6.476</v>
      </c>
      <c r="J12" s="8">
        <f>Data!AF9</f>
        <v>8.2620000000000005</v>
      </c>
      <c r="K12" s="8">
        <f>Data!BC9</f>
        <v>8.7629999999999999</v>
      </c>
      <c r="L12" s="8">
        <f>Data!BR9</f>
        <v>10.747</v>
      </c>
      <c r="M12" s="8">
        <f>Data!CG9</f>
        <v>9.5045000000000002</v>
      </c>
      <c r="N12" s="8">
        <f>Data!CT9</f>
        <v>10.039999999999999</v>
      </c>
      <c r="O12" s="8">
        <f>Data!ED9</f>
        <v>9.0310000000000006</v>
      </c>
      <c r="P12" s="8">
        <f t="shared" si="95"/>
        <v>3.7870000000000008</v>
      </c>
      <c r="Q12" s="1">
        <f t="shared" si="72"/>
        <v>34089</v>
      </c>
      <c r="R12" s="9">
        <f t="shared" si="121"/>
        <v>0.24463389364626273</v>
      </c>
      <c r="S12" s="36">
        <f t="shared" si="122"/>
        <v>0.2718505639097743</v>
      </c>
      <c r="T12" s="9">
        <f t="shared" si="123"/>
        <v>0.26406126221283333</v>
      </c>
      <c r="U12" s="9">
        <f t="shared" si="96"/>
        <v>0.16943418530351445</v>
      </c>
      <c r="V12" s="9">
        <f t="shared" si="97"/>
        <v>0.10235319825188718</v>
      </c>
      <c r="W12" s="9">
        <f t="shared" si="98"/>
        <v>0.1</v>
      </c>
      <c r="X12" s="9">
        <f t="shared" si="99"/>
        <v>0.13481003842459177</v>
      </c>
      <c r="Y12" s="9">
        <f t="shared" si="124"/>
        <v>0.25</v>
      </c>
      <c r="Z12" s="8">
        <f t="shared" si="125"/>
        <v>6.6405294077598054</v>
      </c>
      <c r="AA12" s="8">
        <f t="shared" si="73"/>
        <v>6.7938767114661633</v>
      </c>
      <c r="AB12" s="8">
        <f t="shared" si="100"/>
        <v>5.1356762608925273</v>
      </c>
      <c r="AC12" s="8">
        <f t="shared" si="126"/>
        <v>5.9319959999999998</v>
      </c>
      <c r="AD12" s="22">
        <f t="shared" si="101"/>
        <v>0.75536610635373724</v>
      </c>
      <c r="AE12" s="22">
        <f t="shared" si="102"/>
        <v>0.72814943609022564</v>
      </c>
      <c r="AF12" s="22">
        <f t="shared" si="103"/>
        <v>0.73593873778716667</v>
      </c>
      <c r="AG12" s="22">
        <f t="shared" si="74"/>
        <v>8.0565814696485605E-2</v>
      </c>
      <c r="AH12" s="22">
        <f t="shared" si="75"/>
        <v>0.14764680174811284</v>
      </c>
      <c r="AI12" s="22">
        <f t="shared" si="76"/>
        <v>0</v>
      </c>
      <c r="AJ12" s="22">
        <f t="shared" si="77"/>
        <v>0.11518996157540817</v>
      </c>
      <c r="AK12" s="22">
        <f t="shared" si="78"/>
        <v>0</v>
      </c>
      <c r="AL12" s="22"/>
      <c r="AM12" s="22">
        <f t="shared" si="79"/>
        <v>0</v>
      </c>
      <c r="AN12" s="22">
        <f t="shared" si="79"/>
        <v>0</v>
      </c>
      <c r="AO12" s="22">
        <v>0</v>
      </c>
      <c r="AP12" s="22">
        <f t="shared" si="80"/>
        <v>0.75</v>
      </c>
      <c r="AQ12" s="22">
        <f t="shared" si="81"/>
        <v>0.75</v>
      </c>
      <c r="AR12" s="22">
        <f t="shared" si="104"/>
        <v>0.9</v>
      </c>
      <c r="AS12" s="9">
        <f t="shared" si="105"/>
        <v>0.75</v>
      </c>
      <c r="AT12" s="9">
        <f t="shared" si="106"/>
        <v>0.75</v>
      </c>
      <c r="AU12" s="9"/>
      <c r="AV12" s="1">
        <f t="shared" si="82"/>
        <v>34089</v>
      </c>
      <c r="AX12" s="5">
        <f>Data!C9/Data!C8-1</f>
        <v>6.9549574616032395E-3</v>
      </c>
      <c r="AY12" s="5">
        <f>Data!L9/Data!L8-1</f>
        <v>6.3289955216716542E-3</v>
      </c>
      <c r="AZ12" s="5">
        <f>Data!CW9/Data!CW8-1</f>
        <v>7.1178141580574561E-3</v>
      </c>
      <c r="BA12" s="5">
        <f>Data!AJ9/Data!AJ8-1</f>
        <v>6.198049783027848E-3</v>
      </c>
      <c r="BB12" s="5">
        <f>Data!AR9/Data!AR8-1</f>
        <v>9.654438129237386E-3</v>
      </c>
      <c r="BC12" s="5">
        <f>Data!BV9/Data!BV8-1</f>
        <v>8.685869499118315E-3</v>
      </c>
      <c r="BD12" s="5">
        <f>Data!T9/Data!T8-1</f>
        <v>7.4037351354525605E-3</v>
      </c>
      <c r="BE12" s="5">
        <f>Data!BF9/Data!BF8-1</f>
        <v>9.3880498602783025E-3</v>
      </c>
      <c r="BF12" s="5">
        <f>Data!AB9/Data!AB8-1</f>
        <v>1.16597910130678E-2</v>
      </c>
      <c r="BG12" s="5">
        <f>Data!AY9/Data!AY8-1</f>
        <v>9.0818172884039594E-3</v>
      </c>
      <c r="BH12" s="5">
        <f>Data!BN9/Data!BN8-1</f>
        <v>2.5280505355391725E-3</v>
      </c>
      <c r="BI12" s="5">
        <f>Data!CC9/Data!CC8-1</f>
        <v>7.1446040292508783E-3</v>
      </c>
      <c r="BJ12" s="5">
        <f>Data!CP9/Data!CP8-1</f>
        <v>7.1596499199872987E-3</v>
      </c>
      <c r="BK12" s="5">
        <f>Data!DZ9/Data!DZ8-1</f>
        <v>1.1425354163230761E-2</v>
      </c>
      <c r="BL12" s="5">
        <f t="shared" si="127"/>
        <v>9.10962122463271E-3</v>
      </c>
      <c r="BM12" s="5">
        <f t="shared" si="128"/>
        <v>1.0108988075028615E-2</v>
      </c>
      <c r="BN12" s="5">
        <f t="shared" si="129"/>
        <v>1.0117664923376381E-2</v>
      </c>
      <c r="BO12" s="5">
        <f t="shared" si="130"/>
        <v>8.1389350498231386E-3</v>
      </c>
      <c r="BP12" s="5">
        <f t="shared" si="107"/>
        <v>7.2072524177010724E-3</v>
      </c>
      <c r="BQ12" s="5">
        <f t="shared" si="108"/>
        <v>6.9639330122119869E-3</v>
      </c>
      <c r="BR12" s="5">
        <f t="shared" ref="BR12:BR74" si="156">BD12*AS11+X11*BI12+AJ11*BC12</f>
        <v>7.5627286332496969E-3</v>
      </c>
      <c r="BS12" s="5">
        <f>BD12*AT11+Y11*BJ12+AK11*BC12</f>
        <v>7.342713831586245E-3</v>
      </c>
      <c r="BT12" s="5">
        <f t="shared" si="109"/>
        <v>6.4391868535127912E-3</v>
      </c>
      <c r="BU12" s="5">
        <f t="shared" si="110"/>
        <v>7.1596499199872987E-3</v>
      </c>
      <c r="BV12" s="8">
        <f t="shared" si="111"/>
        <v>1.0193881379709286</v>
      </c>
      <c r="BW12" s="8">
        <f t="shared" si="112"/>
        <v>1.0182214334434498</v>
      </c>
      <c r="BX12" s="24">
        <f t="shared" si="113"/>
        <v>34089</v>
      </c>
      <c r="BY12" s="5">
        <f t="shared" si="114"/>
        <v>0.99907922715602171</v>
      </c>
      <c r="BZ12" s="1">
        <f t="shared" si="83"/>
        <v>34089</v>
      </c>
      <c r="CA12" s="8">
        <f t="shared" si="132"/>
        <v>1.0288542825996672</v>
      </c>
      <c r="CB12" s="8">
        <f t="shared" si="133"/>
        <v>1.0182214334434498</v>
      </c>
      <c r="CC12" s="8">
        <f t="shared" si="134"/>
        <v>1.036053298511723</v>
      </c>
      <c r="CD12" s="8">
        <f t="shared" si="135"/>
        <v>1.0178520170913532</v>
      </c>
      <c r="CE12" s="8">
        <f t="shared" si="136"/>
        <v>1.0306624129707886</v>
      </c>
      <c r="CF12" s="8">
        <f t="shared" si="137"/>
        <v>1.0374706161359764</v>
      </c>
      <c r="CG12" s="8">
        <f t="shared" si="138"/>
        <v>1.0255463546474179</v>
      </c>
      <c r="CH12" s="8">
        <f t="shared" si="139"/>
        <v>1.033724340175953</v>
      </c>
      <c r="CI12" s="8">
        <f t="shared" si="140"/>
        <v>1.0329081359202488</v>
      </c>
      <c r="CJ12" s="8">
        <f t="shared" si="141"/>
        <v>1.0376469049643027</v>
      </c>
      <c r="CK12" s="8">
        <f t="shared" si="142"/>
        <v>1.0276704352594064</v>
      </c>
      <c r="CL12" s="8">
        <f t="shared" si="143"/>
        <v>1.0306243177165655</v>
      </c>
      <c r="CM12" s="8">
        <f t="shared" si="144"/>
        <v>1.0435457227017877</v>
      </c>
      <c r="CN12" s="8">
        <f t="shared" si="145"/>
        <v>1.0453535531652267</v>
      </c>
      <c r="CO12" s="8">
        <f t="shared" si="146"/>
        <v>1.0305359183825915</v>
      </c>
      <c r="CP12" s="8">
        <f t="shared" si="147"/>
        <v>1.0345063563919812</v>
      </c>
      <c r="CQ12" s="8">
        <f t="shared" si="148"/>
        <v>1.0345312633366972</v>
      </c>
      <c r="CR12" s="8">
        <f t="shared" si="149"/>
        <v>1.0280213241937617</v>
      </c>
      <c r="CS12" s="8">
        <f t="shared" si="150"/>
        <v>1.0277761399035761</v>
      </c>
      <c r="CT12" s="8">
        <f t="shared" si="151"/>
        <v>1.0259065047882823</v>
      </c>
      <c r="CU12" s="8">
        <f t="shared" si="152"/>
        <v>1.0279069415158386</v>
      </c>
      <c r="CV12" s="8">
        <f t="shared" si="153"/>
        <v>1.0300321874365355</v>
      </c>
      <c r="CW12" s="8">
        <f t="shared" si="154"/>
        <v>1.0193881379709286</v>
      </c>
      <c r="CX12" s="8">
        <f t="shared" si="155"/>
        <v>1.0435457227017877</v>
      </c>
      <c r="CY12" s="8">
        <f t="shared" si="84"/>
        <v>1.0288542825996672</v>
      </c>
      <c r="CZ12" s="1">
        <f t="shared" si="85"/>
        <v>34089</v>
      </c>
      <c r="DA12" s="5">
        <f>CA12/MAX(CA$9:CA12)-1</f>
        <v>0</v>
      </c>
      <c r="DB12" s="5">
        <f>CB12/MAX(CB$9:CB12)-1</f>
        <v>0</v>
      </c>
      <c r="DC12" s="5">
        <f>CC12/MAX(CC$9:CC12)-1</f>
        <v>0</v>
      </c>
      <c r="DD12" s="5">
        <f>CD12/MAX(CD$9:CD12)-1</f>
        <v>0</v>
      </c>
      <c r="DE12" s="5">
        <f>CE12/MAX(CE$9:CE12)-1</f>
        <v>0</v>
      </c>
      <c r="DF12" s="5">
        <f>CF12/MAX(CF$9:CF12)-1</f>
        <v>0</v>
      </c>
      <c r="DG12" s="5">
        <f>CG12/MAX(CG$9:CG12)-1</f>
        <v>0</v>
      </c>
      <c r="DH12" s="5">
        <f>CH12/MAX(CH$9:CH12)-1</f>
        <v>0</v>
      </c>
      <c r="DI12" s="5">
        <f>CI12/MAX(CI$9:CI12)-1</f>
        <v>0</v>
      </c>
      <c r="DJ12" s="5">
        <f>CJ12/MAX(CJ$9:CJ12)-1</f>
        <v>0</v>
      </c>
      <c r="DK12" s="5">
        <f>CK12/MAX(CK$9:CK12)-1</f>
        <v>0</v>
      </c>
      <c r="DL12" s="5">
        <f>CL12/MAX(CL$9:CL12)-1</f>
        <v>0</v>
      </c>
      <c r="DM12" s="5">
        <f>CM12/MAX(CM$9:CM12)-1</f>
        <v>0</v>
      </c>
      <c r="DN12" s="5">
        <f>CN12/MAX(CN$9:CN12)-1</f>
        <v>0</v>
      </c>
      <c r="DO12" s="5">
        <f>CO12/MAX(CO$9:CO12)-1</f>
        <v>0</v>
      </c>
      <c r="DP12" s="5">
        <f>CP12/MAX(CP$9:CP12)-1</f>
        <v>0</v>
      </c>
      <c r="DQ12" s="5">
        <f>CQ12/MAX(CQ$9:CQ12)-1</f>
        <v>0</v>
      </c>
      <c r="DR12" s="5">
        <f>CR12/MAX(CR$9:CR12)-1</f>
        <v>0</v>
      </c>
      <c r="DS12" s="5">
        <f>CS12/MAX(CS$9:CS12)-1</f>
        <v>0</v>
      </c>
      <c r="DT12" s="5">
        <f>CT12/MAX(CT$9:CT12)-1</f>
        <v>0</v>
      </c>
      <c r="DU12" s="5">
        <f>CU12/MAX(CU$9:CU12)-1</f>
        <v>0</v>
      </c>
      <c r="DV12" s="5">
        <f>CV12/MAX(CV$9:CV12)-1</f>
        <v>0</v>
      </c>
      <c r="DW12" s="5">
        <f>CW12/MAX(CW$9:CW12)-1</f>
        <v>0</v>
      </c>
      <c r="DX12" s="5">
        <f>CX12/MAX(CX$9:CX12)-1</f>
        <v>0</v>
      </c>
      <c r="DY12" s="5">
        <f>CY12/MAX(CY$9:CY12)-1</f>
        <v>0</v>
      </c>
      <c r="DZ12" s="1">
        <f t="shared" si="86"/>
        <v>34089</v>
      </c>
      <c r="EA12" s="8">
        <f t="shared" si="117"/>
        <v>5.6280383871445192</v>
      </c>
      <c r="EB12" s="8">
        <f t="shared" si="118"/>
        <v>5.9319959999999998</v>
      </c>
      <c r="EC12" s="8">
        <f t="shared" si="119"/>
        <v>6.5891552680221821</v>
      </c>
      <c r="ED12" s="8">
        <f t="shared" si="87"/>
        <v>5.8486377383386587</v>
      </c>
      <c r="EE12" s="8">
        <f t="shared" si="88"/>
        <v>5.9319959999999998</v>
      </c>
      <c r="EF12" s="8">
        <f t="shared" si="89"/>
        <v>5.8609</v>
      </c>
      <c r="EG12" s="8">
        <f t="shared" si="90"/>
        <v>5.9278822606868387</v>
      </c>
      <c r="EH12" s="8">
        <f t="shared" si="91"/>
        <v>6.4984999999999999</v>
      </c>
      <c r="EI12" s="8">
        <f t="shared" si="92"/>
        <v>5.9319959999999998</v>
      </c>
      <c r="EJ12" s="1">
        <f t="shared" si="120"/>
        <v>34089</v>
      </c>
      <c r="EK12" s="8">
        <f>Data!W9*(1-R12-AD12)+R12*Data!AE9+AD12*Data!AM9</f>
        <v>1.7057339016809387</v>
      </c>
      <c r="EL12" s="8">
        <f>Data!W9*(1-S12-AE12)+S12*Data!BQ9+AE12*Data!AU9</f>
        <v>3.0407762828947371</v>
      </c>
      <c r="EM12" s="8">
        <f>Data!W9*(1-R12-AF12)+R12*Data!AE9+AF12*Data!AU9</f>
        <v>3.034790185089832</v>
      </c>
      <c r="EN12" s="8">
        <f>Data!F9</f>
        <v>4.9643769999999998</v>
      </c>
      <c r="EO12" s="8">
        <f>U12*Data!$AE9+Model!AG12*Data!$BY9+Model!AP12*Data!$W9</f>
        <v>2.128403478913738</v>
      </c>
      <c r="EP12" s="8">
        <f>V12*Data!$BQ9+Model!AH12*Data!$BY9+Model!AQ12*Data!$W9</f>
        <v>2.3958666765991259</v>
      </c>
      <c r="EQ12" s="8">
        <f>W12*Data!$BQ9+Model!AI12*Data!$BY9+Model!AR12*Data!$W9</f>
        <v>1.8478000000000001</v>
      </c>
      <c r="ER12" s="8">
        <f>X12*Data!CF9+Model!AJ12*Data!$BY9+Model!AS12*Data!$W9</f>
        <v>2.267680083333333</v>
      </c>
      <c r="ES12" s="8">
        <f>Y12*Data!CS9+Model!AK12*Data!$BY9+Model!AS12*Data!$W9</f>
        <v>2.7182500000000003</v>
      </c>
      <c r="ET12" s="8">
        <f t="shared" si="93"/>
        <v>4.9643769999999998</v>
      </c>
    </row>
    <row r="13" spans="1:150" x14ac:dyDescent="0.25">
      <c r="A13" s="34">
        <f>Data!A10</f>
        <v>34117</v>
      </c>
      <c r="B13" s="8">
        <f>Data!G10</f>
        <v>6.0868570000000002</v>
      </c>
      <c r="C13" s="8">
        <f t="shared" si="94"/>
        <v>6.7467924528301886</v>
      </c>
      <c r="D13" s="8">
        <f>Data!DA10</f>
        <v>7.0730000000000004</v>
      </c>
      <c r="E13" s="8">
        <f>Data!AN10</f>
        <v>4.173</v>
      </c>
      <c r="F13" s="8">
        <f>Data!AV10</f>
        <v>5.0679999999999996</v>
      </c>
      <c r="G13" s="8">
        <f>Data!BZ10</f>
        <v>5.86</v>
      </c>
      <c r="H13" s="8">
        <f>Data!X10</f>
        <v>5.5229999999999997</v>
      </c>
      <c r="I13" s="8">
        <f>Data!BJ10</f>
        <v>6.6120000000000001</v>
      </c>
      <c r="J13" s="8">
        <f>Data!AF10</f>
        <v>8.0370000000000008</v>
      </c>
      <c r="K13" s="8">
        <f>Data!BC10</f>
        <v>8.8829999999999991</v>
      </c>
      <c r="L13" s="8">
        <f>Data!BR10</f>
        <v>10.058</v>
      </c>
      <c r="M13" s="8">
        <f>Data!CG10</f>
        <v>9.0474999999999994</v>
      </c>
      <c r="N13" s="8">
        <f>Data!CT10</f>
        <v>9.9380000000000006</v>
      </c>
      <c r="O13" s="8">
        <f>Data!ED10</f>
        <v>8.9619999999999997</v>
      </c>
      <c r="P13" s="8">
        <f t="shared" si="95"/>
        <v>3.4979999999999993</v>
      </c>
      <c r="Q13" s="1">
        <f t="shared" si="72"/>
        <v>34117</v>
      </c>
      <c r="R13" s="9">
        <f t="shared" si="121"/>
        <v>0.25602638522427457</v>
      </c>
      <c r="S13" s="36">
        <f t="shared" si="122"/>
        <v>0.26164791987673358</v>
      </c>
      <c r="T13" s="9">
        <f t="shared" si="123"/>
        <v>0.28587764436821045</v>
      </c>
      <c r="U13" s="9">
        <f t="shared" si="96"/>
        <v>0.19943418530351445</v>
      </c>
      <c r="V13" s="9">
        <f t="shared" si="97"/>
        <v>0.11424654597427356</v>
      </c>
      <c r="W13" s="9">
        <f t="shared" si="98"/>
        <v>0.1</v>
      </c>
      <c r="X13" s="9">
        <f t="shared" si="99"/>
        <v>0.15046494117647075</v>
      </c>
      <c r="Y13" s="9">
        <f t="shared" si="124"/>
        <v>0.25</v>
      </c>
      <c r="Z13" s="8">
        <f t="shared" si="125"/>
        <v>6.6760841029023759</v>
      </c>
      <c r="AA13" s="8">
        <f t="shared" si="73"/>
        <v>6.7095733166409861</v>
      </c>
      <c r="AB13" s="8">
        <f t="shared" si="100"/>
        <v>5.5420680388793588</v>
      </c>
      <c r="AC13" s="8">
        <f t="shared" si="126"/>
        <v>6.0868570000000002</v>
      </c>
      <c r="AD13" s="22">
        <f t="shared" si="101"/>
        <v>0.74397361477572543</v>
      </c>
      <c r="AE13" s="22">
        <f t="shared" si="102"/>
        <v>0.73835208012326636</v>
      </c>
      <c r="AF13" s="22">
        <f t="shared" si="103"/>
        <v>0.7141223556317895</v>
      </c>
      <c r="AG13" s="22">
        <f t="shared" si="74"/>
        <v>5.0565814696485578E-2</v>
      </c>
      <c r="AH13" s="22">
        <f t="shared" si="75"/>
        <v>0.13575345402572647</v>
      </c>
      <c r="AI13" s="22">
        <f t="shared" si="76"/>
        <v>0</v>
      </c>
      <c r="AJ13" s="22">
        <f t="shared" si="77"/>
        <v>9.953505882352931E-2</v>
      </c>
      <c r="AK13" s="22">
        <f t="shared" si="78"/>
        <v>0</v>
      </c>
      <c r="AL13" s="22"/>
      <c r="AM13" s="22">
        <f t="shared" si="79"/>
        <v>0</v>
      </c>
      <c r="AN13" s="22">
        <f t="shared" si="79"/>
        <v>0</v>
      </c>
      <c r="AO13" s="22">
        <v>0</v>
      </c>
      <c r="AP13" s="22">
        <f t="shared" si="80"/>
        <v>0.75</v>
      </c>
      <c r="AQ13" s="22">
        <f t="shared" si="81"/>
        <v>0.75</v>
      </c>
      <c r="AR13" s="22">
        <f t="shared" si="104"/>
        <v>0.9</v>
      </c>
      <c r="AS13" s="9">
        <f t="shared" si="105"/>
        <v>0.75</v>
      </c>
      <c r="AT13" s="9">
        <f t="shared" si="106"/>
        <v>0.75</v>
      </c>
      <c r="AU13" s="9"/>
      <c r="AV13" s="1">
        <f t="shared" si="82"/>
        <v>34117</v>
      </c>
      <c r="AX13" s="5">
        <f>Data!C10/Data!C9-1</f>
        <v>1.2677468791344459E-3</v>
      </c>
      <c r="AY13" s="5">
        <f>Data!L10/Data!L9-1</f>
        <v>-1.5739721507138649E-3</v>
      </c>
      <c r="AZ13" s="5">
        <f>Data!CW10/Data!CW9-1</f>
        <v>1.2618920770224307E-3</v>
      </c>
      <c r="BA13" s="5">
        <f>Data!AJ10/Data!AJ9-1</f>
        <v>-2.7979268349183073E-3</v>
      </c>
      <c r="BB13" s="5">
        <f>Data!AR10/Data!AR9-1</f>
        <v>-4.1452400300231451E-3</v>
      </c>
      <c r="BC13" s="5">
        <f>Data!BV10/Data!BV9-1</f>
        <v>-1.7885312942736986E-3</v>
      </c>
      <c r="BD13" s="5">
        <f>Data!T10/Data!T9-1</f>
        <v>8.7414851459488574E-4</v>
      </c>
      <c r="BE13" s="5">
        <f>Data!BF10/Data!BF9-1</f>
        <v>1.8725892746049855E-3</v>
      </c>
      <c r="BF13" s="5">
        <f>Data!AB10/Data!AB9-1</f>
        <v>6.8676287451467921E-3</v>
      </c>
      <c r="BG13" s="5">
        <f>Data!AY10/Data!AY9-1</f>
        <v>7.7855563321380661E-3</v>
      </c>
      <c r="BH13" s="5">
        <f>Data!BN10/Data!BN9-1</f>
        <v>1.4844221424714865E-2</v>
      </c>
      <c r="BI13" s="5">
        <f>Data!CC10/Data!CC9-1</f>
        <v>1.0975069618511135E-2</v>
      </c>
      <c r="BJ13" s="5">
        <f>Data!CP10/Data!CP9-1</f>
        <v>1.2816941745096955E-2</v>
      </c>
      <c r="BK13" s="5">
        <f>Data!DZ10/Data!DZ9-1</f>
        <v>1.0374143922269763E-2</v>
      </c>
      <c r="BL13" s="5">
        <f t="shared" si="127"/>
        <v>-4.4629980756504982E-4</v>
      </c>
      <c r="BM13" s="5">
        <f t="shared" si="128"/>
        <v>-1.9813731496979041E-4</v>
      </c>
      <c r="BN13" s="5">
        <f t="shared" si="129"/>
        <v>-3.1123317702792331E-4</v>
      </c>
      <c r="BO13" s="5">
        <f t="shared" si="130"/>
        <v>1.675127986513788E-3</v>
      </c>
      <c r="BP13" s="5">
        <f t="shared" si="107"/>
        <v>1.9108939988989914E-3</v>
      </c>
      <c r="BQ13" s="5">
        <f t="shared" si="108"/>
        <v>2.2711558056068837E-3</v>
      </c>
      <c r="BR13" s="5">
        <f t="shared" si="156"/>
        <v>1.9291400918664177E-3</v>
      </c>
      <c r="BS13" s="5">
        <f t="shared" si="131"/>
        <v>3.859846822220403E-3</v>
      </c>
      <c r="BT13" s="5">
        <f t="shared" si="109"/>
        <v>-2.0635117650156689E-3</v>
      </c>
      <c r="BU13" s="5">
        <f t="shared" si="110"/>
        <v>1.2816941745096955E-2</v>
      </c>
      <c r="BV13" s="8">
        <f t="shared" si="111"/>
        <v>1.0172846185551083</v>
      </c>
      <c r="BW13" s="8">
        <f t="shared" si="112"/>
        <v>1.01661878126395</v>
      </c>
      <c r="BX13" s="24">
        <f t="shared" si="113"/>
        <v>34117</v>
      </c>
      <c r="BY13" s="5">
        <f t="shared" si="114"/>
        <v>0.99973917472936757</v>
      </c>
      <c r="BZ13" s="1">
        <f t="shared" si="83"/>
        <v>34117</v>
      </c>
      <c r="CA13" s="8">
        <f t="shared" si="132"/>
        <v>1.0301586094055171</v>
      </c>
      <c r="CB13" s="8">
        <f t="shared" si="133"/>
        <v>1.01661878126395</v>
      </c>
      <c r="CC13" s="8">
        <f t="shared" si="134"/>
        <v>1.0373606859604878</v>
      </c>
      <c r="CD13" s="8">
        <f t="shared" si="135"/>
        <v>1.0150041416187576</v>
      </c>
      <c r="CE13" s="8">
        <f t="shared" si="136"/>
        <v>1.026390069879102</v>
      </c>
      <c r="CF13" s="8">
        <f t="shared" si="137"/>
        <v>1.0356150674721278</v>
      </c>
      <c r="CG13" s="8">
        <f t="shared" si="138"/>
        <v>1.0264428344699812</v>
      </c>
      <c r="CH13" s="8">
        <f t="shared" si="139"/>
        <v>1.0356600812882646</v>
      </c>
      <c r="CI13" s="8">
        <f t="shared" si="140"/>
        <v>1.0400017655255906</v>
      </c>
      <c r="CJ13" s="8">
        <f t="shared" si="141"/>
        <v>1.0457255633957709</v>
      </c>
      <c r="CK13" s="8">
        <f t="shared" si="142"/>
        <v>1.0429254027520301</v>
      </c>
      <c r="CL13" s="8">
        <f t="shared" si="143"/>
        <v>1.0419354913540353</v>
      </c>
      <c r="CM13" s="8">
        <f t="shared" si="144"/>
        <v>1.0569207874380016</v>
      </c>
      <c r="CN13" s="8">
        <f t="shared" si="145"/>
        <v>1.0561982013754188</v>
      </c>
      <c r="CO13" s="8">
        <f t="shared" si="146"/>
        <v>1.0300759904005286</v>
      </c>
      <c r="CP13" s="8">
        <f t="shared" si="147"/>
        <v>1.0343013820802065</v>
      </c>
      <c r="CQ13" s="8">
        <f t="shared" si="148"/>
        <v>1.0342092828848741</v>
      </c>
      <c r="CR13" s="8">
        <f t="shared" si="149"/>
        <v>1.0297433914846514</v>
      </c>
      <c r="CS13" s="8">
        <f t="shared" si="150"/>
        <v>1.0297401111615294</v>
      </c>
      <c r="CT13" s="8">
        <f t="shared" si="151"/>
        <v>1.0282364983026422</v>
      </c>
      <c r="CU13" s="8">
        <f t="shared" si="152"/>
        <v>1.0298899180074246</v>
      </c>
      <c r="CV13" s="8">
        <f t="shared" si="153"/>
        <v>1.0340079539019971</v>
      </c>
      <c r="CW13" s="8">
        <f t="shared" si="154"/>
        <v>1.0172846185551083</v>
      </c>
      <c r="CX13" s="8">
        <f t="shared" si="155"/>
        <v>1.0569207874380016</v>
      </c>
      <c r="CY13" s="8">
        <f t="shared" si="84"/>
        <v>1.0301586094055171</v>
      </c>
      <c r="CZ13" s="1">
        <f t="shared" si="85"/>
        <v>34117</v>
      </c>
      <c r="DA13" s="5">
        <f>CA13/MAX(CA$9:CA13)-1</f>
        <v>0</v>
      </c>
      <c r="DB13" s="5">
        <f>CB13/MAX(CB$9:CB13)-1</f>
        <v>-1.5739721507137538E-3</v>
      </c>
      <c r="DC13" s="5">
        <f>CC13/MAX(CC$9:CC13)-1</f>
        <v>0</v>
      </c>
      <c r="DD13" s="5">
        <f>CD13/MAX(CD$9:CD13)-1</f>
        <v>-2.7979268349183073E-3</v>
      </c>
      <c r="DE13" s="5">
        <f>CE13/MAX(CE$9:CE13)-1</f>
        <v>-4.1452400300230341E-3</v>
      </c>
      <c r="DF13" s="5">
        <f>CF13/MAX(CF$9:CF13)-1</f>
        <v>-1.7885312942735876E-3</v>
      </c>
      <c r="DG13" s="5">
        <f>CG13/MAX(CG$9:CG13)-1</f>
        <v>0</v>
      </c>
      <c r="DH13" s="5">
        <f>CH13/MAX(CH$9:CH13)-1</f>
        <v>0</v>
      </c>
      <c r="DI13" s="5">
        <f>CI13/MAX(CI$9:CI13)-1</f>
        <v>0</v>
      </c>
      <c r="DJ13" s="5">
        <f>CJ13/MAX(CJ$9:CJ13)-1</f>
        <v>0</v>
      </c>
      <c r="DK13" s="5">
        <f>CK13/MAX(CK$9:CK13)-1</f>
        <v>0</v>
      </c>
      <c r="DL13" s="5">
        <f>CL13/MAX(CL$9:CL13)-1</f>
        <v>0</v>
      </c>
      <c r="DM13" s="5">
        <f>CM13/MAX(CM$9:CM13)-1</f>
        <v>0</v>
      </c>
      <c r="DN13" s="5">
        <f>CN13/MAX(CN$9:CN13)-1</f>
        <v>0</v>
      </c>
      <c r="DO13" s="5">
        <f>CO13/MAX(CO$9:CO13)-1</f>
        <v>-4.462998075649427E-4</v>
      </c>
      <c r="DP13" s="5">
        <f>CP13/MAX(CP$9:CP13)-1</f>
        <v>-1.9813731496975961E-4</v>
      </c>
      <c r="DQ13" s="5">
        <f>CQ13/MAX(CQ$9:CQ13)-1</f>
        <v>-3.1123317702796971E-4</v>
      </c>
      <c r="DR13" s="5">
        <f>CR13/MAX(CR$9:CR13)-1</f>
        <v>0</v>
      </c>
      <c r="DS13" s="5">
        <f>CS13/MAX(CS$9:CS13)-1</f>
        <v>0</v>
      </c>
      <c r="DT13" s="5">
        <f>CT13/MAX(CT$9:CT13)-1</f>
        <v>0</v>
      </c>
      <c r="DU13" s="5">
        <f>CU13/MAX(CU$9:CU13)-1</f>
        <v>0</v>
      </c>
      <c r="DV13" s="5">
        <f>CV13/MAX(CV$9:CV13)-1</f>
        <v>0</v>
      </c>
      <c r="DW13" s="5">
        <f>CW13/MAX(CW$9:CW13)-1</f>
        <v>-2.0635117650155133E-3</v>
      </c>
      <c r="DX13" s="5">
        <f>CX13/MAX(CX$9:CX13)-1</f>
        <v>0</v>
      </c>
      <c r="DY13" s="5">
        <f>CY13/MAX(CY$9:CY13)-1</f>
        <v>0</v>
      </c>
      <c r="DZ13" s="1">
        <f t="shared" si="86"/>
        <v>34117</v>
      </c>
      <c r="EA13" s="8">
        <f t="shared" si="117"/>
        <v>5.8281423377308705</v>
      </c>
      <c r="EB13" s="8">
        <f t="shared" si="118"/>
        <v>6.0868570000000002</v>
      </c>
      <c r="EC13" s="8">
        <f t="shared" si="119"/>
        <v>6.7467924528301886</v>
      </c>
      <c r="ED13" s="8">
        <f t="shared" si="87"/>
        <v>6.0414182214057508</v>
      </c>
      <c r="EE13" s="8">
        <f t="shared" si="88"/>
        <v>6.0868570000000002</v>
      </c>
      <c r="EF13" s="8">
        <f t="shared" si="89"/>
        <v>5.9764999999999997</v>
      </c>
      <c r="EG13" s="8">
        <f t="shared" si="90"/>
        <v>6.0868570000000002</v>
      </c>
      <c r="EH13" s="8">
        <f t="shared" si="91"/>
        <v>6.6267499999999995</v>
      </c>
      <c r="EI13" s="8">
        <f t="shared" si="92"/>
        <v>6.0868570000000002</v>
      </c>
      <c r="EJ13" s="1">
        <f t="shared" si="120"/>
        <v>34117</v>
      </c>
      <c r="EK13" s="8">
        <f>Data!W10*(1-R13-AD13)+R13*Data!AE10+AD13*Data!AM10</f>
        <v>1.7589576253298154</v>
      </c>
      <c r="EL13" s="8">
        <f>Data!W10*(1-S13-AE13)+S13*Data!BQ10+AE13*Data!AU10</f>
        <v>3.0927792110939905</v>
      </c>
      <c r="EM13" s="8">
        <f>Data!W10*(1-R13-AF13)+R13*Data!AE10+AF13*Data!AU10</f>
        <v>3.0225776677483251</v>
      </c>
      <c r="EN13" s="8">
        <f>Data!F10</f>
        <v>5.0806649999999998</v>
      </c>
      <c r="EO13" s="8">
        <f>U13*Data!$AE10+Model!AG13*Data!$BY10+Model!AP13*Data!$W10</f>
        <v>2.0404962843450476</v>
      </c>
      <c r="EP13" s="8">
        <f>V13*Data!$BQ10+Model!AH13*Data!$BY10+Model!AQ13*Data!$W10</f>
        <v>2.3922865514530729</v>
      </c>
      <c r="EQ13" s="8">
        <f>W13*Data!$BQ10+Model!AI13*Data!$BY10+Model!AR13*Data!$W10</f>
        <v>1.8812</v>
      </c>
      <c r="ER13" s="8">
        <f>X13*Data!CF10+Model!AJ13*Data!$BY10+Model!AS13*Data!$W10</f>
        <v>2.2438568475294112</v>
      </c>
      <c r="ES13" s="8">
        <f>Y13*Data!CS10+Model!AK13*Data!$BY10+Model!AS13*Data!$W10</f>
        <v>2.7475000000000001</v>
      </c>
      <c r="ET13" s="8">
        <f t="shared" si="93"/>
        <v>5.0806649999999998</v>
      </c>
    </row>
    <row r="14" spans="1:150" x14ac:dyDescent="0.25">
      <c r="A14" s="34">
        <f>Data!A11</f>
        <v>34150</v>
      </c>
      <c r="B14" s="8">
        <f>Data!G11</f>
        <v>5.7824489999999997</v>
      </c>
      <c r="C14" s="8">
        <f t="shared" si="94"/>
        <v>6.3873552004485568</v>
      </c>
      <c r="D14" s="8">
        <f>Data!DA11</f>
        <v>6.7969999999999997</v>
      </c>
      <c r="E14" s="8">
        <f>Data!AN11</f>
        <v>3.97</v>
      </c>
      <c r="F14" s="8">
        <f>Data!AV11</f>
        <v>4.7699999999999996</v>
      </c>
      <c r="G14" s="8">
        <f>Data!BZ11</f>
        <v>5.4880000000000004</v>
      </c>
      <c r="H14" s="8">
        <f>Data!X11</f>
        <v>5.3609999999999998</v>
      </c>
      <c r="I14" s="8">
        <f>Data!BJ11</f>
        <v>6.3810000000000002</v>
      </c>
      <c r="J14" s="8">
        <f>Data!AF11</f>
        <v>7.6849999999999996</v>
      </c>
      <c r="K14" s="8">
        <f>Data!BC11</f>
        <v>8.3520000000000003</v>
      </c>
      <c r="L14" s="8">
        <f>Data!BR11</f>
        <v>9.8330000000000002</v>
      </c>
      <c r="M14" s="8">
        <f>Data!CG11</f>
        <v>8.7590000000000003</v>
      </c>
      <c r="N14" s="8">
        <f>Data!CT11</f>
        <v>9.5299999999999994</v>
      </c>
      <c r="O14" s="8">
        <f>Data!ED11</f>
        <v>8.6959999999999997</v>
      </c>
      <c r="P14" s="8">
        <f t="shared" si="95"/>
        <v>3.5670000000000002</v>
      </c>
      <c r="Q14" s="1">
        <f t="shared" si="72"/>
        <v>34150</v>
      </c>
      <c r="R14" s="9">
        <f t="shared" si="121"/>
        <v>0.25381022812735021</v>
      </c>
      <c r="S14" s="36">
        <f t="shared" si="122"/>
        <v>0.25788308711156394</v>
      </c>
      <c r="T14" s="9">
        <f t="shared" si="123"/>
        <v>0.28034763106251753</v>
      </c>
      <c r="U14" s="9">
        <f t="shared" si="96"/>
        <v>0.17737778789258077</v>
      </c>
      <c r="V14" s="9">
        <f t="shared" si="97"/>
        <v>8.9689067894131141E-2</v>
      </c>
      <c r="W14" s="9">
        <f t="shared" si="98"/>
        <v>9.4073417721518976E-2</v>
      </c>
      <c r="X14" s="9">
        <f t="shared" si="99"/>
        <v>0.12046494117647075</v>
      </c>
      <c r="Y14" s="9">
        <f t="shared" si="124"/>
        <v>0.25</v>
      </c>
      <c r="Z14" s="8">
        <f t="shared" si="125"/>
        <v>6.3182132562045634</v>
      </c>
      <c r="AA14" s="8">
        <f t="shared" si="73"/>
        <v>6.5142531655629137</v>
      </c>
      <c r="AB14" s="8">
        <f t="shared" si="100"/>
        <v>5.2949229044014583</v>
      </c>
      <c r="AC14" s="8">
        <f t="shared" si="126"/>
        <v>5.7824489999999997</v>
      </c>
      <c r="AD14" s="22">
        <f t="shared" si="101"/>
        <v>0.74618977187264979</v>
      </c>
      <c r="AE14" s="22">
        <f t="shared" si="102"/>
        <v>0.74211691288843606</v>
      </c>
      <c r="AF14" s="22">
        <f t="shared" si="103"/>
        <v>0.71965236893748252</v>
      </c>
      <c r="AG14" s="22">
        <f t="shared" si="74"/>
        <v>7.2622212107419259E-2</v>
      </c>
      <c r="AH14" s="22">
        <f t="shared" si="75"/>
        <v>0.16031093210586889</v>
      </c>
      <c r="AI14" s="22">
        <f t="shared" si="76"/>
        <v>5.9265822784809741E-3</v>
      </c>
      <c r="AJ14" s="22">
        <f t="shared" si="77"/>
        <v>0.12953505882352923</v>
      </c>
      <c r="AK14" s="22">
        <f t="shared" si="78"/>
        <v>0</v>
      </c>
      <c r="AL14" s="22"/>
      <c r="AM14" s="22">
        <f t="shared" si="79"/>
        <v>0</v>
      </c>
      <c r="AN14" s="22">
        <f t="shared" si="79"/>
        <v>0</v>
      </c>
      <c r="AO14" s="22">
        <v>0</v>
      </c>
      <c r="AP14" s="22">
        <f t="shared" si="80"/>
        <v>0.75</v>
      </c>
      <c r="AQ14" s="22">
        <f t="shared" si="81"/>
        <v>0.75</v>
      </c>
      <c r="AR14" s="22">
        <f t="shared" si="104"/>
        <v>0.9</v>
      </c>
      <c r="AS14" s="9">
        <f t="shared" si="105"/>
        <v>0.75</v>
      </c>
      <c r="AT14" s="9">
        <f t="shared" si="106"/>
        <v>0.75</v>
      </c>
      <c r="AU14" s="9"/>
      <c r="AV14" s="1">
        <f t="shared" si="82"/>
        <v>34150</v>
      </c>
      <c r="AX14" s="5">
        <f>Data!C11/Data!C10-1</f>
        <v>1.8121164137973711E-2</v>
      </c>
      <c r="AY14" s="5">
        <f>Data!L11/Data!L10-1</f>
        <v>7.0867669307590475E-3</v>
      </c>
      <c r="AZ14" s="5">
        <f>Data!CW11/Data!CW10-1</f>
        <v>2.2378336797009402E-2</v>
      </c>
      <c r="BA14" s="5">
        <f>Data!AJ11/Data!AJ10-1</f>
        <v>7.3669326330674245E-3</v>
      </c>
      <c r="BB14" s="5">
        <f>Data!AR11/Data!AR10-1</f>
        <v>1.5083397828900225E-2</v>
      </c>
      <c r="BC14" s="5">
        <f>Data!BV11/Data!BV10-1</f>
        <v>2.5587598771956266E-2</v>
      </c>
      <c r="BD14" s="5">
        <f>Data!T11/Data!T10-1</f>
        <v>8.5462344165463389E-3</v>
      </c>
      <c r="BE14" s="5">
        <f>Data!BF11/Data!BF10-1</f>
        <v>1.3735632540781362E-2</v>
      </c>
      <c r="BF14" s="5">
        <f>Data!AB11/Data!AB10-1</f>
        <v>8.7427320734583258E-3</v>
      </c>
      <c r="BG14" s="5">
        <f>Data!AY11/Data!AY10-1</f>
        <v>1.4592440581423727E-2</v>
      </c>
      <c r="BH14" s="5">
        <f>Data!BN11/Data!BN10-1</f>
        <v>1.4526950905039637E-2</v>
      </c>
      <c r="BI14" s="5">
        <f>Data!CC11/Data!CC10-1</f>
        <v>1.1771804569457034E-2</v>
      </c>
      <c r="BJ14" s="5">
        <f>Data!CP11/Data!CP10-1</f>
        <v>1.8656745324677315E-2</v>
      </c>
      <c r="BK14" s="5">
        <f>Data!DZ11/Data!DZ10-1</f>
        <v>1.9923090193721293E-2</v>
      </c>
      <c r="BL14" s="5">
        <f t="shared" si="127"/>
        <v>1.423554257735191E-2</v>
      </c>
      <c r="BM14" s="5">
        <f t="shared" si="128"/>
        <v>1.6349693268998967E-2</v>
      </c>
      <c r="BN14" s="5">
        <f t="shared" si="129"/>
        <v>1.6466957681622083E-2</v>
      </c>
      <c r="BO14" s="5">
        <f t="shared" si="130"/>
        <v>9.4471332388375833E-3</v>
      </c>
      <c r="BP14" s="5">
        <f t="shared" si="107"/>
        <v>1.154293469036588E-2</v>
      </c>
      <c r="BQ14" s="5">
        <f t="shared" si="108"/>
        <v>9.1443060653956694E-3</v>
      </c>
      <c r="BR14" s="5">
        <f t="shared" si="156"/>
        <v>1.0727782843413549E-2</v>
      </c>
      <c r="BS14" s="5">
        <f t="shared" si="131"/>
        <v>1.1073862143579083E-2</v>
      </c>
      <c r="BT14" s="5">
        <f t="shared" si="109"/>
        <v>7.6027929897632069E-3</v>
      </c>
      <c r="BU14" s="5">
        <f t="shared" si="110"/>
        <v>1.8656745324677315E-2</v>
      </c>
      <c r="BV14" s="8">
        <f t="shared" si="111"/>
        <v>1.025018822921653</v>
      </c>
      <c r="BW14" s="8">
        <f t="shared" si="112"/>
        <v>1.0238233216241999</v>
      </c>
      <c r="BX14" s="24">
        <f t="shared" si="113"/>
        <v>34150</v>
      </c>
      <c r="BY14" s="5">
        <f t="shared" si="114"/>
        <v>0.99247927956734006</v>
      </c>
      <c r="BZ14" s="1">
        <f t="shared" si="83"/>
        <v>34150</v>
      </c>
      <c r="CA14" s="8">
        <f t="shared" si="132"/>
        <v>1.0488262826547012</v>
      </c>
      <c r="CB14" s="8">
        <f t="shared" si="133"/>
        <v>1.0238233216241999</v>
      </c>
      <c r="CC14" s="8">
        <f t="shared" si="134"/>
        <v>1.0605750927708884</v>
      </c>
      <c r="CD14" s="8">
        <f t="shared" si="135"/>
        <v>1.0224816087523474</v>
      </c>
      <c r="CE14" s="8">
        <f t="shared" si="136"/>
        <v>1.0418715196307211</v>
      </c>
      <c r="CF14" s="8">
        <f t="shared" si="137"/>
        <v>1.0621139703007971</v>
      </c>
      <c r="CG14" s="8">
        <f t="shared" si="138"/>
        <v>1.035215055548546</v>
      </c>
      <c r="CH14" s="8">
        <f t="shared" si="139"/>
        <v>1.049885527601996</v>
      </c>
      <c r="CI14" s="8">
        <f t="shared" si="140"/>
        <v>1.0490942223175046</v>
      </c>
      <c r="CJ14" s="8">
        <f t="shared" si="141"/>
        <v>1.0609852515440996</v>
      </c>
      <c r="CK14" s="8">
        <f t="shared" si="142"/>
        <v>1.0580759288754276</v>
      </c>
      <c r="CL14" s="8">
        <f t="shared" si="143"/>
        <v>1.0542009523322362</v>
      </c>
      <c r="CM14" s="8">
        <f t="shared" si="144"/>
        <v>1.0766394893975897</v>
      </c>
      <c r="CN14" s="8">
        <f t="shared" si="145"/>
        <v>1.0772409334038675</v>
      </c>
      <c r="CO14" s="8">
        <f t="shared" si="146"/>
        <v>1.0447396810197833</v>
      </c>
      <c r="CP14" s="8">
        <f t="shared" si="147"/>
        <v>1.0512118924249196</v>
      </c>
      <c r="CQ14" s="8">
        <f t="shared" si="148"/>
        <v>1.0512395633800802</v>
      </c>
      <c r="CR14" s="8">
        <f t="shared" si="149"/>
        <v>1.0394715145058193</v>
      </c>
      <c r="CS14" s="8">
        <f t="shared" si="150"/>
        <v>1.0416263340127172</v>
      </c>
      <c r="CT14" s="8">
        <f t="shared" si="151"/>
        <v>1.0376390075507322</v>
      </c>
      <c r="CU14" s="8">
        <f t="shared" si="152"/>
        <v>1.0409383534004293</v>
      </c>
      <c r="CV14" s="8">
        <f t="shared" si="153"/>
        <v>1.045458415438872</v>
      </c>
      <c r="CW14" s="8">
        <f t="shared" si="154"/>
        <v>1.025018822921653</v>
      </c>
      <c r="CX14" s="8">
        <f t="shared" si="155"/>
        <v>1.0766394893975897</v>
      </c>
      <c r="CY14" s="8">
        <f t="shared" si="84"/>
        <v>1.0488262826547012</v>
      </c>
      <c r="CZ14" s="1">
        <f t="shared" si="85"/>
        <v>34150</v>
      </c>
      <c r="DA14" s="5">
        <f>CA14/MAX(CA$9:CA14)-1</f>
        <v>0</v>
      </c>
      <c r="DB14" s="5">
        <f>CB14/MAX(CB$9:CB14)-1</f>
        <v>0</v>
      </c>
      <c r="DC14" s="5">
        <f>CC14/MAX(CC$9:CC14)-1</f>
        <v>0</v>
      </c>
      <c r="DD14" s="5">
        <f>CD14/MAX(CD$9:CD14)-1</f>
        <v>0</v>
      </c>
      <c r="DE14" s="5">
        <f>CE14/MAX(CE$9:CE14)-1</f>
        <v>0</v>
      </c>
      <c r="DF14" s="5">
        <f>CF14/MAX(CF$9:CF14)-1</f>
        <v>0</v>
      </c>
      <c r="DG14" s="5">
        <f>CG14/MAX(CG$9:CG14)-1</f>
        <v>0</v>
      </c>
      <c r="DH14" s="5">
        <f>CH14/MAX(CH$9:CH14)-1</f>
        <v>0</v>
      </c>
      <c r="DI14" s="5">
        <f>CI14/MAX(CI$9:CI14)-1</f>
        <v>0</v>
      </c>
      <c r="DJ14" s="5">
        <f>CJ14/MAX(CJ$9:CJ14)-1</f>
        <v>0</v>
      </c>
      <c r="DK14" s="5">
        <f>CK14/MAX(CK$9:CK14)-1</f>
        <v>0</v>
      </c>
      <c r="DL14" s="5">
        <f>CL14/MAX(CL$9:CL14)-1</f>
        <v>0</v>
      </c>
      <c r="DM14" s="5">
        <f>CM14/MAX(CM$9:CM14)-1</f>
        <v>0</v>
      </c>
      <c r="DN14" s="5">
        <f>CN14/MAX(CN$9:CN14)-1</f>
        <v>0</v>
      </c>
      <c r="DO14" s="5">
        <f>CO14/MAX(CO$9:CO14)-1</f>
        <v>0</v>
      </c>
      <c r="DP14" s="5">
        <f>CP14/MAX(CP$9:CP14)-1</f>
        <v>0</v>
      </c>
      <c r="DQ14" s="5">
        <f>CQ14/MAX(CQ$9:CQ14)-1</f>
        <v>0</v>
      </c>
      <c r="DR14" s="5">
        <f>CR14/MAX(CR$9:CR14)-1</f>
        <v>0</v>
      </c>
      <c r="DS14" s="5">
        <f>CS14/MAX(CS$9:CS14)-1</f>
        <v>0</v>
      </c>
      <c r="DT14" s="5">
        <f>CT14/MAX(CT$9:CT14)-1</f>
        <v>0</v>
      </c>
      <c r="DU14" s="5">
        <f>CU14/MAX(CU$9:CU14)-1</f>
        <v>0</v>
      </c>
      <c r="DV14" s="5">
        <f>CV14/MAX(CV$9:CV14)-1</f>
        <v>0</v>
      </c>
      <c r="DW14" s="5">
        <f>CW14/MAX(CW$9:CW14)-1</f>
        <v>0</v>
      </c>
      <c r="DX14" s="5">
        <f>CX14/MAX(CX$9:CX14)-1</f>
        <v>0</v>
      </c>
      <c r="DY14" s="5">
        <f>CY14/MAX(CY$9:CY14)-1</f>
        <v>0</v>
      </c>
      <c r="DZ14" s="1">
        <f t="shared" si="86"/>
        <v>34150</v>
      </c>
      <c r="EA14" s="8">
        <f t="shared" si="117"/>
        <v>5.5098568149912257</v>
      </c>
      <c r="EB14" s="8">
        <f t="shared" si="118"/>
        <v>5.7824489999999997</v>
      </c>
      <c r="EC14" s="8">
        <f t="shared" si="119"/>
        <v>6.3873552004485568</v>
      </c>
      <c r="ED14" s="8">
        <f t="shared" si="87"/>
        <v>5.7824489999999997</v>
      </c>
      <c r="EE14" s="8">
        <f t="shared" si="88"/>
        <v>5.7824489999999997</v>
      </c>
      <c r="EF14" s="8">
        <f t="shared" si="89"/>
        <v>5.7824489999999997</v>
      </c>
      <c r="EG14" s="8">
        <f t="shared" si="90"/>
        <v>5.7867908225882356</v>
      </c>
      <c r="EH14" s="8">
        <f t="shared" si="91"/>
        <v>6.4032499999999999</v>
      </c>
      <c r="EI14" s="8">
        <f t="shared" si="92"/>
        <v>5.7824489999999997</v>
      </c>
      <c r="EJ14" s="1">
        <f t="shared" si="120"/>
        <v>34150</v>
      </c>
      <c r="EK14" s="8">
        <f>Data!W11*(1-R14-AD14)+R14*Data!AE11+AD14*Data!AM11</f>
        <v>1.7087203782902984</v>
      </c>
      <c r="EL14" s="8">
        <f>Data!W11*(1-S14-AE14)+S14*Data!BQ11+AE14*Data!AU11</f>
        <v>3.0941088937850232</v>
      </c>
      <c r="EM14" s="8">
        <f>Data!W11*(1-R14-AF14)+R14*Data!AE11+AF14*Data!AU11</f>
        <v>2.9941864160950602</v>
      </c>
      <c r="EN14" s="8">
        <f>Data!F11</f>
        <v>5.0188839999999999</v>
      </c>
      <c r="EO14" s="8">
        <f>U14*Data!$AE11+Model!AG14*Data!$BY11+Model!AP14*Data!$W11</f>
        <v>2.1264888484296769</v>
      </c>
      <c r="EP14" s="8">
        <f>V14*Data!$BQ11+Model!AH14*Data!$BY11+Model!AQ14*Data!$W11</f>
        <v>2.4998453735327963</v>
      </c>
      <c r="EQ14" s="8">
        <f>W14*Data!$BQ11+Model!AI14*Data!$BY11+Model!AR14*Data!$W11</f>
        <v>1.9296128303797466</v>
      </c>
      <c r="ER14" s="8">
        <f>X14*Data!CF11+Model!AJ14*Data!$BY11+Model!AS14*Data!$W11</f>
        <v>2.3693188178823523</v>
      </c>
      <c r="ES14" s="8">
        <f>Y14*Data!CS11+Model!AK14*Data!$BY11+Model!AS14*Data!$W11</f>
        <v>2.7952500000000002</v>
      </c>
      <c r="ET14" s="8">
        <f t="shared" si="93"/>
        <v>5.0188839999999999</v>
      </c>
    </row>
    <row r="15" spans="1:150" x14ac:dyDescent="0.25">
      <c r="A15" s="34">
        <f>Data!A12</f>
        <v>34180</v>
      </c>
      <c r="B15" s="8">
        <f>Data!G12</f>
        <v>5.8025419999999999</v>
      </c>
      <c r="C15" s="8">
        <f t="shared" si="94"/>
        <v>6.4442091425156853</v>
      </c>
      <c r="D15" s="8">
        <f>Data!DA12</f>
        <v>6.7949999999999999</v>
      </c>
      <c r="E15" s="8">
        <f>Data!AN12</f>
        <v>4.0599999999999996</v>
      </c>
      <c r="F15" s="8">
        <f>Data!AV12</f>
        <v>4.8760000000000003</v>
      </c>
      <c r="G15" s="8">
        <f>Data!BZ12</f>
        <v>5.5439999999999996</v>
      </c>
      <c r="H15" s="8">
        <f>Data!X12</f>
        <v>5.3739999999999997</v>
      </c>
      <c r="I15" s="8">
        <f>Data!BJ12</f>
        <v>6.4349999999999996</v>
      </c>
      <c r="J15" s="8">
        <f>Data!AF12</f>
        <v>8.0679999999999996</v>
      </c>
      <c r="K15" s="8">
        <f>Data!BC12</f>
        <v>8.5129999999999999</v>
      </c>
      <c r="L15" s="8">
        <f>Data!BR12</f>
        <v>9.8309999999999995</v>
      </c>
      <c r="M15" s="8">
        <f>Data!CG12</f>
        <v>8.9495000000000005</v>
      </c>
      <c r="N15" s="8">
        <f>Data!CT12</f>
        <v>9.5150000000000006</v>
      </c>
      <c r="O15" s="8">
        <f>Data!ED12</f>
        <v>8.5570000000000004</v>
      </c>
      <c r="P15" s="8">
        <f t="shared" si="95"/>
        <v>3.3470000000000004</v>
      </c>
      <c r="Q15" s="1">
        <f t="shared" si="72"/>
        <v>34180</v>
      </c>
      <c r="R15" s="9">
        <f t="shared" si="121"/>
        <v>0.22745599607217368</v>
      </c>
      <c r="S15" s="36">
        <f t="shared" si="122"/>
        <v>0.25170931812007591</v>
      </c>
      <c r="T15" s="9">
        <f t="shared" si="123"/>
        <v>0.29877502240812664</v>
      </c>
      <c r="U15" s="9">
        <f t="shared" si="96"/>
        <v>0.1529484944532489</v>
      </c>
      <c r="V15" s="9">
        <f t="shared" si="97"/>
        <v>9.0049451831117386E-2</v>
      </c>
      <c r="W15" s="9">
        <f t="shared" si="98"/>
        <v>9.5997667366456776E-2</v>
      </c>
      <c r="X15" s="9">
        <f t="shared" si="99"/>
        <v>0.11335839083834977</v>
      </c>
      <c r="Y15" s="9">
        <f t="shared" si="124"/>
        <v>0.25</v>
      </c>
      <c r="Z15" s="8">
        <f t="shared" si="125"/>
        <v>6.3186013946237871</v>
      </c>
      <c r="AA15" s="8">
        <f t="shared" si="73"/>
        <v>6.4958684308611776</v>
      </c>
      <c r="AB15" s="8">
        <f t="shared" si="100"/>
        <v>5.4035912757693456</v>
      </c>
      <c r="AC15" s="8">
        <f t="shared" si="126"/>
        <v>5.8025419999999999</v>
      </c>
      <c r="AD15" s="22">
        <f t="shared" si="101"/>
        <v>0.77254400392782629</v>
      </c>
      <c r="AE15" s="22">
        <f t="shared" si="102"/>
        <v>0.74829068187992409</v>
      </c>
      <c r="AF15" s="22">
        <f t="shared" si="103"/>
        <v>0.7012249775918733</v>
      </c>
      <c r="AG15" s="22">
        <f t="shared" si="74"/>
        <v>9.7051505546751127E-2</v>
      </c>
      <c r="AH15" s="22">
        <f t="shared" si="75"/>
        <v>0.15995054816888266</v>
      </c>
      <c r="AI15" s="22">
        <f t="shared" si="76"/>
        <v>4.0023326335432152E-3</v>
      </c>
      <c r="AJ15" s="22">
        <f t="shared" si="77"/>
        <v>0.13664160916165025</v>
      </c>
      <c r="AK15" s="22">
        <f t="shared" si="78"/>
        <v>0</v>
      </c>
      <c r="AL15" s="22"/>
      <c r="AM15" s="22">
        <f t="shared" si="79"/>
        <v>0</v>
      </c>
      <c r="AN15" s="22">
        <f t="shared" si="79"/>
        <v>0</v>
      </c>
      <c r="AO15" s="22">
        <v>0</v>
      </c>
      <c r="AP15" s="22">
        <f t="shared" si="80"/>
        <v>0.75</v>
      </c>
      <c r="AQ15" s="22">
        <f t="shared" si="81"/>
        <v>0.75</v>
      </c>
      <c r="AR15" s="22">
        <f t="shared" si="104"/>
        <v>0.9</v>
      </c>
      <c r="AS15" s="9">
        <f t="shared" si="105"/>
        <v>0.75</v>
      </c>
      <c r="AT15" s="9">
        <f t="shared" si="106"/>
        <v>0.75</v>
      </c>
      <c r="AU15" s="9"/>
      <c r="AV15" s="1">
        <f t="shared" si="82"/>
        <v>34180</v>
      </c>
      <c r="AX15" s="5">
        <f>Data!C12/Data!C11-1</f>
        <v>5.6547327121818647E-3</v>
      </c>
      <c r="AY15" s="5">
        <f>Data!L12/Data!L11-1</f>
        <v>2.1577359944247032E-3</v>
      </c>
      <c r="AZ15" s="5">
        <f>Data!CW12/Data!CW11-1</f>
        <v>7.0409026630522398E-3</v>
      </c>
      <c r="BA15" s="5">
        <f>Data!AJ12/Data!AJ11-1</f>
        <v>2.3240564912161421E-3</v>
      </c>
      <c r="BB15" s="5">
        <f>Data!AR12/Data!AR11-1</f>
        <v>1.3300626372056978E-3</v>
      </c>
      <c r="BC15" s="5">
        <f>Data!BV12/Data!BV11-1</f>
        <v>2.3555507572112777E-3</v>
      </c>
      <c r="BD15" s="5">
        <f>Data!T12/Data!T11-1</f>
        <v>4.3555795037590883E-3</v>
      </c>
      <c r="BE15" s="5">
        <f>Data!BF12/Data!BF11-1</f>
        <v>3.8039117198458428E-3</v>
      </c>
      <c r="BF15" s="5">
        <f>Data!AB12/Data!AB11-1</f>
        <v>7.609133364186782E-3</v>
      </c>
      <c r="BG15" s="5">
        <f>Data!AY12/Data!AY11-1</f>
        <v>8.3034513670998678E-3</v>
      </c>
      <c r="BH15" s="5">
        <f>Data!BN12/Data!BN11-1</f>
        <v>1.0907318638065711E-2</v>
      </c>
      <c r="BI15" s="5">
        <f>Data!CC12/Data!CC11-1</f>
        <v>9.3447417320033921E-3</v>
      </c>
      <c r="BJ15" s="5">
        <f>Data!CP12/Data!CP11-1</f>
        <v>9.6394979855920493E-3</v>
      </c>
      <c r="BK15" s="5">
        <f>Data!DZ12/Data!DZ11-1</f>
        <v>1.1583938539103444E-2</v>
      </c>
      <c r="BL15" s="5">
        <f t="shared" si="127"/>
        <v>3.3642701666238054E-3</v>
      </c>
      <c r="BM15" s="5">
        <f t="shared" si="128"/>
        <v>3.9743638096459604E-3</v>
      </c>
      <c r="BN15" s="5">
        <f t="shared" si="129"/>
        <v>4.2047124555117665E-3</v>
      </c>
      <c r="BO15" s="5">
        <f t="shared" si="130"/>
        <v>4.7874411784583886E-3</v>
      </c>
      <c r="BP15" s="5">
        <f t="shared" si="107"/>
        <v>4.622572407202939E-3</v>
      </c>
      <c r="BQ15" s="5">
        <f t="shared" si="108"/>
        <v>4.9600706612173955E-3</v>
      </c>
      <c r="BR15" s="5">
        <f t="shared" si="156"/>
        <v>4.6975247967715886E-3</v>
      </c>
      <c r="BS15" s="5">
        <f t="shared" si="131"/>
        <v>5.6765591242173286E-3</v>
      </c>
      <c r="BT15" s="5">
        <f t="shared" si="109"/>
        <v>2.7303610937247313E-3</v>
      </c>
      <c r="BU15" s="5">
        <f t="shared" si="110"/>
        <v>9.6394979855920493E-3</v>
      </c>
      <c r="BV15" s="8">
        <f t="shared" si="111"/>
        <v>1.0278174944360938</v>
      </c>
      <c r="BW15" s="8">
        <f t="shared" si="112"/>
        <v>1.0260324620571999</v>
      </c>
      <c r="BX15" s="24">
        <f t="shared" si="113"/>
        <v>34180</v>
      </c>
      <c r="BY15" s="5">
        <f t="shared" si="114"/>
        <v>0.99153461238547302</v>
      </c>
      <c r="BZ15" s="1">
        <f t="shared" si="83"/>
        <v>34180</v>
      </c>
      <c r="CA15" s="8">
        <f t="shared" si="132"/>
        <v>1.0547571149446249</v>
      </c>
      <c r="CB15" s="8">
        <f t="shared" si="133"/>
        <v>1.0260324620571999</v>
      </c>
      <c r="CC15" s="8">
        <f t="shared" si="134"/>
        <v>1.0680424987659458</v>
      </c>
      <c r="CD15" s="8">
        <f t="shared" si="135"/>
        <v>1.0248579137723175</v>
      </c>
      <c r="CE15" s="8">
        <f t="shared" si="136"/>
        <v>1.0432572740117507</v>
      </c>
      <c r="CF15" s="8">
        <f t="shared" si="137"/>
        <v>1.0646158336677838</v>
      </c>
      <c r="CG15" s="8">
        <f t="shared" si="138"/>
        <v>1.0397240170264761</v>
      </c>
      <c r="CH15" s="8">
        <f t="shared" si="139"/>
        <v>1.0538791994649379</v>
      </c>
      <c r="CI15" s="8">
        <f t="shared" si="140"/>
        <v>1.0570769201667163</v>
      </c>
      <c r="CJ15" s="8">
        <f t="shared" si="141"/>
        <v>1.0697950909815062</v>
      </c>
      <c r="CK15" s="8">
        <f t="shared" si="142"/>
        <v>1.0696167001749393</v>
      </c>
      <c r="CL15" s="8">
        <f t="shared" si="143"/>
        <v>1.064052187965413</v>
      </c>
      <c r="CM15" s="8">
        <f t="shared" si="144"/>
        <v>1.0870177535868466</v>
      </c>
      <c r="CN15" s="8">
        <f t="shared" si="145"/>
        <v>1.0897196261682243</v>
      </c>
      <c r="CO15" s="8">
        <f t="shared" si="146"/>
        <v>1.0482544675605263</v>
      </c>
      <c r="CP15" s="8">
        <f t="shared" si="147"/>
        <v>1.0553897909264427</v>
      </c>
      <c r="CQ15" s="8">
        <f t="shared" si="148"/>
        <v>1.0556597234659513</v>
      </c>
      <c r="CR15" s="8">
        <f t="shared" si="149"/>
        <v>1.0444479232381989</v>
      </c>
      <c r="CS15" s="8">
        <f t="shared" si="150"/>
        <v>1.0464413271629402</v>
      </c>
      <c r="CT15" s="8">
        <f t="shared" si="151"/>
        <v>1.0427857703490193</v>
      </c>
      <c r="CU15" s="8">
        <f t="shared" si="152"/>
        <v>1.0458281871274384</v>
      </c>
      <c r="CV15" s="8">
        <f t="shared" si="153"/>
        <v>1.0513930219460212</v>
      </c>
      <c r="CW15" s="8">
        <f t="shared" si="154"/>
        <v>1.0278174944360938</v>
      </c>
      <c r="CX15" s="8">
        <f t="shared" si="155"/>
        <v>1.0870177535868466</v>
      </c>
      <c r="CY15" s="8">
        <f t="shared" si="84"/>
        <v>1.0547571149446249</v>
      </c>
      <c r="CZ15" s="1">
        <f t="shared" si="85"/>
        <v>34180</v>
      </c>
      <c r="DA15" s="5">
        <f>CA15/MAX(CA$9:CA15)-1</f>
        <v>0</v>
      </c>
      <c r="DB15" s="5">
        <f>CB15/MAX(CB$9:CB15)-1</f>
        <v>0</v>
      </c>
      <c r="DC15" s="5">
        <f>CC15/MAX(CC$9:CC15)-1</f>
        <v>0</v>
      </c>
      <c r="DD15" s="5">
        <f>CD15/MAX(CD$9:CD15)-1</f>
        <v>0</v>
      </c>
      <c r="DE15" s="5">
        <f>CE15/MAX(CE$9:CE15)-1</f>
        <v>0</v>
      </c>
      <c r="DF15" s="5">
        <f>CF15/MAX(CF$9:CF15)-1</f>
        <v>0</v>
      </c>
      <c r="DG15" s="5">
        <f>CG15/MAX(CG$9:CG15)-1</f>
        <v>0</v>
      </c>
      <c r="DH15" s="5">
        <f>CH15/MAX(CH$9:CH15)-1</f>
        <v>0</v>
      </c>
      <c r="DI15" s="5">
        <f>CI15/MAX(CI$9:CI15)-1</f>
        <v>0</v>
      </c>
      <c r="DJ15" s="5">
        <f>CJ15/MAX(CJ$9:CJ15)-1</f>
        <v>0</v>
      </c>
      <c r="DK15" s="5">
        <f>CK15/MAX(CK$9:CK15)-1</f>
        <v>0</v>
      </c>
      <c r="DL15" s="5">
        <f>CL15/MAX(CL$9:CL15)-1</f>
        <v>0</v>
      </c>
      <c r="DM15" s="5">
        <f>CM15/MAX(CM$9:CM15)-1</f>
        <v>0</v>
      </c>
      <c r="DN15" s="5">
        <f>CN15/MAX(CN$9:CN15)-1</f>
        <v>0</v>
      </c>
      <c r="DO15" s="5">
        <f>CO15/MAX(CO$9:CO15)-1</f>
        <v>0</v>
      </c>
      <c r="DP15" s="5">
        <f>CP15/MAX(CP$9:CP15)-1</f>
        <v>0</v>
      </c>
      <c r="DQ15" s="5">
        <f>CQ15/MAX(CQ$9:CQ15)-1</f>
        <v>0</v>
      </c>
      <c r="DR15" s="5">
        <f>CR15/MAX(CR$9:CR15)-1</f>
        <v>0</v>
      </c>
      <c r="DS15" s="5">
        <f>CS15/MAX(CS$9:CS15)-1</f>
        <v>0</v>
      </c>
      <c r="DT15" s="5">
        <f>CT15/MAX(CT$9:CT15)-1</f>
        <v>0</v>
      </c>
      <c r="DU15" s="5">
        <f>CU15/MAX(CU$9:CU15)-1</f>
        <v>0</v>
      </c>
      <c r="DV15" s="5">
        <f>CV15/MAX(CV$9:CV15)-1</f>
        <v>0</v>
      </c>
      <c r="DW15" s="5">
        <f>CW15/MAX(CW$9:CW15)-1</f>
        <v>0</v>
      </c>
      <c r="DX15" s="5">
        <f>CX15/MAX(CX$9:CX15)-1</f>
        <v>0</v>
      </c>
      <c r="DY15" s="5">
        <f>CY15/MAX(CY$9:CY15)-1</f>
        <v>0</v>
      </c>
      <c r="DZ15" s="1">
        <f t="shared" si="86"/>
        <v>34180</v>
      </c>
      <c r="EA15" s="8">
        <f t="shared" si="117"/>
        <v>5.6020395394623783</v>
      </c>
      <c r="EB15" s="8">
        <f t="shared" si="118"/>
        <v>5.8025419999999999</v>
      </c>
      <c r="EC15" s="8">
        <f t="shared" si="119"/>
        <v>6.4442091425156853</v>
      </c>
      <c r="ED15" s="8">
        <f t="shared" si="87"/>
        <v>5.8025419999999999</v>
      </c>
      <c r="EE15" s="8">
        <f t="shared" si="88"/>
        <v>5.8025420000000008</v>
      </c>
      <c r="EF15" s="8">
        <f t="shared" si="89"/>
        <v>5.8025419999999999</v>
      </c>
      <c r="EG15" s="8">
        <f t="shared" si="90"/>
        <v>5.8025419999999999</v>
      </c>
      <c r="EH15" s="8">
        <f t="shared" si="91"/>
        <v>6.4092500000000001</v>
      </c>
      <c r="EI15" s="8">
        <f t="shared" si="92"/>
        <v>5.8025419999999999</v>
      </c>
      <c r="EJ15" s="1">
        <f t="shared" si="120"/>
        <v>34180</v>
      </c>
      <c r="EK15" s="8">
        <f>Data!W12*(1-R15-AD15)+R15*Data!AE12+AD15*Data!AM12</f>
        <v>1.7241682562906591</v>
      </c>
      <c r="EL15" s="8">
        <f>Data!W12*(1-S15-AE15)+S15*Data!BQ12+AE15*Data!AU12</f>
        <v>3.1219244971475142</v>
      </c>
      <c r="EM15" s="8">
        <f>Data!W12*(1-R15-AF15)+R15*Data!AE12+AF15*Data!AU12</f>
        <v>2.9953239901053283</v>
      </c>
      <c r="EN15" s="8">
        <f>Data!F12</f>
        <v>5.061547</v>
      </c>
      <c r="EO15" s="8">
        <f>U15*Data!$AE12+Model!AG15*Data!$BY12+Model!AP15*Data!$W12</f>
        <v>2.2182213866877971</v>
      </c>
      <c r="EP15" s="8">
        <f>V15*Data!$BQ12+Model!AH15*Data!$BY12+Model!AQ15*Data!$W12</f>
        <v>2.483787423839515</v>
      </c>
      <c r="EQ15" s="8">
        <f>W15*Data!$BQ12+Model!AI15*Data!$BY12+Model!AR15*Data!$W12</f>
        <v>1.9096766120830415</v>
      </c>
      <c r="ER15" s="8">
        <f>X15*Data!CF12+Model!AJ15*Data!$BY12+Model!AS15*Data!$W12</f>
        <v>2.3853747564234324</v>
      </c>
      <c r="ES15" s="8">
        <f>Y15*Data!CS12+Model!AK15*Data!$BY12+Model!AS15*Data!$W12</f>
        <v>2.87175</v>
      </c>
      <c r="ET15" s="8">
        <f t="shared" si="93"/>
        <v>5.061547</v>
      </c>
    </row>
    <row r="16" spans="1:150" x14ac:dyDescent="0.25">
      <c r="A16" s="34">
        <f>Data!A13</f>
        <v>34212</v>
      </c>
      <c r="B16" s="8">
        <f>Data!G13</f>
        <v>5.5219950000000004</v>
      </c>
      <c r="C16" s="8">
        <f t="shared" si="94"/>
        <v>6.1202846924177399</v>
      </c>
      <c r="D16" s="8">
        <f>Data!DA13</f>
        <v>6.4889999999999999</v>
      </c>
      <c r="E16" s="8">
        <f>Data!AN13</f>
        <v>3.8170000000000002</v>
      </c>
      <c r="F16" s="8">
        <f>Data!AV13</f>
        <v>4.5170000000000003</v>
      </c>
      <c r="G16" s="8">
        <f>Data!BZ13</f>
        <v>5.2210000000000001</v>
      </c>
      <c r="H16" s="8">
        <f>Data!X13</f>
        <v>5.0979999999999999</v>
      </c>
      <c r="I16" s="8">
        <f>Data!BJ13</f>
        <v>6.1020000000000003</v>
      </c>
      <c r="J16" s="8">
        <f>Data!AF13</f>
        <v>7.7329999999999997</v>
      </c>
      <c r="K16" s="8">
        <f>Data!BC13</f>
        <v>7.8890000000000002</v>
      </c>
      <c r="L16" s="8">
        <f>Data!BR13</f>
        <v>9.6790000000000003</v>
      </c>
      <c r="M16" s="8">
        <f>Data!CG13</f>
        <v>8.7059999999999995</v>
      </c>
      <c r="N16" s="8">
        <f>Data!CT13</f>
        <v>9.4380000000000006</v>
      </c>
      <c r="O16" s="8">
        <f>Data!ED13</f>
        <v>8.3640000000000008</v>
      </c>
      <c r="P16" s="8">
        <f t="shared" si="95"/>
        <v>3.495000000000001</v>
      </c>
      <c r="Q16" s="1">
        <f t="shared" si="72"/>
        <v>34212</v>
      </c>
      <c r="R16" s="9">
        <f t="shared" si="121"/>
        <v>0.23991286703270476</v>
      </c>
      <c r="S16" s="36">
        <f t="shared" si="122"/>
        <v>0.2612412269300754</v>
      </c>
      <c r="T16" s="9">
        <f t="shared" si="123"/>
        <v>0.2861230329041487</v>
      </c>
      <c r="U16" s="9">
        <f t="shared" si="96"/>
        <v>0.15654657643312125</v>
      </c>
      <c r="V16" s="9">
        <f t="shared" si="97"/>
        <v>8.8211081202332994E-2</v>
      </c>
      <c r="W16" s="9">
        <f t="shared" si="98"/>
        <v>9.2349708389412408E-2</v>
      </c>
      <c r="X16" s="9">
        <f t="shared" si="99"/>
        <v>0.11283931133428998</v>
      </c>
      <c r="Y16" s="9">
        <f t="shared" si="124"/>
        <v>0.25</v>
      </c>
      <c r="Z16" s="8">
        <f t="shared" si="125"/>
        <v>6.0570963416089754</v>
      </c>
      <c r="AA16" s="8">
        <f t="shared" si="73"/>
        <v>6.2947460605666752</v>
      </c>
      <c r="AB16" s="8">
        <f t="shared" si="100"/>
        <v>5.1180014306151644</v>
      </c>
      <c r="AC16" s="8">
        <f t="shared" si="126"/>
        <v>5.5219950000000004</v>
      </c>
      <c r="AD16" s="22">
        <f t="shared" si="101"/>
        <v>0.76008713296729524</v>
      </c>
      <c r="AE16" s="22">
        <f t="shared" si="102"/>
        <v>0.73875877306992455</v>
      </c>
      <c r="AF16" s="22">
        <f t="shared" si="103"/>
        <v>0.71387696709585136</v>
      </c>
      <c r="AG16" s="22">
        <f t="shared" si="74"/>
        <v>9.3453423566878691E-2</v>
      </c>
      <c r="AH16" s="22">
        <f t="shared" si="75"/>
        <v>0.16178891879766699</v>
      </c>
      <c r="AI16" s="22">
        <f t="shared" si="76"/>
        <v>7.6502916105876118E-3</v>
      </c>
      <c r="AJ16" s="22">
        <f t="shared" si="77"/>
        <v>0.13716068866570996</v>
      </c>
      <c r="AK16" s="22">
        <f t="shared" si="78"/>
        <v>0</v>
      </c>
      <c r="AL16" s="22"/>
      <c r="AM16" s="22">
        <f t="shared" si="79"/>
        <v>0</v>
      </c>
      <c r="AN16" s="22">
        <f t="shared" si="79"/>
        <v>0</v>
      </c>
      <c r="AO16" s="22">
        <v>0</v>
      </c>
      <c r="AP16" s="22">
        <f t="shared" si="80"/>
        <v>0.75</v>
      </c>
      <c r="AQ16" s="22">
        <f t="shared" si="81"/>
        <v>0.75</v>
      </c>
      <c r="AR16" s="22">
        <f t="shared" si="104"/>
        <v>0.9</v>
      </c>
      <c r="AS16" s="9">
        <f t="shared" si="105"/>
        <v>0.75</v>
      </c>
      <c r="AT16" s="9">
        <f t="shared" si="106"/>
        <v>0.75</v>
      </c>
      <c r="AU16" s="9"/>
      <c r="AV16" s="1">
        <f t="shared" si="82"/>
        <v>34212</v>
      </c>
      <c r="AX16" s="5">
        <f>Data!C13/Data!C12-1</f>
        <v>1.7538815970677968E-2</v>
      </c>
      <c r="AY16" s="5">
        <f>Data!L13/Data!L12-1</f>
        <v>7.9211357330495336E-3</v>
      </c>
      <c r="AZ16" s="5">
        <f>Data!CW13/Data!CW12-1</f>
        <v>2.5652876258427604E-2</v>
      </c>
      <c r="BA16" s="5">
        <f>Data!AJ13/Data!AJ12-1</f>
        <v>8.7245126596460221E-3</v>
      </c>
      <c r="BB16" s="5">
        <f>Data!AR13/Data!AR12-1</f>
        <v>1.7444033852395124E-2</v>
      </c>
      <c r="BC16" s="5">
        <f>Data!BV13/Data!BV12-1</f>
        <v>2.4053384511441678E-2</v>
      </c>
      <c r="BD16" s="5">
        <f>Data!T13/Data!T12-1</f>
        <v>1.0212619195125505E-2</v>
      </c>
      <c r="BE16" s="5">
        <f>Data!BF13/Data!BF12-1</f>
        <v>1.4596580299498285E-2</v>
      </c>
      <c r="BF16" s="5">
        <f>Data!AB13/Data!AB12-1</f>
        <v>8.2674699513853867E-3</v>
      </c>
      <c r="BG16" s="5">
        <f>Data!AY13/Data!AY12-1</f>
        <v>1.1913626209977712E-2</v>
      </c>
      <c r="BH16" s="5">
        <f>Data!BN13/Data!BN12-1</f>
        <v>1.1644015354477455E-2</v>
      </c>
      <c r="BI16" s="5">
        <f>Data!CC13/Data!CC12-1</f>
        <v>1.0055856169105981E-2</v>
      </c>
      <c r="BJ16" s="5">
        <f>Data!CP13/Data!CP12-1</f>
        <v>9.1557743333252617E-3</v>
      </c>
      <c r="BK16" s="5">
        <f>Data!DZ13/Data!DZ12-1</f>
        <v>1.5523695480975652E-2</v>
      </c>
      <c r="BL16" s="5">
        <f t="shared" si="127"/>
        <v>1.5763548538284388E-2</v>
      </c>
      <c r="BM16" s="5">
        <f t="shared" si="128"/>
        <v>1.6960666790365314E-2</v>
      </c>
      <c r="BN16" s="5">
        <f t="shared" si="129"/>
        <v>1.6870284712443086E-2</v>
      </c>
      <c r="BO16" s="5">
        <f t="shared" si="130"/>
        <v>1.125837865867632E-2</v>
      </c>
      <c r="BP16" s="5">
        <f t="shared" si="107"/>
        <v>1.2555353634049946E-2</v>
      </c>
      <c r="BQ16" s="5">
        <f t="shared" si="108"/>
        <v>1.0405425234199303E-2</v>
      </c>
      <c r="BR16" s="5">
        <f t="shared" si="156"/>
        <v>1.208607323560318E-2</v>
      </c>
      <c r="BS16" s="5">
        <f t="shared" si="131"/>
        <v>9.9484079796754443E-3</v>
      </c>
      <c r="BT16" s="5">
        <f t="shared" si="109"/>
        <v>9.022133966741919E-3</v>
      </c>
      <c r="BU16" s="5">
        <f t="shared" si="110"/>
        <v>9.1557743333252617E-3</v>
      </c>
      <c r="BV16" s="8">
        <f t="shared" si="111"/>
        <v>1.0370906015642574</v>
      </c>
      <c r="BW16" s="8">
        <f t="shared" si="112"/>
        <v>1.0341598044556699</v>
      </c>
      <c r="BX16" s="24">
        <f t="shared" si="113"/>
        <v>34212</v>
      </c>
      <c r="BY16" s="5">
        <f t="shared" si="114"/>
        <v>0.98622121984515743</v>
      </c>
      <c r="BZ16" s="1">
        <f t="shared" si="83"/>
        <v>34212</v>
      </c>
      <c r="CA16" s="8">
        <f t="shared" si="132"/>
        <v>1.0732563058774018</v>
      </c>
      <c r="CB16" s="8">
        <f t="shared" si="133"/>
        <v>1.0341598044556699</v>
      </c>
      <c r="CC16" s="8">
        <f t="shared" si="134"/>
        <v>1.0954408608255304</v>
      </c>
      <c r="CD16" s="8">
        <f t="shared" si="135"/>
        <v>1.0337992996153624</v>
      </c>
      <c r="CE16" s="8">
        <f t="shared" si="136"/>
        <v>1.0614558892163692</v>
      </c>
      <c r="CF16" s="8">
        <f t="shared" si="137"/>
        <v>1.0902234476719641</v>
      </c>
      <c r="CG16" s="8">
        <f t="shared" si="138"/>
        <v>1.0503423224803936</v>
      </c>
      <c r="CH16" s="8">
        <f t="shared" si="139"/>
        <v>1.0692622318258989</v>
      </c>
      <c r="CI16" s="8">
        <f t="shared" si="140"/>
        <v>1.0658162718404975</v>
      </c>
      <c r="CJ16" s="8">
        <f t="shared" si="141"/>
        <v>1.0825402298167288</v>
      </c>
      <c r="CK16" s="8">
        <f t="shared" si="142"/>
        <v>1.0820713334551817</v>
      </c>
      <c r="CL16" s="8">
        <f t="shared" si="143"/>
        <v>1.0747521437240157</v>
      </c>
      <c r="CM16" s="8">
        <f t="shared" si="144"/>
        <v>1.0969702428350059</v>
      </c>
      <c r="CN16" s="8">
        <f t="shared" si="145"/>
        <v>1.1066361018045023</v>
      </c>
      <c r="CO16" s="8">
        <f t="shared" si="146"/>
        <v>1.06477867774039</v>
      </c>
      <c r="CP16" s="8">
        <f t="shared" si="147"/>
        <v>1.0732899055042993</v>
      </c>
      <c r="CQ16" s="8">
        <f t="shared" si="148"/>
        <v>1.0734690035602807</v>
      </c>
      <c r="CR16" s="8">
        <f t="shared" si="149"/>
        <v>1.0562067134472828</v>
      </c>
      <c r="CS16" s="8">
        <f t="shared" si="150"/>
        <v>1.0595797680827554</v>
      </c>
      <c r="CT16" s="8">
        <f t="shared" si="151"/>
        <v>1.053636399717673</v>
      </c>
      <c r="CU16" s="8">
        <f t="shared" si="152"/>
        <v>1.0584681431889187</v>
      </c>
      <c r="CV16" s="8">
        <f t="shared" si="153"/>
        <v>1.0618527086753242</v>
      </c>
      <c r="CW16" s="8">
        <f t="shared" si="154"/>
        <v>1.0370906015642574</v>
      </c>
      <c r="CX16" s="8">
        <f t="shared" si="155"/>
        <v>1.0969702428350059</v>
      </c>
      <c r="CY16" s="8">
        <f t="shared" si="84"/>
        <v>1.0732563058774018</v>
      </c>
      <c r="CZ16" s="1">
        <f t="shared" si="85"/>
        <v>34212</v>
      </c>
      <c r="DA16" s="5">
        <f>CA16/MAX(CA$9:CA16)-1</f>
        <v>0</v>
      </c>
      <c r="DB16" s="5">
        <f>CB16/MAX(CB$9:CB16)-1</f>
        <v>0</v>
      </c>
      <c r="DC16" s="5">
        <f>CC16/MAX(CC$9:CC16)-1</f>
        <v>0</v>
      </c>
      <c r="DD16" s="5">
        <f>CD16/MAX(CD$9:CD16)-1</f>
        <v>0</v>
      </c>
      <c r="DE16" s="5">
        <f>CE16/MAX(CE$9:CE16)-1</f>
        <v>0</v>
      </c>
      <c r="DF16" s="5">
        <f>CF16/MAX(CF$9:CF16)-1</f>
        <v>0</v>
      </c>
      <c r="DG16" s="5">
        <f>CG16/MAX(CG$9:CG16)-1</f>
        <v>0</v>
      </c>
      <c r="DH16" s="5">
        <f>CH16/MAX(CH$9:CH16)-1</f>
        <v>0</v>
      </c>
      <c r="DI16" s="5">
        <f>CI16/MAX(CI$9:CI16)-1</f>
        <v>0</v>
      </c>
      <c r="DJ16" s="5">
        <f>CJ16/MAX(CJ$9:CJ16)-1</f>
        <v>0</v>
      </c>
      <c r="DK16" s="5">
        <f>CK16/MAX(CK$9:CK16)-1</f>
        <v>0</v>
      </c>
      <c r="DL16" s="5">
        <f>CL16/MAX(CL$9:CL16)-1</f>
        <v>0</v>
      </c>
      <c r="DM16" s="5">
        <f>CM16/MAX(CM$9:CM16)-1</f>
        <v>0</v>
      </c>
      <c r="DN16" s="5">
        <f>CN16/MAX(CN$9:CN16)-1</f>
        <v>0</v>
      </c>
      <c r="DO16" s="5">
        <f>CO16/MAX(CO$9:CO16)-1</f>
        <v>0</v>
      </c>
      <c r="DP16" s="5">
        <f>CP16/MAX(CP$9:CP16)-1</f>
        <v>0</v>
      </c>
      <c r="DQ16" s="5">
        <f>CQ16/MAX(CQ$9:CQ16)-1</f>
        <v>0</v>
      </c>
      <c r="DR16" s="5">
        <f>CR16/MAX(CR$9:CR16)-1</f>
        <v>0</v>
      </c>
      <c r="DS16" s="5">
        <f>CS16/MAX(CS$9:CS16)-1</f>
        <v>0</v>
      </c>
      <c r="DT16" s="5">
        <f>CT16/MAX(CT$9:CT16)-1</f>
        <v>0</v>
      </c>
      <c r="DU16" s="5">
        <f>CU16/MAX(CU$9:CU16)-1</f>
        <v>0</v>
      </c>
      <c r="DV16" s="5">
        <f>CV16/MAX(CV$9:CV16)-1</f>
        <v>0</v>
      </c>
      <c r="DW16" s="5">
        <f>CW16/MAX(CW$9:CW16)-1</f>
        <v>0</v>
      </c>
      <c r="DX16" s="5">
        <f>CX16/MAX(CX$9:CX16)-1</f>
        <v>0</v>
      </c>
      <c r="DY16" s="5">
        <f>CY16/MAX(CY$9:CY16)-1</f>
        <v>0</v>
      </c>
      <c r="DZ16" s="1">
        <f t="shared" si="86"/>
        <v>34212</v>
      </c>
      <c r="EA16" s="8">
        <f t="shared" si="117"/>
        <v>5.2885597803771791</v>
      </c>
      <c r="EB16" s="8">
        <f t="shared" si="118"/>
        <v>5.5219950000000004</v>
      </c>
      <c r="EC16" s="8">
        <f t="shared" si="119"/>
        <v>6.1202846924177399</v>
      </c>
      <c r="ED16" s="8">
        <f t="shared" si="87"/>
        <v>5.5219950000000004</v>
      </c>
      <c r="EE16" s="8">
        <f t="shared" si="88"/>
        <v>5.5219950000000004</v>
      </c>
      <c r="EF16" s="8">
        <f t="shared" si="89"/>
        <v>5.5219950000000004</v>
      </c>
      <c r="EG16" s="8">
        <f t="shared" si="90"/>
        <v>5.5219950000000004</v>
      </c>
      <c r="EH16" s="8">
        <f t="shared" si="91"/>
        <v>6.1829999999999998</v>
      </c>
      <c r="EI16" s="8">
        <f t="shared" si="92"/>
        <v>5.5219950000000004</v>
      </c>
      <c r="EJ16" s="1">
        <f t="shared" si="120"/>
        <v>34212</v>
      </c>
      <c r="EK16" s="8">
        <f>Data!W13*(1-R16-AD16)+R16*Data!AE13+AD16*Data!AM13</f>
        <v>1.7634481904989259</v>
      </c>
      <c r="EL16" s="8">
        <f>Data!W13*(1-S16-AE16)+S16*Data!BQ13+AE16*Data!AU13</f>
        <v>3.0875301949571092</v>
      </c>
      <c r="EM16" s="8">
        <f>Data!W13*(1-R16-AF16)+R16*Data!AE13+AF16*Data!AU13</f>
        <v>3.0213184513531082</v>
      </c>
      <c r="EN16" s="8">
        <f>Data!F13</f>
        <v>5.0718889999999996</v>
      </c>
      <c r="EO16" s="8">
        <f>U16*Data!$AE13+Model!AG16*Data!$BY13+Model!AP16*Data!$W13</f>
        <v>2.2330518312101897</v>
      </c>
      <c r="EP16" s="8">
        <f>V16*Data!$BQ13+Model!AH16*Data!$BY13+Model!AQ16*Data!$W13</f>
        <v>2.519359717362045</v>
      </c>
      <c r="EQ16" s="8">
        <f>W16*Data!$BQ13+Model!AI16*Data!$BY13+Model!AR16*Data!$W13</f>
        <v>1.9298197442799456</v>
      </c>
      <c r="ER16" s="8">
        <f>X16*Data!CF13+Model!AJ16*Data!$BY13+Model!AS16*Data!$W13</f>
        <v>2.4161738622668567</v>
      </c>
      <c r="ES16" s="8">
        <f>Y16*Data!CS13+Model!AK16*Data!$BY13+Model!AS16*Data!$W13</f>
        <v>2.8969999999999998</v>
      </c>
      <c r="ET16" s="8">
        <f t="shared" si="93"/>
        <v>5.0718889999999996</v>
      </c>
    </row>
    <row r="17" spans="1:150" x14ac:dyDescent="0.25">
      <c r="A17" s="34">
        <f>Data!A14</f>
        <v>34242</v>
      </c>
      <c r="B17" s="8">
        <f>Data!G14</f>
        <v>5.5599819999999998</v>
      </c>
      <c r="C17" s="8">
        <f t="shared" si="94"/>
        <v>6.0821171158459144</v>
      </c>
      <c r="D17" s="8">
        <f>Data!DA14</f>
        <v>6.4770000000000003</v>
      </c>
      <c r="E17" s="8">
        <f>Data!AN14</f>
        <v>3.8210000000000002</v>
      </c>
      <c r="F17" s="8">
        <f>Data!AV14</f>
        <v>4.5350000000000001</v>
      </c>
      <c r="G17" s="8">
        <f>Data!BZ14</f>
        <v>5.1719999999999997</v>
      </c>
      <c r="H17" s="8">
        <f>Data!X14</f>
        <v>5.0359999999999996</v>
      </c>
      <c r="I17" s="8">
        <f>Data!BJ14</f>
        <v>6.1820000000000004</v>
      </c>
      <c r="J17" s="8">
        <f>Data!AF14</f>
        <v>8.2129999999999992</v>
      </c>
      <c r="K17" s="8">
        <f>Data!BC14</f>
        <v>7.819</v>
      </c>
      <c r="L17" s="8">
        <f>Data!BR14</f>
        <v>10.004</v>
      </c>
      <c r="M17" s="8">
        <f>Data!CG14</f>
        <v>9.1084999999999994</v>
      </c>
      <c r="N17" s="8">
        <f>Data!CT14</f>
        <v>9.4749999999999996</v>
      </c>
      <c r="O17" s="8">
        <f>Data!ED14</f>
        <v>8.3970000000000002</v>
      </c>
      <c r="P17" s="8">
        <f t="shared" si="95"/>
        <v>3.5434999999999999</v>
      </c>
      <c r="Q17" s="1">
        <f t="shared" si="72"/>
        <v>34242</v>
      </c>
      <c r="R17" s="9">
        <f t="shared" si="121"/>
        <v>0.22411326117852842</v>
      </c>
      <c r="S17" s="36">
        <f t="shared" si="122"/>
        <v>0.26540186431900559</v>
      </c>
      <c r="T17" s="9">
        <f t="shared" si="123"/>
        <v>0.28220685762664033</v>
      </c>
      <c r="U17" s="9">
        <f t="shared" si="96"/>
        <v>0.16112528773429799</v>
      </c>
      <c r="V17" s="9">
        <f t="shared" si="97"/>
        <v>0.10140355960264903</v>
      </c>
      <c r="W17" s="9">
        <f t="shared" si="98"/>
        <v>0.1</v>
      </c>
      <c r="X17" s="9">
        <f t="shared" si="99"/>
        <v>0.12447148482154202</v>
      </c>
      <c r="Y17" s="9">
        <f t="shared" si="124"/>
        <v>0.25</v>
      </c>
      <c r="Z17" s="8">
        <f t="shared" si="125"/>
        <v>6.0542218526292775</v>
      </c>
      <c r="AA17" s="8">
        <f t="shared" si="73"/>
        <v>6.3545164619368197</v>
      </c>
      <c r="AB17" s="8">
        <f t="shared" si="100"/>
        <v>5.1123785804995059</v>
      </c>
      <c r="AC17" s="8">
        <f t="shared" si="126"/>
        <v>5.5599819999999998</v>
      </c>
      <c r="AD17" s="22">
        <f t="shared" si="101"/>
        <v>0.77588673882147163</v>
      </c>
      <c r="AE17" s="22">
        <f t="shared" si="102"/>
        <v>0.73459813568099441</v>
      </c>
      <c r="AF17" s="22">
        <f t="shared" si="103"/>
        <v>0.71779314237335967</v>
      </c>
      <c r="AG17" s="22">
        <f t="shared" si="74"/>
        <v>8.8874712265701983E-2</v>
      </c>
      <c r="AH17" s="22">
        <f t="shared" si="75"/>
        <v>0.14859644039735098</v>
      </c>
      <c r="AI17" s="22">
        <f t="shared" si="76"/>
        <v>0</v>
      </c>
      <c r="AJ17" s="22">
        <f t="shared" si="77"/>
        <v>0.12552851517845798</v>
      </c>
      <c r="AK17" s="22">
        <f t="shared" si="78"/>
        <v>0</v>
      </c>
      <c r="AL17" s="22"/>
      <c r="AM17" s="22">
        <f t="shared" si="79"/>
        <v>0</v>
      </c>
      <c r="AN17" s="22">
        <f t="shared" si="79"/>
        <v>0</v>
      </c>
      <c r="AO17" s="22">
        <v>0</v>
      </c>
      <c r="AP17" s="22">
        <f t="shared" si="80"/>
        <v>0.75</v>
      </c>
      <c r="AQ17" s="22">
        <f t="shared" si="81"/>
        <v>0.75</v>
      </c>
      <c r="AR17" s="22">
        <f t="shared" si="104"/>
        <v>0.9</v>
      </c>
      <c r="AS17" s="9">
        <f t="shared" si="105"/>
        <v>0.75</v>
      </c>
      <c r="AT17" s="9">
        <f t="shared" si="106"/>
        <v>0.75</v>
      </c>
      <c r="AU17" s="9"/>
      <c r="AV17" s="1">
        <f t="shared" si="82"/>
        <v>34242</v>
      </c>
      <c r="AX17" s="5">
        <f>Data!C14/Data!C13-1</f>
        <v>2.7457536930672877E-3</v>
      </c>
      <c r="AY17" s="5">
        <f>Data!L14/Data!L13-1</f>
        <v>3.0107804268015848E-3</v>
      </c>
      <c r="AZ17" s="5">
        <f>Data!CW14/Data!CW13-1</f>
        <v>5.5283059341468821E-3</v>
      </c>
      <c r="BA17" s="5">
        <f>Data!AJ14/Data!AJ13-1</f>
        <v>3.2446347505141748E-3</v>
      </c>
      <c r="BB17" s="5">
        <f>Data!AR14/Data!AR13-1</f>
        <v>3.6033621341300393E-3</v>
      </c>
      <c r="BC17" s="5">
        <f>Data!BV14/Data!BV13-1</f>
        <v>7.0326581152859724E-3</v>
      </c>
      <c r="BD17" s="5">
        <f>Data!T14/Data!T13-1</f>
        <v>3.9893785167857132E-3</v>
      </c>
      <c r="BE17" s="5">
        <f>Data!BF14/Data!BF13-1</f>
        <v>2.369696750989414E-3</v>
      </c>
      <c r="BF17" s="5">
        <f>Data!AB14/Data!AB13-1</f>
        <v>5.9397388644686355E-3</v>
      </c>
      <c r="BG17" s="5">
        <f>Data!AY14/Data!AY13-1</f>
        <v>8.2479435054310102E-3</v>
      </c>
      <c r="BH17" s="5">
        <f>Data!BN14/Data!BN13-1</f>
        <v>5.501631788814576E-3</v>
      </c>
      <c r="BI17" s="5">
        <f>Data!CC14/Data!CC13-1</f>
        <v>5.7535998609414829E-3</v>
      </c>
      <c r="BJ17" s="5">
        <f>Data!CP14/Data!CP13-1</f>
        <v>4.8479827129668251E-3</v>
      </c>
      <c r="BK17" s="5">
        <f>Data!DZ14/Data!DZ13-1</f>
        <v>5.9753972975269409E-3</v>
      </c>
      <c r="BL17" s="5">
        <f t="shared" si="127"/>
        <v>4.1192318319712585E-3</v>
      </c>
      <c r="BM17" s="5">
        <f t="shared" si="128"/>
        <v>4.2230355105371273E-3</v>
      </c>
      <c r="BN17" s="5">
        <f t="shared" si="129"/>
        <v>4.2820560292364494E-3</v>
      </c>
      <c r="BO17" s="5">
        <f t="shared" si="130"/>
        <v>4.5791056493774719E-3</v>
      </c>
      <c r="BP17" s="5">
        <f t="shared" si="107"/>
        <v>4.6151449288035001E-3</v>
      </c>
      <c r="BQ17" s="5">
        <f t="shared" si="108"/>
        <v>4.1523166418495922E-3</v>
      </c>
      <c r="BR17" s="5">
        <f t="shared" si="156"/>
        <v>4.6058703638341058E-3</v>
      </c>
      <c r="BS17" s="5">
        <f t="shared" si="131"/>
        <v>4.2040295658309912E-3</v>
      </c>
      <c r="BT17" s="5">
        <f t="shared" si="109"/>
        <v>3.3935835037684826E-3</v>
      </c>
      <c r="BU17" s="5">
        <f t="shared" si="110"/>
        <v>4.8479827129668251E-3</v>
      </c>
      <c r="BV17" s="8">
        <f t="shared" si="111"/>
        <v>1.0406100551216391</v>
      </c>
      <c r="BW17" s="8">
        <f t="shared" si="112"/>
        <v>1.0372734325531099</v>
      </c>
      <c r="BX17" s="24">
        <f t="shared" si="113"/>
        <v>34242</v>
      </c>
      <c r="BY17" s="5">
        <f t="shared" si="114"/>
        <v>0.98805068312170741</v>
      </c>
      <c r="BZ17" s="1">
        <f t="shared" si="83"/>
        <v>34242</v>
      </c>
      <c r="CA17" s="8">
        <f t="shared" si="132"/>
        <v>1.0762032033428726</v>
      </c>
      <c r="CB17" s="8">
        <f t="shared" si="133"/>
        <v>1.0372734325531099</v>
      </c>
      <c r="CC17" s="8">
        <f t="shared" si="134"/>
        <v>1.101496793036939</v>
      </c>
      <c r="CD17" s="8">
        <f t="shared" si="135"/>
        <v>1.0371536007479516</v>
      </c>
      <c r="CE17" s="8">
        <f t="shared" si="136"/>
        <v>1.0652806991746209</v>
      </c>
      <c r="CF17" s="8">
        <f t="shared" si="137"/>
        <v>1.0978906164487094</v>
      </c>
      <c r="CG17" s="8">
        <f t="shared" si="138"/>
        <v>1.0545325355769677</v>
      </c>
      <c r="CH17" s="8">
        <f t="shared" si="139"/>
        <v>1.0717960590626123</v>
      </c>
      <c r="CI17" s="8">
        <f t="shared" si="140"/>
        <v>1.0721469421727317</v>
      </c>
      <c r="CJ17" s="8">
        <f t="shared" si="141"/>
        <v>1.0914689604746135</v>
      </c>
      <c r="CK17" s="8">
        <f t="shared" si="142"/>
        <v>1.0880244915010837</v>
      </c>
      <c r="CL17" s="8">
        <f t="shared" si="143"/>
        <v>1.0809358375086928</v>
      </c>
      <c r="CM17" s="8">
        <f t="shared" si="144"/>
        <v>1.102288335608909</v>
      </c>
      <c r="CN17" s="8">
        <f t="shared" si="145"/>
        <v>1.1132486921765707</v>
      </c>
      <c r="CO17" s="8">
        <f t="shared" si="146"/>
        <v>1.0691647479637425</v>
      </c>
      <c r="CP17" s="8">
        <f t="shared" si="147"/>
        <v>1.0778224468883448</v>
      </c>
      <c r="CQ17" s="8">
        <f t="shared" si="148"/>
        <v>1.0780656579791745</v>
      </c>
      <c r="CR17" s="8">
        <f t="shared" si="149"/>
        <v>1.0610431955757398</v>
      </c>
      <c r="CS17" s="8">
        <f t="shared" si="150"/>
        <v>1.0644698822760852</v>
      </c>
      <c r="CT17" s="8">
        <f t="shared" si="151"/>
        <v>1.0580114316746791</v>
      </c>
      <c r="CU17" s="8">
        <f t="shared" si="152"/>
        <v>1.0633433102406951</v>
      </c>
      <c r="CV17" s="8">
        <f t="shared" si="153"/>
        <v>1.0663167688571531</v>
      </c>
      <c r="CW17" s="8">
        <f t="shared" si="154"/>
        <v>1.0406100551216391</v>
      </c>
      <c r="CX17" s="8">
        <f t="shared" si="155"/>
        <v>1.102288335608909</v>
      </c>
      <c r="CY17" s="8">
        <f t="shared" si="84"/>
        <v>1.0762032033428726</v>
      </c>
      <c r="CZ17" s="1">
        <f t="shared" si="85"/>
        <v>34242</v>
      </c>
      <c r="DA17" s="5">
        <f>CA17/MAX(CA$9:CA17)-1</f>
        <v>0</v>
      </c>
      <c r="DB17" s="5">
        <f>CB17/MAX(CB$9:CB17)-1</f>
        <v>0</v>
      </c>
      <c r="DC17" s="5">
        <f>CC17/MAX(CC$9:CC17)-1</f>
        <v>0</v>
      </c>
      <c r="DD17" s="5">
        <f>CD17/MAX(CD$9:CD17)-1</f>
        <v>0</v>
      </c>
      <c r="DE17" s="5">
        <f>CE17/MAX(CE$9:CE17)-1</f>
        <v>0</v>
      </c>
      <c r="DF17" s="5">
        <f>CF17/MAX(CF$9:CF17)-1</f>
        <v>0</v>
      </c>
      <c r="DG17" s="5">
        <f>CG17/MAX(CG$9:CG17)-1</f>
        <v>0</v>
      </c>
      <c r="DH17" s="5">
        <f>CH17/MAX(CH$9:CH17)-1</f>
        <v>0</v>
      </c>
      <c r="DI17" s="5">
        <f>CI17/MAX(CI$9:CI17)-1</f>
        <v>0</v>
      </c>
      <c r="DJ17" s="5">
        <f>CJ17/MAX(CJ$9:CJ17)-1</f>
        <v>0</v>
      </c>
      <c r="DK17" s="5">
        <f>CK17/MAX(CK$9:CK17)-1</f>
        <v>0</v>
      </c>
      <c r="DL17" s="5">
        <f>CL17/MAX(CL$9:CL17)-1</f>
        <v>0</v>
      </c>
      <c r="DM17" s="5">
        <f>CM17/MAX(CM$9:CM17)-1</f>
        <v>0</v>
      </c>
      <c r="DN17" s="5">
        <f>CN17/MAX(CN$9:CN17)-1</f>
        <v>0</v>
      </c>
      <c r="DO17" s="5">
        <f>CO17/MAX(CO$9:CO17)-1</f>
        <v>0</v>
      </c>
      <c r="DP17" s="5">
        <f>CP17/MAX(CP$9:CP17)-1</f>
        <v>0</v>
      </c>
      <c r="DQ17" s="5">
        <f>CQ17/MAX(CQ$9:CQ17)-1</f>
        <v>0</v>
      </c>
      <c r="DR17" s="5">
        <f>CR17/MAX(CR$9:CR17)-1</f>
        <v>0</v>
      </c>
      <c r="DS17" s="5">
        <f>CS17/MAX(CS$9:CS17)-1</f>
        <v>0</v>
      </c>
      <c r="DT17" s="5">
        <f>CT17/MAX(CT$9:CT17)-1</f>
        <v>0</v>
      </c>
      <c r="DU17" s="5">
        <f>CU17/MAX(CU$9:CU17)-1</f>
        <v>0</v>
      </c>
      <c r="DV17" s="5">
        <f>CV17/MAX(CV$9:CV17)-1</f>
        <v>0</v>
      </c>
      <c r="DW17" s="5">
        <f>CW17/MAX(CW$9:CW17)-1</f>
        <v>0</v>
      </c>
      <c r="DX17" s="5">
        <f>CX17/MAX(CX$9:CX17)-1</f>
        <v>0</v>
      </c>
      <c r="DY17" s="5">
        <f>CY17/MAX(CY$9:CY17)-1</f>
        <v>0</v>
      </c>
      <c r="DZ17" s="1">
        <f t="shared" si="86"/>
        <v>34242</v>
      </c>
      <c r="EA17" s="8">
        <f t="shared" si="117"/>
        <v>5.3592885746146273</v>
      </c>
      <c r="EB17" s="8">
        <f t="shared" si="118"/>
        <v>5.5599819999999998</v>
      </c>
      <c r="EC17" s="8">
        <f t="shared" si="119"/>
        <v>6.0821171158459144</v>
      </c>
      <c r="ED17" s="8">
        <f t="shared" si="87"/>
        <v>5.5599819999999998</v>
      </c>
      <c r="EE17" s="8">
        <f t="shared" si="88"/>
        <v>5.5599819999999998</v>
      </c>
      <c r="EF17" s="8">
        <f t="shared" si="89"/>
        <v>5.5327999999999999</v>
      </c>
      <c r="EG17" s="8">
        <f t="shared" si="90"/>
        <v>5.5599819999999998</v>
      </c>
      <c r="EH17" s="8">
        <f t="shared" si="91"/>
        <v>6.1457499999999996</v>
      </c>
      <c r="EI17" s="8">
        <f t="shared" si="92"/>
        <v>5.5599819999999998</v>
      </c>
      <c r="EJ17" s="1">
        <f t="shared" si="120"/>
        <v>34242</v>
      </c>
      <c r="EK17" s="8">
        <f>Data!W14*(1-R17-AD17)+R17*Data!AE14+AD17*Data!AM14</f>
        <v>1.7494482265223572</v>
      </c>
      <c r="EL17" s="8">
        <f>Data!W14*(1-S17-AE17)+S17*Data!BQ14+AE17*Data!AU14</f>
        <v>3.041769503883998</v>
      </c>
      <c r="EM17" s="8">
        <f>Data!W14*(1-R17-AF17)+R17*Data!AE14+AF17*Data!AU14</f>
        <v>3.0216938173260237</v>
      </c>
      <c r="EN17" s="8">
        <f>Data!F14</f>
        <v>5.0587970000000002</v>
      </c>
      <c r="EO17" s="8">
        <f>U17*Data!$AE14+Model!AG17*Data!$BY14+Model!AP17*Data!$W14</f>
        <v>2.1931280019730348</v>
      </c>
      <c r="EP17" s="8">
        <f>V17*Data!$BQ14+Model!AH17*Data!$BY14+Model!AQ17*Data!$W14</f>
        <v>2.4254106783940395</v>
      </c>
      <c r="EQ17" s="8">
        <f>W17*Data!$BQ14+Model!AI17*Data!$BY14+Model!AR17*Data!$W14</f>
        <v>1.8645</v>
      </c>
      <c r="ER17" s="8">
        <f>X17*Data!CF14+Model!AJ17*Data!$BY14+Model!AS17*Data!$W14</f>
        <v>2.3356899088022351</v>
      </c>
      <c r="ES17" s="8">
        <f>Y17*Data!CS14+Model!AK17*Data!$BY14+Model!AS17*Data!$W14</f>
        <v>2.87025</v>
      </c>
      <c r="ET17" s="8">
        <f t="shared" si="93"/>
        <v>5.0587970000000002</v>
      </c>
    </row>
    <row r="18" spans="1:150" x14ac:dyDescent="0.25">
      <c r="A18" s="34">
        <f>Data!A15</f>
        <v>34271</v>
      </c>
      <c r="B18" s="8">
        <f>Data!G15</f>
        <v>5.5862189999999998</v>
      </c>
      <c r="C18" s="8">
        <f t="shared" si="94"/>
        <v>6.1486931155192526</v>
      </c>
      <c r="D18" s="8">
        <f>Data!DA15</f>
        <v>6.4809999999999999</v>
      </c>
      <c r="E18" s="8">
        <f>Data!AN15</f>
        <v>3.9239999999999999</v>
      </c>
      <c r="F18" s="8">
        <f>Data!AV15</f>
        <v>4.6139999999999999</v>
      </c>
      <c r="G18" s="8">
        <f>Data!BZ15</f>
        <v>5.24</v>
      </c>
      <c r="H18" s="8">
        <f>Data!X15</f>
        <v>5.1429999999999998</v>
      </c>
      <c r="I18" s="8">
        <f>Data!BJ15</f>
        <v>6.1929999999999996</v>
      </c>
      <c r="J18" s="8">
        <f>Data!AF15</f>
        <v>8.0969999999999995</v>
      </c>
      <c r="K18" s="8">
        <f>Data!BC15</f>
        <v>7.7050000000000001</v>
      </c>
      <c r="L18" s="8">
        <f>Data!BR15</f>
        <v>10.102</v>
      </c>
      <c r="M18" s="8">
        <f>Data!CG15</f>
        <v>9.099499999999999</v>
      </c>
      <c r="N18" s="8">
        <f>Data!CT15</f>
        <v>9.3780000000000001</v>
      </c>
      <c r="O18" s="8">
        <f>Data!ED15</f>
        <v>8.3550000000000004</v>
      </c>
      <c r="P18" s="8">
        <f t="shared" si="95"/>
        <v>3.4280000000000008</v>
      </c>
      <c r="Q18" s="1">
        <f t="shared" si="72"/>
        <v>34271</v>
      </c>
      <c r="R18" s="9">
        <f t="shared" si="121"/>
        <v>0.21674707390480441</v>
      </c>
      <c r="S18" s="36">
        <f t="shared" si="122"/>
        <v>0.25988211708099435</v>
      </c>
      <c r="T18" s="9">
        <f t="shared" si="123"/>
        <v>0.29171528588098011</v>
      </c>
      <c r="U18" s="9">
        <f t="shared" si="96"/>
        <v>0.1466464823241162</v>
      </c>
      <c r="V18" s="9">
        <f t="shared" si="97"/>
        <v>8.6172151378033718E-2</v>
      </c>
      <c r="W18" s="9">
        <f t="shared" si="98"/>
        <v>8.9164747017688187E-2</v>
      </c>
      <c r="X18" s="9">
        <f t="shared" si="99"/>
        <v>0.10855525327114912</v>
      </c>
      <c r="Y18" s="9">
        <f t="shared" si="124"/>
        <v>0.25</v>
      </c>
      <c r="Z18" s="8">
        <f t="shared" si="125"/>
        <v>6.0765353317355917</v>
      </c>
      <c r="AA18" s="8">
        <f t="shared" si="73"/>
        <v>6.4317554186046504</v>
      </c>
      <c r="AB18" s="8">
        <f t="shared" si="100"/>
        <v>5.2165904317386227</v>
      </c>
      <c r="AC18" s="8">
        <f t="shared" si="126"/>
        <v>5.5862189999999998</v>
      </c>
      <c r="AD18" s="22">
        <f t="shared" si="101"/>
        <v>0.78325292609519559</v>
      </c>
      <c r="AE18" s="22">
        <f>1-S18</f>
        <v>0.7401178829190056</v>
      </c>
      <c r="AF18" s="22">
        <f t="shared" si="103"/>
        <v>0.70828471411901983</v>
      </c>
      <c r="AG18" s="22">
        <f t="shared" si="74"/>
        <v>0.10335351767588374</v>
      </c>
      <c r="AH18" s="22">
        <f t="shared" si="75"/>
        <v>0.16382784862196631</v>
      </c>
      <c r="AI18" s="22">
        <f t="shared" si="76"/>
        <v>1.0835252982311805E-2</v>
      </c>
      <c r="AJ18" s="22">
        <f t="shared" si="77"/>
        <v>0.14144474672885088</v>
      </c>
      <c r="AK18" s="22">
        <f t="shared" si="78"/>
        <v>0</v>
      </c>
      <c r="AL18" s="22"/>
      <c r="AM18" s="22">
        <f t="shared" si="79"/>
        <v>0</v>
      </c>
      <c r="AN18" s="22">
        <f t="shared" si="79"/>
        <v>0</v>
      </c>
      <c r="AO18" s="22">
        <v>0</v>
      </c>
      <c r="AP18" s="22">
        <f t="shared" si="80"/>
        <v>0.75</v>
      </c>
      <c r="AQ18" s="22">
        <f t="shared" si="81"/>
        <v>0.75</v>
      </c>
      <c r="AR18" s="22">
        <f t="shared" si="104"/>
        <v>0.9</v>
      </c>
      <c r="AS18" s="9">
        <f t="shared" si="105"/>
        <v>0.75</v>
      </c>
      <c r="AT18" s="9">
        <f t="shared" si="106"/>
        <v>0.75</v>
      </c>
      <c r="AU18" s="9"/>
      <c r="AV18" s="1">
        <f t="shared" si="82"/>
        <v>34271</v>
      </c>
      <c r="AX18" s="5">
        <f>Data!C15/Data!C14-1</f>
        <v>3.7316799890985131E-3</v>
      </c>
      <c r="AY18" s="5">
        <f>Data!L15/Data!L14-1</f>
        <v>2.3665161706378779E-3</v>
      </c>
      <c r="AZ18" s="5">
        <f>Data!CW15/Data!CW14-1</f>
        <v>5.548022970962796E-3</v>
      </c>
      <c r="BA18" s="5">
        <f>Data!AJ15/Data!AJ14-1</f>
        <v>1.959067159827077E-3</v>
      </c>
      <c r="BB18" s="5">
        <f>Data!AR15/Data!AR14-1</f>
        <v>1.8154674828769757E-3</v>
      </c>
      <c r="BC18" s="5">
        <f>Data!BV15/Data!BV14-1</f>
        <v>1.1821228838100328E-3</v>
      </c>
      <c r="BD18" s="5">
        <f>Data!T15/Data!T14-1</f>
        <v>4.5339764862941667E-3</v>
      </c>
      <c r="BE18" s="5">
        <f>Data!BF15/Data!BF14-1</f>
        <v>4.7161886475459713E-3</v>
      </c>
      <c r="BF18" s="5">
        <f>Data!AB15/Data!AB14-1</f>
        <v>1.0715440938630305E-2</v>
      </c>
      <c r="BG18" s="5">
        <f>Data!AY15/Data!AY14-1</f>
        <v>7.0367304256895302E-3</v>
      </c>
      <c r="BH18" s="5">
        <f>Data!BN15/Data!BN14-1</f>
        <v>8.2792879812336739E-3</v>
      </c>
      <c r="BI18" s="5">
        <f>Data!CC15/Data!CC14-1</f>
        <v>9.5884292672816507E-3</v>
      </c>
      <c r="BJ18" s="5">
        <f>Data!CP15/Data!CP14-1</f>
        <v>1.8789543372127016E-2</v>
      </c>
      <c r="BK18" s="5">
        <f>Data!DZ15/Data!DZ14-1</f>
        <v>1.5649667101379716E-2</v>
      </c>
      <c r="BL18" s="5">
        <f t="shared" si="127"/>
        <v>3.557491297395981E-3</v>
      </c>
      <c r="BM18" s="5">
        <f t="shared" si="128"/>
        <v>5.4870898529888789E-3</v>
      </c>
      <c r="BN18" s="5">
        <f t="shared" si="129"/>
        <v>5.7195734849943003E-3</v>
      </c>
      <c r="BO18" s="5">
        <f t="shared" si="130"/>
        <v>5.2320717003186273E-3</v>
      </c>
      <c r="BP18" s="5">
        <f t="shared" si="107"/>
        <v>4.4156908896395711E-3</v>
      </c>
      <c r="BQ18" s="5">
        <f t="shared" si="108"/>
        <v>4.9085076357881178E-3</v>
      </c>
      <c r="BR18" s="5">
        <f t="shared" si="156"/>
        <v>4.7423585230886517E-3</v>
      </c>
      <c r="BS18" s="5">
        <f t="shared" si="131"/>
        <v>8.0978682077523789E-3</v>
      </c>
      <c r="BT18" s="5">
        <f t="shared" si="109"/>
        <v>2.474049025120495E-3</v>
      </c>
      <c r="BU18" s="5">
        <f t="shared" si="110"/>
        <v>1.8789543372127016E-2</v>
      </c>
      <c r="BV18" s="8">
        <f t="shared" si="111"/>
        <v>1.0431845754140434</v>
      </c>
      <c r="BW18" s="8">
        <f t="shared" si="112"/>
        <v>1.0397281569046199</v>
      </c>
      <c r="BX18" s="24">
        <f t="shared" si="113"/>
        <v>34271</v>
      </c>
      <c r="BY18" s="5">
        <f t="shared" si="114"/>
        <v>0.98904557213022837</v>
      </c>
      <c r="BZ18" s="1">
        <f t="shared" si="83"/>
        <v>34271</v>
      </c>
      <c r="CA18" s="8">
        <f t="shared" si="132"/>
        <v>1.0802192493009908</v>
      </c>
      <c r="CB18" s="8">
        <f t="shared" si="133"/>
        <v>1.0397281569046199</v>
      </c>
      <c r="CC18" s="8">
        <f t="shared" si="134"/>
        <v>1.1076079225471498</v>
      </c>
      <c r="CD18" s="8">
        <f t="shared" si="135"/>
        <v>1.0391854543068733</v>
      </c>
      <c r="CE18" s="8">
        <f t="shared" si="136"/>
        <v>1.0672146816441088</v>
      </c>
      <c r="CF18" s="8">
        <f t="shared" si="137"/>
        <v>1.0991884580703337</v>
      </c>
      <c r="CG18" s="8">
        <f t="shared" si="138"/>
        <v>1.0593137612973058</v>
      </c>
      <c r="CH18" s="8">
        <f t="shared" si="139"/>
        <v>1.076850851468848</v>
      </c>
      <c r="CI18" s="8">
        <f t="shared" si="140"/>
        <v>1.0836354694091166</v>
      </c>
      <c r="CJ18" s="8">
        <f t="shared" si="141"/>
        <v>1.0991493333174809</v>
      </c>
      <c r="CK18" s="8">
        <f t="shared" si="142"/>
        <v>1.0970325595968564</v>
      </c>
      <c r="CL18" s="8">
        <f t="shared" si="143"/>
        <v>1.0913003143291147</v>
      </c>
      <c r="CM18" s="8">
        <f t="shared" si="144"/>
        <v>1.1229998300994224</v>
      </c>
      <c r="CN18" s="8">
        <f t="shared" si="145"/>
        <v>1.1306706636101804</v>
      </c>
      <c r="CO18" s="8">
        <f t="shared" si="146"/>
        <v>1.072968292250106</v>
      </c>
      <c r="CP18" s="8">
        <f t="shared" si="147"/>
        <v>1.0837365554999894</v>
      </c>
      <c r="CQ18" s="8">
        <f t="shared" si="148"/>
        <v>1.084231733731635</v>
      </c>
      <c r="CR18" s="8">
        <f t="shared" si="149"/>
        <v>1.0665946496521272</v>
      </c>
      <c r="CS18" s="8">
        <f t="shared" si="150"/>
        <v>1.0691702522375475</v>
      </c>
      <c r="CT18" s="8">
        <f t="shared" si="151"/>
        <v>1.0632046888658055</v>
      </c>
      <c r="CU18" s="8">
        <f t="shared" si="152"/>
        <v>1.0683860654509842</v>
      </c>
      <c r="CV18" s="8">
        <f t="shared" si="153"/>
        <v>1.0749516615190746</v>
      </c>
      <c r="CW18" s="8">
        <f t="shared" si="154"/>
        <v>1.0431845754140434</v>
      </c>
      <c r="CX18" s="8">
        <f t="shared" si="155"/>
        <v>1.1229998300994224</v>
      </c>
      <c r="CY18" s="8">
        <f t="shared" si="84"/>
        <v>1.0802192493009908</v>
      </c>
      <c r="CZ18" s="1">
        <f t="shared" si="85"/>
        <v>34271</v>
      </c>
      <c r="DA18" s="5">
        <f>CA18/MAX(CA$9:CA18)-1</f>
        <v>0</v>
      </c>
      <c r="DB18" s="5">
        <f>CB18/MAX(CB$9:CB18)-1</f>
        <v>0</v>
      </c>
      <c r="DC18" s="5">
        <f>CC18/MAX(CC$9:CC18)-1</f>
        <v>0</v>
      </c>
      <c r="DD18" s="5">
        <f>CD18/MAX(CD$9:CD18)-1</f>
        <v>0</v>
      </c>
      <c r="DE18" s="5">
        <f>CE18/MAX(CE$9:CE18)-1</f>
        <v>0</v>
      </c>
      <c r="DF18" s="5">
        <f>CF18/MAX(CF$9:CF18)-1</f>
        <v>0</v>
      </c>
      <c r="DG18" s="5">
        <f>CG18/MAX(CG$9:CG18)-1</f>
        <v>0</v>
      </c>
      <c r="DH18" s="5">
        <f>CH18/MAX(CH$9:CH18)-1</f>
        <v>0</v>
      </c>
      <c r="DI18" s="5">
        <f>CI18/MAX(CI$9:CI18)-1</f>
        <v>0</v>
      </c>
      <c r="DJ18" s="5">
        <f>CJ18/MAX(CJ$9:CJ18)-1</f>
        <v>0</v>
      </c>
      <c r="DK18" s="5">
        <f>CK18/MAX(CK$9:CK18)-1</f>
        <v>0</v>
      </c>
      <c r="DL18" s="5">
        <f>CL18/MAX(CL$9:CL18)-1</f>
        <v>0</v>
      </c>
      <c r="DM18" s="5">
        <f>CM18/MAX(CM$9:CM18)-1</f>
        <v>0</v>
      </c>
      <c r="DN18" s="5">
        <f>CN18/MAX(CN$9:CN18)-1</f>
        <v>0</v>
      </c>
      <c r="DO18" s="5">
        <f>CO18/MAX(CO$9:CO18)-1</f>
        <v>0</v>
      </c>
      <c r="DP18" s="5">
        <f>CP18/MAX(CP$9:CP18)-1</f>
        <v>0</v>
      </c>
      <c r="DQ18" s="5">
        <f>CQ18/MAX(CQ$9:CQ18)-1</f>
        <v>0</v>
      </c>
      <c r="DR18" s="5">
        <f>CR18/MAX(CR$9:CR18)-1</f>
        <v>0</v>
      </c>
      <c r="DS18" s="5">
        <f>CS18/MAX(CS$9:CS18)-1</f>
        <v>0</v>
      </c>
      <c r="DT18" s="5">
        <f>CT18/MAX(CT$9:CT18)-1</f>
        <v>0</v>
      </c>
      <c r="DU18" s="5">
        <f>CU18/MAX(CU$9:CU18)-1</f>
        <v>0</v>
      </c>
      <c r="DV18" s="5">
        <f>CV18/MAX(CV$9:CV18)-1</f>
        <v>0</v>
      </c>
      <c r="DW18" s="5">
        <f>CW18/MAX(CW$9:CW18)-1</f>
        <v>0</v>
      </c>
      <c r="DX18" s="5">
        <f>CX18/MAX(CX$9:CX18)-1</f>
        <v>0</v>
      </c>
      <c r="DY18" s="5">
        <f>CY18/MAX(CY$9:CY18)-1</f>
        <v>0</v>
      </c>
      <c r="DZ18" s="1">
        <f t="shared" si="86"/>
        <v>34271</v>
      </c>
      <c r="EA18" s="8">
        <f t="shared" si="117"/>
        <v>5.3689300584104336</v>
      </c>
      <c r="EB18" s="8">
        <f t="shared" si="118"/>
        <v>5.5862189999999998</v>
      </c>
      <c r="EC18" s="8">
        <f t="shared" si="119"/>
        <v>6.1486931155192526</v>
      </c>
      <c r="ED18" s="8">
        <f t="shared" si="87"/>
        <v>5.5862189999999989</v>
      </c>
      <c r="EE18" s="8">
        <f t="shared" si="88"/>
        <v>5.5862189999999998</v>
      </c>
      <c r="EF18" s="8">
        <f t="shared" si="89"/>
        <v>5.5862189999999998</v>
      </c>
      <c r="EG18" s="8">
        <f t="shared" si="90"/>
        <v>5.5862189999999998</v>
      </c>
      <c r="EH18" s="8">
        <f t="shared" si="91"/>
        <v>6.2017499999999997</v>
      </c>
      <c r="EI18" s="8">
        <f t="shared" si="92"/>
        <v>5.5862189999999998</v>
      </c>
      <c r="EJ18" s="1">
        <f t="shared" si="120"/>
        <v>34271</v>
      </c>
      <c r="EK18" s="8">
        <f>Data!W15*(1-R18-AD18)+R18*Data!AE15+AD18*Data!AM15</f>
        <v>1.7683249486121948</v>
      </c>
      <c r="EL18" s="8">
        <f>Data!W15*(1-S18-AE18)+S18*Data!BQ15+AE18*Data!AU15</f>
        <v>3.0431785549318362</v>
      </c>
      <c r="EM18" s="8">
        <f>Data!W15*(1-R18-AF18)+R18*Data!AE15+AF18*Data!AU15</f>
        <v>3.038933972918572</v>
      </c>
      <c r="EN18" s="8">
        <f>Data!F15</f>
        <v>5.0645720000000001</v>
      </c>
      <c r="EO18" s="8">
        <f>U18*Data!$AE15+Model!AG18*Data!$BY15+Model!AP18*Data!$W15</f>
        <v>2.2677628827441367</v>
      </c>
      <c r="EP18" s="8">
        <f>V18*Data!$BQ15+Model!AH18*Data!$BY15+Model!AQ18*Data!$W15</f>
        <v>2.4807753134512547</v>
      </c>
      <c r="EQ18" s="8">
        <f>W18*Data!$BQ15+Model!AI18*Data!$BY15+Model!AR18*Data!$W15</f>
        <v>1.908242590292061</v>
      </c>
      <c r="ER18" s="8">
        <f>X18*Data!CF15+Model!AJ18*Data!$BY15+Model!AS18*Data!$W15</f>
        <v>2.4019339461070084</v>
      </c>
      <c r="ES18" s="8">
        <f>Y18*Data!CS15+Model!AK18*Data!$BY15+Model!AS18*Data!$W15</f>
        <v>2.8014999999999999</v>
      </c>
      <c r="ET18" s="8">
        <f t="shared" si="93"/>
        <v>5.0645720000000001</v>
      </c>
    </row>
    <row r="19" spans="1:150" x14ac:dyDescent="0.25">
      <c r="A19" s="34">
        <f>Data!A16</f>
        <v>34303</v>
      </c>
      <c r="B19" s="8">
        <f>Data!G16</f>
        <v>5.8646450000000003</v>
      </c>
      <c r="C19" s="8">
        <f t="shared" si="94"/>
        <v>6.4816999232540295</v>
      </c>
      <c r="D19" s="8">
        <f>Data!DA16</f>
        <v>6.7370000000000001</v>
      </c>
      <c r="E19" s="8">
        <f>Data!AN16</f>
        <v>4.1539999999999999</v>
      </c>
      <c r="F19" s="8">
        <f>Data!AV16</f>
        <v>4.9119999999999999</v>
      </c>
      <c r="G19" s="8">
        <f>Data!BZ16</f>
        <v>5.585</v>
      </c>
      <c r="H19" s="8">
        <f>Data!X16</f>
        <v>5.4240000000000004</v>
      </c>
      <c r="I19" s="8">
        <f>Data!BJ16</f>
        <v>6.3940000000000001</v>
      </c>
      <c r="J19" s="8">
        <f>Data!AF16</f>
        <v>8.17</v>
      </c>
      <c r="K19" s="8">
        <f>Data!BC16</f>
        <v>8.0139999999999993</v>
      </c>
      <c r="L19" s="8">
        <f>Data!BR16</f>
        <v>9.2309999999999999</v>
      </c>
      <c r="M19" s="8">
        <f>Data!CG16</f>
        <v>8.7004999999999999</v>
      </c>
      <c r="N19" s="8">
        <f>Data!CT16</f>
        <v>9.3940000000000001</v>
      </c>
      <c r="O19" s="8">
        <f>Data!ED16</f>
        <v>8.5060000000000002</v>
      </c>
      <c r="P19" s="8">
        <f t="shared" si="95"/>
        <v>3.2575000000000003</v>
      </c>
      <c r="Q19" s="1">
        <f t="shared" si="72"/>
        <v>34303</v>
      </c>
      <c r="R19" s="9">
        <f t="shared" si="121"/>
        <v>0.24674707390480441</v>
      </c>
      <c r="S19" s="36">
        <f t="shared" si="122"/>
        <v>0.26506538675570407</v>
      </c>
      <c r="T19" s="9">
        <f t="shared" si="123"/>
        <v>0.30698388334612431</v>
      </c>
      <c r="U19" s="9">
        <f t="shared" si="96"/>
        <v>0.15489168278529983</v>
      </c>
      <c r="V19" s="9">
        <f t="shared" si="97"/>
        <v>0.10981760833790458</v>
      </c>
      <c r="W19" s="9">
        <f t="shared" si="98"/>
        <v>0.1</v>
      </c>
      <c r="X19" s="9">
        <f t="shared" si="99"/>
        <v>0.12851709195955707</v>
      </c>
      <c r="Y19" s="9">
        <f t="shared" si="124"/>
        <v>0.25</v>
      </c>
      <c r="Z19" s="8">
        <f t="shared" si="125"/>
        <v>6.353740508750418</v>
      </c>
      <c r="AA19" s="8">
        <f t="shared" si="73"/>
        <v>6.4331039273789656</v>
      </c>
      <c r="AB19" s="8">
        <f t="shared" si="100"/>
        <v>5.4899938603223335</v>
      </c>
      <c r="AC19" s="8">
        <f t="shared" si="126"/>
        <v>5.8646450000000003</v>
      </c>
      <c r="AD19" s="22">
        <f t="shared" si="101"/>
        <v>0.75325292609519556</v>
      </c>
      <c r="AE19" s="22">
        <f t="shared" si="102"/>
        <v>0.73493461324429599</v>
      </c>
      <c r="AF19" s="22">
        <f t="shared" si="103"/>
        <v>0.69301611665387575</v>
      </c>
      <c r="AG19" s="22">
        <f t="shared" si="74"/>
        <v>9.5108317214700144E-2</v>
      </c>
      <c r="AH19" s="22">
        <f t="shared" si="75"/>
        <v>0.14018239166209545</v>
      </c>
      <c r="AI19" s="22">
        <f t="shared" si="76"/>
        <v>0</v>
      </c>
      <c r="AJ19" s="22">
        <f t="shared" si="77"/>
        <v>0.12148290804044293</v>
      </c>
      <c r="AK19" s="22">
        <f t="shared" si="78"/>
        <v>0</v>
      </c>
      <c r="AL19" s="22"/>
      <c r="AM19" s="22">
        <f t="shared" si="79"/>
        <v>0</v>
      </c>
      <c r="AN19" s="22">
        <f t="shared" si="79"/>
        <v>0</v>
      </c>
      <c r="AO19" s="22">
        <v>0</v>
      </c>
      <c r="AP19" s="22">
        <f t="shared" si="80"/>
        <v>0.75</v>
      </c>
      <c r="AQ19" s="22">
        <f t="shared" si="81"/>
        <v>0.75</v>
      </c>
      <c r="AR19" s="22">
        <f t="shared" si="104"/>
        <v>0.9</v>
      </c>
      <c r="AS19" s="9">
        <f t="shared" si="105"/>
        <v>0.75</v>
      </c>
      <c r="AT19" s="9">
        <f t="shared" si="106"/>
        <v>0.75</v>
      </c>
      <c r="AU19" s="9"/>
      <c r="AV19" s="1">
        <f t="shared" si="82"/>
        <v>34303</v>
      </c>
      <c r="AX19" s="5">
        <f>Data!C16/Data!C15-1</f>
        <v>-8.5016563209392437E-3</v>
      </c>
      <c r="AY19" s="5">
        <f>Data!L16/Data!L15-1</f>
        <v>4.5520914863850237E-4</v>
      </c>
      <c r="AZ19" s="5">
        <f>Data!CW16/Data!CW15-1</f>
        <v>-1.276195249472456E-2</v>
      </c>
      <c r="BA19" s="5">
        <f>Data!AJ16/Data!AJ15-1</f>
        <v>2.5254318883116689E-4</v>
      </c>
      <c r="BB19" s="5">
        <f>Data!AR16/Data!AR15-1</f>
        <v>-5.3331935510443351E-3</v>
      </c>
      <c r="BC19" s="5">
        <f>Data!BV16/Data!BV15-1</f>
        <v>-1.3130254591321444E-2</v>
      </c>
      <c r="BD19" s="5">
        <f>Data!T16/Data!T15-1</f>
        <v>-2.382131506195595E-4</v>
      </c>
      <c r="BE19" s="5">
        <f>Data!BF16/Data!BF15-1</f>
        <v>-1.0331689022132773E-3</v>
      </c>
      <c r="BF19" s="5">
        <f>Data!AB16/Data!AB15-1</f>
        <v>4.4339188976882937E-3</v>
      </c>
      <c r="BG19" s="5">
        <f>Data!AY16/Data!AY15-1</f>
        <v>5.3542455381272447E-4</v>
      </c>
      <c r="BH19" s="5">
        <f>Data!BN16/Data!BN15-1</f>
        <v>1.121616555893401E-2</v>
      </c>
      <c r="BI19" s="5">
        <f>Data!CC16/Data!CC15-1</f>
        <v>7.8867564304236915E-3</v>
      </c>
      <c r="BJ19" s="5">
        <f>Data!CP16/Data!CP15-1</f>
        <v>4.580675854752414E-3</v>
      </c>
      <c r="BK19" s="5">
        <f>Data!DZ16/Data!DZ15-1</f>
        <v>-1.2216613554721922E-3</v>
      </c>
      <c r="BL19" s="5">
        <f t="shared" si="127"/>
        <v>-2.4678080753932673E-3</v>
      </c>
      <c r="BM19" s="5">
        <f t="shared" si="128"/>
        <v>-4.2646798596123773E-3</v>
      </c>
      <c r="BN19" s="5">
        <f t="shared" si="129"/>
        <v>-4.133796761204153E-3</v>
      </c>
      <c r="BO19" s="5">
        <f t="shared" si="130"/>
        <v>-8.8549925370125292E-4</v>
      </c>
      <c r="BP19" s="5">
        <f t="shared" si="107"/>
        <v>-1.3632401080940074E-3</v>
      </c>
      <c r="BQ19" s="5">
        <f t="shared" si="108"/>
        <v>6.4342509879412575E-4</v>
      </c>
      <c r="BR19" s="5">
        <f t="shared" si="156"/>
        <v>-1.1797165563269549E-3</v>
      </c>
      <c r="BS19" s="5">
        <f t="shared" si="131"/>
        <v>9.6650910072343388E-4</v>
      </c>
      <c r="BT19" s="5">
        <f t="shared" si="109"/>
        <v>1.5439192094102161E-4</v>
      </c>
      <c r="BU19" s="5">
        <f t="shared" si="110"/>
        <v>4.580675854752414E-3</v>
      </c>
      <c r="BV19" s="8">
        <f t="shared" si="111"/>
        <v>1.0433456346845376</v>
      </c>
      <c r="BW19" s="8">
        <f t="shared" si="112"/>
        <v>1.04020145067374</v>
      </c>
      <c r="BX19" s="24">
        <f t="shared" si="113"/>
        <v>34303</v>
      </c>
      <c r="BY19" s="5">
        <f t="shared" si="114"/>
        <v>0.99634939885849394</v>
      </c>
      <c r="BZ19" s="1">
        <f t="shared" si="83"/>
        <v>34303</v>
      </c>
      <c r="CA19" s="8">
        <f t="shared" si="132"/>
        <v>1.0710355964921707</v>
      </c>
      <c r="CB19" s="8">
        <f t="shared" si="133"/>
        <v>1.04020145067374</v>
      </c>
      <c r="CC19" s="8">
        <f t="shared" si="134"/>
        <v>1.0934726828568224</v>
      </c>
      <c r="CD19" s="8">
        <f t="shared" si="135"/>
        <v>1.0394478935152909</v>
      </c>
      <c r="CE19" s="8">
        <f t="shared" si="136"/>
        <v>1.0615230191863847</v>
      </c>
      <c r="CF19" s="8">
        <f t="shared" si="137"/>
        <v>1.0847558337720282</v>
      </c>
      <c r="CG19" s="8">
        <f t="shared" si="138"/>
        <v>1.0590614188287326</v>
      </c>
      <c r="CH19" s="8">
        <f t="shared" si="139"/>
        <v>1.0757382826567885</v>
      </c>
      <c r="CI19" s="8">
        <f t="shared" si="140"/>
        <v>1.0884402211951349</v>
      </c>
      <c r="CJ19" s="8">
        <f t="shared" si="141"/>
        <v>1.099737844858846</v>
      </c>
      <c r="CK19" s="8">
        <f t="shared" si="142"/>
        <v>1.109337058408836</v>
      </c>
      <c r="CL19" s="8">
        <f t="shared" si="143"/>
        <v>1.0999071341006732</v>
      </c>
      <c r="CM19" s="8">
        <f t="shared" si="144"/>
        <v>1.1281439283060499</v>
      </c>
      <c r="CN19" s="8">
        <f t="shared" si="145"/>
        <v>1.1292893669546817</v>
      </c>
      <c r="CO19" s="8">
        <f t="shared" si="146"/>
        <v>1.0703204124338503</v>
      </c>
      <c r="CP19" s="8">
        <f t="shared" si="147"/>
        <v>1.0791147660386229</v>
      </c>
      <c r="CQ19" s="8">
        <f t="shared" si="148"/>
        <v>1.0797497401023404</v>
      </c>
      <c r="CR19" s="8">
        <f t="shared" si="149"/>
        <v>1.0656501808858585</v>
      </c>
      <c r="CS19" s="8">
        <f t="shared" si="150"/>
        <v>1.0677127164673164</v>
      </c>
      <c r="CT19" s="8">
        <f t="shared" si="151"/>
        <v>1.0638887814477773</v>
      </c>
      <c r="CU19" s="8">
        <f t="shared" si="152"/>
        <v>1.0671256727210228</v>
      </c>
      <c r="CV19" s="8">
        <f t="shared" si="153"/>
        <v>1.0759906120827705</v>
      </c>
      <c r="CW19" s="8">
        <f t="shared" si="154"/>
        <v>1.0433456346845376</v>
      </c>
      <c r="CX19" s="8">
        <f t="shared" si="155"/>
        <v>1.1281439283060499</v>
      </c>
      <c r="CY19" s="8">
        <f t="shared" si="84"/>
        <v>1.0710355964921707</v>
      </c>
      <c r="CZ19" s="1">
        <f t="shared" si="85"/>
        <v>34303</v>
      </c>
      <c r="DA19" s="5">
        <f>CA19/MAX(CA$9:CA19)-1</f>
        <v>-8.5016563209392437E-3</v>
      </c>
      <c r="DB19" s="5">
        <f>CB19/MAX(CB$9:CB19)-1</f>
        <v>0</v>
      </c>
      <c r="DC19" s="5">
        <f>CC19/MAX(CC$9:CC19)-1</f>
        <v>-1.2761952494724671E-2</v>
      </c>
      <c r="DD19" s="5">
        <f>CD19/MAX(CD$9:CD19)-1</f>
        <v>0</v>
      </c>
      <c r="DE19" s="5">
        <f>CE19/MAX(CE$9:CE19)-1</f>
        <v>-5.3331935510442241E-3</v>
      </c>
      <c r="DF19" s="5">
        <f>CF19/MAX(CF$9:CF19)-1</f>
        <v>-1.3130254591321444E-2</v>
      </c>
      <c r="DG19" s="5">
        <f>CG19/MAX(CG$9:CG19)-1</f>
        <v>-2.3821315061944848E-4</v>
      </c>
      <c r="DH19" s="5">
        <f>CH19/MAX(CH$9:CH19)-1</f>
        <v>-1.0331689022132773E-3</v>
      </c>
      <c r="DI19" s="5">
        <f>CI19/MAX(CI$9:CI19)-1</f>
        <v>0</v>
      </c>
      <c r="DJ19" s="5">
        <f>CJ19/MAX(CJ$9:CJ19)-1</f>
        <v>0</v>
      </c>
      <c r="DK19" s="5">
        <f>CK19/MAX(CK$9:CK19)-1</f>
        <v>0</v>
      </c>
      <c r="DL19" s="5">
        <f>CL19/MAX(CL$9:CL19)-1</f>
        <v>0</v>
      </c>
      <c r="DM19" s="5">
        <f>CM19/MAX(CM$9:CM19)-1</f>
        <v>0</v>
      </c>
      <c r="DN19" s="5">
        <f>CN19/MAX(CN$9:CN19)-1</f>
        <v>-1.2216613554721922E-3</v>
      </c>
      <c r="DO19" s="5">
        <f>CO19/MAX(CO$9:CO19)-1</f>
        <v>-2.467808075393263E-3</v>
      </c>
      <c r="DP19" s="5">
        <f>CP19/MAX(CP$9:CP19)-1</f>
        <v>-4.2646798596123192E-3</v>
      </c>
      <c r="DQ19" s="5">
        <f>CQ19/MAX(CQ$9:CQ19)-1</f>
        <v>-4.1337967612041782E-3</v>
      </c>
      <c r="DR19" s="5">
        <f>CR19/MAX(CR$9:CR19)-1</f>
        <v>-8.8549925370129401E-4</v>
      </c>
      <c r="DS19" s="5">
        <f>CS19/MAX(CS$9:CS19)-1</f>
        <v>-1.363240108093966E-3</v>
      </c>
      <c r="DT19" s="5">
        <f>CT19/MAX(CT$9:CT19)-1</f>
        <v>0</v>
      </c>
      <c r="DU19" s="5">
        <f>CU19/MAX(CU$9:CU19)-1</f>
        <v>-1.1797165563268708E-3</v>
      </c>
      <c r="DV19" s="5">
        <f>CV19/MAX(CV$9:CV19)-1</f>
        <v>0</v>
      </c>
      <c r="DW19" s="5">
        <f>CW19/MAX(CW$9:CW19)-1</f>
        <v>0</v>
      </c>
      <c r="DX19" s="5">
        <f>CX19/MAX(CX$9:CX19)-1</f>
        <v>0</v>
      </c>
      <c r="DY19" s="5">
        <f>CY19/MAX(CY$9:CY19)-1</f>
        <v>-8.5016563209392437E-3</v>
      </c>
      <c r="DZ19" s="1">
        <f t="shared" si="86"/>
        <v>34303</v>
      </c>
      <c r="EA19" s="8">
        <f t="shared" si="117"/>
        <v>5.7159019667818534</v>
      </c>
      <c r="EB19" s="8">
        <f t="shared" si="118"/>
        <v>5.8646450000000012</v>
      </c>
      <c r="EC19" s="8">
        <f t="shared" si="119"/>
        <v>6.4816999232540295</v>
      </c>
      <c r="ED19" s="8">
        <f t="shared" si="87"/>
        <v>5.8646450000000003</v>
      </c>
      <c r="EE19" s="8">
        <f t="shared" si="88"/>
        <v>5.8646450000000003</v>
      </c>
      <c r="EF19" s="8">
        <f t="shared" si="89"/>
        <v>5.8047000000000004</v>
      </c>
      <c r="EG19" s="8">
        <f t="shared" si="90"/>
        <v>5.8646450000000012</v>
      </c>
      <c r="EH19" s="8">
        <f t="shared" si="91"/>
        <v>6.416500000000001</v>
      </c>
      <c r="EI19" s="8">
        <f t="shared" si="92"/>
        <v>5.8646450000000003</v>
      </c>
      <c r="EJ19" s="1">
        <f t="shared" si="120"/>
        <v>34303</v>
      </c>
      <c r="EK19" s="8">
        <f>Data!W16*(1-R19-AD19)+R19*Data!AE16+AD19*Data!AM16</f>
        <v>1.8772713445546763</v>
      </c>
      <c r="EL19" s="8">
        <f>Data!W16*(1-S19-AE19)+S19*Data!BQ16+AE19*Data!AU16</f>
        <v>3.0495683458542016</v>
      </c>
      <c r="EM19" s="8">
        <f>Data!W16*(1-R19-AF19)+R19*Data!AE16+AF19*Data!AU16</f>
        <v>3.0931491091124785</v>
      </c>
      <c r="EN19" s="8">
        <f>Data!F16</f>
        <v>5.1739709999999999</v>
      </c>
      <c r="EO19" s="8">
        <f>U19*Data!$AE16+Model!AG19*Data!$BY16+Model!AP19*Data!$W16</f>
        <v>2.3451996905222434</v>
      </c>
      <c r="EP19" s="8">
        <f>V19*Data!$BQ16+Model!AH19*Data!$BY16+Model!AQ19*Data!$W16</f>
        <v>2.4653996297312126</v>
      </c>
      <c r="EQ19" s="8">
        <f>W19*Data!$BQ16+Model!AI19*Data!$BY16+Model!AR19*Data!$W16</f>
        <v>1.9419000000000002</v>
      </c>
      <c r="ER19" s="8">
        <f>X19*Data!CF16+Model!AJ19*Data!$BY16+Model!AS19*Data!$W16</f>
        <v>2.4155333413577273</v>
      </c>
      <c r="ES19" s="8">
        <f>Y19*Data!CS16+Model!AK19*Data!$BY16+Model!AS19*Data!$W16</f>
        <v>2.8657500000000002</v>
      </c>
      <c r="ET19" s="8">
        <f t="shared" si="93"/>
        <v>5.1739709999999999</v>
      </c>
    </row>
    <row r="20" spans="1:150" x14ac:dyDescent="0.25">
      <c r="A20" s="34">
        <f>Data!A17</f>
        <v>34334</v>
      </c>
      <c r="B20" s="8">
        <f>Data!G17</f>
        <v>5.8208229999999999</v>
      </c>
      <c r="C20" s="8">
        <f t="shared" si="94"/>
        <v>6.4870818951992462</v>
      </c>
      <c r="D20" s="8">
        <f>Data!DA17</f>
        <v>6.7110000000000003</v>
      </c>
      <c r="E20" s="8">
        <f>Data!AN17</f>
        <v>4.1639999999999997</v>
      </c>
      <c r="F20" s="8">
        <f>Data!AV17</f>
        <v>4.9340000000000002</v>
      </c>
      <c r="G20" s="8">
        <f>Data!BZ17</f>
        <v>5.59</v>
      </c>
      <c r="H20" s="8">
        <f>Data!X17</f>
        <v>5.31</v>
      </c>
      <c r="I20" s="8">
        <f>Data!BJ17</f>
        <v>6.3719999999999999</v>
      </c>
      <c r="J20" s="8">
        <f>Data!AF17</f>
        <v>7.782</v>
      </c>
      <c r="K20" s="8">
        <f>Data!BC17</f>
        <v>7.9450000000000003</v>
      </c>
      <c r="L20" s="8">
        <f>Data!BR17</f>
        <v>9.1029999999999998</v>
      </c>
      <c r="M20" s="8">
        <f>Data!CG17</f>
        <v>8.442499999999999</v>
      </c>
      <c r="N20" s="8">
        <f>Data!CT17</f>
        <v>9.3049999999999997</v>
      </c>
      <c r="O20" s="8">
        <f>Data!ED17</f>
        <v>8.4489999999999998</v>
      </c>
      <c r="P20" s="8">
        <f t="shared" si="95"/>
        <v>3.1869999999999994</v>
      </c>
      <c r="Q20" s="1">
        <f t="shared" si="72"/>
        <v>34334</v>
      </c>
      <c r="R20" s="9">
        <f t="shared" si="121"/>
        <v>0.25276414422117716</v>
      </c>
      <c r="S20" s="36">
        <f t="shared" si="122"/>
        <v>0.25229672830725458</v>
      </c>
      <c r="T20" s="9">
        <f t="shared" si="123"/>
        <v>0.31377470975839356</v>
      </c>
      <c r="U20" s="9">
        <f t="shared" si="96"/>
        <v>0.18489168278529983</v>
      </c>
      <c r="V20" s="9">
        <f t="shared" si="97"/>
        <v>0.12548334756618282</v>
      </c>
      <c r="W20" s="9">
        <f t="shared" si="98"/>
        <v>0.1</v>
      </c>
      <c r="X20" s="9">
        <f t="shared" si="99"/>
        <v>0.15453917616126217</v>
      </c>
      <c r="Y20" s="9">
        <f t="shared" si="124"/>
        <v>0.25</v>
      </c>
      <c r="Z20" s="8">
        <f t="shared" si="125"/>
        <v>6.3110097213909064</v>
      </c>
      <c r="AA20" s="8">
        <f t="shared" si="73"/>
        <v>6.2669614904694164</v>
      </c>
      <c r="AB20" s="8">
        <f t="shared" si="100"/>
        <v>5.5085246313147156</v>
      </c>
      <c r="AC20" s="8">
        <f t="shared" si="126"/>
        <v>5.8208229999999999</v>
      </c>
      <c r="AD20" s="22">
        <f t="shared" si="101"/>
        <v>0.74723585577882279</v>
      </c>
      <c r="AE20" s="22">
        <f t="shared" si="102"/>
        <v>0.74770327169274542</v>
      </c>
      <c r="AF20" s="22">
        <f t="shared" si="103"/>
        <v>0.68622529024160639</v>
      </c>
      <c r="AG20" s="22">
        <f t="shared" si="74"/>
        <v>6.5108317214700229E-2</v>
      </c>
      <c r="AH20" s="22">
        <f t="shared" si="75"/>
        <v>0.12451665243381715</v>
      </c>
      <c r="AI20" s="22">
        <f t="shared" si="76"/>
        <v>0</v>
      </c>
      <c r="AJ20" s="22">
        <f t="shared" si="77"/>
        <v>9.5460823838737774E-2</v>
      </c>
      <c r="AK20" s="22">
        <f t="shared" si="78"/>
        <v>0</v>
      </c>
      <c r="AL20" s="22"/>
      <c r="AM20" s="22">
        <f t="shared" si="79"/>
        <v>0</v>
      </c>
      <c r="AN20" s="22">
        <f t="shared" si="79"/>
        <v>0</v>
      </c>
      <c r="AO20" s="22">
        <v>0</v>
      </c>
      <c r="AP20" s="22">
        <f t="shared" si="80"/>
        <v>0.75</v>
      </c>
      <c r="AQ20" s="22">
        <f t="shared" si="81"/>
        <v>0.75</v>
      </c>
      <c r="AR20" s="22">
        <f t="shared" si="104"/>
        <v>0.9</v>
      </c>
      <c r="AS20" s="9">
        <f t="shared" si="105"/>
        <v>0.75</v>
      </c>
      <c r="AT20" s="9">
        <f t="shared" si="106"/>
        <v>0.75</v>
      </c>
      <c r="AU20" s="9"/>
      <c r="AV20" s="1">
        <f t="shared" si="82"/>
        <v>34334</v>
      </c>
      <c r="AX20" s="5">
        <f>Data!C17/Data!C16-1</f>
        <v>5.4198308386144145E-3</v>
      </c>
      <c r="AY20" s="5">
        <f>Data!L17/Data!L16-1</f>
        <v>4.0100502429489815E-3</v>
      </c>
      <c r="AZ20" s="5">
        <f>Data!CW17/Data!CW16-1</f>
        <v>6.3012090417804423E-3</v>
      </c>
      <c r="BA20" s="5">
        <f>Data!AJ17/Data!AJ16-1</f>
        <v>3.6846216359087691E-3</v>
      </c>
      <c r="BB20" s="5">
        <f>Data!AR17/Data!AR16-1</f>
        <v>3.7552097135560292E-3</v>
      </c>
      <c r="BC20" s="5">
        <f>Data!BV17/Data!BV16-1</f>
        <v>4.4830336635945933E-3</v>
      </c>
      <c r="BD20" s="5">
        <f>Data!T17/Data!T16-1</f>
        <v>6.2702607801459198E-3</v>
      </c>
      <c r="BE20" s="5">
        <f>Data!BF17/Data!BF16-1</f>
        <v>7.1081405845534462E-3</v>
      </c>
      <c r="BF20" s="5">
        <f>Data!AB17/Data!AB16-1</f>
        <v>8.2204160608045918E-3</v>
      </c>
      <c r="BG20" s="5">
        <f>Data!AY17/Data!AY16-1</f>
        <v>8.2432878015556987E-3</v>
      </c>
      <c r="BH20" s="5">
        <f>Data!BN17/Data!BN16-1</f>
        <v>1.3927953585256336E-2</v>
      </c>
      <c r="BI20" s="5">
        <f>Data!CC17/Data!CC16-1</f>
        <v>1.1198195712029957E-2</v>
      </c>
      <c r="BJ20" s="5">
        <f>Data!CP17/Data!CP16-1</f>
        <v>9.551424185570534E-3</v>
      </c>
      <c r="BK20" s="5">
        <f>Data!DZ17/Data!DZ16-1</f>
        <v>6.5998355246037477E-3</v>
      </c>
      <c r="BL20" s="5">
        <f t="shared" si="127"/>
        <v>5.5917447297938998E-3</v>
      </c>
      <c r="BM20" s="5">
        <f t="shared" si="128"/>
        <v>4.5092215543366511E-3</v>
      </c>
      <c r="BN20" s="5">
        <f t="shared" si="129"/>
        <v>4.6284639916980763E-3</v>
      </c>
      <c r="BO20" s="5">
        <f t="shared" si="130"/>
        <v>6.402343449724103E-3</v>
      </c>
      <c r="BP20" s="5">
        <f t="shared" si="107"/>
        <v>6.8606725177480093E-3</v>
      </c>
      <c r="BQ20" s="5">
        <f t="shared" si="108"/>
        <v>7.0360300606569625E-3</v>
      </c>
      <c r="BR20" s="5">
        <f t="shared" si="156"/>
        <v>6.6864670995101828E-3</v>
      </c>
      <c r="BS20" s="5">
        <f t="shared" si="131"/>
        <v>7.0905516315020733E-3</v>
      </c>
      <c r="BT20" s="5">
        <f t="shared" si="109"/>
        <v>4.2017494647561991E-3</v>
      </c>
      <c r="BU20" s="5">
        <f t="shared" si="110"/>
        <v>9.551424185570534E-3</v>
      </c>
      <c r="BV20" s="8">
        <f t="shared" si="111"/>
        <v>1.047729511646629</v>
      </c>
      <c r="BW20" s="8">
        <f t="shared" si="112"/>
        <v>1.0443727107537302</v>
      </c>
      <c r="BX20" s="24">
        <f t="shared" si="113"/>
        <v>34334</v>
      </c>
      <c r="BY20" s="5">
        <f t="shared" si="114"/>
        <v>0.99760460811377893</v>
      </c>
      <c r="BZ20" s="1">
        <f t="shared" si="83"/>
        <v>34334</v>
      </c>
      <c r="CA20" s="8">
        <f t="shared" si="132"/>
        <v>1.0768404282472928</v>
      </c>
      <c r="CB20" s="8">
        <f t="shared" si="133"/>
        <v>1.0443727107537302</v>
      </c>
      <c r="CC20" s="8">
        <f t="shared" si="134"/>
        <v>1.1003628828129797</v>
      </c>
      <c r="CD20" s="8">
        <f t="shared" si="135"/>
        <v>1.0432778657131372</v>
      </c>
      <c r="CE20" s="8">
        <f t="shared" si="136"/>
        <v>1.0655092607391967</v>
      </c>
      <c r="CF20" s="8">
        <f t="shared" si="137"/>
        <v>1.0896188306916088</v>
      </c>
      <c r="CG20" s="8">
        <f t="shared" si="138"/>
        <v>1.0657020101069801</v>
      </c>
      <c r="CH20" s="8">
        <f t="shared" si="139"/>
        <v>1.0833847816020989</v>
      </c>
      <c r="CI20" s="8">
        <f t="shared" si="140"/>
        <v>1.0973876526706732</v>
      </c>
      <c r="CJ20" s="8">
        <f t="shared" si="141"/>
        <v>1.10880330042028</v>
      </c>
      <c r="CK20" s="8">
        <f t="shared" si="142"/>
        <v>1.124787853468759</v>
      </c>
      <c r="CL20" s="8">
        <f t="shared" si="143"/>
        <v>1.1122241094533905</v>
      </c>
      <c r="CM20" s="8">
        <f t="shared" si="144"/>
        <v>1.1389193095076768</v>
      </c>
      <c r="CN20" s="8">
        <f t="shared" si="145"/>
        <v>1.1367424910362665</v>
      </c>
      <c r="CO20" s="8">
        <f t="shared" si="146"/>
        <v>1.0763053709592683</v>
      </c>
      <c r="CP20" s="8">
        <f t="shared" si="147"/>
        <v>1.0839807336012472</v>
      </c>
      <c r="CQ20" s="8">
        <f t="shared" si="148"/>
        <v>1.0847473228944493</v>
      </c>
      <c r="CR20" s="8">
        <f t="shared" si="149"/>
        <v>1.0724728393411502</v>
      </c>
      <c r="CS20" s="8">
        <f t="shared" si="150"/>
        <v>1.0750379437580337</v>
      </c>
      <c r="CT20" s="8">
        <f t="shared" si="151"/>
        <v>1.0713743348952396</v>
      </c>
      <c r="CU20" s="8">
        <f t="shared" si="152"/>
        <v>1.0742609734227144</v>
      </c>
      <c r="CV20" s="8">
        <f t="shared" si="153"/>
        <v>1.083619979072755</v>
      </c>
      <c r="CW20" s="8">
        <f t="shared" si="154"/>
        <v>1.047729511646629</v>
      </c>
      <c r="CX20" s="8">
        <f t="shared" si="155"/>
        <v>1.1389193095076768</v>
      </c>
      <c r="CY20" s="8">
        <f t="shared" si="84"/>
        <v>1.0768404282472928</v>
      </c>
      <c r="CZ20" s="1">
        <f t="shared" si="85"/>
        <v>34334</v>
      </c>
      <c r="DA20" s="5">
        <f>CA20/MAX(CA$9:CA20)-1</f>
        <v>-3.1279030214323988E-3</v>
      </c>
      <c r="DB20" s="5">
        <f>CB20/MAX(CB$9:CB20)-1</f>
        <v>0</v>
      </c>
      <c r="DC20" s="5">
        <f>CC20/MAX(CC$9:CC20)-1</f>
        <v>-6.5411591833948179E-3</v>
      </c>
      <c r="DD20" s="5">
        <f>CD20/MAX(CD$9:CD20)-1</f>
        <v>0</v>
      </c>
      <c r="DE20" s="5">
        <f>CE20/MAX(CE$9:CE20)-1</f>
        <v>-1.5980110977154016E-3</v>
      </c>
      <c r="DF20" s="5">
        <f>CF20/MAX(CF$9:CF20)-1</f>
        <v>-8.7060843010713374E-3</v>
      </c>
      <c r="DG20" s="5">
        <f>CG20/MAX(CG$9:CG20)-1</f>
        <v>0</v>
      </c>
      <c r="DH20" s="5">
        <f>CH20/MAX(CH$9:CH20)-1</f>
        <v>0</v>
      </c>
      <c r="DI20" s="5">
        <f>CI20/MAX(CI$9:CI20)-1</f>
        <v>0</v>
      </c>
      <c r="DJ20" s="5">
        <f>CJ20/MAX(CJ$9:CJ20)-1</f>
        <v>0</v>
      </c>
      <c r="DK20" s="5">
        <f>CK20/MAX(CK$9:CK20)-1</f>
        <v>0</v>
      </c>
      <c r="DL20" s="5">
        <f>CL20/MAX(CL$9:CL20)-1</f>
        <v>0</v>
      </c>
      <c r="DM20" s="5">
        <f>CM20/MAX(CM$9:CM20)-1</f>
        <v>0</v>
      </c>
      <c r="DN20" s="5">
        <f>CN20/MAX(CN$9:CN20)-1</f>
        <v>0</v>
      </c>
      <c r="DO20" s="5">
        <f>CO20/MAX(CO$9:CO20)-1</f>
        <v>0</v>
      </c>
      <c r="DP20" s="5">
        <f>CP20/MAX(CP$9:CP20)-1</f>
        <v>0</v>
      </c>
      <c r="DQ20" s="5">
        <f>CQ20/MAX(CQ$9:CQ20)-1</f>
        <v>0</v>
      </c>
      <c r="DR20" s="5">
        <f>CR20/MAX(CR$9:CR20)-1</f>
        <v>0</v>
      </c>
      <c r="DS20" s="5">
        <f>CS20/MAX(CS$9:CS20)-1</f>
        <v>0</v>
      </c>
      <c r="DT20" s="5">
        <f>CT20/MAX(CT$9:CT20)-1</f>
        <v>0</v>
      </c>
      <c r="DU20" s="5">
        <f>CU20/MAX(CU$9:CU20)-1</f>
        <v>0</v>
      </c>
      <c r="DV20" s="5">
        <f>CV20/MAX(CV$9:CV20)-1</f>
        <v>0</v>
      </c>
      <c r="DW20" s="5">
        <f>CW20/MAX(CW$9:CW20)-1</f>
        <v>0</v>
      </c>
      <c r="DX20" s="5">
        <f>CX20/MAX(CX$9:CX20)-1</f>
        <v>0</v>
      </c>
      <c r="DY20" s="5">
        <f>CY20/MAX(CY$9:CY20)-1</f>
        <v>-3.1279030214323988E-3</v>
      </c>
      <c r="DZ20" s="1">
        <f t="shared" si="86"/>
        <v>34334</v>
      </c>
      <c r="EA20" s="8">
        <f t="shared" si="117"/>
        <v>5.6538722827419123</v>
      </c>
      <c r="EB20" s="8">
        <f t="shared" si="118"/>
        <v>5.8208229999999999</v>
      </c>
      <c r="EC20" s="8">
        <f t="shared" si="119"/>
        <v>6.4870818951992462</v>
      </c>
      <c r="ED20" s="8">
        <f t="shared" si="87"/>
        <v>5.7852825686653766</v>
      </c>
      <c r="EE20" s="8">
        <f t="shared" si="88"/>
        <v>5.8208229999999999</v>
      </c>
      <c r="EF20" s="8">
        <f t="shared" si="89"/>
        <v>5.6893000000000002</v>
      </c>
      <c r="EG20" s="8">
        <f t="shared" si="90"/>
        <v>5.820822999999999</v>
      </c>
      <c r="EH20" s="8">
        <f t="shared" si="91"/>
        <v>6.3087499999999999</v>
      </c>
      <c r="EI20" s="8">
        <f t="shared" si="92"/>
        <v>5.8208229999999999</v>
      </c>
      <c r="EJ20" s="1">
        <f t="shared" si="120"/>
        <v>34334</v>
      </c>
      <c r="EK20" s="8">
        <f>Data!W17*(1-R20-AD20)+R20*Data!AE17+AD20*Data!AM17</f>
        <v>1.8143869801909647</v>
      </c>
      <c r="EL20" s="8">
        <f>Data!W17*(1-S20-AE20)+S20*Data!BQ17+AE20*Data!AU17</f>
        <v>3.1068983866287341</v>
      </c>
      <c r="EM20" s="8">
        <f>Data!W17*(1-R20-AF20)+R20*Data!AE17+AF20*Data!AU17</f>
        <v>3.0237158052272437</v>
      </c>
      <c r="EN20" s="8">
        <f>Data!F17</f>
        <v>5.1750629999999997</v>
      </c>
      <c r="EO20" s="8">
        <f>U20*Data!$AE17+Model!AG20*Data!$BY17+Model!AP20*Data!$W17</f>
        <v>2.1522993481624759</v>
      </c>
      <c r="EP20" s="8">
        <f>V20*Data!$BQ17+Model!AH20*Data!$BY17+Model!AQ20*Data!$W17</f>
        <v>2.3657887625960714</v>
      </c>
      <c r="EQ20" s="8">
        <f>W20*Data!$BQ17+Model!AI20*Data!$BY17+Model!AR20*Data!$W17</f>
        <v>1.9007000000000001</v>
      </c>
      <c r="ER20" s="8">
        <f>X20*Data!CF17+Model!AJ20*Data!$BY17+Model!AS20*Data!$W17</f>
        <v>2.2605054625766865</v>
      </c>
      <c r="ES20" s="8">
        <f>Y20*Data!CS17+Model!AK20*Data!$BY17+Model!AS20*Data!$W17</f>
        <v>2.8315000000000001</v>
      </c>
      <c r="ET20" s="8">
        <f t="shared" si="93"/>
        <v>5.1750629999999997</v>
      </c>
    </row>
    <row r="21" spans="1:150" x14ac:dyDescent="0.25">
      <c r="A21" s="34">
        <f>Data!A18</f>
        <v>34365</v>
      </c>
      <c r="B21" s="8">
        <f>Data!G18</f>
        <v>5.6247299999999996</v>
      </c>
      <c r="C21" s="8">
        <f t="shared" si="94"/>
        <v>6.2897508064010044</v>
      </c>
      <c r="D21" s="8">
        <f>Data!DA18</f>
        <v>6.5359999999999996</v>
      </c>
      <c r="E21" s="8">
        <f>Data!AN18</f>
        <v>4.0270000000000001</v>
      </c>
      <c r="F21" s="8">
        <f>Data!AV18</f>
        <v>4.7670000000000003</v>
      </c>
      <c r="G21" s="8">
        <f>Data!BZ18</f>
        <v>5.4089999999999998</v>
      </c>
      <c r="H21" s="8">
        <f>Data!X18</f>
        <v>5.1710000000000003</v>
      </c>
      <c r="I21" s="8">
        <f>Data!BJ18</f>
        <v>6.1950000000000003</v>
      </c>
      <c r="J21" s="8">
        <f>Data!AF18</f>
        <v>6.4770000000000003</v>
      </c>
      <c r="K21" s="8">
        <f>Data!BC18</f>
        <v>7.3540000000000001</v>
      </c>
      <c r="L21" s="8">
        <f>Data!BR18</f>
        <v>10.442</v>
      </c>
      <c r="M21" s="8">
        <f>Data!CG18</f>
        <v>8.4595000000000002</v>
      </c>
      <c r="N21" s="8">
        <f>Data!CT18</f>
        <v>8.7620000000000005</v>
      </c>
      <c r="O21" s="8">
        <f>Data!ED18</f>
        <v>7.9710000000000001</v>
      </c>
      <c r="P21" s="8">
        <f t="shared" si="95"/>
        <v>2.883</v>
      </c>
      <c r="Q21" s="1">
        <f t="shared" si="72"/>
        <v>34365</v>
      </c>
      <c r="R21" s="9">
        <f t="shared" si="121"/>
        <v>0.23228977657413655</v>
      </c>
      <c r="S21" s="36">
        <f t="shared" si="122"/>
        <v>0.26770599250936306</v>
      </c>
      <c r="T21" s="9">
        <f t="shared" si="123"/>
        <v>0.34377470975839353</v>
      </c>
      <c r="U21" s="9">
        <f t="shared" si="96"/>
        <v>0.21489168278529983</v>
      </c>
      <c r="V21" s="9">
        <f t="shared" si="97"/>
        <v>9.5483347566182819E-2</v>
      </c>
      <c r="W21" s="9">
        <f t="shared" si="98"/>
        <v>8.5422213391615209E-2</v>
      </c>
      <c r="X21" s="9">
        <f t="shared" si="99"/>
        <v>0.12923455171283374</v>
      </c>
      <c r="Y21" s="9">
        <f t="shared" si="124"/>
        <v>0.25</v>
      </c>
      <c r="Z21" s="8">
        <f t="shared" si="125"/>
        <v>6.1175999634394032</v>
      </c>
      <c r="AA21" s="8">
        <f t="shared" si="73"/>
        <v>6.582078286516853</v>
      </c>
      <c r="AB21" s="8">
        <f t="shared" si="100"/>
        <v>5.382847455287104</v>
      </c>
      <c r="AC21" s="8">
        <f t="shared" si="126"/>
        <v>5.6247299999999996</v>
      </c>
      <c r="AD21" s="22">
        <f t="shared" si="101"/>
        <v>0.76771022342586348</v>
      </c>
      <c r="AE21" s="22">
        <f t="shared" si="102"/>
        <v>0.732294007490637</v>
      </c>
      <c r="AF21" s="22">
        <f t="shared" si="103"/>
        <v>0.65622529024160647</v>
      </c>
      <c r="AG21" s="22">
        <f t="shared" si="74"/>
        <v>3.5108317214700202E-2</v>
      </c>
      <c r="AH21" s="22">
        <f t="shared" si="75"/>
        <v>0.15451665243381718</v>
      </c>
      <c r="AI21" s="22">
        <f t="shared" si="76"/>
        <v>1.4577786608384824E-2</v>
      </c>
      <c r="AJ21" s="22">
        <f t="shared" si="77"/>
        <v>0.12076544828716629</v>
      </c>
      <c r="AK21" s="22">
        <f t="shared" si="78"/>
        <v>0</v>
      </c>
      <c r="AL21" s="22"/>
      <c r="AM21" s="22">
        <f t="shared" si="79"/>
        <v>0</v>
      </c>
      <c r="AN21" s="22">
        <f t="shared" si="79"/>
        <v>0</v>
      </c>
      <c r="AO21" s="22">
        <v>0</v>
      </c>
      <c r="AP21" s="22">
        <f t="shared" si="80"/>
        <v>0.75</v>
      </c>
      <c r="AQ21" s="22">
        <f t="shared" si="81"/>
        <v>0.75</v>
      </c>
      <c r="AR21" s="22">
        <f t="shared" si="104"/>
        <v>0.9</v>
      </c>
      <c r="AS21" s="9">
        <f t="shared" si="105"/>
        <v>0.75</v>
      </c>
      <c r="AT21" s="9">
        <f t="shared" si="106"/>
        <v>0.75</v>
      </c>
      <c r="AU21" s="9"/>
      <c r="AV21" s="1">
        <f t="shared" si="82"/>
        <v>34365</v>
      </c>
      <c r="AX21" s="5">
        <f>Data!C18/Data!C17-1</f>
        <v>1.3501699567546765E-2</v>
      </c>
      <c r="AY21" s="5">
        <f>Data!L18/Data!L17-1</f>
        <v>6.392701728123118E-3</v>
      </c>
      <c r="AZ21" s="5">
        <f>Data!CW18/Data!CW17-1</f>
        <v>1.6804542744450535E-2</v>
      </c>
      <c r="BA21" s="5">
        <f>Data!AJ18/Data!AJ17-1</f>
        <v>6.4244163194717707E-3</v>
      </c>
      <c r="BB21" s="5">
        <f>Data!AR18/Data!AR17-1</f>
        <v>1.1109477707541338E-2</v>
      </c>
      <c r="BC21" s="5">
        <f>Data!BV18/Data!BV17-1</f>
        <v>1.5130279214163211E-2</v>
      </c>
      <c r="BD21" s="5">
        <f>Data!T18/Data!T17-1</f>
        <v>8.7922085205287548E-3</v>
      </c>
      <c r="BE21" s="5">
        <f>Data!BF18/Data!BF17-1</f>
        <v>1.1860241478790501E-2</v>
      </c>
      <c r="BF21" s="5">
        <f>Data!AB18/Data!AB17-1</f>
        <v>1.366942851561137E-2</v>
      </c>
      <c r="BG21" s="5">
        <f>Data!AY18/Data!AY17-1</f>
        <v>1.9396967682443034E-2</v>
      </c>
      <c r="BH21" s="5">
        <f>Data!BN18/Data!BN17-1</f>
        <v>2.1431929105755199E-2</v>
      </c>
      <c r="BI21" s="5">
        <f>Data!CC18/Data!CC17-1</f>
        <v>1.7864207783702346E-2</v>
      </c>
      <c r="BJ21" s="5">
        <f>Data!CP18/Data!CP17-1</f>
        <v>2.1111242914092054E-2</v>
      </c>
      <c r="BK21" s="5">
        <f>Data!DZ18/Data!DZ17-1</f>
        <v>2.2554991364778676E-2</v>
      </c>
      <c r="BL21" s="5">
        <f t="shared" si="127"/>
        <v>1.2816831274687222E-2</v>
      </c>
      <c r="BM21" s="5">
        <f t="shared" si="128"/>
        <v>1.3997143357058319E-2</v>
      </c>
      <c r="BN21" s="5">
        <f t="shared" si="129"/>
        <v>1.4700790433376711E-2</v>
      </c>
      <c r="BO21" s="5">
        <f t="shared" si="130"/>
        <v>1.0106627049984039E-2</v>
      </c>
      <c r="BP21" s="5">
        <f t="shared" si="107"/>
        <v>1.1167478317524404E-2</v>
      </c>
      <c r="BQ21" s="5">
        <f t="shared" si="108"/>
        <v>1.00561805790514E-2</v>
      </c>
      <c r="BR21" s="5">
        <f t="shared" si="156"/>
        <v>1.0799225262757685E-2</v>
      </c>
      <c r="BS21" s="5">
        <f t="shared" si="131"/>
        <v>1.187196711891958E-2</v>
      </c>
      <c r="BT21" s="5">
        <f t="shared" si="109"/>
        <v>6.8979747596831674E-3</v>
      </c>
      <c r="BU21" s="5">
        <f t="shared" si="110"/>
        <v>2.1111242914092054E-2</v>
      </c>
      <c r="BV21" s="8">
        <f t="shared" si="111"/>
        <v>1.0549567233729424</v>
      </c>
      <c r="BW21" s="8">
        <f t="shared" si="112"/>
        <v>1.0510490739865701</v>
      </c>
      <c r="BX21" s="24">
        <f t="shared" si="113"/>
        <v>34365</v>
      </c>
      <c r="BY21" s="5">
        <f t="shared" si="114"/>
        <v>0.99494452296452185</v>
      </c>
      <c r="BZ21" s="1">
        <f t="shared" si="83"/>
        <v>34365</v>
      </c>
      <c r="CA21" s="8">
        <f t="shared" si="132"/>
        <v>1.0913796041916761</v>
      </c>
      <c r="CB21" s="8">
        <f t="shared" si="133"/>
        <v>1.0510490739865701</v>
      </c>
      <c r="CC21" s="8">
        <f t="shared" si="134"/>
        <v>1.1188539779116171</v>
      </c>
      <c r="CD21" s="8">
        <f t="shared" si="135"/>
        <v>1.0499803170593685</v>
      </c>
      <c r="CE21" s="8">
        <f t="shared" si="136"/>
        <v>1.0773465121185577</v>
      </c>
      <c r="CF21" s="8">
        <f t="shared" si="137"/>
        <v>1.1061050678369828</v>
      </c>
      <c r="CG21" s="8">
        <f t="shared" si="138"/>
        <v>1.0750718844005873</v>
      </c>
      <c r="CH21" s="8">
        <f t="shared" si="139"/>
        <v>1.0962339867263466</v>
      </c>
      <c r="CI21" s="8">
        <f t="shared" si="140"/>
        <v>1.1123883147427696</v>
      </c>
      <c r="CJ21" s="8">
        <f t="shared" si="141"/>
        <v>1.1303107222047184</v>
      </c>
      <c r="CK21" s="8">
        <f t="shared" si="142"/>
        <v>1.148894227003316</v>
      </c>
      <c r="CL21" s="8">
        <f t="shared" si="143"/>
        <v>1.132093112046709</v>
      </c>
      <c r="CM21" s="8">
        <f t="shared" si="144"/>
        <v>1.1629633117102434</v>
      </c>
      <c r="CN21" s="8">
        <f t="shared" si="145"/>
        <v>1.1623817081055665</v>
      </c>
      <c r="CO21" s="8">
        <f t="shared" si="146"/>
        <v>1.0901001952988929</v>
      </c>
      <c r="CP21" s="8">
        <f t="shared" si="147"/>
        <v>1.0991533673257532</v>
      </c>
      <c r="CQ21" s="8">
        <f t="shared" si="148"/>
        <v>1.1006939659614869</v>
      </c>
      <c r="CR21" s="8">
        <f t="shared" si="149"/>
        <v>1.0833119223496088</v>
      </c>
      <c r="CS21" s="8">
        <f t="shared" si="150"/>
        <v>1.0870434066854675</v>
      </c>
      <c r="CT21" s="8">
        <f t="shared" si="151"/>
        <v>1.082148268674707</v>
      </c>
      <c r="CU21" s="8">
        <f t="shared" si="152"/>
        <v>1.0858621596656959</v>
      </c>
      <c r="CV21" s="8">
        <f t="shared" si="153"/>
        <v>1.0964846798337111</v>
      </c>
      <c r="CW21" s="8">
        <f t="shared" si="154"/>
        <v>1.0549567233729424</v>
      </c>
      <c r="CX21" s="8">
        <f t="shared" si="155"/>
        <v>1.1629633117102434</v>
      </c>
      <c r="CY21" s="8">
        <f t="shared" si="84"/>
        <v>1.0913796041916761</v>
      </c>
      <c r="CZ21" s="1">
        <f t="shared" si="85"/>
        <v>34365</v>
      </c>
      <c r="DA21" s="5">
        <f>CA21/MAX(CA$9:CA21)-1</f>
        <v>0</v>
      </c>
      <c r="DB21" s="5">
        <f>CB21/MAX(CB$9:CB21)-1</f>
        <v>0</v>
      </c>
      <c r="DC21" s="5">
        <f>CC21/MAX(CC$9:CC21)-1</f>
        <v>0</v>
      </c>
      <c r="DD21" s="5">
        <f>CD21/MAX(CD$9:CD21)-1</f>
        <v>0</v>
      </c>
      <c r="DE21" s="5">
        <f>CE21/MAX(CE$9:CE21)-1</f>
        <v>0</v>
      </c>
      <c r="DF21" s="5">
        <f>CF21/MAX(CF$9:CF21)-1</f>
        <v>0</v>
      </c>
      <c r="DG21" s="5">
        <f>CG21/MAX(CG$9:CG21)-1</f>
        <v>0</v>
      </c>
      <c r="DH21" s="5">
        <f>CH21/MAX(CH$9:CH21)-1</f>
        <v>0</v>
      </c>
      <c r="DI21" s="5">
        <f>CI21/MAX(CI$9:CI21)-1</f>
        <v>0</v>
      </c>
      <c r="DJ21" s="5">
        <f>CJ21/MAX(CJ$9:CJ21)-1</f>
        <v>0</v>
      </c>
      <c r="DK21" s="5">
        <f>CK21/MAX(CK$9:CK21)-1</f>
        <v>0</v>
      </c>
      <c r="DL21" s="5">
        <f>CL21/MAX(CL$9:CL21)-1</f>
        <v>0</v>
      </c>
      <c r="DM21" s="5">
        <f>CM21/MAX(CM$9:CM21)-1</f>
        <v>0</v>
      </c>
      <c r="DN21" s="5">
        <f>CN21/MAX(CN$9:CN21)-1</f>
        <v>0</v>
      </c>
      <c r="DO21" s="5">
        <f>CO21/MAX(CO$9:CO21)-1</f>
        <v>0</v>
      </c>
      <c r="DP21" s="5">
        <f>CP21/MAX(CP$9:CP21)-1</f>
        <v>0</v>
      </c>
      <c r="DQ21" s="5">
        <f>CQ21/MAX(CQ$9:CQ21)-1</f>
        <v>0</v>
      </c>
      <c r="DR21" s="5">
        <f>CR21/MAX(CR$9:CR21)-1</f>
        <v>0</v>
      </c>
      <c r="DS21" s="5">
        <f>CS21/MAX(CS$9:CS21)-1</f>
        <v>0</v>
      </c>
      <c r="DT21" s="5">
        <f>CT21/MAX(CT$9:CT21)-1</f>
        <v>0</v>
      </c>
      <c r="DU21" s="5">
        <f>CU21/MAX(CU$9:CU21)-1</f>
        <v>0</v>
      </c>
      <c r="DV21" s="5">
        <f>CV21/MAX(CV$9:CV21)-1</f>
        <v>0</v>
      </c>
      <c r="DW21" s="5">
        <f>CW21/MAX(CW$9:CW21)-1</f>
        <v>0</v>
      </c>
      <c r="DX21" s="5">
        <f>CX21/MAX(CX$9:CX21)-1</f>
        <v>0</v>
      </c>
      <c r="DY21" s="5">
        <f>CY21/MAX(CY$9:CY21)-1</f>
        <v>0</v>
      </c>
      <c r="DZ21" s="1">
        <f t="shared" si="86"/>
        <v>34365</v>
      </c>
      <c r="EA21" s="8">
        <f t="shared" si="117"/>
        <v>5.1642155179417744</v>
      </c>
      <c r="EB21" s="8">
        <f t="shared" si="118"/>
        <v>5.6247299999999996</v>
      </c>
      <c r="EC21" s="8">
        <f t="shared" si="119"/>
        <v>6.2897508064010044</v>
      </c>
      <c r="ED21" s="8">
        <f t="shared" si="87"/>
        <v>5.4600043172147013</v>
      </c>
      <c r="EE21" s="8">
        <f t="shared" si="88"/>
        <v>5.7110676883005986</v>
      </c>
      <c r="EF21" s="8">
        <f t="shared" si="89"/>
        <v>5.6247300000000005</v>
      </c>
      <c r="EG21" s="8">
        <f t="shared" si="90"/>
        <v>5.6247299999999996</v>
      </c>
      <c r="EH21" s="8">
        <f t="shared" si="91"/>
        <v>6.0687500000000005</v>
      </c>
      <c r="EI21" s="8">
        <f t="shared" si="92"/>
        <v>5.6247299999999996</v>
      </c>
      <c r="EJ21" s="1">
        <f t="shared" si="120"/>
        <v>34365</v>
      </c>
      <c r="EK21" s="8">
        <f>Data!W18*(1-R21-AD21)+R21*Data!AE18+AD21*Data!AM18</f>
        <v>1.970587991875423</v>
      </c>
      <c r="EL21" s="8">
        <f>Data!W18*(1-S21-AE21)+S21*Data!BQ18+AE21*Data!AU18</f>
        <v>3.2634993539325849</v>
      </c>
      <c r="EM21" s="8">
        <f>Data!W18*(1-R21-AF21)+R21*Data!AE18+AF21*Data!AU18</f>
        <v>3.1569425270854281</v>
      </c>
      <c r="EN21" s="8">
        <f>Data!F18</f>
        <v>5.1740360000000001</v>
      </c>
      <c r="EO21" s="8">
        <f>U21*Data!$AE18+Model!AG21*Data!$BY18+Model!AP21*Data!$W18</f>
        <v>2.2495313597678921</v>
      </c>
      <c r="EP21" s="8">
        <f>V21*Data!$BQ18+Model!AH21*Data!$BY18+Model!AQ21*Data!$W18</f>
        <v>2.5969913219470535</v>
      </c>
      <c r="EQ21" s="8">
        <f>W21*Data!$BQ18+Model!AI21*Data!$BY18+Model!AR21*Data!$W18</f>
        <v>2.0820034055235452</v>
      </c>
      <c r="ER21" s="8">
        <f>X21*Data!CF18+Model!AJ21*Data!$BY18+Model!AS21*Data!$W18</f>
        <v>2.4992806671037542</v>
      </c>
      <c r="ES21" s="8">
        <f>Y21*Data!CS18+Model!AK21*Data!$BY18+Model!AS21*Data!$W18</f>
        <v>3.0140000000000002</v>
      </c>
      <c r="ET21" s="8">
        <f t="shared" si="93"/>
        <v>5.1740360000000001</v>
      </c>
    </row>
    <row r="22" spans="1:150" x14ac:dyDescent="0.25">
      <c r="A22" s="34">
        <f>Data!A19</f>
        <v>34393</v>
      </c>
      <c r="B22" s="8">
        <f>Data!G19</f>
        <v>6.1025390000000002</v>
      </c>
      <c r="C22" s="8">
        <f t="shared" si="94"/>
        <v>6.8504391841857553</v>
      </c>
      <c r="D22" s="8">
        <f>Data!DA19</f>
        <v>6.9459999999999997</v>
      </c>
      <c r="E22" s="8">
        <f>Data!AN19</f>
        <v>4.6310000000000002</v>
      </c>
      <c r="F22" s="8">
        <f>Data!AV19</f>
        <v>5.3659999999999997</v>
      </c>
      <c r="G22" s="8">
        <f>Data!BZ19</f>
        <v>5.9930000000000003</v>
      </c>
      <c r="H22" s="8">
        <f>Data!X19</f>
        <v>5.7489999999999997</v>
      </c>
      <c r="I22" s="8">
        <f>Data!BJ19</f>
        <v>6.69</v>
      </c>
      <c r="J22" s="8">
        <f>Data!AF19</f>
        <v>6.835</v>
      </c>
      <c r="K22" s="8">
        <f>Data!BC19</f>
        <v>7.72</v>
      </c>
      <c r="L22" s="8">
        <f>Data!BR19</f>
        <v>10.17</v>
      </c>
      <c r="M22" s="8">
        <f>Data!CG19</f>
        <v>8.5024999999999995</v>
      </c>
      <c r="N22" s="8">
        <f>Data!CT19</f>
        <v>8.9949999999999992</v>
      </c>
      <c r="O22" s="8">
        <f>Data!ED19</f>
        <v>8.2870000000000008</v>
      </c>
      <c r="P22" s="8">
        <f t="shared" si="95"/>
        <v>2.6075000000000008</v>
      </c>
      <c r="Q22" s="1">
        <f t="shared" si="72"/>
        <v>34393</v>
      </c>
      <c r="R22" s="9">
        <f t="shared" si="121"/>
        <v>0.23482831181253006</v>
      </c>
      <c r="S22" s="36">
        <f t="shared" si="122"/>
        <v>0.25215302978432053</v>
      </c>
      <c r="T22" s="9">
        <f t="shared" si="123"/>
        <v>0.37377470975839355</v>
      </c>
      <c r="U22" s="9">
        <f t="shared" si="96"/>
        <v>0.24489168278529982</v>
      </c>
      <c r="V22" s="9">
        <f t="shared" si="97"/>
        <v>7.0035671534594293E-2</v>
      </c>
      <c r="W22" s="9">
        <f t="shared" si="98"/>
        <v>7.8797941106057076E-2</v>
      </c>
      <c r="X22" s="9">
        <f t="shared" si="99"/>
        <v>0.11657262402869115</v>
      </c>
      <c r="Y22" s="9">
        <f t="shared" si="124"/>
        <v>0.25</v>
      </c>
      <c r="Z22" s="8">
        <f t="shared" si="125"/>
        <v>6.5823016484935444</v>
      </c>
      <c r="AA22" s="8">
        <f t="shared" si="73"/>
        <v>6.8637685446764802</v>
      </c>
      <c r="AB22" s="8">
        <f t="shared" si="100"/>
        <v>5.9975203388766865</v>
      </c>
      <c r="AC22" s="8">
        <f t="shared" si="126"/>
        <v>6.1025390000000002</v>
      </c>
      <c r="AD22" s="22">
        <f t="shared" si="101"/>
        <v>0.76517168818746994</v>
      </c>
      <c r="AE22" s="22">
        <f t="shared" si="102"/>
        <v>0.74784697021567947</v>
      </c>
      <c r="AF22" s="22">
        <f t="shared" si="103"/>
        <v>0.62622529024160645</v>
      </c>
      <c r="AG22" s="22">
        <f t="shared" si="74"/>
        <v>5.1083172147001754E-3</v>
      </c>
      <c r="AH22" s="22">
        <f t="shared" si="75"/>
        <v>0.17996432846540567</v>
      </c>
      <c r="AI22" s="22">
        <f t="shared" si="76"/>
        <v>2.1202058893942888E-2</v>
      </c>
      <c r="AJ22" s="22">
        <f t="shared" si="77"/>
        <v>0.13342737597130883</v>
      </c>
      <c r="AK22" s="22">
        <f t="shared" si="78"/>
        <v>0</v>
      </c>
      <c r="AL22" s="22"/>
      <c r="AM22" s="22">
        <f t="shared" si="79"/>
        <v>0</v>
      </c>
      <c r="AN22" s="22">
        <f t="shared" si="79"/>
        <v>0</v>
      </c>
      <c r="AO22" s="22">
        <v>0</v>
      </c>
      <c r="AP22" s="22">
        <f t="shared" si="80"/>
        <v>0.75</v>
      </c>
      <c r="AQ22" s="22">
        <f t="shared" si="81"/>
        <v>0.75</v>
      </c>
      <c r="AR22" s="22">
        <f t="shared" si="104"/>
        <v>0.9</v>
      </c>
      <c r="AS22" s="9">
        <f t="shared" si="105"/>
        <v>0.75</v>
      </c>
      <c r="AT22" s="9">
        <f t="shared" si="106"/>
        <v>0.75</v>
      </c>
      <c r="AU22" s="9"/>
      <c r="AV22" s="1">
        <f t="shared" si="82"/>
        <v>34393</v>
      </c>
      <c r="AX22" s="5">
        <f>Data!C19/Data!C18-1</f>
        <v>-1.7373569062410721E-2</v>
      </c>
      <c r="AY22" s="5">
        <f>Data!L19/Data!L18-1</f>
        <v>-5.3175333057107199E-3</v>
      </c>
      <c r="AZ22" s="5">
        <f>Data!CW19/Data!CW18-1</f>
        <v>-2.265971107317899E-2</v>
      </c>
      <c r="BA22" s="5">
        <f>Data!AJ19/Data!AJ18-1</f>
        <v>-6.3931702039996541E-3</v>
      </c>
      <c r="BB22" s="5">
        <f>Data!AR19/Data!AR18-1</f>
        <v>-1.6086486935570909E-2</v>
      </c>
      <c r="BC22" s="5">
        <f>Data!BV19/Data!BV18-1</f>
        <v>-2.6435579179507451E-2</v>
      </c>
      <c r="BD22" s="5">
        <f>Data!T19/Data!T18-1</f>
        <v>-5.8247989425179725E-3</v>
      </c>
      <c r="BE22" s="5">
        <f>Data!BF19/Data!BF18-1</f>
        <v>-1.1351636747624072E-2</v>
      </c>
      <c r="BF22" s="5">
        <f>Data!AB19/Data!AB18-1</f>
        <v>-3.8261618778235862E-3</v>
      </c>
      <c r="BG22" s="5">
        <f>Data!AY19/Data!AY18-1</f>
        <v>-8.2622461108013967E-3</v>
      </c>
      <c r="BH22" s="5">
        <f>Data!BN19/Data!BN18-1</f>
        <v>1.4266559094576303E-2</v>
      </c>
      <c r="BI22" s="5">
        <f>Data!CC19/Data!CC18-1</f>
        <v>5.2475920812562471E-3</v>
      </c>
      <c r="BJ22" s="5">
        <f>Data!CP19/Data!CP18-1</f>
        <v>-7.5809847007384246E-3</v>
      </c>
      <c r="BK22" s="5">
        <f>Data!DZ19/Data!DZ18-1</f>
        <v>-1.4897145977871729E-2</v>
      </c>
      <c r="BL22" s="5">
        <f t="shared" si="127"/>
        <v>-1.1130798487337154E-2</v>
      </c>
      <c r="BM22" s="5">
        <f t="shared" si="128"/>
        <v>-1.5768093234058013E-2</v>
      </c>
      <c r="BN22" s="5">
        <f t="shared" si="129"/>
        <v>-1.5677621593034104E-2</v>
      </c>
      <c r="BO22" s="5">
        <f t="shared" si="130"/>
        <v>-6.1189182710114243E-3</v>
      </c>
      <c r="BP22" s="5">
        <f t="shared" si="107"/>
        <v>-7.0911175862541712E-3</v>
      </c>
      <c r="BQ22" s="5">
        <f t="shared" si="108"/>
        <v>-4.4090102250731109E-3</v>
      </c>
      <c r="BR22" s="5">
        <f t="shared" si="156"/>
        <v>-6.8829335670396088E-3</v>
      </c>
      <c r="BS22" s="5">
        <f t="shared" si="131"/>
        <v>-6.2638453820730855E-3</v>
      </c>
      <c r="BT22" s="5">
        <f t="shared" si="109"/>
        <v>-6.2794959517033181E-3</v>
      </c>
      <c r="BU22" s="5">
        <f t="shared" si="110"/>
        <v>-7.5809847007384246E-3</v>
      </c>
      <c r="BV22" s="8">
        <f t="shared" si="111"/>
        <v>1.0483321268992998</v>
      </c>
      <c r="BW22" s="8">
        <f t="shared" si="112"/>
        <v>1.04546008552971</v>
      </c>
      <c r="BX22" s="24">
        <f t="shared" si="113"/>
        <v>34393</v>
      </c>
      <c r="BY22" s="5">
        <f t="shared" si="114"/>
        <v>1.0055666678610087</v>
      </c>
      <c r="BZ22" s="1">
        <f t="shared" si="83"/>
        <v>34393</v>
      </c>
      <c r="CA22" s="8">
        <f t="shared" si="132"/>
        <v>1.0724184452649455</v>
      </c>
      <c r="CB22" s="8">
        <f t="shared" si="133"/>
        <v>1.04546008552971</v>
      </c>
      <c r="CC22" s="8">
        <f t="shared" si="134"/>
        <v>1.0935010700390628</v>
      </c>
      <c r="CD22" s="8">
        <f t="shared" si="135"/>
        <v>1.0432676141815584</v>
      </c>
      <c r="CE22" s="8">
        <f t="shared" si="136"/>
        <v>1.0600157915262796</v>
      </c>
      <c r="CF22" s="8">
        <f t="shared" si="137"/>
        <v>1.0768645397353238</v>
      </c>
      <c r="CG22" s="8">
        <f t="shared" si="138"/>
        <v>1.0688098068251999</v>
      </c>
      <c r="CH22" s="8">
        <f t="shared" si="139"/>
        <v>1.0837899367186294</v>
      </c>
      <c r="CI22" s="8">
        <f t="shared" si="140"/>
        <v>1.1081321369795643</v>
      </c>
      <c r="CJ22" s="8">
        <f t="shared" si="141"/>
        <v>1.1209718168361853</v>
      </c>
      <c r="CK22" s="8">
        <f t="shared" si="142"/>
        <v>1.1652849943862764</v>
      </c>
      <c r="CL22" s="8">
        <f t="shared" si="143"/>
        <v>1.13803387489673</v>
      </c>
      <c r="CM22" s="8">
        <f t="shared" si="144"/>
        <v>1.1541469046366479</v>
      </c>
      <c r="CN22" s="8">
        <f t="shared" si="145"/>
        <v>1.14506553811791</v>
      </c>
      <c r="CO22" s="8">
        <f t="shared" si="146"/>
        <v>1.0779665096940141</v>
      </c>
      <c r="CP22" s="8">
        <f t="shared" si="147"/>
        <v>1.0818218145512319</v>
      </c>
      <c r="CQ22" s="8">
        <f t="shared" si="148"/>
        <v>1.0834377024734068</v>
      </c>
      <c r="CR22" s="8">
        <f t="shared" si="149"/>
        <v>1.0766832252347394</v>
      </c>
      <c r="CS22" s="8">
        <f t="shared" si="150"/>
        <v>1.0793350540672986</v>
      </c>
      <c r="CT22" s="8">
        <f t="shared" si="151"/>
        <v>1.077377065893075</v>
      </c>
      <c r="CU22" s="8">
        <f t="shared" si="152"/>
        <v>1.0783882425577547</v>
      </c>
      <c r="CV22" s="8">
        <f t="shared" si="153"/>
        <v>1.0896164693354209</v>
      </c>
      <c r="CW22" s="8">
        <f t="shared" si="154"/>
        <v>1.0483321268992998</v>
      </c>
      <c r="CX22" s="8">
        <f t="shared" si="155"/>
        <v>1.1541469046366479</v>
      </c>
      <c r="CY22" s="8">
        <f t="shared" si="84"/>
        <v>1.0724184452649455</v>
      </c>
      <c r="CZ22" s="1">
        <f t="shared" si="85"/>
        <v>34393</v>
      </c>
      <c r="DA22" s="5">
        <f>CA22/MAX(CA$9:CA22)-1</f>
        <v>-1.7373569062410832E-2</v>
      </c>
      <c r="DB22" s="5">
        <f>CB22/MAX(CB$9:CB22)-1</f>
        <v>-5.3175333057108309E-3</v>
      </c>
      <c r="DC22" s="5">
        <f>CC22/MAX(CC$9:CC22)-1</f>
        <v>-2.265971107317899E-2</v>
      </c>
      <c r="DD22" s="5">
        <f>CD22/MAX(CD$9:CD22)-1</f>
        <v>-6.3931702039996541E-3</v>
      </c>
      <c r="DE22" s="5">
        <f>CE22/MAX(CE$9:CE22)-1</f>
        <v>-1.608648693557102E-2</v>
      </c>
      <c r="DF22" s="5">
        <f>CF22/MAX(CF$9:CF22)-1</f>
        <v>-2.6435579179507451E-2</v>
      </c>
      <c r="DG22" s="5">
        <f>CG22/MAX(CG$9:CG22)-1</f>
        <v>-5.8247989425180835E-3</v>
      </c>
      <c r="DH22" s="5">
        <f>CH22/MAX(CH$9:CH22)-1</f>
        <v>-1.1351636747624072E-2</v>
      </c>
      <c r="DI22" s="5">
        <f>CI22/MAX(CI$9:CI22)-1</f>
        <v>-3.8261618778236972E-3</v>
      </c>
      <c r="DJ22" s="5">
        <f>CJ22/MAX(CJ$9:CJ22)-1</f>
        <v>-8.2622461108013967E-3</v>
      </c>
      <c r="DK22" s="5">
        <f>CK22/MAX(CK$9:CK22)-1</f>
        <v>0</v>
      </c>
      <c r="DL22" s="5">
        <f>CL22/MAX(CL$9:CL22)-1</f>
        <v>0</v>
      </c>
      <c r="DM22" s="5">
        <f>CM22/MAX(CM$9:CM22)-1</f>
        <v>-7.5809847007384246E-3</v>
      </c>
      <c r="DN22" s="5">
        <f>CN22/MAX(CN$9:CN22)-1</f>
        <v>-1.4897145977871729E-2</v>
      </c>
      <c r="DO22" s="5">
        <f>CO22/MAX(CO$9:CO22)-1</f>
        <v>-1.1130798487337112E-2</v>
      </c>
      <c r="DP22" s="5">
        <f>CP22/MAX(CP$9:CP22)-1</f>
        <v>-1.5768093234058034E-2</v>
      </c>
      <c r="DQ22" s="5">
        <f>CQ22/MAX(CQ$9:CQ22)-1</f>
        <v>-1.5677621593034097E-2</v>
      </c>
      <c r="DR22" s="5">
        <f>CR22/MAX(CR$9:CR22)-1</f>
        <v>-6.1189182710114087E-3</v>
      </c>
      <c r="DS22" s="5">
        <f>CS22/MAX(CS$9:CS22)-1</f>
        <v>-7.0911175862541365E-3</v>
      </c>
      <c r="DT22" s="5">
        <f>CT22/MAX(CT$9:CT22)-1</f>
        <v>-4.4090102250731178E-3</v>
      </c>
      <c r="DU22" s="5">
        <f>CU22/MAX(CU$9:CU22)-1</f>
        <v>-6.8829335670396175E-3</v>
      </c>
      <c r="DV22" s="5">
        <f>CV22/MAX(CV$9:CV22)-1</f>
        <v>-6.26384538207303E-3</v>
      </c>
      <c r="DW22" s="5">
        <f>CW22/MAX(CW$9:CW22)-1</f>
        <v>-6.2794959517034066E-3</v>
      </c>
      <c r="DX22" s="5">
        <f>CX22/MAX(CX$9:CX22)-1</f>
        <v>-7.5809847007384246E-3</v>
      </c>
      <c r="DY22" s="5">
        <f>CY22/MAX(CY$9:CY22)-1</f>
        <v>-1.7373569062410832E-2</v>
      </c>
      <c r="DZ22" s="1">
        <f t="shared" si="86"/>
        <v>34393</v>
      </c>
      <c r="EA22" s="8">
        <f t="shared" si="117"/>
        <v>5.7109627900526068</v>
      </c>
      <c r="EB22" s="8">
        <f t="shared" si="118"/>
        <v>6.1025390000000002</v>
      </c>
      <c r="EC22" s="8">
        <f t="shared" si="119"/>
        <v>6.8504391841857553</v>
      </c>
      <c r="ED22" s="8">
        <f t="shared" si="87"/>
        <v>6.016198796905222</v>
      </c>
      <c r="EE22" s="8">
        <f t="shared" si="88"/>
        <v>6.1025390000000002</v>
      </c>
      <c r="EF22" s="8">
        <f t="shared" si="89"/>
        <v>6.1025390000000002</v>
      </c>
      <c r="EG22" s="8">
        <f t="shared" si="90"/>
        <v>6.1025390000000002</v>
      </c>
      <c r="EH22" s="8">
        <f t="shared" si="91"/>
        <v>6.5604999999999993</v>
      </c>
      <c r="EI22" s="8">
        <f t="shared" si="92"/>
        <v>6.1025390000000002</v>
      </c>
      <c r="EJ22" s="1">
        <f t="shared" si="120"/>
        <v>34393</v>
      </c>
      <c r="EK22" s="8">
        <f>Data!W19*(1-R22-AD22)+R22*Data!AE19+AD22*Data!AM19</f>
        <v>1.9860156977522716</v>
      </c>
      <c r="EL22" s="8">
        <f>Data!W19*(1-S22-AE22)+S22*Data!BQ19+AE22*Data!AU19</f>
        <v>3.2686747278329338</v>
      </c>
      <c r="EM22" s="8">
        <f>Data!W19*(1-R22-AF22)+R22*Data!AE19+AF22*Data!AU19</f>
        <v>3.0891804790801105</v>
      </c>
      <c r="EN22" s="8">
        <f>Data!F19</f>
        <v>5.183605</v>
      </c>
      <c r="EO22" s="8">
        <f>U22*Data!$AE19+Model!AG22*Data!$BY19+Model!AP22*Data!$W19</f>
        <v>2.137040423597679</v>
      </c>
      <c r="EP22" s="8">
        <f>V22*Data!$BQ19+Model!AH22*Data!$BY19+Model!AQ22*Data!$W19</f>
        <v>2.6891234254249454</v>
      </c>
      <c r="EQ22" s="8">
        <f>W22*Data!$BQ19+Model!AI22*Data!$BY19+Model!AR22*Data!$W19</f>
        <v>2.0982883284654053</v>
      </c>
      <c r="ER22" s="8">
        <f>X22*Data!CF19+Model!AJ22*Data!$BY19+Model!AS22*Data!$W19</f>
        <v>2.5416452833233709</v>
      </c>
      <c r="ES22" s="8">
        <f>Y22*Data!CS19+Model!AK22*Data!$BY19+Model!AS22*Data!$W19</f>
        <v>2.9897499999999999</v>
      </c>
      <c r="ET22" s="8">
        <f t="shared" si="93"/>
        <v>5.183605</v>
      </c>
    </row>
    <row r="23" spans="1:150" x14ac:dyDescent="0.25">
      <c r="A23" s="34">
        <f>Data!A20</f>
        <v>34424</v>
      </c>
      <c r="B23" s="8">
        <f>Data!G20</f>
        <v>6.7556269999999996</v>
      </c>
      <c r="C23" s="8">
        <f t="shared" si="94"/>
        <v>7.4886762161122871</v>
      </c>
      <c r="D23" s="8">
        <f>Data!DA20</f>
        <v>7.452</v>
      </c>
      <c r="E23" s="8">
        <f>Data!AN20</f>
        <v>5.1479999999999997</v>
      </c>
      <c r="F23" s="8">
        <f>Data!AV20</f>
        <v>6</v>
      </c>
      <c r="G23" s="8">
        <f>Data!BZ20</f>
        <v>6.6050000000000004</v>
      </c>
      <c r="H23" s="8">
        <f>Data!X20</f>
        <v>6.335</v>
      </c>
      <c r="I23" s="8">
        <f>Data!BJ20</f>
        <v>7.1660000000000004</v>
      </c>
      <c r="J23" s="8">
        <f>Data!AF20</f>
        <v>7.2990000000000004</v>
      </c>
      <c r="K23" s="8">
        <f>Data!BC20</f>
        <v>8.32</v>
      </c>
      <c r="L23" s="8">
        <f>Data!BR20</f>
        <v>11.319000000000001</v>
      </c>
      <c r="M23" s="8">
        <f>Data!CG20</f>
        <v>9.3090000000000011</v>
      </c>
      <c r="N23" s="8">
        <f>Data!CT20</f>
        <v>9.7059999999999995</v>
      </c>
      <c r="O23" s="8">
        <f>Data!ED20</f>
        <v>8.9030000000000005</v>
      </c>
      <c r="P23" s="8">
        <f t="shared" si="95"/>
        <v>2.6005000000000003</v>
      </c>
      <c r="Q23" s="1">
        <f t="shared" si="72"/>
        <v>34424</v>
      </c>
      <c r="R23" s="9">
        <f t="shared" si="121"/>
        <v>0.22835509217286171</v>
      </c>
      <c r="S23" s="36">
        <f t="shared" si="122"/>
        <v>0.26029176713744384</v>
      </c>
      <c r="T23" s="9">
        <f t="shared" si="123"/>
        <v>0.38454143433955007</v>
      </c>
      <c r="U23" s="9">
        <f t="shared" si="96"/>
        <v>0.25</v>
      </c>
      <c r="V23" s="9">
        <f t="shared" si="97"/>
        <v>7.4910267288926496E-2</v>
      </c>
      <c r="W23" s="9">
        <f t="shared" si="98"/>
        <v>8.3501697072549758E-2</v>
      </c>
      <c r="X23" s="9">
        <f t="shared" si="99"/>
        <v>0.1305943047337276</v>
      </c>
      <c r="Y23" s="9">
        <f t="shared" si="124"/>
        <v>0.25</v>
      </c>
      <c r="Z23" s="8">
        <f t="shared" si="125"/>
        <v>7.2224721692354192</v>
      </c>
      <c r="AA23" s="8">
        <f t="shared" si="73"/>
        <v>7.6322941674130202</v>
      </c>
      <c r="AB23" s="8">
        <f t="shared" si="100"/>
        <v>6.5919530859450104</v>
      </c>
      <c r="AC23" s="8">
        <f t="shared" si="126"/>
        <v>6.7556269999999996</v>
      </c>
      <c r="AD23" s="22">
        <f t="shared" si="101"/>
        <v>0.77164490782713835</v>
      </c>
      <c r="AE23" s="22">
        <f t="shared" si="102"/>
        <v>0.73970823286255616</v>
      </c>
      <c r="AF23" s="22">
        <f t="shared" si="103"/>
        <v>0.61545856566044987</v>
      </c>
      <c r="AG23" s="22">
        <f t="shared" si="74"/>
        <v>0</v>
      </c>
      <c r="AH23" s="22">
        <f t="shared" si="75"/>
        <v>0.17508973271107353</v>
      </c>
      <c r="AI23" s="22">
        <f t="shared" si="76"/>
        <v>1.6498302927450248E-2</v>
      </c>
      <c r="AJ23" s="22">
        <f t="shared" si="77"/>
        <v>0.11940569526627243</v>
      </c>
      <c r="AK23" s="22">
        <f t="shared" si="78"/>
        <v>0</v>
      </c>
      <c r="AL23" s="22"/>
      <c r="AM23" s="22">
        <f t="shared" si="79"/>
        <v>0</v>
      </c>
      <c r="AN23" s="22">
        <f t="shared" si="79"/>
        <v>0</v>
      </c>
      <c r="AO23" s="22">
        <v>0</v>
      </c>
      <c r="AP23" s="22">
        <f t="shared" si="80"/>
        <v>0.75</v>
      </c>
      <c r="AQ23" s="22">
        <f t="shared" si="81"/>
        <v>0.75</v>
      </c>
      <c r="AR23" s="22">
        <f t="shared" si="104"/>
        <v>0.9</v>
      </c>
      <c r="AS23" s="9">
        <f t="shared" si="105"/>
        <v>0.75</v>
      </c>
      <c r="AT23" s="9">
        <f t="shared" si="106"/>
        <v>0.75</v>
      </c>
      <c r="AU23" s="9"/>
      <c r="AV23" s="1">
        <f t="shared" si="82"/>
        <v>34424</v>
      </c>
      <c r="AX23" s="5">
        <f>Data!C20/Data!C19-1</f>
        <v>-2.4657342872845822E-2</v>
      </c>
      <c r="AY23" s="5">
        <f>Data!L20/Data!L19-1</f>
        <v>-5.2040560287611726E-3</v>
      </c>
      <c r="AZ23" s="5">
        <f>Data!CW20/Data!CW19-1</f>
        <v>-2.4787381179358303E-2</v>
      </c>
      <c r="BA23" s="5">
        <f>Data!AJ20/Data!AJ19-1</f>
        <v>-4.9800033409651556E-3</v>
      </c>
      <c r="BB23" s="5">
        <f>Data!AR20/Data!AR19-1</f>
        <v>-1.6482182626383346E-2</v>
      </c>
      <c r="BC23" s="5">
        <f>Data!BV20/Data!BV19-1</f>
        <v>-2.8029466999671016E-2</v>
      </c>
      <c r="BD23" s="5">
        <f>Data!T20/Data!T19-1</f>
        <v>-4.5666072282867232E-3</v>
      </c>
      <c r="BE23" s="5">
        <f>Data!BF20/Data!BF19-1</f>
        <v>-1.1155614893932575E-2</v>
      </c>
      <c r="BF23" s="5">
        <f>Data!AB20/Data!AB19-1</f>
        <v>-4.4383243618486556E-3</v>
      </c>
      <c r="BG23" s="5">
        <f>Data!AY20/Data!AY19-1</f>
        <v>-1.5500792804832186E-2</v>
      </c>
      <c r="BH23" s="5">
        <f>Data!BN20/Data!BN19-1</f>
        <v>-1.7830234655522914E-2</v>
      </c>
      <c r="BI23" s="5">
        <f>Data!CC20/Data!CC19-1</f>
        <v>-1.1011672469551592E-2</v>
      </c>
      <c r="BJ23" s="5">
        <f>Data!CP20/Data!CP19-1</f>
        <v>-3.2307896953842064E-2</v>
      </c>
      <c r="BK23" s="5">
        <f>Data!DZ20/Data!DZ19-1</f>
        <v>-3.1163697962116932E-2</v>
      </c>
      <c r="BL23" s="5">
        <f t="shared" si="127"/>
        <v>-1.5197551961501247E-2</v>
      </c>
      <c r="BM23" s="5">
        <f t="shared" si="128"/>
        <v>-2.0184171200113538E-2</v>
      </c>
      <c r="BN23" s="5">
        <f t="shared" si="129"/>
        <v>-2.1969761759810573E-2</v>
      </c>
      <c r="BO23" s="5">
        <f t="shared" si="130"/>
        <v>-4.6550475517284414E-3</v>
      </c>
      <c r="BP23" s="5">
        <f t="shared" si="107"/>
        <v>-9.7180120847730287E-3</v>
      </c>
      <c r="BQ23" s="5">
        <f t="shared" si="108"/>
        <v>-6.109214695843977E-3</v>
      </c>
      <c r="BR23" s="5">
        <f t="shared" si="156"/>
        <v>-8.448513207575668E-3</v>
      </c>
      <c r="BS23" s="5">
        <f t="shared" si="131"/>
        <v>-1.1501929659675558E-2</v>
      </c>
      <c r="BT23" s="5">
        <f t="shared" si="109"/>
        <v>-4.8973241184294691E-3</v>
      </c>
      <c r="BU23" s="5">
        <f t="shared" si="110"/>
        <v>-3.2307896953842064E-2</v>
      </c>
      <c r="BV23" s="8">
        <f t="shared" si="111"/>
        <v>1.0431981046901113</v>
      </c>
      <c r="BW23" s="8">
        <f t="shared" si="112"/>
        <v>1.04001945266878</v>
      </c>
      <c r="BX23" s="24">
        <f t="shared" si="113"/>
        <v>34424</v>
      </c>
      <c r="BY23" s="5">
        <f t="shared" si="114"/>
        <v>1.0222777782767478</v>
      </c>
      <c r="BZ23" s="1">
        <f t="shared" si="83"/>
        <v>34424</v>
      </c>
      <c r="CA23" s="8">
        <f t="shared" si="132"/>
        <v>1.0459754559568835</v>
      </c>
      <c r="CB23" s="8">
        <f t="shared" si="133"/>
        <v>1.04001945266878</v>
      </c>
      <c r="CC23" s="8">
        <f t="shared" si="134"/>
        <v>1.0663960421959684</v>
      </c>
      <c r="CD23" s="8">
        <f t="shared" si="135"/>
        <v>1.0380721379774136</v>
      </c>
      <c r="CE23" s="8">
        <f t="shared" si="136"/>
        <v>1.042544417663493</v>
      </c>
      <c r="CF23" s="8">
        <f t="shared" si="137"/>
        <v>1.0466806006556966</v>
      </c>
      <c r="CG23" s="8">
        <f t="shared" si="138"/>
        <v>1.0639289722356882</v>
      </c>
      <c r="CH23" s="8">
        <f t="shared" si="139"/>
        <v>1.0716995935586768</v>
      </c>
      <c r="CI23" s="8">
        <f t="shared" si="140"/>
        <v>1.1032138871198605</v>
      </c>
      <c r="CJ23" s="8">
        <f t="shared" si="141"/>
        <v>1.1035958649633513</v>
      </c>
      <c r="CK23" s="8">
        <f t="shared" si="142"/>
        <v>1.1445076894958095</v>
      </c>
      <c r="CL23" s="8">
        <f t="shared" si="143"/>
        <v>1.1255022186071126</v>
      </c>
      <c r="CM23" s="8">
        <f t="shared" si="144"/>
        <v>1.1168588453720514</v>
      </c>
      <c r="CN23" s="8">
        <f t="shared" si="145"/>
        <v>1.1093810615411746</v>
      </c>
      <c r="CO23" s="8">
        <f t="shared" si="146"/>
        <v>1.0615840576501812</v>
      </c>
      <c r="CP23" s="8">
        <f t="shared" si="147"/>
        <v>1.0599861378383124</v>
      </c>
      <c r="CQ23" s="8">
        <f t="shared" si="148"/>
        <v>1.0596348342684694</v>
      </c>
      <c r="CR23" s="8">
        <f t="shared" si="149"/>
        <v>1.0716712136231232</v>
      </c>
      <c r="CS23" s="8">
        <f t="shared" si="150"/>
        <v>1.0688460629683534</v>
      </c>
      <c r="CT23" s="8">
        <f t="shared" si="151"/>
        <v>1.0707951380891558</v>
      </c>
      <c r="CU23" s="8">
        <f t="shared" si="152"/>
        <v>1.0692774652476111</v>
      </c>
      <c r="CV23" s="8">
        <f t="shared" si="153"/>
        <v>1.0770837773491009</v>
      </c>
      <c r="CW23" s="8">
        <f t="shared" si="154"/>
        <v>1.0431981046901113</v>
      </c>
      <c r="CX23" s="8">
        <f t="shared" si="155"/>
        <v>1.1168588453720514</v>
      </c>
      <c r="CY23" s="8">
        <f t="shared" si="84"/>
        <v>1.0459754559568835</v>
      </c>
      <c r="CZ23" s="1">
        <f t="shared" si="85"/>
        <v>34424</v>
      </c>
      <c r="DA23" s="5">
        <f>CA23/MAX(CA$9:CA23)-1</f>
        <v>-4.1602525885959696E-2</v>
      </c>
      <c r="DB23" s="5">
        <f>CB23/MAX(CB$9:CB23)-1</f>
        <v>-1.0493916593214192E-2</v>
      </c>
      <c r="DC23" s="5">
        <f>CC23/MAX(CC$9:CC23)-1</f>
        <v>-4.6885417356752335E-2</v>
      </c>
      <c r="DD23" s="5">
        <f>CD23/MAX(CD$9:CD23)-1</f>
        <v>-1.1341335535989372E-2</v>
      </c>
      <c r="DE23" s="5">
        <f>CE23/MAX(CE$9:CE23)-1</f>
        <v>-3.2303529146465393E-2</v>
      </c>
      <c r="DF23" s="5">
        <f>CF23/MAX(CF$9:CF23)-1</f>
        <v>-5.3724070984949357E-2</v>
      </c>
      <c r="DG23" s="5">
        <f>CG23/MAX(CG$9:CG23)-1</f>
        <v>-1.0364806601850574E-2</v>
      </c>
      <c r="DH23" s="5">
        <f>CH23/MAX(CH$9:CH23)-1</f>
        <v>-2.2380617153584303E-2</v>
      </c>
      <c r="DI23" s="5">
        <f>CI23/MAX(CI$9:CI23)-1</f>
        <v>-8.2475044921975771E-3</v>
      </c>
      <c r="DJ23" s="5">
        <f>CJ23/MAX(CJ$9:CJ23)-1</f>
        <v>-2.3634967550567598E-2</v>
      </c>
      <c r="DK23" s="5">
        <f>CK23/MAX(CK$9:CK23)-1</f>
        <v>-1.7830234655522803E-2</v>
      </c>
      <c r="DL23" s="5">
        <f>CL23/MAX(CL$9:CL23)-1</f>
        <v>-1.1011672469551592E-2</v>
      </c>
      <c r="DM23" s="5">
        <f>CM23/MAX(CM$9:CM23)-1</f>
        <v>-3.9643955982060275E-2</v>
      </c>
      <c r="DN23" s="5">
        <f>CN23/MAX(CN$9:CN23)-1</f>
        <v>-4.5596593782236683E-2</v>
      </c>
      <c r="DO23" s="5">
        <f>CO23/MAX(CO$9:CO23)-1</f>
        <v>-2.6159189560454044E-2</v>
      </c>
      <c r="DP23" s="5">
        <f>CP23/MAX(CP$9:CP23)-1</f>
        <v>-3.5633998540835932E-2</v>
      </c>
      <c r="DQ23" s="5">
        <f>CQ23/MAX(CQ$9:CQ23)-1</f>
        <v>-3.7302949741485403E-2</v>
      </c>
      <c r="DR23" s="5">
        <f>CR23/MAX(CR$9:CR23)-1</f>
        <v>-1.0745481967223136E-2</v>
      </c>
      <c r="DS23" s="5">
        <f>CS23/MAX(CS$9:CS23)-1</f>
        <v>-1.6740218104629445E-2</v>
      </c>
      <c r="DT23" s="5">
        <f>CT23/MAX(CT$9:CT23)-1</f>
        <v>-1.0491289330855968E-2</v>
      </c>
      <c r="DU23" s="5">
        <f>CU23/MAX(CU$9:CU23)-1</f>
        <v>-1.527329621946738E-2</v>
      </c>
      <c r="DV23" s="5">
        <f>CV23/MAX(CV$9:CV23)-1</f>
        <v>-1.7693728732764868E-2</v>
      </c>
      <c r="DW23" s="5">
        <f>CW23/MAX(CW$9:CW23)-1</f>
        <v>-1.114606734315704E-2</v>
      </c>
      <c r="DX23" s="5">
        <f>CX23/MAX(CX$9:CX23)-1</f>
        <v>-3.9643955982060275E-2</v>
      </c>
      <c r="DY23" s="5">
        <f>CY23/MAX(CY$9:CY23)-1</f>
        <v>-4.1602525885959696E-2</v>
      </c>
      <c r="DZ23" s="1">
        <f t="shared" si="86"/>
        <v>34424</v>
      </c>
      <c r="EA23" s="8">
        <f t="shared" si="117"/>
        <v>6.2966332647325487</v>
      </c>
      <c r="EB23" s="8">
        <f t="shared" si="118"/>
        <v>6.7556269999999996</v>
      </c>
      <c r="EC23" s="8">
        <f t="shared" si="119"/>
        <v>7.4886762161122871</v>
      </c>
      <c r="ED23" s="8">
        <f t="shared" si="87"/>
        <v>6.5759999999999996</v>
      </c>
      <c r="EE23" s="8">
        <f t="shared" si="88"/>
        <v>6.7556269999999996</v>
      </c>
      <c r="EF23" s="8">
        <f t="shared" si="89"/>
        <v>6.7556270000000005</v>
      </c>
      <c r="EG23" s="8">
        <f t="shared" si="90"/>
        <v>6.7556269999999996</v>
      </c>
      <c r="EH23" s="8">
        <f t="shared" si="91"/>
        <v>7.1777499999999996</v>
      </c>
      <c r="EI23" s="8">
        <f t="shared" si="92"/>
        <v>6.7556269999999996</v>
      </c>
      <c r="EJ23" s="1">
        <f t="shared" si="120"/>
        <v>34424</v>
      </c>
      <c r="EK23" s="8">
        <f>Data!W20*(1-R23-AD23)+R23*Data!AE20+AD23*Data!AM20</f>
        <v>1.9281634992444847</v>
      </c>
      <c r="EL23" s="8">
        <f>Data!W20*(1-S23-AE23)+S23*Data!BQ20+AE23*Data!AU20</f>
        <v>3.2033497196004141</v>
      </c>
      <c r="EM23" s="8">
        <f>Data!W20*(1-R23-AF23)+R23*Data!AE20+AF23*Data!AU20</f>
        <v>3.0193115964662396</v>
      </c>
      <c r="EN23" s="8">
        <f>Data!F20</f>
        <v>5.1965490000000001</v>
      </c>
      <c r="EO23" s="8">
        <f>U23*Data!$AE20+Model!AG23*Data!$BY20+Model!AP23*Data!$W20</f>
        <v>2.073</v>
      </c>
      <c r="EP23" s="8">
        <f>V23*Data!$BQ20+Model!AH23*Data!$BY20+Model!AQ23*Data!$W20</f>
        <v>2.6147654647857452</v>
      </c>
      <c r="EQ23" s="8">
        <f>W23*Data!$BQ20+Model!AI23*Data!$BY20+Model!AR23*Data!$W20</f>
        <v>2.0378050065761566</v>
      </c>
      <c r="ER23" s="8">
        <f>X23*Data!CF20+Model!AJ23*Data!$BY20+Model!AS23*Data!$W20</f>
        <v>2.44104595081361</v>
      </c>
      <c r="ES23" s="8">
        <f>Y23*Data!CS20+Model!AK23*Data!$BY20+Model!AS23*Data!$W20</f>
        <v>2.9215</v>
      </c>
      <c r="ET23" s="8">
        <f t="shared" si="93"/>
        <v>5.1965490000000001</v>
      </c>
    </row>
    <row r="24" spans="1:150" x14ac:dyDescent="0.25">
      <c r="A24" s="34">
        <f>Data!A21</f>
        <v>34453</v>
      </c>
      <c r="B24" s="8">
        <f>Data!G21</f>
        <v>7.1115680000000001</v>
      </c>
      <c r="C24" s="8">
        <f t="shared" si="94"/>
        <v>7.8143064611736817</v>
      </c>
      <c r="D24" s="8">
        <f>Data!DA21</f>
        <v>7.7519999999999998</v>
      </c>
      <c r="E24" s="8">
        <f>Data!AN21</f>
        <v>5.6420000000000003</v>
      </c>
      <c r="F24" s="8">
        <f>Data!AV21</f>
        <v>6.4459999999999997</v>
      </c>
      <c r="G24" s="8">
        <f>Data!BZ21</f>
        <v>6.9050000000000002</v>
      </c>
      <c r="H24" s="8">
        <f>Data!X21</f>
        <v>6.806</v>
      </c>
      <c r="I24" s="8">
        <f>Data!BJ21</f>
        <v>7.625</v>
      </c>
      <c r="J24" s="8">
        <f>Data!AF21</f>
        <v>7.649</v>
      </c>
      <c r="K24" s="8">
        <f>Data!BC21</f>
        <v>8.6929999999999996</v>
      </c>
      <c r="L24" s="8">
        <f>Data!BR21</f>
        <v>11.571</v>
      </c>
      <c r="M24" s="8">
        <f>Data!CG21</f>
        <v>9.61</v>
      </c>
      <c r="N24" s="8">
        <f>Data!CT21</f>
        <v>10.07</v>
      </c>
      <c r="O24" s="8">
        <f>Data!ED21</f>
        <v>9.2059999999999995</v>
      </c>
      <c r="P24" s="8">
        <f t="shared" si="95"/>
        <v>2.5305</v>
      </c>
      <c r="Q24" s="1">
        <f t="shared" si="72"/>
        <v>34453</v>
      </c>
      <c r="R24" s="9">
        <f t="shared" si="121"/>
        <v>0.21035651074589143</v>
      </c>
      <c r="S24" s="36">
        <f t="shared" si="122"/>
        <v>0.24114782608695667</v>
      </c>
      <c r="T24" s="9">
        <f t="shared" si="123"/>
        <v>0.39517881841533292</v>
      </c>
      <c r="U24" s="9">
        <f t="shared" si="96"/>
        <v>0.25</v>
      </c>
      <c r="V24" s="9">
        <f t="shared" si="97"/>
        <v>6.0183883411915995E-2</v>
      </c>
      <c r="W24" s="9">
        <f t="shared" si="98"/>
        <v>6.3366480925846569E-2</v>
      </c>
      <c r="X24" s="9">
        <f t="shared" si="99"/>
        <v>0.10381441774491686</v>
      </c>
      <c r="Y24" s="9">
        <f t="shared" si="124"/>
        <v>0.25</v>
      </c>
      <c r="Z24" s="8">
        <f t="shared" si="125"/>
        <v>7.4740143615676367</v>
      </c>
      <c r="AA24" s="8">
        <f t="shared" si="73"/>
        <v>7.9550693913043489</v>
      </c>
      <c r="AB24" s="8">
        <f t="shared" si="100"/>
        <v>7.0504173088322464</v>
      </c>
      <c r="AC24" s="8">
        <f t="shared" si="126"/>
        <v>7.1115680000000001</v>
      </c>
      <c r="AD24" s="22">
        <f t="shared" si="101"/>
        <v>0.78964348925410854</v>
      </c>
      <c r="AE24" s="22">
        <f t="shared" si="102"/>
        <v>0.75885217391304338</v>
      </c>
      <c r="AF24" s="22">
        <f t="shared" si="103"/>
        <v>0.60482118158466713</v>
      </c>
      <c r="AG24" s="22">
        <f t="shared" si="74"/>
        <v>0</v>
      </c>
      <c r="AH24" s="22">
        <f t="shared" si="75"/>
        <v>0.18981611658808406</v>
      </c>
      <c r="AI24" s="22">
        <f t="shared" si="76"/>
        <v>3.6633519074153464E-2</v>
      </c>
      <c r="AJ24" s="22">
        <f t="shared" si="77"/>
        <v>0.14618558225508316</v>
      </c>
      <c r="AK24" s="22">
        <f t="shared" si="78"/>
        <v>0</v>
      </c>
      <c r="AL24" s="22"/>
      <c r="AM24" s="22">
        <f t="shared" si="79"/>
        <v>0</v>
      </c>
      <c r="AN24" s="22">
        <f t="shared" si="79"/>
        <v>0</v>
      </c>
      <c r="AO24" s="22">
        <v>0</v>
      </c>
      <c r="AP24" s="22">
        <f t="shared" si="80"/>
        <v>0.75</v>
      </c>
      <c r="AQ24" s="22">
        <f t="shared" si="81"/>
        <v>0.75</v>
      </c>
      <c r="AR24" s="22">
        <f t="shared" si="104"/>
        <v>0.9</v>
      </c>
      <c r="AS24" s="9">
        <f t="shared" si="105"/>
        <v>0.75</v>
      </c>
      <c r="AT24" s="9">
        <f t="shared" si="106"/>
        <v>0.75</v>
      </c>
      <c r="AU24" s="9"/>
      <c r="AV24" s="1">
        <f t="shared" si="82"/>
        <v>34453</v>
      </c>
      <c r="AX24" s="5">
        <f>Data!C21/Data!C20-1</f>
        <v>-7.9845282407702278E-3</v>
      </c>
      <c r="AY24" s="5">
        <f>Data!L21/Data!L20-1</f>
        <v>-3.8489441035818306E-3</v>
      </c>
      <c r="AZ24" s="5">
        <f>Data!CW21/Data!CW20-1</f>
        <v>-1.0430500303169388E-2</v>
      </c>
      <c r="BA24" s="5">
        <f>Data!AJ21/Data!AJ20-1</f>
        <v>-3.5433467443279909E-3</v>
      </c>
      <c r="BB24" s="5">
        <f>Data!AR21/Data!AR20-1</f>
        <v>-9.1250555751453133E-3</v>
      </c>
      <c r="BC24" s="5">
        <f>Data!BV21/Data!BV20-1</f>
        <v>-9.8250611265205956E-3</v>
      </c>
      <c r="BD24" s="5">
        <f>Data!T21/Data!T20-1</f>
        <v>-2.9959554601289851E-3</v>
      </c>
      <c r="BE24" s="5">
        <f>Data!BF21/Data!BF20-1</f>
        <v>-7.2969486033185316E-3</v>
      </c>
      <c r="BF24" s="5">
        <f>Data!AB21/Data!AB20-1</f>
        <v>-3.0177981504554419E-3</v>
      </c>
      <c r="BG24" s="5">
        <f>Data!AY21/Data!AY20-1</f>
        <v>-7.1964147203308348E-3</v>
      </c>
      <c r="BH24" s="5">
        <f>Data!BN21/Data!BN20-1</f>
        <v>1.9391561248816025E-3</v>
      </c>
      <c r="BI24" s="5">
        <f>Data!CC21/Data!CC20-1</f>
        <v>-5.3903030241819749E-4</v>
      </c>
      <c r="BJ24" s="5">
        <f>Data!CP21/Data!CP20-1</f>
        <v>-1.1856475974553304E-2</v>
      </c>
      <c r="BK24" s="5">
        <f>Data!DZ21/Data!DZ20-1</f>
        <v>-1.0384711161975035E-2</v>
      </c>
      <c r="BL24" s="5">
        <f t="shared" si="127"/>
        <v>-7.1643929825931929E-3</v>
      </c>
      <c r="BM24" s="5">
        <f t="shared" si="128"/>
        <v>-9.4529335538257753E-3</v>
      </c>
      <c r="BN24" s="5">
        <f t="shared" si="129"/>
        <v>-9.6094453412786419E-3</v>
      </c>
      <c r="BO24" s="5">
        <f t="shared" si="130"/>
        <v>-3.0014161327105993E-3</v>
      </c>
      <c r="BP24" s="5">
        <f t="shared" si="107"/>
        <v>-3.8219712179793489E-3</v>
      </c>
      <c r="BQ24" s="5">
        <f t="shared" si="108"/>
        <v>-2.6965339215458961E-3</v>
      </c>
      <c r="BR24" s="5">
        <f t="shared" si="156"/>
        <v>-3.4905291375172719E-3</v>
      </c>
      <c r="BS24" s="5">
        <f t="shared" si="131"/>
        <v>-5.2110855887350649E-3</v>
      </c>
      <c r="BT24" s="5">
        <f t="shared" si="109"/>
        <v>-3.4338684874881896E-3</v>
      </c>
      <c r="BU24" s="5">
        <f t="shared" si="110"/>
        <v>-1.1856475974553304E-2</v>
      </c>
      <c r="BV24" s="8">
        <f t="shared" si="111"/>
        <v>1.0396158995922085</v>
      </c>
      <c r="BW24" s="8">
        <f t="shared" si="112"/>
        <v>1.0360164759288202</v>
      </c>
      <c r="BX24" s="24">
        <f t="shared" si="113"/>
        <v>34453</v>
      </c>
      <c r="BY24" s="5">
        <f t="shared" si="114"/>
        <v>1.0269088707845129</v>
      </c>
      <c r="BZ24" s="1">
        <f t="shared" si="83"/>
        <v>34453</v>
      </c>
      <c r="CA24" s="8">
        <f t="shared" si="132"/>
        <v>1.0376238353896432</v>
      </c>
      <c r="CB24" s="8">
        <f t="shared" si="133"/>
        <v>1.0360164759288202</v>
      </c>
      <c r="CC24" s="8">
        <f t="shared" si="134"/>
        <v>1.0552729979545448</v>
      </c>
      <c r="CD24" s="8">
        <f t="shared" si="135"/>
        <v>1.0343938884469337</v>
      </c>
      <c r="CE24" s="8">
        <f t="shared" si="136"/>
        <v>1.0330311419127562</v>
      </c>
      <c r="CF24" s="8">
        <f t="shared" si="137"/>
        <v>1.0363968997743112</v>
      </c>
      <c r="CG24" s="8">
        <f t="shared" si="138"/>
        <v>1.0607414884221293</v>
      </c>
      <c r="CH24" s="8">
        <f t="shared" si="139"/>
        <v>1.0638794567062817</v>
      </c>
      <c r="CI24" s="8">
        <f t="shared" si="140"/>
        <v>1.0998846102917534</v>
      </c>
      <c r="CJ24" s="8">
        <f t="shared" si="141"/>
        <v>1.0956539314354328</v>
      </c>
      <c r="CK24" s="8">
        <f t="shared" si="142"/>
        <v>1.1467270685918693</v>
      </c>
      <c r="CL24" s="8">
        <f t="shared" si="143"/>
        <v>1.1248955388058446</v>
      </c>
      <c r="CM24" s="8">
        <f t="shared" si="144"/>
        <v>1.1036168353049303</v>
      </c>
      <c r="CN24" s="8">
        <f t="shared" si="145"/>
        <v>1.0978604596485042</v>
      </c>
      <c r="CO24" s="8">
        <f t="shared" si="146"/>
        <v>1.0539784522771194</v>
      </c>
      <c r="CP24" s="8">
        <f t="shared" si="147"/>
        <v>1.0499661593093503</v>
      </c>
      <c r="CQ24" s="8">
        <f t="shared" si="148"/>
        <v>1.0494523312468518</v>
      </c>
      <c r="CR24" s="8">
        <f t="shared" si="149"/>
        <v>1.0684546823535932</v>
      </c>
      <c r="CS24" s="8">
        <f t="shared" si="150"/>
        <v>1.0647609640792377</v>
      </c>
      <c r="CT24" s="8">
        <f t="shared" si="151"/>
        <v>1.067907702676272</v>
      </c>
      <c r="CU24" s="8">
        <f t="shared" si="152"/>
        <v>1.0655451210990738</v>
      </c>
      <c r="CV24" s="8">
        <f t="shared" si="153"/>
        <v>1.0714710015990967</v>
      </c>
      <c r="CW24" s="8">
        <f t="shared" si="154"/>
        <v>1.0396158995922085</v>
      </c>
      <c r="CX24" s="8">
        <f t="shared" si="155"/>
        <v>1.1036168353049303</v>
      </c>
      <c r="CY24" s="8">
        <f t="shared" si="84"/>
        <v>1.0376238353896432</v>
      </c>
      <c r="CZ24" s="1">
        <f t="shared" si="85"/>
        <v>34453</v>
      </c>
      <c r="DA24" s="5">
        <f>CA24/MAX(CA$9:CA24)-1</f>
        <v>-4.925487758390612E-2</v>
      </c>
      <c r="DB24" s="5">
        <f>CB24/MAX(CB$9:CB24)-1</f>
        <v>-1.4302470198401029E-2</v>
      </c>
      <c r="DC24" s="5">
        <f>CC24/MAX(CC$9:CC24)-1</f>
        <v>-5.6826879299967881E-2</v>
      </c>
      <c r="DD24" s="5">
        <f>CD24/MAX(CD$9:CD24)-1</f>
        <v>-1.4844495995969709E-2</v>
      </c>
      <c r="DE24" s="5">
        <f>CE24/MAX(CE$9:CE24)-1</f>
        <v>-4.1133813222875792E-2</v>
      </c>
      <c r="DF24" s="5">
        <f>CF24/MAX(CF$9:CF24)-1</f>
        <v>-6.3021289830077154E-2</v>
      </c>
      <c r="DG24" s="5">
        <f>CG24/MAX(CG$9:CG24)-1</f>
        <v>-1.3329709563047465E-2</v>
      </c>
      <c r="DH24" s="5">
        <f>CH24/MAX(CH$9:CH24)-1</f>
        <v>-2.9514255543822698E-2</v>
      </c>
      <c r="DI24" s="5">
        <f>CI24/MAX(CI$9:CI24)-1</f>
        <v>-1.1240413338850508E-2</v>
      </c>
      <c r="DJ24" s="5">
        <f>CJ24/MAX(CJ$9:CJ24)-1</f>
        <v>-3.0661295242502939E-2</v>
      </c>
      <c r="DK24" s="5">
        <f>CK24/MAX(CK$9:CK24)-1</f>
        <v>-1.5925654139381629E-2</v>
      </c>
      <c r="DL24" s="5">
        <f>CL24/MAX(CL$9:CL24)-1</f>
        <v>-1.1544767146828283E-2</v>
      </c>
      <c r="DM24" s="5">
        <f>CM24/MAX(CM$9:CM24)-1</f>
        <v>-5.1030394344976138E-2</v>
      </c>
      <c r="DN24" s="5">
        <f>CN24/MAX(CN$9:CN24)-1</f>
        <v>-5.5507797487813315E-2</v>
      </c>
      <c r="DO24" s="5">
        <f>CO24/MAX(CO$9:CO24)-1</f>
        <v>-3.313616782893003E-2</v>
      </c>
      <c r="DP24" s="5">
        <f>CP24/MAX(CP$9:CP24)-1</f>
        <v>-4.4750086274198186E-2</v>
      </c>
      <c r="DQ24" s="5">
        <f>CQ24/MAX(CQ$9:CQ24)-1</f>
        <v>-4.6553934426154631E-2</v>
      </c>
      <c r="DR24" s="5">
        <f>CR24/MAX(CR$9:CR24)-1</f>
        <v>-1.3714646437003597E-2</v>
      </c>
      <c r="DS24" s="5">
        <f>CS24/MAX(CS$9:CS24)-1</f>
        <v>-2.04982086908303E-2</v>
      </c>
      <c r="DT24" s="5">
        <f>CT24/MAX(CT$9:CT24)-1</f>
        <v>-1.3159533134840418E-2</v>
      </c>
      <c r="DU24" s="5">
        <f>CU24/MAX(CU$9:CU24)-1</f>
        <v>-1.8710513471504542E-2</v>
      </c>
      <c r="DV24" s="5">
        <f>CV24/MAX(CV$9:CV24)-1</f>
        <v>-2.2812610786689613E-2</v>
      </c>
      <c r="DW24" s="5">
        <f>CW24/MAX(CW$9:CW24)-1</f>
        <v>-1.4541661701236275E-2</v>
      </c>
      <c r="DX24" s="5">
        <f>CX24/MAX(CX$9:CX24)-1</f>
        <v>-5.1030394344976138E-2</v>
      </c>
      <c r="DY24" s="5">
        <f>CY24/MAX(CY$9:CY24)-1</f>
        <v>-4.925487758390612E-2</v>
      </c>
      <c r="DZ24" s="1">
        <f t="shared" si="86"/>
        <v>34453</v>
      </c>
      <c r="EA24" s="8">
        <f t="shared" si="117"/>
        <v>6.6990588824273072</v>
      </c>
      <c r="EB24" s="8">
        <f t="shared" si="118"/>
        <v>7.1115680000000001</v>
      </c>
      <c r="EC24" s="8">
        <f t="shared" si="119"/>
        <v>7.8143064611736817</v>
      </c>
      <c r="ED24" s="8">
        <f t="shared" si="87"/>
        <v>7.01675</v>
      </c>
      <c r="EE24" s="8">
        <f t="shared" si="88"/>
        <v>7.1115680000000001</v>
      </c>
      <c r="EF24" s="8">
        <f t="shared" si="89"/>
        <v>7.1115680000000001</v>
      </c>
      <c r="EG24" s="8">
        <f t="shared" si="90"/>
        <v>7.1115680000000001</v>
      </c>
      <c r="EH24" s="8">
        <f t="shared" si="91"/>
        <v>7.6219999999999999</v>
      </c>
      <c r="EI24" s="8">
        <f t="shared" si="92"/>
        <v>7.1115680000000001</v>
      </c>
      <c r="EJ24" s="1">
        <f t="shared" si="120"/>
        <v>34453</v>
      </c>
      <c r="EK24" s="8">
        <f>Data!W21*(1-R24-AD24)+R24*Data!AE21+AD24*Data!AM21</f>
        <v>1.8864695929203541</v>
      </c>
      <c r="EL24" s="8">
        <f>Data!W21*(1-S24-AE24)+S24*Data!BQ21+AE24*Data!AU21</f>
        <v>3.2188991652173913</v>
      </c>
      <c r="EM24" s="8">
        <f>Data!W21*(1-R24-AF24)+R24*Data!AE21+AF24*Data!AU21</f>
        <v>2.9918847162948317</v>
      </c>
      <c r="EN24" s="8">
        <f>Data!F21</f>
        <v>5.2648289999999998</v>
      </c>
      <c r="EO24" s="8">
        <f>U24*Data!$AE21+Model!AG24*Data!$BY21+Model!AP24*Data!$W21</f>
        <v>2.0830000000000002</v>
      </c>
      <c r="EP24" s="8">
        <f>V24*Data!$BQ21+Model!AH24*Data!$BY21+Model!AQ24*Data!$W21</f>
        <v>2.6780320111444498</v>
      </c>
      <c r="EQ24" s="8">
        <f>W24*Data!$BQ21+Model!AI24*Data!$BY21+Model!AR24*Data!$W21</f>
        <v>2.1308322040291472</v>
      </c>
      <c r="ER24" s="8">
        <f>X24*Data!CF21+Model!AJ24*Data!$BY21+Model!AS24*Data!$W21</f>
        <v>2.540765255083179</v>
      </c>
      <c r="ES24" s="8">
        <f>Y24*Data!CS21+Model!AK24*Data!$BY21+Model!AS24*Data!$W21</f>
        <v>2.9249999999999998</v>
      </c>
      <c r="ET24" s="8">
        <f t="shared" si="93"/>
        <v>5.2648289999999998</v>
      </c>
    </row>
    <row r="25" spans="1:150" x14ac:dyDescent="0.25">
      <c r="A25" s="34">
        <f>Data!A22</f>
        <v>34485</v>
      </c>
      <c r="B25" s="8">
        <f>Data!G22</f>
        <v>7.2539749999999996</v>
      </c>
      <c r="C25" s="8">
        <f t="shared" si="94"/>
        <v>7.9470075287031809</v>
      </c>
      <c r="D25" s="8">
        <f>Data!DA22</f>
        <v>7.9059999999999997</v>
      </c>
      <c r="E25" s="8">
        <f>Data!AN22</f>
        <v>5.9260000000000002</v>
      </c>
      <c r="F25" s="8">
        <f>Data!AV22</f>
        <v>6.6020000000000003</v>
      </c>
      <c r="G25" s="8">
        <f>Data!BZ22</f>
        <v>7.0270000000000001</v>
      </c>
      <c r="H25" s="8">
        <f>Data!X22</f>
        <v>7.1239999999999997</v>
      </c>
      <c r="I25" s="8">
        <f>Data!BJ22</f>
        <v>7.7990000000000004</v>
      </c>
      <c r="J25" s="8">
        <f>Data!AF22</f>
        <v>7.992</v>
      </c>
      <c r="K25" s="8">
        <f>Data!BC22</f>
        <v>8.9350000000000005</v>
      </c>
      <c r="L25" s="8">
        <f>Data!BR22</f>
        <v>11.827</v>
      </c>
      <c r="M25" s="8">
        <f>Data!CG22</f>
        <v>9.9094999999999995</v>
      </c>
      <c r="N25" s="8">
        <f>Data!CT22</f>
        <v>10.282999999999999</v>
      </c>
      <c r="O25" s="8">
        <f>Data!ED22</f>
        <v>9.4710000000000001</v>
      </c>
      <c r="P25" s="8">
        <f t="shared" si="95"/>
        <v>2.6564999999999994</v>
      </c>
      <c r="Q25" s="1">
        <f t="shared" si="72"/>
        <v>34485</v>
      </c>
      <c r="R25" s="9">
        <f t="shared" si="121"/>
        <v>0.19712018140589552</v>
      </c>
      <c r="S25" s="36">
        <f t="shared" si="122"/>
        <v>0.22724817009410922</v>
      </c>
      <c r="T25" s="9">
        <f t="shared" si="123"/>
        <v>0.37643515904385477</v>
      </c>
      <c r="U25" s="9">
        <f t="shared" si="96"/>
        <v>0.22</v>
      </c>
      <c r="V25" s="9">
        <f t="shared" si="97"/>
        <v>3.2130208333333299E-2</v>
      </c>
      <c r="W25" s="9">
        <f t="shared" si="98"/>
        <v>3.336648092584657E-2</v>
      </c>
      <c r="X25" s="9">
        <f t="shared" si="99"/>
        <v>7.3814417744916858E-2</v>
      </c>
      <c r="Y25" s="9">
        <f t="shared" si="124"/>
        <v>0.2476197788697789</v>
      </c>
      <c r="Z25" s="8">
        <f t="shared" si="125"/>
        <v>7.5951989229024939</v>
      </c>
      <c r="AA25" s="8">
        <f t="shared" si="73"/>
        <v>8.1927481439525955</v>
      </c>
      <c r="AB25" s="8">
        <f t="shared" si="100"/>
        <v>7.2604626388104645</v>
      </c>
      <c r="AC25" s="8">
        <f t="shared" si="126"/>
        <v>7.2539749999999996</v>
      </c>
      <c r="AD25" s="22">
        <f t="shared" si="101"/>
        <v>0.80287981859410451</v>
      </c>
      <c r="AE25" s="22">
        <f t="shared" si="102"/>
        <v>0.77275182990589075</v>
      </c>
      <c r="AF25" s="22">
        <f t="shared" si="103"/>
        <v>0.62356484095614517</v>
      </c>
      <c r="AG25" s="22">
        <f t="shared" si="74"/>
        <v>3.0000000000000027E-2</v>
      </c>
      <c r="AH25" s="22">
        <f t="shared" si="75"/>
        <v>0.21786979166666676</v>
      </c>
      <c r="AI25" s="22">
        <f t="shared" si="76"/>
        <v>6.663351907415338E-2</v>
      </c>
      <c r="AJ25" s="22">
        <f t="shared" si="77"/>
        <v>0.17618558225508318</v>
      </c>
      <c r="AK25" s="22">
        <f t="shared" si="78"/>
        <v>2.3802211302210718E-3</v>
      </c>
      <c r="AL25" s="22"/>
      <c r="AM25" s="22">
        <f t="shared" si="79"/>
        <v>0</v>
      </c>
      <c r="AN25" s="22">
        <f t="shared" si="79"/>
        <v>0</v>
      </c>
      <c r="AO25" s="22">
        <v>0</v>
      </c>
      <c r="AP25" s="22">
        <f t="shared" si="80"/>
        <v>0.75</v>
      </c>
      <c r="AQ25" s="22">
        <f t="shared" si="81"/>
        <v>0.75</v>
      </c>
      <c r="AR25" s="22">
        <f t="shared" si="104"/>
        <v>0.9</v>
      </c>
      <c r="AS25" s="9">
        <f t="shared" si="105"/>
        <v>0.75</v>
      </c>
      <c r="AT25" s="9">
        <f t="shared" si="106"/>
        <v>0.75</v>
      </c>
      <c r="AU25" s="9"/>
      <c r="AV25" s="1">
        <f t="shared" si="82"/>
        <v>34485</v>
      </c>
      <c r="AX25" s="5">
        <f>Data!C22/Data!C21-1</f>
        <v>-1.3818470777426928E-4</v>
      </c>
      <c r="AY25" s="5">
        <f>Data!L22/Data!L21-1</f>
        <v>1.3564326246551239E-3</v>
      </c>
      <c r="AZ25" s="5">
        <f>Data!CW22/Data!CW21-1</f>
        <v>-2.0504022345199102E-3</v>
      </c>
      <c r="BA25" s="5">
        <f>Data!AJ22/Data!AJ21-1</f>
        <v>1.4152429996014959E-3</v>
      </c>
      <c r="BB25" s="5">
        <f>Data!AR22/Data!AR21-1</f>
        <v>1.1155499305295358E-3</v>
      </c>
      <c r="BC25" s="5">
        <f>Data!BV22/Data!BV21-1</f>
        <v>1.2572922953135723E-4</v>
      </c>
      <c r="BD25" s="5">
        <f>Data!T22/Data!T21-1</f>
        <v>7.6376020433732705E-4</v>
      </c>
      <c r="BE25" s="5">
        <f>Data!BF22/Data!BF21-1</f>
        <v>3.0708037889366491E-3</v>
      </c>
      <c r="BF25" s="5">
        <f>Data!AB22/Data!AB21-1</f>
        <v>-1.1007028446289313E-3</v>
      </c>
      <c r="BG25" s="5">
        <f>Data!AY22/Data!AY21-1</f>
        <v>-1.2804375189896522E-3</v>
      </c>
      <c r="BH25" s="5">
        <f>Data!BN22/Data!BN21-1</f>
        <v>4.0188075640106291E-3</v>
      </c>
      <c r="BI25" s="5">
        <f>Data!CC22/Data!CC21-1</f>
        <v>1.4611843040976957E-3</v>
      </c>
      <c r="BJ25" s="5">
        <f>Data!CP22/Data!CP21-1</f>
        <v>-3.9433171346959783E-3</v>
      </c>
      <c r="BK25" s="5">
        <f>Data!DZ22/Data!DZ21-1</f>
        <v>-1.0263466449654368E-2</v>
      </c>
      <c r="BL25" s="5">
        <f t="shared" si="127"/>
        <v>1.1882563713471758E-3</v>
      </c>
      <c r="BM25" s="5">
        <f t="shared" si="128"/>
        <v>-1.6284751325596836E-3</v>
      </c>
      <c r="BN25" s="5">
        <f t="shared" si="129"/>
        <v>-3.3811963173202581E-3</v>
      </c>
      <c r="BO25" s="5">
        <f t="shared" si="130"/>
        <v>2.9764444209576246E-4</v>
      </c>
      <c r="BP25" s="5">
        <f t="shared" si="107"/>
        <v>8.3855303323159122E-4</v>
      </c>
      <c r="BQ25" s="5">
        <f t="shared" si="108"/>
        <v>9.4664778088133746E-4</v>
      </c>
      <c r="BR25" s="5">
        <f t="shared" si="156"/>
        <v>7.4289195162643355E-4</v>
      </c>
      <c r="BS25" s="5">
        <f t="shared" si="131"/>
        <v>-4.1300913042099929E-4</v>
      </c>
      <c r="BT25" s="5">
        <f t="shared" si="109"/>
        <v>1.2849464405486621E-3</v>
      </c>
      <c r="BU25" s="5">
        <f t="shared" si="110"/>
        <v>-3.9433171346959783E-3</v>
      </c>
      <c r="BV25" s="8">
        <f t="shared" si="111"/>
        <v>1.0409517503419272</v>
      </c>
      <c r="BW25" s="8">
        <f t="shared" si="112"/>
        <v>1.0374217624764503</v>
      </c>
      <c r="BX25" s="24">
        <f t="shared" si="113"/>
        <v>34485</v>
      </c>
      <c r="BY25" s="5">
        <f t="shared" si="114"/>
        <v>1.027813781266683</v>
      </c>
      <c r="BZ25" s="1">
        <f t="shared" si="83"/>
        <v>34485</v>
      </c>
      <c r="CA25" s="8">
        <f t="shared" si="132"/>
        <v>1.0374804516431704</v>
      </c>
      <c r="CB25" s="8">
        <f t="shared" si="133"/>
        <v>1.0374217624764503</v>
      </c>
      <c r="CC25" s="8">
        <f t="shared" si="134"/>
        <v>1.0531092638415103</v>
      </c>
      <c r="CD25" s="8">
        <f t="shared" si="135"/>
        <v>1.0358578071563889</v>
      </c>
      <c r="CE25" s="8">
        <f t="shared" si="136"/>
        <v>1.0341835397313519</v>
      </c>
      <c r="CF25" s="8">
        <f t="shared" si="137"/>
        <v>1.0365272051580086</v>
      </c>
      <c r="CG25" s="8">
        <f t="shared" si="138"/>
        <v>1.0615516405580756</v>
      </c>
      <c r="CH25" s="8">
        <f t="shared" si="139"/>
        <v>1.0671464217729072</v>
      </c>
      <c r="CI25" s="8">
        <f t="shared" si="140"/>
        <v>1.0986739641724417</v>
      </c>
      <c r="CJ25" s="8">
        <f t="shared" si="141"/>
        <v>1.0942510150337943</v>
      </c>
      <c r="CK25" s="8">
        <f t="shared" si="142"/>
        <v>1.1513355440089821</v>
      </c>
      <c r="CL25" s="8">
        <f t="shared" si="143"/>
        <v>1.1265392185108971</v>
      </c>
      <c r="CM25" s="8">
        <f t="shared" si="144"/>
        <v>1.0992649241281334</v>
      </c>
      <c r="CN25" s="8">
        <f t="shared" si="145"/>
        <v>1.0865926056544997</v>
      </c>
      <c r="CO25" s="8">
        <f t="shared" si="146"/>
        <v>1.0552308488883004</v>
      </c>
      <c r="CP25" s="8">
        <f t="shared" si="147"/>
        <v>1.0482563155288858</v>
      </c>
      <c r="CQ25" s="8">
        <f t="shared" si="148"/>
        <v>1.0459039268892367</v>
      </c>
      <c r="CR25" s="8">
        <f t="shared" si="149"/>
        <v>1.0687727019514268</v>
      </c>
      <c r="CS25" s="8">
        <f t="shared" si="150"/>
        <v>1.0656538226153329</v>
      </c>
      <c r="CT25" s="8">
        <f t="shared" si="151"/>
        <v>1.0689186351331965</v>
      </c>
      <c r="CU25" s="8">
        <f t="shared" si="152"/>
        <v>1.0663367059936331</v>
      </c>
      <c r="CV25" s="8">
        <f t="shared" si="153"/>
        <v>1.071028474292455</v>
      </c>
      <c r="CW25" s="8">
        <f t="shared" si="154"/>
        <v>1.0409517503419272</v>
      </c>
      <c r="CX25" s="8">
        <f t="shared" si="155"/>
        <v>1.0992649241281334</v>
      </c>
      <c r="CY25" s="8">
        <f t="shared" si="84"/>
        <v>1.0374804516431704</v>
      </c>
      <c r="CZ25" s="1">
        <f t="shared" si="85"/>
        <v>34485</v>
      </c>
      <c r="DA25" s="5">
        <f>CA25/MAX(CA$9:CA25)-1</f>
        <v>-4.9386256020814923E-2</v>
      </c>
      <c r="DB25" s="5">
        <f>CB25/MAX(CB$9:CB25)-1</f>
        <v>-1.2965437910936073E-2</v>
      </c>
      <c r="DC25" s="5">
        <f>CC25/MAX(CC$9:CC25)-1</f>
        <v>-5.8760763574190245E-2</v>
      </c>
      <c r="DD25" s="5">
        <f>CD25/MAX(CD$9:CD25)-1</f>
        <v>-1.3450261565408961E-2</v>
      </c>
      <c r="DE25" s="5">
        <f>CE25/MAX(CE$9:CE25)-1</f>
        <v>-4.0064150114829444E-2</v>
      </c>
      <c r="DF25" s="5">
        <f>CF25/MAX(CF$9:CF25)-1</f>
        <v>-6.2903484218760131E-2</v>
      </c>
      <c r="DG25" s="5">
        <f>CG25/MAX(CG$9:CG25)-1</f>
        <v>-1.2576130060409918E-2</v>
      </c>
      <c r="DH25" s="5">
        <f>CH25/MAX(CH$9:CH25)-1</f>
        <v>-2.6534084242637701E-2</v>
      </c>
      <c r="DI25" s="5">
        <f>CI25/MAX(CI$9:CI25)-1</f>
        <v>-1.2328743828542654E-2</v>
      </c>
      <c r="DJ25" s="5">
        <f>CJ25/MAX(CJ$9:CJ25)-1</f>
        <v>-3.1902472888683309E-2</v>
      </c>
      <c r="DK25" s="5">
        <f>CK25/MAX(CK$9:CK25)-1</f>
        <v>-1.197084871468812E-2</v>
      </c>
      <c r="DL25" s="5">
        <f>CL25/MAX(CL$9:CL25)-1</f>
        <v>-1.0100451875280081E-2</v>
      </c>
      <c r="DM25" s="5">
        <f>CM25/MAX(CM$9:CM25)-1</f>
        <v>-5.4772482451261317E-2</v>
      </c>
      <c r="DN25" s="5">
        <f>CN25/MAX(CN$9:CN25)-1</f>
        <v>-6.5201561520257245E-2</v>
      </c>
      <c r="DO25" s="5">
        <f>CO25/MAX(CO$9:CO25)-1</f>
        <v>-3.1987285720127545E-2</v>
      </c>
      <c r="DP25" s="5">
        <f>CP25/MAX(CP$9:CP25)-1</f>
        <v>-4.6305687004080442E-2</v>
      </c>
      <c r="DQ25" s="5">
        <f>CQ25/MAX(CQ$9:CQ25)-1</f>
        <v>-4.9777722751836451E-2</v>
      </c>
      <c r="DR25" s="5">
        <f>CR25/MAX(CR$9:CR25)-1</f>
        <v>-1.3421084083195312E-2</v>
      </c>
      <c r="DS25" s="5">
        <f>CS25/MAX(CS$9:CS25)-1</f>
        <v>-1.9676844492672263E-2</v>
      </c>
      <c r="DT25" s="5">
        <f>CT25/MAX(CT$9:CT25)-1</f>
        <v>-1.2225342796798655E-2</v>
      </c>
      <c r="DU25" s="5">
        <f>CU25/MAX(CU$9:CU25)-1</f>
        <v>-1.7981521409746959E-2</v>
      </c>
      <c r="DV25" s="5">
        <f>CV25/MAX(CV$9:CV25)-1</f>
        <v>-2.3216198100566965E-2</v>
      </c>
      <c r="DW25" s="5">
        <f>CW25/MAX(CW$9:CW25)-1</f>
        <v>-1.3275400517130276E-2</v>
      </c>
      <c r="DX25" s="5">
        <f>CX25/MAX(CX$9:CX25)-1</f>
        <v>-5.4772482451261317E-2</v>
      </c>
      <c r="DY25" s="5">
        <f>CY25/MAX(CY$9:CY25)-1</f>
        <v>-4.9386256020814923E-2</v>
      </c>
      <c r="DZ25" s="1">
        <f t="shared" si="86"/>
        <v>34485</v>
      </c>
      <c r="EA25" s="8">
        <f t="shared" si="117"/>
        <v>6.8759970521541955</v>
      </c>
      <c r="EB25" s="8">
        <f t="shared" si="118"/>
        <v>7.2539749999999996</v>
      </c>
      <c r="EC25" s="8">
        <f t="shared" si="119"/>
        <v>7.9470075287031809</v>
      </c>
      <c r="ED25" s="8">
        <f t="shared" si="87"/>
        <v>7.3120500000000002</v>
      </c>
      <c r="EE25" s="8">
        <f t="shared" si="88"/>
        <v>7.2539750000000005</v>
      </c>
      <c r="EF25" s="8">
        <f t="shared" si="89"/>
        <v>7.2744591084440628</v>
      </c>
      <c r="EG25" s="8">
        <f t="shared" si="90"/>
        <v>7.3125200591497235</v>
      </c>
      <c r="EH25" s="8">
        <f t="shared" si="91"/>
        <v>7.9059999999999988</v>
      </c>
      <c r="EI25" s="8">
        <f t="shared" si="92"/>
        <v>7.2539749999999996</v>
      </c>
      <c r="EJ25" s="1">
        <f t="shared" si="120"/>
        <v>34485</v>
      </c>
      <c r="EK25" s="8">
        <f>Data!W22*(1-R25-AD25)+R25*Data!AE22+AD25*Data!AM22</f>
        <v>1.9100938548752835</v>
      </c>
      <c r="EL25" s="8">
        <f>Data!W22*(1-S25-AE25)+S25*Data!BQ22+AE25*Data!AU22</f>
        <v>3.233667845939352</v>
      </c>
      <c r="EM25" s="8">
        <f>Data!W22*(1-R25-AF25)+R25*Data!AE22+AF25*Data!AU22</f>
        <v>3.0165239872549807</v>
      </c>
      <c r="EN25" s="8">
        <f>Data!F22</f>
        <v>5.2638829999999999</v>
      </c>
      <c r="EO25" s="8">
        <f>U25*Data!$AE22+Model!AG25*Data!$BY22+Model!AP25*Data!$W22</f>
        <v>2.1851600000000002</v>
      </c>
      <c r="EP25" s="8">
        <f>V25*Data!$BQ22+Model!AH25*Data!$BY22+Model!AQ25*Data!$W22</f>
        <v>2.8111648645833336</v>
      </c>
      <c r="EQ25" s="8">
        <f>W25*Data!$BQ22+Model!AI25*Data!$BY22+Model!AR25*Data!$W22</f>
        <v>2.2558195045006428</v>
      </c>
      <c r="ER25" s="8">
        <f>X25*Data!CF22+Model!AJ25*Data!$BY22+Model!AS25*Data!$W22</f>
        <v>2.6712322166358597</v>
      </c>
      <c r="ES25" s="8">
        <f>Y25*Data!CS22+Model!AK25*Data!$BY22+Model!AS25*Data!$W22</f>
        <v>2.913823786855037</v>
      </c>
      <c r="ET25" s="8">
        <f t="shared" si="93"/>
        <v>5.2638829999999999</v>
      </c>
    </row>
    <row r="26" spans="1:150" x14ac:dyDescent="0.25">
      <c r="A26" s="34">
        <f>Data!A23</f>
        <v>34515</v>
      </c>
      <c r="B26" s="8">
        <f>Data!G23</f>
        <v>7.4058830000000002</v>
      </c>
      <c r="C26" s="8">
        <f t="shared" si="94"/>
        <v>8.1131877960962662</v>
      </c>
      <c r="D26" s="8">
        <f>Data!DA23</f>
        <v>8.0269999999999992</v>
      </c>
      <c r="E26" s="8">
        <f>Data!AN23</f>
        <v>6.0529999999999999</v>
      </c>
      <c r="F26" s="8">
        <f>Data!AV23</f>
        <v>6.7590000000000003</v>
      </c>
      <c r="G26" s="8">
        <f>Data!BZ23</f>
        <v>7.1959999999999997</v>
      </c>
      <c r="H26" s="8">
        <f>Data!X23</f>
        <v>7.2229999999999999</v>
      </c>
      <c r="I26" s="8">
        <f>Data!BJ23</f>
        <v>7.9039999999999999</v>
      </c>
      <c r="J26" s="8">
        <f>Data!AF23</f>
        <v>8.7210000000000001</v>
      </c>
      <c r="K26" s="8">
        <f>Data!BC23</f>
        <v>8.8160000000000007</v>
      </c>
      <c r="L26" s="8">
        <f>Data!BR23</f>
        <v>11.31</v>
      </c>
      <c r="M26" s="8">
        <f>Data!CG23</f>
        <v>10.015499999999999</v>
      </c>
      <c r="N26" s="8">
        <f>Data!CT23</f>
        <v>10.45</v>
      </c>
      <c r="O26" s="8">
        <f>Data!ED23</f>
        <v>9.6159999999999997</v>
      </c>
      <c r="P26" s="8">
        <f t="shared" si="95"/>
        <v>2.6384999999999996</v>
      </c>
      <c r="Q26" s="1">
        <f t="shared" si="72"/>
        <v>34515</v>
      </c>
      <c r="R26" s="9">
        <f t="shared" si="121"/>
        <v>0.19864363580531247</v>
      </c>
      <c r="S26" s="36">
        <f t="shared" si="122"/>
        <v>0.22642037101855095</v>
      </c>
      <c r="T26" s="9">
        <f t="shared" si="123"/>
        <v>0.37900322152738303</v>
      </c>
      <c r="U26" s="9">
        <f t="shared" si="96"/>
        <v>0.19</v>
      </c>
      <c r="V26" s="9">
        <f t="shared" si="97"/>
        <v>4.6094555177442965E-2</v>
      </c>
      <c r="W26" s="9">
        <f t="shared" si="98"/>
        <v>4.5110111813320447E-2</v>
      </c>
      <c r="X26" s="9">
        <f t="shared" si="99"/>
        <v>6.7257669799610009E-2</v>
      </c>
      <c r="Y26" s="9">
        <f t="shared" si="124"/>
        <v>0.24915488629379212</v>
      </c>
      <c r="Z26" s="8">
        <f t="shared" si="125"/>
        <v>7.7560757311530786</v>
      </c>
      <c r="AA26" s="8">
        <f t="shared" si="73"/>
        <v>8.148380056352817</v>
      </c>
      <c r="AB26" s="8">
        <f t="shared" si="100"/>
        <v>7.4033884783020651</v>
      </c>
      <c r="AC26" s="8">
        <f t="shared" si="126"/>
        <v>7.4058830000000002</v>
      </c>
      <c r="AD26" s="22">
        <f t="shared" si="101"/>
        <v>0.80135636419468748</v>
      </c>
      <c r="AE26" s="22">
        <f t="shared" si="102"/>
        <v>0.77357962898144905</v>
      </c>
      <c r="AF26" s="22">
        <f t="shared" si="103"/>
        <v>0.62099677847261692</v>
      </c>
      <c r="AG26" s="22">
        <f t="shared" si="74"/>
        <v>6.0000000000000053E-2</v>
      </c>
      <c r="AH26" s="22">
        <f t="shared" si="75"/>
        <v>0.20390544482255701</v>
      </c>
      <c r="AI26" s="22">
        <f t="shared" si="76"/>
        <v>5.4889888186679503E-2</v>
      </c>
      <c r="AJ26" s="22">
        <f t="shared" si="77"/>
        <v>0.18274233020038999</v>
      </c>
      <c r="AK26" s="22">
        <f t="shared" si="78"/>
        <v>8.451137062078784E-4</v>
      </c>
      <c r="AL26" s="22"/>
      <c r="AM26" s="22">
        <f t="shared" si="79"/>
        <v>0</v>
      </c>
      <c r="AN26" s="22">
        <f t="shared" si="79"/>
        <v>0</v>
      </c>
      <c r="AO26" s="22">
        <v>0</v>
      </c>
      <c r="AP26" s="22">
        <f t="shared" si="80"/>
        <v>0.75</v>
      </c>
      <c r="AQ26" s="22">
        <f t="shared" si="81"/>
        <v>0.75</v>
      </c>
      <c r="AR26" s="22">
        <f t="shared" si="104"/>
        <v>0.9</v>
      </c>
      <c r="AS26" s="9">
        <f t="shared" si="105"/>
        <v>0.75</v>
      </c>
      <c r="AT26" s="9">
        <f t="shared" si="106"/>
        <v>0.75</v>
      </c>
      <c r="AU26" s="9"/>
      <c r="AV26" s="1">
        <f t="shared" si="82"/>
        <v>34515</v>
      </c>
      <c r="AX26" s="5">
        <f>Data!C23/Data!C22-1</f>
        <v>-2.2127411971407662E-3</v>
      </c>
      <c r="AY26" s="5">
        <f>Data!L23/Data!L22-1</f>
        <v>2.7083559449174732E-3</v>
      </c>
      <c r="AZ26" s="5">
        <f>Data!CW23/Data!CW22-1</f>
        <v>-1.6952071462265073E-3</v>
      </c>
      <c r="BA26" s="5">
        <f>Data!AJ23/Data!AJ22-1</f>
        <v>2.9610803984789769E-3</v>
      </c>
      <c r="BB26" s="5">
        <f>Data!AR23/Data!AR22-1</f>
        <v>2.9828186554436975E-4</v>
      </c>
      <c r="BC26" s="5">
        <f>Data!BV23/Data!BV22-1</f>
        <v>-3.509918789128319E-3</v>
      </c>
      <c r="BD26" s="5">
        <f>Data!T23/Data!T22-1</f>
        <v>4.4852306421947485E-3</v>
      </c>
      <c r="BE26" s="5">
        <f>Data!BF23/Data!BF22-1</f>
        <v>2.0971814604335837E-3</v>
      </c>
      <c r="BF26" s="5">
        <f>Data!AB23/Data!AB22-1</f>
        <v>4.2699234398135832E-3</v>
      </c>
      <c r="BG26" s="5">
        <f>Data!AY23/Data!AY22-1</f>
        <v>4.7371737760490973E-3</v>
      </c>
      <c r="BH26" s="5">
        <f>Data!BN23/Data!BN22-1</f>
        <v>1.6158294591224198E-3</v>
      </c>
      <c r="BI26" s="5">
        <f>Data!CC23/Data!CC22-1</f>
        <v>2.9515625333365048E-3</v>
      </c>
      <c r="BJ26" s="5">
        <f>Data!CP23/Data!CP22-1</f>
        <v>3.6274659506083662E-3</v>
      </c>
      <c r="BK26" s="5">
        <f>Data!DZ23/Data!DZ22-1</f>
        <v>1.2387618872455874E-3</v>
      </c>
      <c r="BL26" s="5">
        <f t="shared" si="127"/>
        <v>8.2129703210031104E-4</v>
      </c>
      <c r="BM26" s="5">
        <f t="shared" si="128"/>
        <v>5.1200422948603959E-4</v>
      </c>
      <c r="BN26" s="5">
        <f t="shared" si="129"/>
        <v>6.5231161209103555E-4</v>
      </c>
      <c r="BO26" s="5">
        <f t="shared" si="130"/>
        <v>4.1980085747311997E-3</v>
      </c>
      <c r="BP26" s="5">
        <f t="shared" si="107"/>
        <v>2.6511346434444959E-3</v>
      </c>
      <c r="BQ26" s="5">
        <f t="shared" si="108"/>
        <v>3.8567438802183918E-3</v>
      </c>
      <c r="BR26" s="5">
        <f t="shared" si="156"/>
        <v>2.9633937659513778E-3</v>
      </c>
      <c r="BS26" s="5">
        <f t="shared" si="131"/>
        <v>4.2538009153261138E-3</v>
      </c>
      <c r="BT26" s="5">
        <f t="shared" si="109"/>
        <v>3.2659104472221312E-3</v>
      </c>
      <c r="BU26" s="5">
        <f t="shared" si="110"/>
        <v>3.6274659506083662E-3</v>
      </c>
      <c r="BV26" s="8">
        <f t="shared" si="111"/>
        <v>1.0443514055384231</v>
      </c>
      <c r="BW26" s="8">
        <f t="shared" si="112"/>
        <v>1.0402314698742403</v>
      </c>
      <c r="BX26" s="24">
        <f t="shared" si="113"/>
        <v>34515</v>
      </c>
      <c r="BY26" s="5">
        <f t="shared" si="114"/>
        <v>1.0331456822323715</v>
      </c>
      <c r="BZ26" s="1">
        <f t="shared" si="83"/>
        <v>34515</v>
      </c>
      <c r="CA26" s="8">
        <f t="shared" si="132"/>
        <v>1.0351847759065913</v>
      </c>
      <c r="CB26" s="8">
        <f t="shared" si="133"/>
        <v>1.0402314698742403</v>
      </c>
      <c r="CC26" s="8">
        <f t="shared" si="134"/>
        <v>1.0513240254916889</v>
      </c>
      <c r="CD26" s="8">
        <f t="shared" si="135"/>
        <v>1.038925065404771</v>
      </c>
      <c r="CE26" s="8">
        <f t="shared" si="136"/>
        <v>1.0344920179268982</v>
      </c>
      <c r="CF26" s="8">
        <f t="shared" si="137"/>
        <v>1.0328890788451819</v>
      </c>
      <c r="CG26" s="8">
        <f t="shared" si="138"/>
        <v>1.0663129445045787</v>
      </c>
      <c r="CH26" s="8">
        <f t="shared" si="139"/>
        <v>1.0693844214642174</v>
      </c>
      <c r="CI26" s="8">
        <f t="shared" si="140"/>
        <v>1.1033652178847746</v>
      </c>
      <c r="CJ26" s="8">
        <f t="shared" si="141"/>
        <v>1.0994346722466275</v>
      </c>
      <c r="CK26" s="8">
        <f t="shared" si="142"/>
        <v>1.1531959058983265</v>
      </c>
      <c r="CL26" s="8">
        <f t="shared" si="143"/>
        <v>1.129864269460588</v>
      </c>
      <c r="CM26" s="8">
        <f t="shared" si="144"/>
        <v>1.1032524702111062</v>
      </c>
      <c r="CN26" s="8">
        <f t="shared" si="145"/>
        <v>1.0879386351613474</v>
      </c>
      <c r="CO26" s="8">
        <f t="shared" si="146"/>
        <v>1.056097506852673</v>
      </c>
      <c r="CP26" s="8">
        <f t="shared" si="147"/>
        <v>1.048793027196022</v>
      </c>
      <c r="CQ26" s="8">
        <f t="shared" si="148"/>
        <v>1.0465861821658782</v>
      </c>
      <c r="CR26" s="8">
        <f t="shared" si="149"/>
        <v>1.0732594189186577</v>
      </c>
      <c r="CS26" s="8">
        <f t="shared" si="150"/>
        <v>1.0684790143823877</v>
      </c>
      <c r="CT26" s="8">
        <f t="shared" si="151"/>
        <v>1.0730411805376978</v>
      </c>
      <c r="CU26" s="8">
        <f t="shared" si="152"/>
        <v>1.0694966815405798</v>
      </c>
      <c r="CV26" s="8">
        <f t="shared" si="153"/>
        <v>1.0755844161967405</v>
      </c>
      <c r="CW26" s="8">
        <f t="shared" si="154"/>
        <v>1.0443514055384231</v>
      </c>
      <c r="CX26" s="8">
        <f t="shared" si="155"/>
        <v>1.1032524702111062</v>
      </c>
      <c r="CY26" s="8">
        <f t="shared" si="84"/>
        <v>1.0351847759065913</v>
      </c>
      <c r="CZ26" s="1">
        <f t="shared" si="85"/>
        <v>34515</v>
      </c>
      <c r="DA26" s="5">
        <f>CA26/MAX(CA$9:CA26)-1</f>
        <v>-5.1489718214685842E-2</v>
      </c>
      <c r="DB26" s="5">
        <f>CB26/MAX(CB$9:CB26)-1</f>
        <v>-1.0292196986863011E-2</v>
      </c>
      <c r="DC26" s="5">
        <f>CC26/MAX(CC$9:CC26)-1</f>
        <v>-6.0356359054087982E-2</v>
      </c>
      <c r="DD26" s="5">
        <f>CD26/MAX(CD$9:CD26)-1</f>
        <v>-1.0529008472805801E-2</v>
      </c>
      <c r="DE26" s="5">
        <f>CE26/MAX(CE$9:CE26)-1</f>
        <v>-3.9777818658722874E-2</v>
      </c>
      <c r="DF26" s="5">
        <f>CF26/MAX(CF$9:CF26)-1</f>
        <v>-6.6192616886727285E-2</v>
      </c>
      <c r="DG26" s="5">
        <f>CG26/MAX(CG$9:CG26)-1</f>
        <v>-8.1473062621223447E-3</v>
      </c>
      <c r="DH26" s="5">
        <f>CH26/MAX(CH$9:CH26)-1</f>
        <v>-2.4492549571747291E-2</v>
      </c>
      <c r="DI26" s="5">
        <f>CI26/MAX(CI$9:CI26)-1</f>
        <v>-8.1114631809858784E-3</v>
      </c>
      <c r="DJ26" s="5">
        <f>CJ26/MAX(CJ$9:CJ26)-1</f>
        <v>-2.7316426670593641E-2</v>
      </c>
      <c r="DK26" s="5">
        <f>CK26/MAX(CK$9:CK26)-1</f>
        <v>-1.0374362105569634E-2</v>
      </c>
      <c r="DL26" s="5">
        <f>CL26/MAX(CL$9:CL26)-1</f>
        <v>-7.1787014572683994E-3</v>
      </c>
      <c r="DM26" s="5">
        <f>CM26/MAX(CM$9:CM26)-1</f>
        <v>-5.1343701815775189E-2</v>
      </c>
      <c r="DN26" s="5">
        <f>CN26/MAX(CN$9:CN26)-1</f>
        <v>-6.4043568842411913E-2</v>
      </c>
      <c r="DO26" s="5">
        <f>CO26/MAX(CO$9:CO26)-1</f>
        <v>-3.1192259750854157E-2</v>
      </c>
      <c r="DP26" s="5">
        <f>CP26/MAX(CP$9:CP26)-1</f>
        <v>-4.5817391482189773E-2</v>
      </c>
      <c r="DQ26" s="5">
        <f>CQ26/MAX(CQ$9:CQ26)-1</f>
        <v>-4.9157881726319963E-2</v>
      </c>
      <c r="DR26" s="5">
        <f>CR26/MAX(CR$9:CR26)-1</f>
        <v>-9.2794173345273068E-3</v>
      </c>
      <c r="DS26" s="5">
        <f>CS26/MAX(CS$9:CS26)-1</f>
        <v>-1.7077875813335752E-2</v>
      </c>
      <c r="DT26" s="5">
        <f>CT26/MAX(CT$9:CT26)-1</f>
        <v>-8.415748932595446E-3</v>
      </c>
      <c r="DU26" s="5">
        <f>CU26/MAX(CU$9:CU26)-1</f>
        <v>-1.5071413972243541E-2</v>
      </c>
      <c r="DV26" s="5">
        <f>CV26/MAX(CV$9:CV26)-1</f>
        <v>-1.9061154269971459E-2</v>
      </c>
      <c r="DW26" s="5">
        <f>CW26/MAX(CW$9:CW26)-1</f>
        <v>-1.0052846339148047E-2</v>
      </c>
      <c r="DX26" s="5">
        <f>CX26/MAX(CX$9:CX26)-1</f>
        <v>-5.1343701815775189E-2</v>
      </c>
      <c r="DY26" s="5">
        <f>CY26/MAX(CY$9:CY26)-1</f>
        <v>-5.1489718214685842E-2</v>
      </c>
      <c r="DZ26" s="1">
        <f t="shared" si="86"/>
        <v>34515</v>
      </c>
      <c r="EA26" s="8">
        <f t="shared" si="117"/>
        <v>7.1487388134500227</v>
      </c>
      <c r="EB26" s="8">
        <f t="shared" si="118"/>
        <v>7.4058830000000002</v>
      </c>
      <c r="EC26" s="8">
        <f t="shared" si="119"/>
        <v>8.1131877960962662</v>
      </c>
      <c r="ED26" s="8">
        <f t="shared" si="87"/>
        <v>7.5060000000000002</v>
      </c>
      <c r="EE26" s="8">
        <f t="shared" si="88"/>
        <v>7.4058830000000011</v>
      </c>
      <c r="EF26" s="8">
        <f t="shared" si="89"/>
        <v>7.4058829999999993</v>
      </c>
      <c r="EG26" s="8">
        <f t="shared" si="90"/>
        <v>7.4058830000000002</v>
      </c>
      <c r="EH26" s="8">
        <f t="shared" si="91"/>
        <v>8.0269999999999992</v>
      </c>
      <c r="EI26" s="8">
        <f t="shared" si="92"/>
        <v>7.4058830000000002</v>
      </c>
      <c r="EJ26" s="1">
        <f t="shared" si="120"/>
        <v>34515</v>
      </c>
      <c r="EK26" s="8">
        <f>Data!W23*(1-R26-AD26)+R26*Data!AE23+AD26*Data!AM23</f>
        <v>1.7779118363273452</v>
      </c>
      <c r="EL26" s="8">
        <f>Data!W23*(1-S26-AE26)+S26*Data!BQ23+AE26*Data!AU23</f>
        <v>3.148067456422821</v>
      </c>
      <c r="EM26" s="8">
        <f>Data!W23*(1-R26-AF26)+R26*Data!AE23+AF26*Data!AU23</f>
        <v>2.8931184945656856</v>
      </c>
      <c r="EN26" s="8">
        <f>Data!F23</f>
        <v>5.1804389999999998</v>
      </c>
      <c r="EO26" s="8">
        <f>U26*Data!$AE23+Model!AG26*Data!$BY23+Model!AP26*Data!$W23</f>
        <v>2.18424</v>
      </c>
      <c r="EP26" s="8">
        <f>V26*Data!$BQ23+Model!AH26*Data!$BY23+Model!AQ26*Data!$W23</f>
        <v>2.7310525612542529</v>
      </c>
      <c r="EQ26" s="8">
        <f>W26*Data!$BQ23+Model!AI26*Data!$BY23+Model!AR26*Data!$W23</f>
        <v>2.1973073862420995</v>
      </c>
      <c r="ER26" s="8">
        <f>X26*Data!CF23+Model!AJ26*Data!$BY23+Model!AS26*Data!$W23</f>
        <v>2.6498236309629357</v>
      </c>
      <c r="ES26" s="8">
        <f>Y26*Data!CS23+Model!AK26*Data!$BY23+Model!AS26*Data!$W23</f>
        <v>2.8735811309157961</v>
      </c>
      <c r="ET26" s="8">
        <f t="shared" si="93"/>
        <v>5.1804389999999998</v>
      </c>
    </row>
    <row r="27" spans="1:150" x14ac:dyDescent="0.25">
      <c r="A27" s="34">
        <f>Data!A24</f>
        <v>34544</v>
      </c>
      <c r="B27" s="8">
        <f>Data!G24</f>
        <v>7.1523519999999996</v>
      </c>
      <c r="C27" s="8">
        <f t="shared" si="94"/>
        <v>7.889717287656719</v>
      </c>
      <c r="D27" s="8">
        <f>Data!DA24</f>
        <v>7.819</v>
      </c>
      <c r="E27" s="8">
        <f>Data!AN24</f>
        <v>5.8810000000000002</v>
      </c>
      <c r="F27" s="8">
        <f>Data!AV24</f>
        <v>6.548</v>
      </c>
      <c r="G27" s="8">
        <f>Data!BZ24</f>
        <v>6.9630000000000001</v>
      </c>
      <c r="H27" s="8">
        <f>Data!X24</f>
        <v>7.0030000000000001</v>
      </c>
      <c r="I27" s="8">
        <f>Data!BJ24</f>
        <v>7.69</v>
      </c>
      <c r="J27" s="8">
        <f>Data!AF24</f>
        <v>8.7650000000000006</v>
      </c>
      <c r="K27" s="8">
        <f>Data!BC24</f>
        <v>8.6969999999999992</v>
      </c>
      <c r="L27" s="8">
        <f>Data!BR24</f>
        <v>11.05</v>
      </c>
      <c r="M27" s="8">
        <f>Data!CG24</f>
        <v>9.9075000000000006</v>
      </c>
      <c r="N27" s="8">
        <f>Data!CT24</f>
        <v>10.478999999999999</v>
      </c>
      <c r="O27" s="8">
        <f>Data!ED24</f>
        <v>9.5869999999999997</v>
      </c>
      <c r="P27" s="8">
        <f t="shared" si="95"/>
        <v>2.8315000000000001</v>
      </c>
      <c r="Q27" s="1">
        <f t="shared" si="72"/>
        <v>34544</v>
      </c>
      <c r="R27" s="9">
        <f t="shared" si="121"/>
        <v>0.17989343652329198</v>
      </c>
      <c r="S27" s="36">
        <f t="shared" si="122"/>
        <v>0.19886541625534704</v>
      </c>
      <c r="T27" s="9">
        <f t="shared" si="123"/>
        <v>0.35316969803990816</v>
      </c>
      <c r="U27" s="9">
        <f t="shared" si="96"/>
        <v>0.16</v>
      </c>
      <c r="V27" s="9">
        <f t="shared" si="97"/>
        <v>3.8989968191827616E-2</v>
      </c>
      <c r="W27" s="9">
        <f t="shared" si="98"/>
        <v>3.7521898703205152E-2</v>
      </c>
      <c r="X27" s="9">
        <f t="shared" si="99"/>
        <v>5.411852606554575E-2</v>
      </c>
      <c r="Y27" s="9">
        <f t="shared" si="124"/>
        <v>0.23492605233219568</v>
      </c>
      <c r="Z27" s="8">
        <f t="shared" si="125"/>
        <v>7.4926962238428327</v>
      </c>
      <c r="AA27" s="8">
        <f t="shared" si="73"/>
        <v>7.8078083395853906</v>
      </c>
      <c r="AB27" s="8">
        <f t="shared" si="100"/>
        <v>7.1898469009358994</v>
      </c>
      <c r="AC27" s="8">
        <f t="shared" si="126"/>
        <v>7.1523519999999996</v>
      </c>
      <c r="AD27" s="22">
        <f t="shared" si="101"/>
        <v>0.82010656347670796</v>
      </c>
      <c r="AE27" s="22">
        <f t="shared" si="102"/>
        <v>0.80113458374465296</v>
      </c>
      <c r="AF27" s="22">
        <f t="shared" si="103"/>
        <v>0.64683030196009184</v>
      </c>
      <c r="AG27" s="22">
        <f t="shared" si="74"/>
        <v>8.9999999999999969E-2</v>
      </c>
      <c r="AH27" s="22">
        <f t="shared" si="75"/>
        <v>0.21101003180817235</v>
      </c>
      <c r="AI27" s="22">
        <f t="shared" si="76"/>
        <v>6.2478101296794875E-2</v>
      </c>
      <c r="AJ27" s="22">
        <f t="shared" si="77"/>
        <v>0.19588147393445421</v>
      </c>
      <c r="AK27" s="22">
        <f t="shared" si="78"/>
        <v>1.5073947667804344E-2</v>
      </c>
      <c r="AL27" s="22"/>
      <c r="AM27" s="22">
        <f t="shared" si="79"/>
        <v>0</v>
      </c>
      <c r="AN27" s="22">
        <f t="shared" si="79"/>
        <v>0</v>
      </c>
      <c r="AO27" s="22">
        <v>0</v>
      </c>
      <c r="AP27" s="22">
        <f t="shared" si="80"/>
        <v>0.75</v>
      </c>
      <c r="AQ27" s="22">
        <f t="shared" si="81"/>
        <v>0.75</v>
      </c>
      <c r="AR27" s="22">
        <f t="shared" si="104"/>
        <v>0.9</v>
      </c>
      <c r="AS27" s="9">
        <f t="shared" si="105"/>
        <v>0.75</v>
      </c>
      <c r="AT27" s="9">
        <f t="shared" si="106"/>
        <v>0.75</v>
      </c>
      <c r="AU27" s="9"/>
      <c r="AV27" s="1">
        <f t="shared" si="82"/>
        <v>34544</v>
      </c>
      <c r="AX27" s="5">
        <f>Data!C24/Data!C23-1</f>
        <v>1.9868240407405979E-2</v>
      </c>
      <c r="AY27" s="5">
        <f>Data!L24/Data!L23-1</f>
        <v>9.1742163256258724E-3</v>
      </c>
      <c r="AZ27" s="5">
        <f>Data!CW24/Data!CW23-1</f>
        <v>2.0110015555785399E-2</v>
      </c>
      <c r="BA27" s="5">
        <f>Data!AJ24/Data!AJ23-1</f>
        <v>8.6004614015318115E-3</v>
      </c>
      <c r="BB27" s="5">
        <f>Data!AR24/Data!AR23-1</f>
        <v>1.3580910708988592E-2</v>
      </c>
      <c r="BC27" s="5">
        <f>Data!BV24/Data!BV23-1</f>
        <v>1.9095005727492342E-2</v>
      </c>
      <c r="BD27" s="5">
        <f>Data!T24/Data!T23-1</f>
        <v>1.017593025066188E-2</v>
      </c>
      <c r="BE27" s="5">
        <f>Data!BF24/Data!BF23-1</f>
        <v>1.4222569684577691E-2</v>
      </c>
      <c r="BF27" s="5">
        <f>Data!AB24/Data!AB23-1</f>
        <v>9.7379218908941745E-3</v>
      </c>
      <c r="BG27" s="5">
        <f>Data!AY24/Data!AY23-1</f>
        <v>1.1013906611588187E-2</v>
      </c>
      <c r="BH27" s="5">
        <f>Data!BN24/Data!BN23-1</f>
        <v>1.5215237879602661E-2</v>
      </c>
      <c r="BI27" s="5">
        <f>Data!CC24/Data!CC23-1</f>
        <v>1.2634211636012305E-2</v>
      </c>
      <c r="BJ27" s="5">
        <f>Data!CP24/Data!CP23-1</f>
        <v>7.4866131564006455E-3</v>
      </c>
      <c r="BK27" s="5">
        <f>Data!DZ24/Data!DZ23-1</f>
        <v>1.3080052514709006E-2</v>
      </c>
      <c r="BL27" s="5">
        <f t="shared" si="127"/>
        <v>1.3392854963119063E-2</v>
      </c>
      <c r="BM27" s="5">
        <f t="shared" si="128"/>
        <v>1.3467506210812127E-2</v>
      </c>
      <c r="BN27" s="5">
        <f t="shared" si="129"/>
        <v>1.339108383982824E-2</v>
      </c>
      <c r="BO27" s="5">
        <f t="shared" si="130"/>
        <v>1.0627853190915845E-2</v>
      </c>
      <c r="BP27" s="5">
        <f t="shared" si="107"/>
        <v>1.2226862946729276E-2</v>
      </c>
      <c r="BQ27" s="5">
        <f t="shared" si="108"/>
        <v>1.0892821036916897E-2</v>
      </c>
      <c r="BR27" s="5">
        <f t="shared" si="156"/>
        <v>1.197116116422146E-2</v>
      </c>
      <c r="BS27" s="5">
        <f t="shared" si="131"/>
        <v>9.5134113887654428E-3</v>
      </c>
      <c r="BT27" s="5">
        <f t="shared" si="109"/>
        <v>8.9155551713578259E-3</v>
      </c>
      <c r="BU27" s="5">
        <f t="shared" si="110"/>
        <v>7.4866131564006455E-3</v>
      </c>
      <c r="BV27" s="8">
        <f t="shared" si="111"/>
        <v>1.0536623781127858</v>
      </c>
      <c r="BW27" s="8">
        <f t="shared" si="112"/>
        <v>1.0497747784075904</v>
      </c>
      <c r="BX27" s="24">
        <f t="shared" si="113"/>
        <v>34544</v>
      </c>
      <c r="BY27" s="5">
        <f t="shared" si="114"/>
        <v>1.0251457926396885</v>
      </c>
      <c r="BZ27" s="1">
        <f t="shared" si="83"/>
        <v>34544</v>
      </c>
      <c r="CA27" s="8">
        <f t="shared" si="132"/>
        <v>1.0557520759003902</v>
      </c>
      <c r="CB27" s="8">
        <f t="shared" si="133"/>
        <v>1.0497747784075904</v>
      </c>
      <c r="CC27" s="8">
        <f t="shared" si="134"/>
        <v>1.0724661679984977</v>
      </c>
      <c r="CD27" s="8">
        <f t="shared" si="135"/>
        <v>1.0478603003288687</v>
      </c>
      <c r="CE27" s="8">
        <f t="shared" si="136"/>
        <v>1.0485413616515249</v>
      </c>
      <c r="CF27" s="8">
        <f t="shared" si="137"/>
        <v>1.052612101721595</v>
      </c>
      <c r="CG27" s="8">
        <f t="shared" si="138"/>
        <v>1.0771636706532353</v>
      </c>
      <c r="CH27" s="8">
        <f t="shared" si="139"/>
        <v>1.0845938159180941</v>
      </c>
      <c r="CI27" s="8">
        <f t="shared" si="140"/>
        <v>1.1141097021936659</v>
      </c>
      <c r="CJ27" s="8">
        <f t="shared" si="141"/>
        <v>1.1115437430522939</v>
      </c>
      <c r="CK27" s="8">
        <f t="shared" si="142"/>
        <v>1.1707420559283535</v>
      </c>
      <c r="CL27" s="8">
        <f t="shared" si="143"/>
        <v>1.1441392137609216</v>
      </c>
      <c r="CM27" s="8">
        <f t="shared" si="144"/>
        <v>1.1115120946694201</v>
      </c>
      <c r="CN27" s="8">
        <f t="shared" si="145"/>
        <v>1.1021689296420387</v>
      </c>
      <c r="CO27" s="8">
        <f t="shared" si="146"/>
        <v>1.0702416675888624</v>
      </c>
      <c r="CP27" s="8">
        <f t="shared" si="147"/>
        <v>1.0629176538036407</v>
      </c>
      <c r="CQ27" s="8">
        <f t="shared" si="148"/>
        <v>1.0606011054768674</v>
      </c>
      <c r="CR27" s="8">
        <f t="shared" si="149"/>
        <v>1.0846658624586929</v>
      </c>
      <c r="CS27" s="8">
        <f t="shared" si="150"/>
        <v>1.0815431608526975</v>
      </c>
      <c r="CT27" s="8">
        <f t="shared" si="151"/>
        <v>1.084729626082537</v>
      </c>
      <c r="CU27" s="8">
        <f t="shared" si="152"/>
        <v>1.0822997986799021</v>
      </c>
      <c r="CV27" s="8">
        <f t="shared" si="153"/>
        <v>1.0858168932313652</v>
      </c>
      <c r="CW27" s="8">
        <f t="shared" si="154"/>
        <v>1.0536623781127858</v>
      </c>
      <c r="CX27" s="8">
        <f t="shared" si="155"/>
        <v>1.1115120946694201</v>
      </c>
      <c r="CY27" s="8">
        <f t="shared" si="84"/>
        <v>1.0557520759003902</v>
      </c>
      <c r="CZ27" s="1">
        <f t="shared" si="85"/>
        <v>34544</v>
      </c>
      <c r="DA27" s="5">
        <f>CA27/MAX(CA$9:CA27)-1</f>
        <v>-3.2644487907278807E-2</v>
      </c>
      <c r="DB27" s="5">
        <f>CB27/MAX(CB$9:CB27)-1</f>
        <v>-1.2124035028606706E-3</v>
      </c>
      <c r="DC27" s="5">
        <f>CC27/MAX(CC$9:CC27)-1</f>
        <v>-4.1460110817770901E-2</v>
      </c>
      <c r="DD27" s="5">
        <f>CD27/MAX(CD$9:CD27)-1</f>
        <v>-2.0191014022408194E-3</v>
      </c>
      <c r="DE27" s="5">
        <f>CE27/MAX(CE$9:CE27)-1</f>
        <v>-2.673712695313657E-2</v>
      </c>
      <c r="DF27" s="5">
        <f>CF27/MAX(CF$9:CF27)-1</f>
        <v>-4.8361559557804634E-2</v>
      </c>
      <c r="DG27" s="5">
        <f>CG27/MAX(CG$9:CG27)-1</f>
        <v>0</v>
      </c>
      <c r="DH27" s="5">
        <f>CH27/MAX(CH$9:CH27)-1</f>
        <v>-1.0618326880206697E-2</v>
      </c>
      <c r="DI27" s="5">
        <f>CI27/MAX(CI$9:CI27)-1</f>
        <v>0</v>
      </c>
      <c r="DJ27" s="5">
        <f>CJ27/MAX(CJ$9:CJ27)-1</f>
        <v>-1.6603380631317721E-2</v>
      </c>
      <c r="DK27" s="5">
        <f>CK27/MAX(CK$9:CK27)-1</f>
        <v>0</v>
      </c>
      <c r="DL27" s="5">
        <f>CL27/MAX(CL$9:CL27)-1</f>
        <v>0</v>
      </c>
      <c r="DM27" s="5">
        <f>CM27/MAX(CM$9:CM27)-1</f>
        <v>-4.4241479092886893E-2</v>
      </c>
      <c r="DN27" s="5">
        <f>CN27/MAX(CN$9:CN27)-1</f>
        <v>-5.1801209571390894E-2</v>
      </c>
      <c r="DO27" s="5">
        <f>CO27/MAX(CO$9:CO27)-1</f>
        <v>-1.8217158198550298E-2</v>
      </c>
      <c r="DP27" s="5">
        <f>CP27/MAX(CP$9:CP27)-1</f>
        <v>-3.2966931275727474E-2</v>
      </c>
      <c r="DQ27" s="5">
        <f>CQ27/MAX(CQ$9:CQ27)-1</f>
        <v>-3.6425075202077051E-2</v>
      </c>
      <c r="DR27" s="5">
        <f>CR27/MAX(CR$9:CR27)-1</f>
        <v>0</v>
      </c>
      <c r="DS27" s="5">
        <f>CS27/MAX(CS$9:CS27)-1</f>
        <v>-5.0598217135973123E-3</v>
      </c>
      <c r="DT27" s="5">
        <f>CT27/MAX(CT$9:CT27)-1</f>
        <v>0</v>
      </c>
      <c r="DU27" s="5">
        <f>CU27/MAX(CU$9:CU27)-1</f>
        <v>-3.2806751336564854E-3</v>
      </c>
      <c r="DV27" s="5">
        <f>CV27/MAX(CV$9:CV27)-1</f>
        <v>-9.7290794833209127E-3</v>
      </c>
      <c r="DW27" s="5">
        <f>CW27/MAX(CW$9:CW27)-1</f>
        <v>-1.2269178739562348E-3</v>
      </c>
      <c r="DX27" s="5">
        <f>CX27/MAX(CX$9:CX27)-1</f>
        <v>-4.4241479092886893E-2</v>
      </c>
      <c r="DY27" s="5">
        <f>CY27/MAX(CY$9:CY27)-1</f>
        <v>-3.2644487907278807E-2</v>
      </c>
      <c r="DZ27" s="1">
        <f t="shared" si="86"/>
        <v>34544</v>
      </c>
      <c r="EA27" s="8">
        <f t="shared" si="117"/>
        <v>6.9468237487721387</v>
      </c>
      <c r="EB27" s="8">
        <f t="shared" si="118"/>
        <v>7.1523519999999996</v>
      </c>
      <c r="EC27" s="8">
        <f t="shared" si="119"/>
        <v>7.889717287656719</v>
      </c>
      <c r="ED27" s="8">
        <f t="shared" si="87"/>
        <v>7.28132</v>
      </c>
      <c r="EE27" s="8">
        <f t="shared" si="88"/>
        <v>7.1523519999999987</v>
      </c>
      <c r="EF27" s="8">
        <f t="shared" si="89"/>
        <v>7.1523520000000005</v>
      </c>
      <c r="EG27" s="8">
        <f t="shared" si="90"/>
        <v>7.1523519999999987</v>
      </c>
      <c r="EH27" s="8">
        <f t="shared" si="91"/>
        <v>7.819</v>
      </c>
      <c r="EI27" s="8">
        <f t="shared" si="92"/>
        <v>7.1523519999999996</v>
      </c>
      <c r="EJ27" s="1">
        <f t="shared" si="120"/>
        <v>34544</v>
      </c>
      <c r="EK27" s="8">
        <f>Data!W24*(1-R27-AD27)+R27*Data!AE24+AD27*Data!AM24</f>
        <v>1.7740633760976334</v>
      </c>
      <c r="EL27" s="8">
        <f>Data!W24*(1-S27-AE27)+S27*Data!BQ24+AE27*Data!AU24</f>
        <v>3.1892130648239556</v>
      </c>
      <c r="EM27" s="8">
        <f>Data!W24*(1-R27-AF27)+R27*Data!AE24+AF27*Data!AU24</f>
        <v>2.9522919729521102</v>
      </c>
      <c r="EN27" s="8">
        <f>Data!F24</f>
        <v>5.2048579999999998</v>
      </c>
      <c r="EO27" s="8">
        <f>U27*Data!$AE24+Model!AG27*Data!$BY24+Model!AP27*Data!$W24</f>
        <v>2.2839</v>
      </c>
      <c r="EP27" s="8">
        <f>V27*Data!$BQ24+Model!AH27*Data!$BY24+Model!AQ27*Data!$W24</f>
        <v>2.7270696461952539</v>
      </c>
      <c r="EQ27" s="8">
        <f>W27*Data!$BQ24+Model!AI27*Data!$BY24+Model!AR27*Data!$W24</f>
        <v>2.1939325040371918</v>
      </c>
      <c r="ER27" s="8">
        <f>X27*Data!CF24+Model!AJ27*Data!$BY24+Model!AS27*Data!$W24</f>
        <v>2.6716156094413321</v>
      </c>
      <c r="ES27" s="8">
        <f>Y27*Data!CS24+Model!AK27*Data!$BY24+Model!AS27*Data!$W24</f>
        <v>2.8558742889647331</v>
      </c>
      <c r="ET27" s="8">
        <f t="shared" si="93"/>
        <v>5.2048579999999998</v>
      </c>
    </row>
    <row r="28" spans="1:150" x14ac:dyDescent="0.25">
      <c r="A28" s="34">
        <f>Data!A25</f>
        <v>34577</v>
      </c>
      <c r="B28" s="8">
        <f>Data!G25</f>
        <v>7.2459340000000001</v>
      </c>
      <c r="C28" s="8">
        <f t="shared" si="94"/>
        <v>7.9731902728791537</v>
      </c>
      <c r="D28" s="8">
        <f>Data!DA25</f>
        <v>7.8890000000000002</v>
      </c>
      <c r="E28" s="8">
        <f>Data!AN25</f>
        <v>6.0389999999999997</v>
      </c>
      <c r="F28" s="8">
        <f>Data!AV25</f>
        <v>6.6449999999999996</v>
      </c>
      <c r="G28" s="8">
        <f>Data!BZ25</f>
        <v>7.048</v>
      </c>
      <c r="H28" s="8">
        <f>Data!X25</f>
        <v>7.09</v>
      </c>
      <c r="I28" s="8">
        <f>Data!BJ25</f>
        <v>7.7720000000000002</v>
      </c>
      <c r="J28" s="8">
        <f>Data!AF25</f>
        <v>8.2539999999999996</v>
      </c>
      <c r="K28" s="8">
        <f>Data!BC25</f>
        <v>8.68</v>
      </c>
      <c r="L28" s="8">
        <f>Data!BR25</f>
        <v>11.432</v>
      </c>
      <c r="M28" s="8">
        <f>Data!CG25</f>
        <v>9.843</v>
      </c>
      <c r="N28" s="8">
        <f>Data!CT25</f>
        <v>10.504</v>
      </c>
      <c r="O28" s="8">
        <f>Data!ED25</f>
        <v>9.5399999999999991</v>
      </c>
      <c r="P28" s="8">
        <f t="shared" si="95"/>
        <v>2.6934999999999993</v>
      </c>
      <c r="Q28" s="1">
        <f t="shared" si="72"/>
        <v>34577</v>
      </c>
      <c r="R28" s="9">
        <f t="shared" si="121"/>
        <v>0.18790931832395261</v>
      </c>
      <c r="S28" s="36">
        <f t="shared" si="122"/>
        <v>0.20757651122625237</v>
      </c>
      <c r="T28" s="9">
        <f t="shared" si="123"/>
        <v>0.37126415444588834</v>
      </c>
      <c r="U28" s="9">
        <f t="shared" si="96"/>
        <v>0.13800497512437832</v>
      </c>
      <c r="V28" s="9">
        <f t="shared" si="97"/>
        <v>3.7963959854014642E-2</v>
      </c>
      <c r="W28" s="9">
        <f t="shared" si="98"/>
        <v>3.6526916058394206E-2</v>
      </c>
      <c r="X28" s="9">
        <f t="shared" si="99"/>
        <v>5.9547048300536747E-2</v>
      </c>
      <c r="Y28" s="9">
        <f t="shared" si="124"/>
        <v>0.23423032407407421</v>
      </c>
      <c r="Z28" s="8">
        <f t="shared" si="125"/>
        <v>7.5732065447154477</v>
      </c>
      <c r="AA28" s="8">
        <f t="shared" si="73"/>
        <v>7.9912972117443877</v>
      </c>
      <c r="AB28" s="8">
        <f t="shared" si="100"/>
        <v>7.3387958047150548</v>
      </c>
      <c r="AC28" s="8">
        <f t="shared" si="126"/>
        <v>7.2459340000000001</v>
      </c>
      <c r="AD28" s="22">
        <f t="shared" si="101"/>
        <v>0.81209068167604737</v>
      </c>
      <c r="AE28" s="22">
        <f t="shared" si="102"/>
        <v>0.79242348877374758</v>
      </c>
      <c r="AF28" s="22">
        <f t="shared" si="103"/>
        <v>0.62873584555411166</v>
      </c>
      <c r="AG28" s="22">
        <f t="shared" si="74"/>
        <v>0.11199502487562163</v>
      </c>
      <c r="AH28" s="22">
        <f t="shared" si="75"/>
        <v>0.21203604014598532</v>
      </c>
      <c r="AI28" s="22">
        <f t="shared" si="76"/>
        <v>6.3473083941605779E-2</v>
      </c>
      <c r="AJ28" s="22">
        <f t="shared" si="77"/>
        <v>0.1904529516994633</v>
      </c>
      <c r="AK28" s="22">
        <f t="shared" si="78"/>
        <v>1.5769675925925819E-2</v>
      </c>
      <c r="AL28" s="22"/>
      <c r="AM28" s="22">
        <f t="shared" si="79"/>
        <v>0</v>
      </c>
      <c r="AN28" s="22">
        <f t="shared" si="79"/>
        <v>0</v>
      </c>
      <c r="AO28" s="22">
        <v>0</v>
      </c>
      <c r="AP28" s="22">
        <f t="shared" si="80"/>
        <v>0.75</v>
      </c>
      <c r="AQ28" s="22">
        <f t="shared" si="81"/>
        <v>0.75</v>
      </c>
      <c r="AR28" s="22">
        <f t="shared" si="104"/>
        <v>0.9</v>
      </c>
      <c r="AS28" s="9">
        <f t="shared" si="105"/>
        <v>0.75</v>
      </c>
      <c r="AT28" s="9">
        <f t="shared" si="106"/>
        <v>0.75</v>
      </c>
      <c r="AU28" s="9"/>
      <c r="AV28" s="1">
        <f t="shared" si="82"/>
        <v>34577</v>
      </c>
      <c r="AX28" s="5">
        <f>Data!C25/Data!C24-1</f>
        <v>1.2345000522551164E-3</v>
      </c>
      <c r="AY28" s="5">
        <f>Data!L25/Data!L24-1</f>
        <v>3.4126278347574868E-3</v>
      </c>
      <c r="AZ28" s="5">
        <f>Data!CW25/Data!CW24-1</f>
        <v>1.645493861381464E-3</v>
      </c>
      <c r="BA28" s="5">
        <f>Data!AJ25/Data!AJ24-1</f>
        <v>3.5200313065597566E-3</v>
      </c>
      <c r="BB28" s="5">
        <f>Data!AR25/Data!AR24-1</f>
        <v>2.9831316632673577E-3</v>
      </c>
      <c r="BC28" s="5">
        <f>Data!BV25/Data!BV24-1</f>
        <v>2.4807997979707785E-3</v>
      </c>
      <c r="BD28" s="5">
        <f>Data!T25/Data!T24-1</f>
        <v>4.7531271384446683E-3</v>
      </c>
      <c r="BE28" s="5">
        <f>Data!BF25/Data!BF24-1</f>
        <v>4.4055736732877548E-3</v>
      </c>
      <c r="BF28" s="5">
        <f>Data!AB25/Data!AB24-1</f>
        <v>7.6291810515594083E-3</v>
      </c>
      <c r="BG28" s="5">
        <f>Data!AY25/Data!AY24-1</f>
        <v>8.1343423269244486E-3</v>
      </c>
      <c r="BH28" s="5">
        <f>Data!BN25/Data!BN24-1</f>
        <v>7.9284985475569503E-3</v>
      </c>
      <c r="BI28" s="5">
        <f>Data!CC25/Data!CC24-1</f>
        <v>7.8398245387014676E-3</v>
      </c>
      <c r="BJ28" s="5">
        <f>Data!CP25/Data!CP24-1</f>
        <v>6.6298708832646103E-3</v>
      </c>
      <c r="BK28" s="5">
        <f>Data!DZ25/Data!DZ24-1</f>
        <v>8.3461325141858111E-3</v>
      </c>
      <c r="BL28" s="5">
        <f t="shared" si="127"/>
        <v>3.8568188347673877E-3</v>
      </c>
      <c r="BM28" s="5">
        <f t="shared" si="128"/>
        <v>4.0496470598630364E-3</v>
      </c>
      <c r="BN28" s="5">
        <f t="shared" si="129"/>
        <v>4.8771810543739979E-3</v>
      </c>
      <c r="BO28" s="5">
        <f t="shared" si="130"/>
        <v>5.0087863039003765E-3</v>
      </c>
      <c r="BP28" s="5">
        <f t="shared" si="107"/>
        <v>4.3974509042912198E-3</v>
      </c>
      <c r="BQ28" s="5">
        <f t="shared" si="108"/>
        <v>4.7303024050448297E-3</v>
      </c>
      <c r="BR28" s="5">
        <f t="shared" si="156"/>
        <v>4.4750678234433345E-3</v>
      </c>
      <c r="BS28" s="5">
        <f t="shared" si="131"/>
        <v>5.1597701942399351E-3</v>
      </c>
      <c r="BT28" s="5">
        <f t="shared" si="109"/>
        <v>3.7666504729367387E-3</v>
      </c>
      <c r="BU28" s="5">
        <f t="shared" si="110"/>
        <v>6.6298708832646103E-3</v>
      </c>
      <c r="BV28" s="8">
        <f t="shared" si="111"/>
        <v>1.0576311560076201</v>
      </c>
      <c r="BW28" s="8">
        <f t="shared" si="112"/>
        <v>1.0533572690366104</v>
      </c>
      <c r="BX28" s="24">
        <f t="shared" si="113"/>
        <v>34577</v>
      </c>
      <c r="BY28" s="5">
        <f t="shared" si="114"/>
        <v>1.028463751036272</v>
      </c>
      <c r="BZ28" s="1">
        <f t="shared" si="83"/>
        <v>34577</v>
      </c>
      <c r="CA28" s="8">
        <f t="shared" si="132"/>
        <v>1.0570554018932576</v>
      </c>
      <c r="CB28" s="8">
        <f t="shared" si="133"/>
        <v>1.0533572690366104</v>
      </c>
      <c r="CC28" s="8">
        <f t="shared" si="134"/>
        <v>1.0742309044944784</v>
      </c>
      <c r="CD28" s="8">
        <f t="shared" si="135"/>
        <v>1.0515488013909273</v>
      </c>
      <c r="CE28" s="8">
        <f t="shared" si="136"/>
        <v>1.051669298587713</v>
      </c>
      <c r="CF28" s="8">
        <f t="shared" si="137"/>
        <v>1.0552234216108876</v>
      </c>
      <c r="CG28" s="8">
        <f t="shared" si="138"/>
        <v>1.0822835665287638</v>
      </c>
      <c r="CH28" s="8">
        <f t="shared" si="139"/>
        <v>1.0893720738797137</v>
      </c>
      <c r="CI28" s="8">
        <f t="shared" si="140"/>
        <v>1.1226094468230003</v>
      </c>
      <c r="CJ28" s="8">
        <f t="shared" si="141"/>
        <v>1.1205854203696322</v>
      </c>
      <c r="CK28" s="8">
        <f t="shared" si="142"/>
        <v>1.1800242826183451</v>
      </c>
      <c r="CL28" s="8">
        <f t="shared" si="143"/>
        <v>1.1531090644446551</v>
      </c>
      <c r="CM28" s="8">
        <f t="shared" si="144"/>
        <v>1.1188812763422653</v>
      </c>
      <c r="CN28" s="8">
        <f t="shared" si="145"/>
        <v>1.1113677775818496</v>
      </c>
      <c r="CO28" s="8">
        <f t="shared" si="146"/>
        <v>1.0743693958101721</v>
      </c>
      <c r="CP28" s="8">
        <f t="shared" si="147"/>
        <v>1.0672220951552431</v>
      </c>
      <c r="CQ28" s="8">
        <f t="shared" si="148"/>
        <v>1.0657738490947473</v>
      </c>
      <c r="CR28" s="8">
        <f t="shared" si="149"/>
        <v>1.0900987219748843</v>
      </c>
      <c r="CS28" s="8">
        <f t="shared" si="150"/>
        <v>1.0862991938034192</v>
      </c>
      <c r="CT28" s="8">
        <f t="shared" si="151"/>
        <v>1.0898607252416186</v>
      </c>
      <c r="CU28" s="8">
        <f t="shared" si="152"/>
        <v>1.0871431636842936</v>
      </c>
      <c r="CV28" s="8">
        <f t="shared" si="153"/>
        <v>1.0914194588734625</v>
      </c>
      <c r="CW28" s="8">
        <f t="shared" si="154"/>
        <v>1.0576311560076201</v>
      </c>
      <c r="CX28" s="8">
        <f t="shared" si="155"/>
        <v>1.1188812763422653</v>
      </c>
      <c r="CY28" s="8">
        <f t="shared" si="84"/>
        <v>1.0570554018932576</v>
      </c>
      <c r="CZ28" s="1">
        <f t="shared" si="85"/>
        <v>34577</v>
      </c>
      <c r="DA28" s="5">
        <f>CA28/MAX(CA$9:CA28)-1</f>
        <v>-3.1450287477051142E-2</v>
      </c>
      <c r="DB28" s="5">
        <f>CB28/MAX(CB$9:CB28)-1</f>
        <v>0</v>
      </c>
      <c r="DC28" s="5">
        <f>CC28/MAX(CC$9:CC28)-1</f>
        <v>-3.988283931423231E-2</v>
      </c>
      <c r="DD28" s="5">
        <f>CD28/MAX(CD$9:CD28)-1</f>
        <v>0</v>
      </c>
      <c r="DE28" s="5">
        <f>CE28/MAX(CE$9:CE28)-1</f>
        <v>-2.3833755659868006E-2</v>
      </c>
      <c r="DF28" s="5">
        <f>CF28/MAX(CF$9:CF28)-1</f>
        <v>-4.6000735107014412E-2</v>
      </c>
      <c r="DG28" s="5">
        <f>CG28/MAX(CG$9:CG28)-1</f>
        <v>0</v>
      </c>
      <c r="DH28" s="5">
        <f>CH28/MAX(CH$9:CH28)-1</f>
        <v>-6.2595330282766426E-3</v>
      </c>
      <c r="DI28" s="5">
        <f>CI28/MAX(CI$9:CI28)-1</f>
        <v>0</v>
      </c>
      <c r="DJ28" s="5">
        <f>CJ28/MAX(CJ$9:CJ28)-1</f>
        <v>-8.6040958862326766E-3</v>
      </c>
      <c r="DK28" s="5">
        <f>CK28/MAX(CK$9:CK28)-1</f>
        <v>0</v>
      </c>
      <c r="DL28" s="5">
        <f>CL28/MAX(CL$9:CL28)-1</f>
        <v>0</v>
      </c>
      <c r="DM28" s="5">
        <f>CM28/MAX(CM$9:CM28)-1</f>
        <v>-3.7904923503692789E-2</v>
      </c>
      <c r="DN28" s="5">
        <f>CN28/MAX(CN$9:CN28)-1</f>
        <v>-4.3887416816682956E-2</v>
      </c>
      <c r="DO28" s="5">
        <f>CO28/MAX(CO$9:CO28)-1</f>
        <v>-1.443059964263893E-2</v>
      </c>
      <c r="DP28" s="5">
        <f>CP28/MAX(CP$9:CP28)-1</f>
        <v>-2.9050788652177806E-2</v>
      </c>
      <c r="DQ28" s="5">
        <f>CQ28/MAX(CQ$9:CQ28)-1</f>
        <v>-3.1725545834382696E-2</v>
      </c>
      <c r="DR28" s="5">
        <f>CR28/MAX(CR$9:CR28)-1</f>
        <v>0</v>
      </c>
      <c r="DS28" s="5">
        <f>CS28/MAX(CS$9:CS28)-1</f>
        <v>-6.846211268761726E-4</v>
      </c>
      <c r="DT28" s="5">
        <f>CT28/MAX(CT$9:CT28)-1</f>
        <v>0</v>
      </c>
      <c r="DU28" s="5">
        <f>CU28/MAX(CU$9:CU28)-1</f>
        <v>0</v>
      </c>
      <c r="DV28" s="5">
        <f>CV28/MAX(CV$9:CV28)-1</f>
        <v>-4.6195091034165747E-3</v>
      </c>
      <c r="DW28" s="5">
        <f>CW28/MAX(CW$9:CW28)-1</f>
        <v>0</v>
      </c>
      <c r="DX28" s="5">
        <f>CX28/MAX(CX$9:CX28)-1</f>
        <v>-3.7904923503692789E-2</v>
      </c>
      <c r="DY28" s="5">
        <f>CY28/MAX(CY$9:CY28)-1</f>
        <v>-3.1450287477051142E-2</v>
      </c>
      <c r="DZ28" s="1">
        <f t="shared" si="86"/>
        <v>34577</v>
      </c>
      <c r="EA28" s="8">
        <f t="shared" si="117"/>
        <v>6.9473460931832394</v>
      </c>
      <c r="EB28" s="8">
        <f t="shared" si="118"/>
        <v>7.2459339999999992</v>
      </c>
      <c r="EC28" s="8">
        <f t="shared" si="119"/>
        <v>7.9731902728791537</v>
      </c>
      <c r="ED28" s="8">
        <f t="shared" si="87"/>
        <v>7.2459340000000001</v>
      </c>
      <c r="EE28" s="8">
        <f t="shared" si="88"/>
        <v>7.2459339999999992</v>
      </c>
      <c r="EF28" s="8">
        <f t="shared" si="89"/>
        <v>7.245934000000001</v>
      </c>
      <c r="EG28" s="8">
        <f t="shared" si="90"/>
        <v>7.2459340000000001</v>
      </c>
      <c r="EH28" s="8">
        <f t="shared" si="91"/>
        <v>7.8890000000000002</v>
      </c>
      <c r="EI28" s="8">
        <f t="shared" si="92"/>
        <v>7.2459340000000001</v>
      </c>
      <c r="EJ28" s="1">
        <f t="shared" si="120"/>
        <v>34577</v>
      </c>
      <c r="EK28" s="8">
        <f>Data!W25*(1-R28-AD28)+R28*Data!AE25+AD28*Data!AM25</f>
        <v>1.8123007554721702</v>
      </c>
      <c r="EL28" s="8">
        <f>Data!W25*(1-S28-AE28)+S28*Data!BQ25+AE28*Data!AU25</f>
        <v>3.1697426604490495</v>
      </c>
      <c r="EM28" s="8">
        <f>Data!W25*(1-R28-AF28)+R28*Data!AE25+AF28*Data!AU25</f>
        <v>2.9339870721387844</v>
      </c>
      <c r="EN28" s="8">
        <f>Data!F25</f>
        <v>5.1882809999999999</v>
      </c>
      <c r="EO28" s="8">
        <f>U28*Data!$AE25+Model!AG28*Data!$BY25+Model!AP28*Data!$W25</f>
        <v>2.3755991492537301</v>
      </c>
      <c r="EP28" s="8">
        <f>V28*Data!$BQ25+Model!AH28*Data!$BY25+Model!AQ28*Data!$W25</f>
        <v>2.7513137276459849</v>
      </c>
      <c r="EQ28" s="8">
        <f>W28*Data!$BQ25+Model!AI28*Data!$BY25+Model!AR28*Data!$W25</f>
        <v>2.1961851464416058</v>
      </c>
      <c r="ER28" s="8">
        <f>X28*Data!CF25+Model!AJ28*Data!$BY25+Model!AS28*Data!$W25</f>
        <v>2.6702561638640425</v>
      </c>
      <c r="ES28" s="8">
        <f>Y28*Data!CS25+Model!AK28*Data!$BY25+Model!AS28*Data!$W25</f>
        <v>2.8518881655092594</v>
      </c>
      <c r="ET28" s="8">
        <f t="shared" si="93"/>
        <v>5.1882809999999999</v>
      </c>
    </row>
    <row r="29" spans="1:150" x14ac:dyDescent="0.25">
      <c r="A29" s="34">
        <f>Data!A26</f>
        <v>34607</v>
      </c>
      <c r="B29" s="8">
        <f>Data!G26</f>
        <v>7.6821219999999997</v>
      </c>
      <c r="C29" s="8">
        <f t="shared" si="94"/>
        <v>8.4016848004455174</v>
      </c>
      <c r="D29" s="8">
        <f>Data!DA26</f>
        <v>8.2690000000000001</v>
      </c>
      <c r="E29" s="8">
        <f>Data!AN26</f>
        <v>6.4740000000000002</v>
      </c>
      <c r="F29" s="8">
        <f>Data!AV26</f>
        <v>7.1260000000000003</v>
      </c>
      <c r="G29" s="8">
        <f>Data!BZ26</f>
        <v>7.4859999999999998</v>
      </c>
      <c r="H29" s="8">
        <f>Data!X26</f>
        <v>7.4370000000000003</v>
      </c>
      <c r="I29" s="8">
        <f>Data!BJ26</f>
        <v>8.1489999999999991</v>
      </c>
      <c r="J29" s="8">
        <f>Data!AF26</f>
        <v>8.3859999999999992</v>
      </c>
      <c r="K29" s="8">
        <f>Data!BC26</f>
        <v>9.0210000000000008</v>
      </c>
      <c r="L29" s="8">
        <f>Data!BR26</f>
        <v>11.46</v>
      </c>
      <c r="M29" s="8">
        <f>Data!CG26</f>
        <v>9.923</v>
      </c>
      <c r="N29" s="8">
        <f>Data!CT26</f>
        <v>10.654999999999999</v>
      </c>
      <c r="O29" s="8">
        <f>Data!ED26</f>
        <v>9.7680000000000007</v>
      </c>
      <c r="P29" s="8">
        <f t="shared" si="95"/>
        <v>2.4620000000000006</v>
      </c>
      <c r="Q29" s="1">
        <f t="shared" si="72"/>
        <v>34607</v>
      </c>
      <c r="R29" s="9">
        <f t="shared" si="121"/>
        <v>0.19882803003217711</v>
      </c>
      <c r="S29" s="36">
        <f t="shared" si="122"/>
        <v>0.21049280847842516</v>
      </c>
      <c r="T29" s="9">
        <f t="shared" si="123"/>
        <v>0.40126415444588837</v>
      </c>
      <c r="U29" s="9">
        <f t="shared" si="96"/>
        <v>0.16800497512437831</v>
      </c>
      <c r="V29" s="9">
        <f t="shared" si="97"/>
        <v>5.8598892803220802E-2</v>
      </c>
      <c r="W29" s="9">
        <f t="shared" si="98"/>
        <v>6.044841469552073E-2</v>
      </c>
      <c r="X29" s="9">
        <f t="shared" si="99"/>
        <v>8.9547048300536752E-2</v>
      </c>
      <c r="Y29" s="9">
        <f t="shared" si="124"/>
        <v>0.25</v>
      </c>
      <c r="Z29" s="8">
        <f t="shared" si="125"/>
        <v>7.9705439091884154</v>
      </c>
      <c r="AA29" s="8">
        <f t="shared" si="73"/>
        <v>8.2838125685087043</v>
      </c>
      <c r="AB29" s="8">
        <f t="shared" si="100"/>
        <v>7.7957641247447569</v>
      </c>
      <c r="AC29" s="8">
        <f t="shared" si="126"/>
        <v>7.6821219999999997</v>
      </c>
      <c r="AD29" s="22">
        <f t="shared" si="101"/>
        <v>0.80117196996782292</v>
      </c>
      <c r="AE29" s="22">
        <f t="shared" si="102"/>
        <v>0.78950719152157478</v>
      </c>
      <c r="AF29" s="22">
        <f t="shared" si="103"/>
        <v>0.59873584555411163</v>
      </c>
      <c r="AG29" s="22">
        <f t="shared" si="74"/>
        <v>8.1995024875621714E-2</v>
      </c>
      <c r="AH29" s="22">
        <f t="shared" si="75"/>
        <v>0.19140110719677916</v>
      </c>
      <c r="AI29" s="22">
        <f t="shared" si="76"/>
        <v>3.955158530447922E-2</v>
      </c>
      <c r="AJ29" s="22">
        <f t="shared" si="77"/>
        <v>0.16045295169946328</v>
      </c>
      <c r="AK29" s="22">
        <f t="shared" si="78"/>
        <v>0</v>
      </c>
      <c r="AL29" s="22"/>
      <c r="AM29" s="22">
        <f t="shared" si="79"/>
        <v>0</v>
      </c>
      <c r="AN29" s="22">
        <f t="shared" si="79"/>
        <v>0</v>
      </c>
      <c r="AO29" s="22">
        <v>0</v>
      </c>
      <c r="AP29" s="22">
        <f t="shared" si="80"/>
        <v>0.75</v>
      </c>
      <c r="AQ29" s="22">
        <f t="shared" si="81"/>
        <v>0.75</v>
      </c>
      <c r="AR29" s="22">
        <f t="shared" si="104"/>
        <v>0.9</v>
      </c>
      <c r="AS29" s="9">
        <f t="shared" si="105"/>
        <v>0.75</v>
      </c>
      <c r="AT29" s="9">
        <f t="shared" si="106"/>
        <v>0.75</v>
      </c>
      <c r="AU29" s="9"/>
      <c r="AV29" s="1">
        <f t="shared" si="82"/>
        <v>34607</v>
      </c>
      <c r="AX29" s="5">
        <f>Data!C26/Data!C25-1</f>
        <v>-1.471657820607486E-2</v>
      </c>
      <c r="AY29" s="5">
        <f>Data!L26/Data!L25-1</f>
        <v>-2.2483695877809629E-3</v>
      </c>
      <c r="AZ29" s="5">
        <f>Data!CW26/Data!CW25-1</f>
        <v>-1.6104927197507779E-2</v>
      </c>
      <c r="BA29" s="5">
        <f>Data!AJ26/Data!AJ25-1</f>
        <v>-2.26566369127712E-3</v>
      </c>
      <c r="BB29" s="5">
        <f>Data!AR26/Data!AR25-1</f>
        <v>-1.0412186407165014E-2</v>
      </c>
      <c r="BC29" s="5">
        <f>Data!BV26/Data!BV25-1</f>
        <v>-1.767332503507002E-2</v>
      </c>
      <c r="BD29" s="5">
        <f>Data!T26/Data!T25-1</f>
        <v>-7.7923671616142443E-4</v>
      </c>
      <c r="BE29" s="5">
        <f>Data!BF26/Data!BF25-1</f>
        <v>-6.1808929530735579E-3</v>
      </c>
      <c r="BF29" s="5">
        <f>Data!AB26/Data!AB25-1</f>
        <v>3.4206180702995859E-3</v>
      </c>
      <c r="BG29" s="5">
        <f>Data!AY26/Data!AY25-1</f>
        <v>-3.0715202699118649E-3</v>
      </c>
      <c r="BH29" s="5">
        <f>Data!BN26/Data!BN25-1</f>
        <v>8.8175909279490927E-3</v>
      </c>
      <c r="BI29" s="5">
        <f>Data!CC26/Data!CC25-1</f>
        <v>6.1567784699601003E-3</v>
      </c>
      <c r="BJ29" s="5">
        <f>Data!CP26/Data!CP25-1</f>
        <v>-5.4885043276853285E-4</v>
      </c>
      <c r="BK29" s="5">
        <f>Data!DZ26/Data!DZ25-1</f>
        <v>-7.663544481877782E-3</v>
      </c>
      <c r="BL29" s="5">
        <f t="shared" si="127"/>
        <v>-7.2987235117709208E-3</v>
      </c>
      <c r="BM29" s="5">
        <f t="shared" si="128"/>
        <v>-9.8416329057036817E-3</v>
      </c>
      <c r="BN29" s="5">
        <f t="shared" si="129"/>
        <v>-9.3917141868987315E-3</v>
      </c>
      <c r="BO29" s="5">
        <f t="shared" si="130"/>
        <v>-2.0916897023569884E-3</v>
      </c>
      <c r="BP29" s="5">
        <f t="shared" si="107"/>
        <v>-3.9970587257724391E-3</v>
      </c>
      <c r="BQ29" s="5">
        <f t="shared" si="108"/>
        <v>-1.5010140843611094E-3</v>
      </c>
      <c r="BR29" s="5">
        <f t="shared" si="156"/>
        <v>-3.5837464714677555E-3</v>
      </c>
      <c r="BS29" s="5">
        <f t="shared" si="131"/>
        <v>-9.9168756019324335E-4</v>
      </c>
      <c r="BT29" s="5">
        <f t="shared" si="109"/>
        <v>-1.9683782962539808E-3</v>
      </c>
      <c r="BU29" s="5">
        <f t="shared" si="110"/>
        <v>-5.4885043276853285E-4</v>
      </c>
      <c r="BV29" s="8">
        <f t="shared" si="111"/>
        <v>1.0555493377946927</v>
      </c>
      <c r="BW29" s="8">
        <f t="shared" si="112"/>
        <v>1.0509889325878405</v>
      </c>
      <c r="BX29" s="24">
        <f t="shared" si="113"/>
        <v>34607</v>
      </c>
      <c r="BY29" s="5">
        <f t="shared" si="114"/>
        <v>1.0400844823224868</v>
      </c>
      <c r="BZ29" s="1">
        <f t="shared" si="83"/>
        <v>34607</v>
      </c>
      <c r="CA29" s="8">
        <f t="shared" si="132"/>
        <v>1.0414991634031416</v>
      </c>
      <c r="CB29" s="8">
        <f t="shared" si="133"/>
        <v>1.0509889325878405</v>
      </c>
      <c r="CC29" s="8">
        <f t="shared" si="134"/>
        <v>1.0569304939842818</v>
      </c>
      <c r="CD29" s="8">
        <f t="shared" si="135"/>
        <v>1.0491663454520099</v>
      </c>
      <c r="CE29" s="8">
        <f t="shared" si="136"/>
        <v>1.0407191218121252</v>
      </c>
      <c r="CF29" s="8">
        <f t="shared" si="137"/>
        <v>1.0365741150961396</v>
      </c>
      <c r="CG29" s="8">
        <f t="shared" si="138"/>
        <v>1.0814402114364265</v>
      </c>
      <c r="CH29" s="8">
        <f t="shared" si="139"/>
        <v>1.0826387817049954</v>
      </c>
      <c r="CI29" s="8">
        <f t="shared" si="140"/>
        <v>1.1264494649826922</v>
      </c>
      <c r="CJ29" s="8">
        <f t="shared" si="141"/>
        <v>1.1171435195367991</v>
      </c>
      <c r="CK29" s="8">
        <f t="shared" si="142"/>
        <v>1.1904292540275203</v>
      </c>
      <c r="CL29" s="8">
        <f t="shared" si="143"/>
        <v>1.1602085015061439</v>
      </c>
      <c r="CM29" s="8">
        <f t="shared" si="144"/>
        <v>1.1182671778695283</v>
      </c>
      <c r="CN29" s="8">
        <f t="shared" si="145"/>
        <v>1.1028507611826255</v>
      </c>
      <c r="CO29" s="8">
        <f t="shared" si="146"/>
        <v>1.0665278706406451</v>
      </c>
      <c r="CP29" s="8">
        <f t="shared" si="147"/>
        <v>1.0567188870658693</v>
      </c>
      <c r="CQ29" s="8">
        <f t="shared" si="148"/>
        <v>1.0557644057161784</v>
      </c>
      <c r="CR29" s="8">
        <f t="shared" si="149"/>
        <v>1.087818573703577</v>
      </c>
      <c r="CS29" s="8">
        <f t="shared" si="150"/>
        <v>1.0819571921320277</v>
      </c>
      <c r="CT29" s="8">
        <f t="shared" si="151"/>
        <v>1.088224828943039</v>
      </c>
      <c r="CU29" s="8">
        <f t="shared" si="152"/>
        <v>1.0832471182074597</v>
      </c>
      <c r="CV29" s="8">
        <f t="shared" si="153"/>
        <v>1.0903371117731449</v>
      </c>
      <c r="CW29" s="8">
        <f t="shared" si="154"/>
        <v>1.0555493377946927</v>
      </c>
      <c r="CX29" s="8">
        <f t="shared" si="155"/>
        <v>1.1182671778695283</v>
      </c>
      <c r="CY29" s="8">
        <f t="shared" si="84"/>
        <v>1.0414991634031416</v>
      </c>
      <c r="CZ29" s="1">
        <f t="shared" si="85"/>
        <v>34607</v>
      </c>
      <c r="DA29" s="5">
        <f>CA29/MAX(CA$9:CA29)-1</f>
        <v>-4.5704025067866416E-2</v>
      </c>
      <c r="DB29" s="5">
        <f>CB29/MAX(CB$9:CB29)-1</f>
        <v>-2.2483695877809629E-3</v>
      </c>
      <c r="DC29" s="5">
        <f>CC29/MAX(CC$9:CC29)-1</f>
        <v>-5.5345456288154571E-2</v>
      </c>
      <c r="DD29" s="5">
        <f>CD29/MAX(CD$9:CD29)-1</f>
        <v>-2.26566369127712E-3</v>
      </c>
      <c r="DE29" s="5">
        <f>CE29/MAX(CE$9:CE29)-1</f>
        <v>-3.3997780560319657E-2</v>
      </c>
      <c r="DF29" s="5">
        <f>CF29/MAX(CF$9:CF29)-1</f>
        <v>-6.2861074198686029E-2</v>
      </c>
      <c r="DG29" s="5">
        <f>CG29/MAX(CG$9:CG29)-1</f>
        <v>-7.792367161613134E-4</v>
      </c>
      <c r="DH29" s="5">
        <f>CH29/MAX(CH$9:CH29)-1</f>
        <v>-1.2401736477766212E-2</v>
      </c>
      <c r="DI29" s="5">
        <f>CI29/MAX(CI$9:CI29)-1</f>
        <v>0</v>
      </c>
      <c r="DJ29" s="5">
        <f>CJ29/MAX(CJ$9:CJ29)-1</f>
        <v>-1.1649188501225649E-2</v>
      </c>
      <c r="DK29" s="5">
        <f>CK29/MAX(CK$9:CK29)-1</f>
        <v>0</v>
      </c>
      <c r="DL29" s="5">
        <f>CL29/MAX(CL$9:CL29)-1</f>
        <v>0</v>
      </c>
      <c r="DM29" s="5">
        <f>CM29/MAX(CM$9:CM29)-1</f>
        <v>-3.8432969802792205E-2</v>
      </c>
      <c r="DN29" s="5">
        <f>CN29/MAX(CN$9:CN29)-1</f>
        <v>-5.1214628127591366E-2</v>
      </c>
      <c r="DO29" s="5">
        <f>CO29/MAX(CO$9:CO29)-1</f>
        <v>-2.1623998197509264E-2</v>
      </c>
      <c r="DP29" s="5">
        <f>CP29/MAX(CP$9:CP29)-1</f>
        <v>-3.8606514360345678E-2</v>
      </c>
      <c r="DQ29" s="5">
        <f>CQ29/MAX(CQ$9:CQ29)-1</f>
        <v>-4.081930276238166E-2</v>
      </c>
      <c r="DR29" s="5">
        <f>CR29/MAX(CR$9:CR29)-1</f>
        <v>-2.0916897023569581E-3</v>
      </c>
      <c r="DS29" s="5">
        <f>CS29/MAX(CS$9:CS29)-1</f>
        <v>-4.6789433817995274E-3</v>
      </c>
      <c r="DT29" s="5">
        <f>CT29/MAX(CT$9:CT29)-1</f>
        <v>-1.5010140843610964E-3</v>
      </c>
      <c r="DU29" s="5">
        <f>CU29/MAX(CU$9:CU29)-1</f>
        <v>-3.5837464714678635E-3</v>
      </c>
      <c r="DV29" s="5">
        <f>CV29/MAX(CV$9:CV29)-1</f>
        <v>-5.6066155538977425E-3</v>
      </c>
      <c r="DW29" s="5">
        <f>CW29/MAX(CW$9:CW29)-1</f>
        <v>-1.9683782962539587E-3</v>
      </c>
      <c r="DX29" s="5">
        <f>CX29/MAX(CX$9:CX29)-1</f>
        <v>-3.8432969802792205E-2</v>
      </c>
      <c r="DY29" s="5">
        <f>CY29/MAX(CY$9:CY29)-1</f>
        <v>-4.5704025067866416E-2</v>
      </c>
      <c r="DZ29" s="1">
        <f t="shared" si="86"/>
        <v>34607</v>
      </c>
      <c r="EA29" s="8">
        <f t="shared" si="117"/>
        <v>7.3765233178405429</v>
      </c>
      <c r="EB29" s="8">
        <f t="shared" si="118"/>
        <v>7.6821219999999997</v>
      </c>
      <c r="EC29" s="8">
        <f t="shared" si="119"/>
        <v>8.4016848004455174</v>
      </c>
      <c r="ED29" s="8">
        <f t="shared" si="87"/>
        <v>7.6004544776119403</v>
      </c>
      <c r="EE29" s="8">
        <f t="shared" si="88"/>
        <v>7.6821219999999997</v>
      </c>
      <c r="EF29" s="8">
        <f t="shared" si="89"/>
        <v>7.6821219999999997</v>
      </c>
      <c r="EG29" s="8">
        <f t="shared" si="90"/>
        <v>7.6674761567084087</v>
      </c>
      <c r="EH29" s="8">
        <f t="shared" si="91"/>
        <v>8.2415000000000003</v>
      </c>
      <c r="EI29" s="8">
        <f t="shared" si="92"/>
        <v>7.6821219999999997</v>
      </c>
      <c r="EJ29" s="1">
        <f t="shared" si="120"/>
        <v>34607</v>
      </c>
      <c r="EK29" s="8">
        <f>Data!W26*(1-R29-AD29)+R29*Data!AE26+AD29*Data!AM26</f>
        <v>1.7766077969252771</v>
      </c>
      <c r="EL29" s="8">
        <f>Data!W26*(1-S29-AE29)+S29*Data!BQ26+AE29*Data!AU26</f>
        <v>3.1337418766086298</v>
      </c>
      <c r="EM29" s="8">
        <f>Data!W26*(1-R29-AF29)+R29*Data!AE26+AF29*Data!AU26</f>
        <v>2.8571730337446195</v>
      </c>
      <c r="EN29" s="8">
        <f>Data!F26</f>
        <v>5.0914159999999997</v>
      </c>
      <c r="EO29" s="8">
        <f>U29*Data!$AE26+Model!AG29*Data!$BY26+Model!AP29*Data!$W26</f>
        <v>2.2072674776119396</v>
      </c>
      <c r="EP29" s="8">
        <f>V29*Data!$BQ26+Model!AH29*Data!$BY26+Model!AQ29*Data!$W26</f>
        <v>2.6067926693507801</v>
      </c>
      <c r="EQ29" s="8">
        <f>W29*Data!$BQ26+Model!AI29*Data!$BY26+Model!AR29*Data!$W26</f>
        <v>2.040010912934072</v>
      </c>
      <c r="ER29" s="8">
        <f>X29*Data!CF26+Model!AJ29*Data!$BY26+Model!AS29*Data!$W26</f>
        <v>2.4934114604651159</v>
      </c>
      <c r="ES29" s="8">
        <f>Y29*Data!CS26+Model!AK29*Data!$BY26+Model!AS29*Data!$W26</f>
        <v>2.7772499999999996</v>
      </c>
      <c r="ET29" s="8">
        <f t="shared" si="93"/>
        <v>5.0914159999999997</v>
      </c>
    </row>
    <row r="30" spans="1:150" x14ac:dyDescent="0.25">
      <c r="A30" s="34">
        <f>Data!A27</f>
        <v>34638</v>
      </c>
      <c r="B30" s="8">
        <f>Data!G27</f>
        <v>7.8192589999999997</v>
      </c>
      <c r="C30" s="8">
        <f t="shared" si="94"/>
        <v>8.6604697357203761</v>
      </c>
      <c r="D30" s="8">
        <f>Data!DA27</f>
        <v>8.2620000000000005</v>
      </c>
      <c r="E30" s="8">
        <f>Data!AN27</f>
        <v>6.694</v>
      </c>
      <c r="F30" s="8">
        <f>Data!AV27</f>
        <v>7.3410000000000002</v>
      </c>
      <c r="G30" s="8">
        <f>Data!BZ27</f>
        <v>7.7469999999999999</v>
      </c>
      <c r="H30" s="8">
        <f>Data!X27</f>
        <v>7.532</v>
      </c>
      <c r="I30" s="8">
        <f>Data!BJ27</f>
        <v>8.1329999999999991</v>
      </c>
      <c r="J30" s="8">
        <f>Data!AF27</f>
        <v>8.7530000000000001</v>
      </c>
      <c r="K30" s="8">
        <f>Data!BC27</f>
        <v>9.1460000000000008</v>
      </c>
      <c r="L30" s="8">
        <f>Data!BR27</f>
        <v>11.611000000000001</v>
      </c>
      <c r="M30" s="8">
        <f>Data!CG27</f>
        <v>10.182</v>
      </c>
      <c r="N30" s="8">
        <f>Data!CT27</f>
        <v>11.239000000000001</v>
      </c>
      <c r="O30" s="8">
        <f>Data!ED27</f>
        <v>9.89</v>
      </c>
      <c r="P30" s="8">
        <f t="shared" si="95"/>
        <v>2.3460000000000001</v>
      </c>
      <c r="Q30" s="1">
        <f t="shared" si="72"/>
        <v>34638</v>
      </c>
      <c r="R30" s="9">
        <f t="shared" si="121"/>
        <v>0.16882803003217711</v>
      </c>
      <c r="S30" s="36">
        <f t="shared" si="122"/>
        <v>0.18762612789329128</v>
      </c>
      <c r="T30" s="9">
        <f t="shared" si="123"/>
        <v>0.42625745950554134</v>
      </c>
      <c r="U30" s="9">
        <f t="shared" si="96"/>
        <v>0.19800497512437831</v>
      </c>
      <c r="V30" s="9">
        <f t="shared" si="97"/>
        <v>6.0431935817805302E-2</v>
      </c>
      <c r="W30" s="9">
        <f t="shared" si="98"/>
        <v>6.8778209109730773E-2</v>
      </c>
      <c r="X30" s="9">
        <f t="shared" si="99"/>
        <v>9.5896919917864351E-2</v>
      </c>
      <c r="Y30" s="9">
        <f t="shared" si="124"/>
        <v>0.22</v>
      </c>
      <c r="Z30" s="8">
        <f t="shared" si="125"/>
        <v>8.1580962531283507</v>
      </c>
      <c r="AA30" s="8">
        <f t="shared" si="73"/>
        <v>8.2973269756767358</v>
      </c>
      <c r="AB30" s="8">
        <f t="shared" si="100"/>
        <v>8.0563188405797099</v>
      </c>
      <c r="AC30" s="8">
        <f t="shared" si="126"/>
        <v>7.8192589999999997</v>
      </c>
      <c r="AD30" s="22">
        <f t="shared" si="101"/>
        <v>0.83117196996782283</v>
      </c>
      <c r="AE30" s="22">
        <f t="shared" si="102"/>
        <v>0.81237387210670875</v>
      </c>
      <c r="AF30" s="22">
        <f t="shared" si="103"/>
        <v>0.57374254049445872</v>
      </c>
      <c r="AG30" s="22">
        <f t="shared" si="74"/>
        <v>5.1995024875621687E-2</v>
      </c>
      <c r="AH30" s="22">
        <f t="shared" si="75"/>
        <v>0.18956806418219474</v>
      </c>
      <c r="AI30" s="22">
        <f t="shared" si="76"/>
        <v>3.1221790890269219E-2</v>
      </c>
      <c r="AJ30" s="22">
        <f t="shared" si="77"/>
        <v>0.15410308008213569</v>
      </c>
      <c r="AK30" s="22">
        <f t="shared" si="78"/>
        <v>3.0000000000000027E-2</v>
      </c>
      <c r="AL30" s="22"/>
      <c r="AM30" s="22">
        <f t="shared" si="79"/>
        <v>0</v>
      </c>
      <c r="AN30" s="22">
        <f t="shared" si="79"/>
        <v>0</v>
      </c>
      <c r="AO30" s="22">
        <v>0</v>
      </c>
      <c r="AP30" s="22">
        <f t="shared" si="80"/>
        <v>0.75</v>
      </c>
      <c r="AQ30" s="22">
        <f t="shared" si="81"/>
        <v>0.75</v>
      </c>
      <c r="AR30" s="22">
        <f t="shared" si="104"/>
        <v>0.9</v>
      </c>
      <c r="AS30" s="9">
        <f t="shared" si="105"/>
        <v>0.75</v>
      </c>
      <c r="AT30" s="9">
        <f t="shared" si="106"/>
        <v>0.75</v>
      </c>
      <c r="AU30" s="9"/>
      <c r="AV30" s="1">
        <f t="shared" si="82"/>
        <v>34638</v>
      </c>
      <c r="AX30" s="5">
        <f>Data!C27/Data!C26-1</f>
        <v>-8.9591637609709451E-4</v>
      </c>
      <c r="AY30" s="5">
        <f>Data!L27/Data!L26-1</f>
        <v>2.3577710069870861E-3</v>
      </c>
      <c r="AZ30" s="5">
        <f>Data!CW27/Data!CW26-1</f>
        <v>-2.0546473526830145E-3</v>
      </c>
      <c r="BA30" s="5">
        <f>Data!AJ27/Data!AJ26-1</f>
        <v>2.2473578888124734E-3</v>
      </c>
      <c r="BB30" s="5">
        <f>Data!AR27/Data!AR26-1</f>
        <v>-6.6807140838676116E-4</v>
      </c>
      <c r="BC30" s="5">
        <f>Data!BV27/Data!BV26-1</f>
        <v>-3.3790239045827786E-3</v>
      </c>
      <c r="BD30" s="5">
        <f>Data!T27/Data!T26-1</f>
        <v>2.6219965244729249E-3</v>
      </c>
      <c r="BE30" s="5">
        <f>Data!BF27/Data!BF26-1</f>
        <v>1.4375155928860739E-3</v>
      </c>
      <c r="BF30" s="5">
        <f>Data!AB27/Data!AB26-1</f>
        <v>1.438591188209104E-3</v>
      </c>
      <c r="BG30" s="5">
        <f>Data!AY27/Data!AY26-1</f>
        <v>4.2622933373066552E-3</v>
      </c>
      <c r="BH30" s="5">
        <f>Data!BN27/Data!BN26-1</f>
        <v>8.3347498752530669E-3</v>
      </c>
      <c r="BI30" s="5">
        <f>Data!CC27/Data!CC26-1</f>
        <v>4.9106673451377869E-3</v>
      </c>
      <c r="BJ30" s="5">
        <f>Data!CP27/Data!CP26-1</f>
        <v>2.4913188247417395E-3</v>
      </c>
      <c r="BK30" s="5">
        <f>Data!DZ27/Data!DZ26-1</f>
        <v>2.1372076662331541E-3</v>
      </c>
      <c r="BL30" s="5">
        <f t="shared" si="127"/>
        <v>4.4113822804068799E-4</v>
      </c>
      <c r="BM30" s="5">
        <f t="shared" si="128"/>
        <v>-7.7580337404257527E-5</v>
      </c>
      <c r="BN30" s="5">
        <f t="shared" si="129"/>
        <v>4.5758652747534336E-4</v>
      </c>
      <c r="BO30" s="5">
        <f t="shared" si="130"/>
        <v>1.9311247210323285E-3</v>
      </c>
      <c r="BP30" s="5">
        <f t="shared" si="107"/>
        <v>1.8081555912547783E-3</v>
      </c>
      <c r="BQ30" s="5">
        <f t="shared" si="108"/>
        <v>2.7299735366603894E-3</v>
      </c>
      <c r="BR30" s="5">
        <f t="shared" si="156"/>
        <v>1.8640587999442632E-3</v>
      </c>
      <c r="BS30" s="5">
        <f t="shared" si="131"/>
        <v>2.5893270995401285E-3</v>
      </c>
      <c r="BT30" s="5">
        <f t="shared" si="109"/>
        <v>2.3222856159445639E-3</v>
      </c>
      <c r="BU30" s="5">
        <f t="shared" si="110"/>
        <v>2.4913188247417395E-3</v>
      </c>
      <c r="BV30" s="8">
        <f t="shared" si="111"/>
        <v>1.0580006248387732</v>
      </c>
      <c r="BW30" s="8">
        <f t="shared" si="112"/>
        <v>1.0534669238217604</v>
      </c>
      <c r="BX30" s="24">
        <f t="shared" si="113"/>
        <v>34638</v>
      </c>
      <c r="BY30" s="5">
        <f t="shared" si="114"/>
        <v>1.0429576638050244</v>
      </c>
      <c r="BZ30" s="1">
        <f t="shared" si="83"/>
        <v>34638</v>
      </c>
      <c r="CA30" s="8">
        <f t="shared" si="132"/>
        <v>1.0405660672469574</v>
      </c>
      <c r="CB30" s="8">
        <f t="shared" si="133"/>
        <v>1.0534669238217604</v>
      </c>
      <c r="CC30" s="8">
        <f t="shared" si="134"/>
        <v>1.0547588745428471</v>
      </c>
      <c r="CD30" s="8">
        <f t="shared" si="135"/>
        <v>1.0515241977151382</v>
      </c>
      <c r="CE30" s="8">
        <f t="shared" si="136"/>
        <v>1.0400238471226813</v>
      </c>
      <c r="CF30" s="8">
        <f t="shared" si="137"/>
        <v>1.0330715063823581</v>
      </c>
      <c r="CG30" s="8">
        <f t="shared" si="138"/>
        <v>1.0842757439122381</v>
      </c>
      <c r="CH30" s="8">
        <f t="shared" si="139"/>
        <v>1.0841950918351595</v>
      </c>
      <c r="CI30" s="8">
        <f t="shared" si="140"/>
        <v>1.1280699652569792</v>
      </c>
      <c r="CJ30" s="8">
        <f t="shared" si="141"/>
        <v>1.1219051129169362</v>
      </c>
      <c r="CK30" s="8">
        <f t="shared" si="142"/>
        <v>1.2003511841040237</v>
      </c>
      <c r="CL30" s="8">
        <f t="shared" si="143"/>
        <v>1.1659058995080414</v>
      </c>
      <c r="CM30" s="8">
        <f t="shared" si="144"/>
        <v>1.1210531379408455</v>
      </c>
      <c r="CN30" s="8">
        <f t="shared" si="145"/>
        <v>1.105207782284136</v>
      </c>
      <c r="CO30" s="8">
        <f t="shared" si="146"/>
        <v>1.0669983568556556</v>
      </c>
      <c r="CP30" s="8">
        <f t="shared" si="147"/>
        <v>1.0566369064580692</v>
      </c>
      <c r="CQ30" s="8">
        <f t="shared" si="148"/>
        <v>1.0562475092844221</v>
      </c>
      <c r="CR30" s="8">
        <f t="shared" si="149"/>
        <v>1.0899192870432541</v>
      </c>
      <c r="CS30" s="8">
        <f t="shared" si="150"/>
        <v>1.0839135390784795</v>
      </c>
      <c r="CT30" s="8">
        <f t="shared" si="151"/>
        <v>1.0911956539279901</v>
      </c>
      <c r="CU30" s="8">
        <f t="shared" si="152"/>
        <v>1.0852663545306687</v>
      </c>
      <c r="CV30" s="8">
        <f t="shared" si="153"/>
        <v>1.0931603512042933</v>
      </c>
      <c r="CW30" s="8">
        <f t="shared" si="154"/>
        <v>1.0580006248387732</v>
      </c>
      <c r="CX30" s="8">
        <f t="shared" si="155"/>
        <v>1.1210531379408455</v>
      </c>
      <c r="CY30" s="8">
        <f t="shared" si="84"/>
        <v>1.0405660672469574</v>
      </c>
      <c r="CZ30" s="1">
        <f t="shared" si="85"/>
        <v>34638</v>
      </c>
      <c r="DA30" s="5">
        <f>CA30/MAX(CA$9:CA30)-1</f>
        <v>-4.6558994459451553E-2</v>
      </c>
      <c r="DB30" s="5">
        <f>CB30/MAX(CB$9:CB30)-1</f>
        <v>0</v>
      </c>
      <c r="DC30" s="5">
        <f>CC30/MAX(CC$9:CC30)-1</f>
        <v>-5.7286388245592068E-2</v>
      </c>
      <c r="DD30" s="5">
        <f>CD30/MAX(CD$9:CD30)-1</f>
        <v>-2.3397559634541487E-5</v>
      </c>
      <c r="DE30" s="5">
        <f>CE30/MAX(CE$9:CE30)-1</f>
        <v>-3.4643139023565417E-2</v>
      </c>
      <c r="DF30" s="5">
        <f>CF30/MAX(CF$9:CF30)-1</f>
        <v>-6.602768903088363E-2</v>
      </c>
      <c r="DG30" s="5">
        <f>CG30/MAX(CG$9:CG30)-1</f>
        <v>0</v>
      </c>
      <c r="DH30" s="5">
        <f>CH30/MAX(CH$9:CH30)-1</f>
        <v>-1.0982048574445846E-2</v>
      </c>
      <c r="DI30" s="5">
        <f>CI30/MAX(CI$9:CI30)-1</f>
        <v>0</v>
      </c>
      <c r="DJ30" s="5">
        <f>CJ30/MAX(CJ$9:CJ30)-1</f>
        <v>-7.4365474224528105E-3</v>
      </c>
      <c r="DK30" s="5">
        <f>CK30/MAX(CK$9:CK30)-1</f>
        <v>0</v>
      </c>
      <c r="DL30" s="5">
        <f>CL30/MAX(CL$9:CL30)-1</f>
        <v>0</v>
      </c>
      <c r="DM30" s="5">
        <f>CM30/MAX(CM$9:CM30)-1</f>
        <v>-3.6037399759210942E-2</v>
      </c>
      <c r="DN30" s="5">
        <f>CN30/MAX(CN$9:CN30)-1</f>
        <v>-4.9186876757215892E-2</v>
      </c>
      <c r="DO30" s="5">
        <f>CO30/MAX(CO$9:CO30)-1</f>
        <v>-2.1192399141716556E-2</v>
      </c>
      <c r="DP30" s="5">
        <f>CP30/MAX(CP$9:CP30)-1</f>
        <v>-3.8681099591339807E-2</v>
      </c>
      <c r="DQ30" s="5">
        <f>CQ30/MAX(CQ$9:CQ30)-1</f>
        <v>-4.0380394597911318E-2</v>
      </c>
      <c r="DR30" s="5">
        <f>CR30/MAX(CR$9:CR30)-1</f>
        <v>-1.6460429501752305E-4</v>
      </c>
      <c r="DS30" s="5">
        <f>CS30/MAX(CS$9:CS30)-1</f>
        <v>-2.8792480481817373E-3</v>
      </c>
      <c r="DT30" s="5">
        <f>CT30/MAX(CT$9:CT30)-1</f>
        <v>0</v>
      </c>
      <c r="DU30" s="5">
        <f>CU30/MAX(CU$9:CU30)-1</f>
        <v>-1.7263679856703851E-3</v>
      </c>
      <c r="DV30" s="5">
        <f>CV30/MAX(CV$9:CV30)-1</f>
        <v>-3.0318058159480854E-3</v>
      </c>
      <c r="DW30" s="5">
        <f>CW30/MAX(CW$9:CW30)-1</f>
        <v>0</v>
      </c>
      <c r="DX30" s="5">
        <f>CX30/MAX(CX$9:CX30)-1</f>
        <v>-3.6037399759210942E-2</v>
      </c>
      <c r="DY30" s="5">
        <f>CY30/MAX(CY$9:CY30)-1</f>
        <v>-4.6558994459451553E-2</v>
      </c>
      <c r="DZ30" s="1">
        <f t="shared" si="86"/>
        <v>34638</v>
      </c>
      <c r="EA30" s="8">
        <f t="shared" si="117"/>
        <v>7.5793851784054347</v>
      </c>
      <c r="EB30" s="8">
        <f t="shared" si="118"/>
        <v>7.8192589999999997</v>
      </c>
      <c r="EC30" s="8">
        <f t="shared" si="119"/>
        <v>8.6604697357203761</v>
      </c>
      <c r="ED30" s="8">
        <f t="shared" si="87"/>
        <v>7.7849430049751245</v>
      </c>
      <c r="EE30" s="8">
        <f t="shared" si="88"/>
        <v>7.8192589999999997</v>
      </c>
      <c r="EF30" s="8">
        <f t="shared" si="89"/>
        <v>7.8192589999999997</v>
      </c>
      <c r="EG30" s="8">
        <f t="shared" si="90"/>
        <v>7.8192590000000006</v>
      </c>
      <c r="EH30" s="8">
        <f t="shared" si="91"/>
        <v>8.3539899999999996</v>
      </c>
      <c r="EI30" s="8">
        <f t="shared" si="92"/>
        <v>7.8192589999999997</v>
      </c>
      <c r="EJ30" s="1">
        <f t="shared" si="120"/>
        <v>34638</v>
      </c>
      <c r="EK30" s="8">
        <f>Data!W27*(1-R30-AD30)+R30*Data!AE27+AD30*Data!AM27</f>
        <v>1.752986548444762</v>
      </c>
      <c r="EL30" s="8">
        <f>Data!W27*(1-S30-AE30)+S30*Data!BQ27+AE30*Data!AU27</f>
        <v>3.1847840690466853</v>
      </c>
      <c r="EM30" s="8">
        <f>Data!W27*(1-R30-AF30)+R30*Data!AE27+AF30*Data!AU27</f>
        <v>2.8130023470122811</v>
      </c>
      <c r="EN30" s="8">
        <f>Data!F27</f>
        <v>5.0640640000000001</v>
      </c>
      <c r="EO30" s="8">
        <f>U30*Data!$AE27+Model!AG30*Data!$BY27+Model!AP30*Data!$W27</f>
        <v>2.0738915671641784</v>
      </c>
      <c r="EP30" s="8">
        <f>V30*Data!$BQ27+Model!AH30*Data!$BY27+Model!AQ30*Data!$W27</f>
        <v>2.5786442590579717</v>
      </c>
      <c r="EQ30" s="8">
        <f>W30*Data!$BQ27+Model!AI30*Data!$BY27+Model!AR30*Data!$W27</f>
        <v>1.9923369221014497</v>
      </c>
      <c r="ER30" s="8">
        <f>X30*Data!CF27+Model!AJ30*Data!$BY27+Model!AS30*Data!$W27</f>
        <v>2.4482701379876808</v>
      </c>
      <c r="ES30" s="8">
        <f>Y30*Data!CS27+Model!AK30*Data!$BY27+Model!AS30*Data!$W27</f>
        <v>2.7274200000000004</v>
      </c>
      <c r="ET30" s="8">
        <f t="shared" si="93"/>
        <v>5.0640640000000001</v>
      </c>
    </row>
    <row r="31" spans="1:150" x14ac:dyDescent="0.25">
      <c r="A31" s="34">
        <f>Data!A28</f>
        <v>34668</v>
      </c>
      <c r="B31" s="8">
        <f>Data!G28</f>
        <v>8.1412340000000007</v>
      </c>
      <c r="C31" s="8">
        <f t="shared" si="94"/>
        <v>8.9037957577082878</v>
      </c>
      <c r="D31" s="8">
        <f>Data!DA28</f>
        <v>8.4949999999999992</v>
      </c>
      <c r="E31" s="8">
        <f>Data!AN28</f>
        <v>7.3650000000000002</v>
      </c>
      <c r="F31" s="8">
        <f>Data!AV28</f>
        <v>7.7530000000000001</v>
      </c>
      <c r="G31" s="8">
        <f>Data!BZ28</f>
        <v>7.9459999999999997</v>
      </c>
      <c r="H31" s="8">
        <f>Data!X28</f>
        <v>8.1319999999999997</v>
      </c>
      <c r="I31" s="8">
        <f>Data!BJ28</f>
        <v>8.52</v>
      </c>
      <c r="J31" s="8">
        <f>Data!AF28</f>
        <v>8.7910000000000004</v>
      </c>
      <c r="K31" s="8">
        <f>Data!BC28</f>
        <v>9.6959999999999997</v>
      </c>
      <c r="L31" s="8">
        <f>Data!BR28</f>
        <v>11.913</v>
      </c>
      <c r="M31" s="8">
        <f>Data!CG28</f>
        <v>10.352</v>
      </c>
      <c r="N31" s="8">
        <f>Data!CT28</f>
        <v>11.510999999999999</v>
      </c>
      <c r="O31" s="8">
        <f>Data!ED28</f>
        <v>10.135999999999999</v>
      </c>
      <c r="P31" s="8">
        <f t="shared" si="95"/>
        <v>2.2864999999999993</v>
      </c>
      <c r="Q31" s="1">
        <f t="shared" si="72"/>
        <v>34668</v>
      </c>
      <c r="R31" s="9">
        <f t="shared" si="121"/>
        <v>0.1493782223932284</v>
      </c>
      <c r="S31" s="36">
        <f t="shared" si="122"/>
        <v>0.16291817037347914</v>
      </c>
      <c r="T31" s="9">
        <f t="shared" si="123"/>
        <v>0.43734966105401279</v>
      </c>
      <c r="U31" s="9">
        <f t="shared" si="96"/>
        <v>0.16800497512437831</v>
      </c>
      <c r="V31" s="9">
        <f t="shared" si="97"/>
        <v>3.0431935817805303E-2</v>
      </c>
      <c r="W31" s="9">
        <f t="shared" si="98"/>
        <v>3.8778209109730774E-2</v>
      </c>
      <c r="X31" s="9">
        <f t="shared" si="99"/>
        <v>6.5896919917864352E-2</v>
      </c>
      <c r="Y31" s="9">
        <f t="shared" si="124"/>
        <v>0.19</v>
      </c>
      <c r="Z31" s="8">
        <f t="shared" si="125"/>
        <v>8.3054040030781078</v>
      </c>
      <c r="AA31" s="8">
        <f t="shared" si="73"/>
        <v>8.7479936021821239</v>
      </c>
      <c r="AB31" s="8">
        <f t="shared" si="100"/>
        <v>8.5768959107806673</v>
      </c>
      <c r="AC31" s="8">
        <f t="shared" si="126"/>
        <v>8.1412340000000007</v>
      </c>
      <c r="AD31" s="22">
        <f t="shared" si="101"/>
        <v>0.8506217776067716</v>
      </c>
      <c r="AE31" s="22">
        <f t="shared" si="102"/>
        <v>0.83708182962652089</v>
      </c>
      <c r="AF31" s="22">
        <f t="shared" si="103"/>
        <v>0.56265033894598715</v>
      </c>
      <c r="AG31" s="22">
        <f t="shared" si="74"/>
        <v>8.1995024875621714E-2</v>
      </c>
      <c r="AH31" s="22">
        <f t="shared" si="75"/>
        <v>0.21956806418219466</v>
      </c>
      <c r="AI31" s="22">
        <f t="shared" si="76"/>
        <v>6.1221790890269245E-2</v>
      </c>
      <c r="AJ31" s="22">
        <f t="shared" si="77"/>
        <v>0.18410308008213561</v>
      </c>
      <c r="AK31" s="22">
        <f t="shared" si="78"/>
        <v>6.0000000000000053E-2</v>
      </c>
      <c r="AL31" s="22"/>
      <c r="AM31" s="22">
        <f t="shared" si="79"/>
        <v>0</v>
      </c>
      <c r="AN31" s="22">
        <f t="shared" si="79"/>
        <v>0</v>
      </c>
      <c r="AO31" s="22">
        <v>0</v>
      </c>
      <c r="AP31" s="22">
        <f t="shared" si="80"/>
        <v>0.75</v>
      </c>
      <c r="AQ31" s="22">
        <f t="shared" si="81"/>
        <v>0.75</v>
      </c>
      <c r="AR31" s="22">
        <f t="shared" si="104"/>
        <v>0.9</v>
      </c>
      <c r="AS31" s="9">
        <f t="shared" si="105"/>
        <v>0.75</v>
      </c>
      <c r="AT31" s="9">
        <f t="shared" si="106"/>
        <v>0.75</v>
      </c>
      <c r="AU31" s="9"/>
      <c r="AV31" s="1">
        <f t="shared" si="82"/>
        <v>34668</v>
      </c>
      <c r="AX31" s="5">
        <f>Data!C28/Data!C27-1</f>
        <v>-2.2170147791233941E-3</v>
      </c>
      <c r="AY31" s="5">
        <f>Data!L28/Data!L27-1</f>
        <v>-4.2099353463710409E-3</v>
      </c>
      <c r="AZ31" s="5">
        <f>Data!CW28/Data!CW27-1</f>
        <v>-7.0124444723551616E-4</v>
      </c>
      <c r="BA31" s="5">
        <f>Data!AJ28/Data!AJ27-1</f>
        <v>-4.4553895589846126E-3</v>
      </c>
      <c r="BB31" s="5">
        <f>Data!AR28/Data!AR27-1</f>
        <v>-7.1385430610133582E-3</v>
      </c>
      <c r="BC31" s="5">
        <f>Data!BV28/Data!BV27-1</f>
        <v>-3.5317504364233976E-3</v>
      </c>
      <c r="BD31" s="5">
        <f>Data!T28/Data!T27-1</f>
        <v>-3.6562959333660272E-3</v>
      </c>
      <c r="BE31" s="5">
        <f>Data!BF28/Data!BF27-1</f>
        <v>-4.0868863738818817E-3</v>
      </c>
      <c r="BF31" s="5">
        <f>Data!AB28/Data!AB27-1</f>
        <v>-1.0061261905824903E-4</v>
      </c>
      <c r="BG31" s="5">
        <f>Data!AY28/Data!AY27-1</f>
        <v>-4.5515238862278151E-3</v>
      </c>
      <c r="BH31" s="5">
        <f>Data!BN28/Data!BN27-1</f>
        <v>-4.5407827548140656E-3</v>
      </c>
      <c r="BI31" s="5">
        <f>Data!CC28/Data!CC27-1</f>
        <v>-2.3153245186809945E-3</v>
      </c>
      <c r="BJ31" s="5">
        <f>Data!CP28/Data!CP27-1</f>
        <v>-7.9867362478043269E-3</v>
      </c>
      <c r="BK31" s="5">
        <f>Data!DZ28/Data!DZ27-1</f>
        <v>-5.0790037706948121E-3</v>
      </c>
      <c r="BL31" s="5">
        <f t="shared" si="127"/>
        <v>-6.3242485760967157E-3</v>
      </c>
      <c r="BM31" s="5">
        <f t="shared" si="128"/>
        <v>-6.7521196787267927E-3</v>
      </c>
      <c r="BN31" s="5">
        <f t="shared" si="129"/>
        <v>-6.2606490753703298E-3</v>
      </c>
      <c r="BO31" s="5">
        <f t="shared" si="130"/>
        <v>-2.9457772009546701E-3</v>
      </c>
      <c r="BP31" s="5">
        <f t="shared" si="107"/>
        <v>-3.6861373354334461E-3</v>
      </c>
      <c r="BQ31" s="5">
        <f t="shared" si="108"/>
        <v>-3.7132408194645141E-3</v>
      </c>
      <c r="BR31" s="5">
        <f t="shared" si="156"/>
        <v>-3.508508060310612E-3</v>
      </c>
      <c r="BS31" s="5">
        <f t="shared" si="131"/>
        <v>-4.6052564376341748E-3</v>
      </c>
      <c r="BT31" s="5">
        <f t="shared" si="109"/>
        <v>-4.2955708338608956E-3</v>
      </c>
      <c r="BU31" s="5">
        <f t="shared" si="110"/>
        <v>-7.9867362478043269E-3</v>
      </c>
      <c r="BV31" s="8">
        <f t="shared" si="111"/>
        <v>1.0534559082125092</v>
      </c>
      <c r="BW31" s="8">
        <f t="shared" si="112"/>
        <v>1.0490318961829304</v>
      </c>
      <c r="BX31" s="24">
        <f t="shared" si="113"/>
        <v>34668</v>
      </c>
      <c r="BY31" s="5">
        <f t="shared" si="114"/>
        <v>1.0416076980957287</v>
      </c>
      <c r="BZ31" s="1">
        <f t="shared" si="83"/>
        <v>34668</v>
      </c>
      <c r="CA31" s="8">
        <f t="shared" si="132"/>
        <v>1.0382591168972166</v>
      </c>
      <c r="CB31" s="8">
        <f t="shared" si="133"/>
        <v>1.0490318961829304</v>
      </c>
      <c r="CC31" s="8">
        <f t="shared" si="134"/>
        <v>1.0540192307389016</v>
      </c>
      <c r="CD31" s="8">
        <f t="shared" si="135"/>
        <v>1.0468392477836184</v>
      </c>
      <c r="CE31" s="8">
        <f t="shared" si="136"/>
        <v>1.0325995921055153</v>
      </c>
      <c r="CF31" s="8">
        <f t="shared" si="137"/>
        <v>1.0294229556388357</v>
      </c>
      <c r="CG31" s="8">
        <f t="shared" si="138"/>
        <v>1.0803113109191245</v>
      </c>
      <c r="CH31" s="8">
        <f t="shared" si="139"/>
        <v>1.0797641096877089</v>
      </c>
      <c r="CI31" s="8">
        <f t="shared" si="140"/>
        <v>1.1279564671832938</v>
      </c>
      <c r="CJ31" s="8">
        <f t="shared" si="141"/>
        <v>1.1167987349974136</v>
      </c>
      <c r="CK31" s="8">
        <f t="shared" si="142"/>
        <v>1.1949006501475234</v>
      </c>
      <c r="CL31" s="8">
        <f t="shared" si="143"/>
        <v>1.1632064489924356</v>
      </c>
      <c r="CM31" s="8">
        <f t="shared" si="144"/>
        <v>1.1120995822083386</v>
      </c>
      <c r="CN31" s="8">
        <f t="shared" si="145"/>
        <v>1.0995944277905136</v>
      </c>
      <c r="CO31" s="8">
        <f t="shared" si="146"/>
        <v>1.0602503940166137</v>
      </c>
      <c r="CP31" s="8">
        <f t="shared" si="147"/>
        <v>1.0495023676087047</v>
      </c>
      <c r="CQ31" s="8">
        <f t="shared" si="148"/>
        <v>1.0496347142920583</v>
      </c>
      <c r="CR31" s="8">
        <f t="shared" si="149"/>
        <v>1.0867086276566014</v>
      </c>
      <c r="CS31" s="8">
        <f t="shared" si="150"/>
        <v>1.0799180849137007</v>
      </c>
      <c r="CT31" s="8">
        <f t="shared" si="151"/>
        <v>1.0871437816838023</v>
      </c>
      <c r="CU31" s="8">
        <f t="shared" si="152"/>
        <v>1.0814586887782138</v>
      </c>
      <c r="CV31" s="8">
        <f t="shared" si="153"/>
        <v>1.0881260674595432</v>
      </c>
      <c r="CW31" s="8">
        <f t="shared" si="154"/>
        <v>1.0534559082125092</v>
      </c>
      <c r="CX31" s="8">
        <f t="shared" si="155"/>
        <v>1.1120995822083386</v>
      </c>
      <c r="CY31" s="8">
        <f t="shared" si="84"/>
        <v>1.0382591168972166</v>
      </c>
      <c r="CZ31" s="1">
        <f t="shared" si="85"/>
        <v>34668</v>
      </c>
      <c r="DA31" s="5">
        <f>CA31/MAX(CA$9:CA31)-1</f>
        <v>-4.8672787259757211E-2</v>
      </c>
      <c r="DB31" s="5">
        <f>CB31/MAX(CB$9:CB31)-1</f>
        <v>-4.209935346371152E-3</v>
      </c>
      <c r="DC31" s="5">
        <f>CC31/MAX(CC$9:CC31)-1</f>
        <v>-5.7947460931168204E-2</v>
      </c>
      <c r="DD31" s="5">
        <f>CD31/MAX(CD$9:CD31)-1</f>
        <v>-4.4786828733763828E-3</v>
      </c>
      <c r="DE31" s="5">
        <f>CE31/MAX(CE$9:CE31)-1</f>
        <v>-4.1534380544890226E-2</v>
      </c>
      <c r="DF31" s="5">
        <f>CF31/MAX(CF$9:CF31)-1</f>
        <v>-6.9326246147756065E-2</v>
      </c>
      <c r="DG31" s="5">
        <f>CG31/MAX(CG$9:CG31)-1</f>
        <v>-3.6562959333659162E-3</v>
      </c>
      <c r="DH31" s="5">
        <f>CH31/MAX(CH$9:CH31)-1</f>
        <v>-1.5024052563651469E-2</v>
      </c>
      <c r="DI31" s="5">
        <f>CI31/MAX(CI$9:CI31)-1</f>
        <v>-1.0061261905824903E-4</v>
      </c>
      <c r="DJ31" s="5">
        <f>CJ31/MAX(CJ$9:CJ31)-1</f>
        <v>-1.1954223685456289E-2</v>
      </c>
      <c r="DK31" s="5">
        <f>CK31/MAX(CK$9:CK31)-1</f>
        <v>-4.5407827548141766E-3</v>
      </c>
      <c r="DL31" s="5">
        <f>CL31/MAX(CL$9:CL31)-1</f>
        <v>-2.3153245186808835E-3</v>
      </c>
      <c r="DM31" s="5">
        <f>CM31/MAX(CM$9:CM31)-1</f>
        <v>-4.3736314800081666E-2</v>
      </c>
      <c r="DN31" s="5">
        <f>CN31/MAX(CN$9:CN31)-1</f>
        <v>-5.4016060195392068E-2</v>
      </c>
      <c r="DO31" s="5">
        <f>CO31/MAX(CO$9:CO31)-1</f>
        <v>-2.7382621717717215E-2</v>
      </c>
      <c r="DP31" s="5">
        <f>CP31/MAX(CP$9:CP31)-1</f>
        <v>-4.5172039856321122E-2</v>
      </c>
      <c r="DQ31" s="5">
        <f>CQ31/MAX(CQ$9:CQ31)-1</f>
        <v>-4.6388236193179222E-2</v>
      </c>
      <c r="DR31" s="5">
        <f>CR31/MAX(CR$9:CR31)-1</f>
        <v>-3.1098966083927815E-3</v>
      </c>
      <c r="DS31" s="5">
        <f>CS31/MAX(CS$9:CS31)-1</f>
        <v>-6.5547720798867504E-3</v>
      </c>
      <c r="DT31" s="5">
        <f>CT31/MAX(CT$9:CT31)-1</f>
        <v>-3.7132408194645583E-3</v>
      </c>
      <c r="DU31" s="5">
        <f>CU31/MAX(CU$9:CU31)-1</f>
        <v>-5.2288190699882886E-3</v>
      </c>
      <c r="DV31" s="5">
        <f>CV31/MAX(CV$9:CV31)-1</f>
        <v>-7.62310001033073E-3</v>
      </c>
      <c r="DW31" s="5">
        <f>CW31/MAX(CW$9:CW31)-1</f>
        <v>-4.2955708338608956E-3</v>
      </c>
      <c r="DX31" s="5">
        <f>CX31/MAX(CX$9:CX31)-1</f>
        <v>-4.3736314800081666E-2</v>
      </c>
      <c r="DY31" s="5">
        <f>CY31/MAX(CY$9:CY31)-1</f>
        <v>-4.8672787259757211E-2</v>
      </c>
      <c r="DZ31" s="1">
        <f t="shared" si="86"/>
        <v>34668</v>
      </c>
      <c r="EA31" s="8">
        <f t="shared" si="117"/>
        <v>7.9080545948441721</v>
      </c>
      <c r="EB31" s="8">
        <f t="shared" si="118"/>
        <v>8.1412340000000007</v>
      </c>
      <c r="EC31" s="8">
        <f t="shared" si="119"/>
        <v>8.9037957577082878</v>
      </c>
      <c r="ED31" s="8">
        <f t="shared" si="87"/>
        <v>8.2274642039800998</v>
      </c>
      <c r="EE31" s="8">
        <f t="shared" si="88"/>
        <v>8.2062234893892345</v>
      </c>
      <c r="EF31" s="8">
        <f t="shared" si="89"/>
        <v>8.2672331555383014</v>
      </c>
      <c r="EG31" s="8">
        <f t="shared" si="90"/>
        <v>8.2440479893223824</v>
      </c>
      <c r="EH31" s="8">
        <f t="shared" si="91"/>
        <v>8.7628500000000003</v>
      </c>
      <c r="EI31" s="8">
        <f t="shared" si="92"/>
        <v>8.1412340000000007</v>
      </c>
      <c r="EJ31" s="1">
        <f t="shared" si="120"/>
        <v>34668</v>
      </c>
      <c r="EK31" s="8">
        <f>Data!W28*(1-R31-AD31)+R31*Data!AE28+AD31*Data!AM28</f>
        <v>1.7748008795690648</v>
      </c>
      <c r="EL31" s="8">
        <f>Data!W28*(1-S31-AE31)+S31*Data!BQ28+AE31*Data!AU28</f>
        <v>3.2306123474611828</v>
      </c>
      <c r="EM31" s="8">
        <f>Data!W28*(1-R31-AF31)+R31*Data!AE28+AF31*Data!AU28</f>
        <v>2.791337339724012</v>
      </c>
      <c r="EN31" s="8">
        <f>Data!F28</f>
        <v>5.0893420000000003</v>
      </c>
      <c r="EO31" s="8">
        <f>U31*Data!$AE28+Model!AG31*Data!$BY28+Model!AP31*Data!$W28</f>
        <v>2.1757387512437809</v>
      </c>
      <c r="EP31" s="8">
        <f>V31*Data!$BQ28+Model!AH31*Data!$BY28+Model!AQ31*Data!$W28</f>
        <v>2.7053308299689443</v>
      </c>
      <c r="EQ31" s="8">
        <f>W31*Data!$BQ28+Model!AI31*Data!$BY28+Model!AR31*Data!$W28</f>
        <v>2.0952546265527956</v>
      </c>
      <c r="ER31" s="8">
        <f>X31*Data!CF28+Model!AJ31*Data!$BY28+Model!AS31*Data!$W28</f>
        <v>2.567895352361397</v>
      </c>
      <c r="ES31" s="8">
        <f>Y31*Data!CS28+Model!AK31*Data!$BY28+Model!AS31*Data!$W28</f>
        <v>2.7375900000000004</v>
      </c>
      <c r="ET31" s="8">
        <f t="shared" si="93"/>
        <v>5.0893420000000003</v>
      </c>
    </row>
    <row r="32" spans="1:150" x14ac:dyDescent="0.25">
      <c r="A32" s="34">
        <f>Data!A29</f>
        <v>34698</v>
      </c>
      <c r="B32" s="8">
        <f>Data!G29</f>
        <v>8.2131930000000004</v>
      </c>
      <c r="C32" s="8">
        <f t="shared" si="94"/>
        <v>8.7980872949923459</v>
      </c>
      <c r="D32" s="8">
        <f>Data!DA29</f>
        <v>8.5050000000000008</v>
      </c>
      <c r="E32" s="8">
        <f>Data!AN29</f>
        <v>7.6219999999999999</v>
      </c>
      <c r="F32" s="8">
        <f>Data!AV29</f>
        <v>7.8460000000000001</v>
      </c>
      <c r="G32" s="8">
        <f>Data!BZ29</f>
        <v>7.8259999999999996</v>
      </c>
      <c r="H32" s="8">
        <f>Data!X29</f>
        <v>8.4090000000000007</v>
      </c>
      <c r="I32" s="8">
        <f>Data!BJ29</f>
        <v>8.6579999999999995</v>
      </c>
      <c r="J32" s="8">
        <f>Data!AF29</f>
        <v>8.9390000000000001</v>
      </c>
      <c r="K32" s="8">
        <f>Data!BC29</f>
        <v>9.7710000000000008</v>
      </c>
      <c r="L32" s="8">
        <f>Data!BR29</f>
        <v>13.084</v>
      </c>
      <c r="M32" s="8">
        <f>Data!CG29</f>
        <v>11.0115</v>
      </c>
      <c r="N32" s="8">
        <f>Data!CT29</f>
        <v>10.827999999999999</v>
      </c>
      <c r="O32" s="8">
        <f>Data!ED29</f>
        <v>9.9060000000000006</v>
      </c>
      <c r="P32" s="8">
        <f t="shared" si="95"/>
        <v>2.0700000000000003</v>
      </c>
      <c r="Q32" s="1">
        <f t="shared" si="72"/>
        <v>34698</v>
      </c>
      <c r="R32" s="9">
        <f t="shared" si="121"/>
        <v>0.1193782223932284</v>
      </c>
      <c r="S32" s="36">
        <f t="shared" si="122"/>
        <v>0.17824902912621371</v>
      </c>
      <c r="T32" s="9">
        <f t="shared" si="123"/>
        <v>0.46734966105401277</v>
      </c>
      <c r="U32" s="9">
        <f t="shared" si="96"/>
        <v>0.13800497512437832</v>
      </c>
      <c r="V32" s="9">
        <f t="shared" si="97"/>
        <v>4.3193581780530399E-4</v>
      </c>
      <c r="W32" s="9">
        <f t="shared" si="98"/>
        <v>8.7782091097307752E-3</v>
      </c>
      <c r="X32" s="9">
        <f t="shared" si="99"/>
        <v>3.5896919917864353E-2</v>
      </c>
      <c r="Y32" s="9">
        <f t="shared" si="124"/>
        <v>0.16</v>
      </c>
      <c r="Z32" s="8">
        <f t="shared" si="125"/>
        <v>8.206279327433629</v>
      </c>
      <c r="AA32" s="8">
        <f t="shared" si="73"/>
        <v>9.2423142111650485</v>
      </c>
      <c r="AB32" s="8">
        <f t="shared" si="100"/>
        <v>8.6894266258473642</v>
      </c>
      <c r="AC32" s="8">
        <f t="shared" si="126"/>
        <v>8.2131930000000004</v>
      </c>
      <c r="AD32" s="22">
        <f t="shared" si="101"/>
        <v>0.88062177760677163</v>
      </c>
      <c r="AE32" s="22">
        <f t="shared" si="102"/>
        <v>0.82175097087378624</v>
      </c>
      <c r="AF32" s="22">
        <f t="shared" si="103"/>
        <v>0.53265033894598723</v>
      </c>
      <c r="AG32" s="22">
        <f t="shared" si="74"/>
        <v>0.11199502487562163</v>
      </c>
      <c r="AH32" s="22">
        <f t="shared" si="75"/>
        <v>0.24956806418219468</v>
      </c>
      <c r="AI32" s="22">
        <f t="shared" si="76"/>
        <v>9.1221790890269161E-2</v>
      </c>
      <c r="AJ32" s="22">
        <f t="shared" si="77"/>
        <v>0.21410308008213563</v>
      </c>
      <c r="AK32" s="22">
        <f t="shared" si="78"/>
        <v>8.9999999999999969E-2</v>
      </c>
      <c r="AL32" s="22"/>
      <c r="AM32" s="22">
        <f t="shared" si="79"/>
        <v>0</v>
      </c>
      <c r="AN32" s="22">
        <f t="shared" si="79"/>
        <v>0</v>
      </c>
      <c r="AO32" s="22">
        <v>0</v>
      </c>
      <c r="AP32" s="22">
        <f t="shared" si="80"/>
        <v>0.75</v>
      </c>
      <c r="AQ32" s="22">
        <f t="shared" si="81"/>
        <v>0.75</v>
      </c>
      <c r="AR32" s="22">
        <f t="shared" si="104"/>
        <v>0.9</v>
      </c>
      <c r="AS32" s="9">
        <f t="shared" si="105"/>
        <v>0.75</v>
      </c>
      <c r="AT32" s="9">
        <f t="shared" si="106"/>
        <v>0.75</v>
      </c>
      <c r="AU32" s="9"/>
      <c r="AV32" s="1">
        <f t="shared" si="82"/>
        <v>34698</v>
      </c>
      <c r="AX32" s="5">
        <f>Data!C29/Data!C28-1</f>
        <v>6.9144736514201721E-3</v>
      </c>
      <c r="AY32" s="5">
        <f>Data!L29/Data!L28-1</f>
        <v>1.7650950498240281E-3</v>
      </c>
      <c r="AZ32" s="5">
        <f>Data!CW29/Data!CW28-1</f>
        <v>9.0776877706324477E-3</v>
      </c>
      <c r="BA32" s="5">
        <f>Data!AJ29/Data!AJ28-1</f>
        <v>2.264105120285409E-3</v>
      </c>
      <c r="BB32" s="5">
        <f>Data!AR29/Data!AR28-1</f>
        <v>3.6003516766556221E-3</v>
      </c>
      <c r="BC32" s="5">
        <f>Data!BV29/Data!BV28-1</f>
        <v>7.7011878360724317E-3</v>
      </c>
      <c r="BD32" s="5">
        <f>Data!T29/Data!T28-1</f>
        <v>2.2866556431835328E-3</v>
      </c>
      <c r="BE32" s="5">
        <f>Data!BF29/Data!BF28-1</f>
        <v>3.2757788908808205E-3</v>
      </c>
      <c r="BF32" s="5">
        <f>Data!AB29/Data!AB28-1</f>
        <v>5.2100220252004892E-3</v>
      </c>
      <c r="BG32" s="5">
        <f>Data!AY29/Data!AY28-1</f>
        <v>6.1212866412234668E-3</v>
      </c>
      <c r="BH32" s="5">
        <f>Data!BN29/Data!BN28-1</f>
        <v>8.4619838954624882E-3</v>
      </c>
      <c r="BI32" s="5">
        <f>Data!CC29/Data!CC28-1</f>
        <v>6.8830555484367117E-3</v>
      </c>
      <c r="BJ32" s="5">
        <f>Data!CP29/Data!CP28-1</f>
        <v>1.1715787691152446E-2</v>
      </c>
      <c r="BK32" s="5">
        <f>Data!DZ29/Data!DZ28-1</f>
        <v>1.1444668954531334E-2</v>
      </c>
      <c r="BL32" s="5">
        <f t="shared" si="127"/>
        <v>4.09071614566565E-3</v>
      </c>
      <c r="BM32" s="5">
        <f t="shared" si="128"/>
        <v>4.8783334953962035E-3</v>
      </c>
      <c r="BN32" s="5">
        <f t="shared" si="129"/>
        <v>7.0310611793347006E-3</v>
      </c>
      <c r="BO32" s="5">
        <f t="shared" si="130"/>
        <v>3.2217604413195154E-3</v>
      </c>
      <c r="BP32" s="5">
        <f t="shared" si="107"/>
        <v>3.6634411882555543E-3</v>
      </c>
      <c r="BQ32" s="5">
        <f t="shared" si="108"/>
        <v>2.8576111711533098E-3</v>
      </c>
      <c r="BR32" s="5">
        <f t="shared" si="156"/>
        <v>3.5863762935652069E-3</v>
      </c>
      <c r="BS32" s="5">
        <f t="shared" si="131"/>
        <v>4.4030626638709601E-3</v>
      </c>
      <c r="BT32" s="5">
        <f t="shared" si="109"/>
        <v>2.2686152248650336E-3</v>
      </c>
      <c r="BU32" s="5">
        <f t="shared" si="110"/>
        <v>1.1715787691152446E-2</v>
      </c>
      <c r="BV32" s="8">
        <f t="shared" si="111"/>
        <v>1.055845794324604</v>
      </c>
      <c r="BW32" s="8">
        <f t="shared" si="112"/>
        <v>1.0508835371899903</v>
      </c>
      <c r="BX32" s="24">
        <f t="shared" si="113"/>
        <v>34698</v>
      </c>
      <c r="BY32" s="5">
        <f t="shared" si="114"/>
        <v>1.0381649311888408</v>
      </c>
      <c r="BZ32" s="1">
        <f t="shared" si="83"/>
        <v>34698</v>
      </c>
      <c r="CA32" s="8">
        <f t="shared" si="132"/>
        <v>1.0454381322043491</v>
      </c>
      <c r="CB32" s="8">
        <f t="shared" si="133"/>
        <v>1.0508835371899903</v>
      </c>
      <c r="CC32" s="8">
        <f t="shared" si="134"/>
        <v>1.0635872882197914</v>
      </c>
      <c r="CD32" s="8">
        <f t="shared" si="135"/>
        <v>1.049209401884641</v>
      </c>
      <c r="CE32" s="8">
        <f t="shared" si="136"/>
        <v>1.0363173137782664</v>
      </c>
      <c r="CF32" s="8">
        <f t="shared" si="137"/>
        <v>1.0373507351829752</v>
      </c>
      <c r="CG32" s="8">
        <f t="shared" si="138"/>
        <v>1.0827816108746326</v>
      </c>
      <c r="CH32" s="8">
        <f t="shared" si="139"/>
        <v>1.0833011781653545</v>
      </c>
      <c r="CI32" s="8">
        <f t="shared" si="140"/>
        <v>1.1338331452207862</v>
      </c>
      <c r="CJ32" s="8">
        <f t="shared" si="141"/>
        <v>1.1236349801748884</v>
      </c>
      <c r="CK32" s="8">
        <f t="shared" si="142"/>
        <v>1.2050118802057495</v>
      </c>
      <c r="CL32" s="8">
        <f t="shared" si="143"/>
        <v>1.1712128635951504</v>
      </c>
      <c r="CM32" s="8">
        <f t="shared" si="144"/>
        <v>1.1251287048049108</v>
      </c>
      <c r="CN32" s="8">
        <f t="shared" si="145"/>
        <v>1.1121789220008234</v>
      </c>
      <c r="CO32" s="8">
        <f t="shared" si="146"/>
        <v>1.0645875774218658</v>
      </c>
      <c r="CP32" s="8">
        <f t="shared" si="147"/>
        <v>1.0546221901621078</v>
      </c>
      <c r="CQ32" s="8">
        <f t="shared" si="148"/>
        <v>1.0570147601841993</v>
      </c>
      <c r="CR32" s="8">
        <f t="shared" si="149"/>
        <v>1.0902097425244262</v>
      </c>
      <c r="CS32" s="8">
        <f t="shared" si="150"/>
        <v>1.0838743013059156</v>
      </c>
      <c r="CT32" s="8">
        <f t="shared" si="151"/>
        <v>1.0902504158989919</v>
      </c>
      <c r="CU32" s="8">
        <f t="shared" si="152"/>
        <v>1.0853372065821183</v>
      </c>
      <c r="CV32" s="8">
        <f t="shared" si="153"/>
        <v>1.092917154720759</v>
      </c>
      <c r="CW32" s="8">
        <f t="shared" si="154"/>
        <v>1.055845794324604</v>
      </c>
      <c r="CX32" s="8">
        <f t="shared" si="155"/>
        <v>1.1251287048049108</v>
      </c>
      <c r="CY32" s="8">
        <f t="shared" si="84"/>
        <v>1.0454381322043491</v>
      </c>
      <c r="CZ32" s="1">
        <f t="shared" si="85"/>
        <v>34698</v>
      </c>
      <c r="DA32" s="5">
        <f>CA32/MAX(CA$9:CA32)-1</f>
        <v>-4.209486031338594E-2</v>
      </c>
      <c r="DB32" s="5">
        <f>CB32/MAX(CB$9:CB32)-1</f>
        <v>-2.4522712325871776E-3</v>
      </c>
      <c r="DC32" s="5">
        <f>CC32/MAX(CC$9:CC32)-1</f>
        <v>-4.93958021179699E-2</v>
      </c>
      <c r="DD32" s="5">
        <f>CD32/MAX(CD$9:CD32)-1</f>
        <v>-2.2247179619167001E-3</v>
      </c>
      <c r="DE32" s="5">
        <f>CE32/MAX(CE$9:CE32)-1</f>
        <v>-3.8083567244868166E-2</v>
      </c>
      <c r="DF32" s="5">
        <f>CF32/MAX(CF$9:CF32)-1</f>
        <v>-6.2158952755237418E-2</v>
      </c>
      <c r="DG32" s="5">
        <f>CG32/MAX(CG$9:CG32)-1</f>
        <v>-1.3780009799115867E-3</v>
      </c>
      <c r="DH32" s="5">
        <f>CH32/MAX(CH$9:CH32)-1</f>
        <v>-1.1797489147014173E-2</v>
      </c>
      <c r="DI32" s="5">
        <f>CI32/MAX(CI$9:CI32)-1</f>
        <v>0</v>
      </c>
      <c r="DJ32" s="5">
        <f>CJ32/MAX(CJ$9:CJ32)-1</f>
        <v>-5.9061122739848537E-3</v>
      </c>
      <c r="DK32" s="5">
        <f>CK32/MAX(CK$9:CK32)-1</f>
        <v>0</v>
      </c>
      <c r="DL32" s="5">
        <f>CL32/MAX(CL$9:CL32)-1</f>
        <v>0</v>
      </c>
      <c r="DM32" s="5">
        <f>CM32/MAX(CM$9:CM32)-1</f>
        <v>-3.2532932487520427E-2</v>
      </c>
      <c r="DN32" s="5">
        <f>CN32/MAX(CN$9:CN32)-1</f>
        <v>-4.3189587168025012E-2</v>
      </c>
      <c r="DO32" s="5">
        <f>CO32/MAX(CO$9:CO32)-1</f>
        <v>-2.340392010482284E-2</v>
      </c>
      <c r="DP32" s="5">
        <f>CP32/MAX(CP$9:CP32)-1</f>
        <v>-4.0514070636011423E-2</v>
      </c>
      <c r="DQ32" s="5">
        <f>CQ32/MAX(CQ$9:CQ32)-1</f>
        <v>-3.9683333540520227E-2</v>
      </c>
      <c r="DR32" s="5">
        <f>CR32/MAX(CR$9:CR32)-1</f>
        <v>0</v>
      </c>
      <c r="DS32" s="5">
        <f>CS32/MAX(CS$9:CS32)-1</f>
        <v>-2.9153439136482273E-3</v>
      </c>
      <c r="DT32" s="5">
        <f>CT32/MAX(CT$9:CT32)-1</f>
        <v>-8.6624064675810963E-4</v>
      </c>
      <c r="DU32" s="5">
        <f>CU32/MAX(CU$9:CU32)-1</f>
        <v>-1.6611952891788517E-3</v>
      </c>
      <c r="DV32" s="5">
        <f>CV32/MAX(CV$9:CV32)-1</f>
        <v>-3.2536023334983621E-3</v>
      </c>
      <c r="DW32" s="5">
        <f>CW32/MAX(CW$9:CW32)-1</f>
        <v>-2.0367006063891635E-3</v>
      </c>
      <c r="DX32" s="5">
        <f>CX32/MAX(CX$9:CX32)-1</f>
        <v>-3.2532932487520427E-2</v>
      </c>
      <c r="DY32" s="5">
        <f>CY32/MAX(CY$9:CY32)-1</f>
        <v>-4.209486031338594E-2</v>
      </c>
      <c r="DZ32" s="1">
        <f t="shared" si="86"/>
        <v>34698</v>
      </c>
      <c r="EA32" s="8">
        <f t="shared" si="117"/>
        <v>7.9764803970757985</v>
      </c>
      <c r="EB32" s="8">
        <f t="shared" si="118"/>
        <v>8.2131930000000004</v>
      </c>
      <c r="EC32" s="8">
        <f t="shared" si="119"/>
        <v>8.7980872949923459</v>
      </c>
      <c r="ED32" s="8">
        <f t="shared" si="87"/>
        <v>8.4168495373134338</v>
      </c>
      <c r="EE32" s="8">
        <f t="shared" si="88"/>
        <v>8.265521118530021</v>
      </c>
      <c r="EF32" s="8">
        <f t="shared" si="89"/>
        <v>8.3968558234989654</v>
      </c>
      <c r="EG32" s="8">
        <f t="shared" si="90"/>
        <v>8.3775996383983582</v>
      </c>
      <c r="EH32" s="8">
        <f t="shared" si="91"/>
        <v>8.7435700000000018</v>
      </c>
      <c r="EI32" s="8">
        <f t="shared" si="92"/>
        <v>8.2131930000000004</v>
      </c>
      <c r="EJ32" s="1">
        <f t="shared" si="120"/>
        <v>34698</v>
      </c>
      <c r="EK32" s="8">
        <f>Data!W29*(1-R32-AD32)+R32*Data!AE29+AD32*Data!AM29</f>
        <v>1.7365641431319738</v>
      </c>
      <c r="EL32" s="8">
        <f>Data!W29*(1-S32-AE32)+S32*Data!BQ29+AE32*Data!AU29</f>
        <v>3.1872455999999993</v>
      </c>
      <c r="EM32" s="8">
        <f>Data!W29*(1-R32-AF32)+R32*Data!AE29+AF32*Data!AU29</f>
        <v>2.7103810618360087</v>
      </c>
      <c r="EN32" s="8">
        <f>Data!F29</f>
        <v>5.076892</v>
      </c>
      <c r="EO32" s="8">
        <f>U32*Data!$AE29+Model!AG32*Data!$BY29+Model!AP32*Data!$W29</f>
        <v>2.2571331144278597</v>
      </c>
      <c r="EP32" s="8">
        <f>V32*Data!$BQ29+Model!AH32*Data!$BY29+Model!AQ32*Data!$W29</f>
        <v>2.7793556203416152</v>
      </c>
      <c r="EQ32" s="8">
        <f>W32*Data!$BQ29+Model!AI32*Data!$BY29+Model!AR32*Data!$W29</f>
        <v>2.1757813579192544</v>
      </c>
      <c r="ER32" s="8">
        <f>X32*Data!CF29+Model!AJ32*Data!$BY29+Model!AS32*Data!$W29</f>
        <v>2.6445378589322384</v>
      </c>
      <c r="ES32" s="8">
        <f>Y32*Data!CS29+Model!AK32*Data!$BY29+Model!AS32*Data!$W29</f>
        <v>2.7112399999999997</v>
      </c>
      <c r="ET32" s="8">
        <f t="shared" si="93"/>
        <v>5.076892</v>
      </c>
    </row>
    <row r="33" spans="1:150" x14ac:dyDescent="0.25">
      <c r="A33" s="34">
        <f>Data!A30</f>
        <v>34730</v>
      </c>
      <c r="B33" s="8">
        <f>Data!G30</f>
        <v>7.8967530000000004</v>
      </c>
      <c r="C33" s="8">
        <f t="shared" si="94"/>
        <v>8.5189475453934094</v>
      </c>
      <c r="D33" s="8">
        <f>Data!DA30</f>
        <v>8.2309999999999999</v>
      </c>
      <c r="E33" s="8">
        <f>Data!AN30</f>
        <v>7.1790000000000003</v>
      </c>
      <c r="F33" s="8">
        <f>Data!AV30</f>
        <v>7.4980000000000002</v>
      </c>
      <c r="G33" s="8">
        <f>Data!BZ30</f>
        <v>7.5250000000000004</v>
      </c>
      <c r="H33" s="8">
        <f>Data!X30</f>
        <v>8.077</v>
      </c>
      <c r="I33" s="8">
        <f>Data!BJ30</f>
        <v>8.3670000000000009</v>
      </c>
      <c r="J33" s="8">
        <f>Data!AF30</f>
        <v>8.6590000000000007</v>
      </c>
      <c r="K33" s="8">
        <f>Data!BC30</f>
        <v>9.5939999999999994</v>
      </c>
      <c r="L33" s="8">
        <f>Data!BR30</f>
        <v>11.739000000000001</v>
      </c>
      <c r="M33" s="8">
        <f>Data!CG30</f>
        <v>10.199000000000002</v>
      </c>
      <c r="N33" s="8">
        <f>Data!CT30</f>
        <v>10.746</v>
      </c>
      <c r="O33" s="8">
        <f>Data!ED30</f>
        <v>9.7420000000000009</v>
      </c>
      <c r="P33" s="8">
        <f t="shared" si="95"/>
        <v>2.230500000000001</v>
      </c>
      <c r="Q33" s="1">
        <f t="shared" si="72"/>
        <v>34730</v>
      </c>
      <c r="R33" s="9">
        <f t="shared" si="121"/>
        <v>0.14763161791928914</v>
      </c>
      <c r="S33" s="36">
        <f t="shared" si="122"/>
        <v>0.17769741532976827</v>
      </c>
      <c r="T33" s="9">
        <f t="shared" si="123"/>
        <v>0.4483299708585517</v>
      </c>
      <c r="U33" s="9">
        <f t="shared" si="96"/>
        <v>0.10800497512437832</v>
      </c>
      <c r="V33" s="9">
        <f t="shared" si="97"/>
        <v>0</v>
      </c>
      <c r="W33" s="9">
        <f t="shared" si="98"/>
        <v>0</v>
      </c>
      <c r="X33" s="9">
        <f t="shared" si="99"/>
        <v>5.8969199178643544E-3</v>
      </c>
      <c r="Y33" s="9">
        <f t="shared" si="124"/>
        <v>0.13</v>
      </c>
      <c r="Z33" s="8">
        <f t="shared" si="125"/>
        <v>7.9197669463161802</v>
      </c>
      <c r="AA33" s="8">
        <f t="shared" si="73"/>
        <v>8.7277279349376116</v>
      </c>
      <c r="AB33" s="8">
        <f t="shared" si="100"/>
        <v>8.3280697153104679</v>
      </c>
      <c r="AC33" s="8">
        <f t="shared" si="126"/>
        <v>7.8967530000000004</v>
      </c>
      <c r="AD33" s="22">
        <f t="shared" si="101"/>
        <v>0.85236838208071086</v>
      </c>
      <c r="AE33" s="22">
        <f t="shared" si="102"/>
        <v>0.82230258467023176</v>
      </c>
      <c r="AF33" s="22">
        <f t="shared" si="103"/>
        <v>0.55167002914144825</v>
      </c>
      <c r="AG33" s="22">
        <f t="shared" si="74"/>
        <v>0.14199502487562166</v>
      </c>
      <c r="AH33" s="22">
        <f t="shared" si="75"/>
        <v>0.25</v>
      </c>
      <c r="AI33" s="22">
        <f t="shared" si="76"/>
        <v>9.9999999999999978E-2</v>
      </c>
      <c r="AJ33" s="22">
        <f t="shared" si="77"/>
        <v>0.24410308008213566</v>
      </c>
      <c r="AK33" s="22">
        <f t="shared" si="78"/>
        <v>0.12</v>
      </c>
      <c r="AL33" s="22"/>
      <c r="AM33" s="22">
        <f t="shared" si="79"/>
        <v>0</v>
      </c>
      <c r="AN33" s="22">
        <f t="shared" si="79"/>
        <v>0</v>
      </c>
      <c r="AO33" s="22">
        <v>0</v>
      </c>
      <c r="AP33" s="22">
        <f t="shared" si="80"/>
        <v>0.75</v>
      </c>
      <c r="AQ33" s="22">
        <f t="shared" si="81"/>
        <v>0.75</v>
      </c>
      <c r="AR33" s="22">
        <f t="shared" si="104"/>
        <v>0.9</v>
      </c>
      <c r="AS33" s="9">
        <f t="shared" si="105"/>
        <v>0.75</v>
      </c>
      <c r="AT33" s="9">
        <f t="shared" si="106"/>
        <v>0.75</v>
      </c>
      <c r="AU33" s="9"/>
      <c r="AV33" s="1">
        <f t="shared" si="82"/>
        <v>34730</v>
      </c>
      <c r="AX33" s="5">
        <f>Data!C30/Data!C29-1</f>
        <v>1.9791194237447574E-2</v>
      </c>
      <c r="AY33" s="5">
        <f>Data!L30/Data!L29-1</f>
        <v>1.3809473062861732E-2</v>
      </c>
      <c r="AZ33" s="5">
        <f>Data!CW30/Data!CW29-1</f>
        <v>1.9090789120548513E-2</v>
      </c>
      <c r="BA33" s="5">
        <f>Data!AJ30/Data!AJ29-1</f>
        <v>1.3917413963922654E-2</v>
      </c>
      <c r="BB33" s="5">
        <f>Data!AR30/Data!AR29-1</f>
        <v>1.8284200168421361E-2</v>
      </c>
      <c r="BC33" s="5">
        <f>Data!BV30/Data!BV29-1</f>
        <v>2.087195952226617E-2</v>
      </c>
      <c r="BD33" s="5">
        <f>Data!T30/Data!T29-1</f>
        <v>1.3547575971297965E-2</v>
      </c>
      <c r="BE33" s="5">
        <f>Data!BF30/Data!BF29-1</f>
        <v>1.6859702343142269E-2</v>
      </c>
      <c r="BF33" s="5">
        <f>Data!AB30/Data!AB29-1</f>
        <v>1.3997486347306687E-2</v>
      </c>
      <c r="BG33" s="5">
        <f>Data!AY30/Data!AY29-1</f>
        <v>1.3718197641506835E-2</v>
      </c>
      <c r="BH33" s="5">
        <f>Data!BN30/Data!BN29-1</f>
        <v>1.3889265071531876E-2</v>
      </c>
      <c r="BI33" s="5">
        <f>Data!CC30/Data!CC29-1</f>
        <v>1.4140542607733897E-2</v>
      </c>
      <c r="BJ33" s="5">
        <f>Data!CP30/Data!CP29-1</f>
        <v>1.534433793202572E-2</v>
      </c>
      <c r="BK33" s="5">
        <f>Data!DZ30/Data!DZ29-1</f>
        <v>1.6922548423750738E-2</v>
      </c>
      <c r="BL33" s="5">
        <f t="shared" si="127"/>
        <v>1.778953769462023E-2</v>
      </c>
      <c r="BM33" s="5">
        <f t="shared" si="128"/>
        <v>1.8041487066925807E-2</v>
      </c>
      <c r="BN33" s="5">
        <f t="shared" si="129"/>
        <v>1.764783268707594E-2</v>
      </c>
      <c r="BO33" s="5">
        <f t="shared" si="130"/>
        <v>1.4429960359536526E-2</v>
      </c>
      <c r="BP33" s="5">
        <f t="shared" si="107"/>
        <v>1.5375655783201953E-2</v>
      </c>
      <c r="BQ33" s="5">
        <f t="shared" si="108"/>
        <v>1.4218718774356882E-2</v>
      </c>
      <c r="BR33" s="5">
        <f t="shared" si="156"/>
        <v>1.5137034725125294E-2</v>
      </c>
      <c r="BS33" s="5">
        <f t="shared" si="131"/>
        <v>1.4494252404601544E-2</v>
      </c>
      <c r="BT33" s="5">
        <f t="shared" si="109"/>
        <v>1.3843446365397716E-2</v>
      </c>
      <c r="BU33" s="5">
        <f t="shared" si="110"/>
        <v>1.534433793202572E-2</v>
      </c>
      <c r="BV33" s="8">
        <f t="shared" si="111"/>
        <v>1.0704623389484675</v>
      </c>
      <c r="BW33" s="8">
        <f t="shared" si="112"/>
        <v>1.0653956850890203</v>
      </c>
      <c r="BX33" s="24">
        <f t="shared" si="113"/>
        <v>34730</v>
      </c>
      <c r="BY33" s="5">
        <f t="shared" si="114"/>
        <v>1.0334269169589132</v>
      </c>
      <c r="BZ33" s="1">
        <f t="shared" si="83"/>
        <v>34730</v>
      </c>
      <c r="CA33" s="8">
        <f t="shared" si="132"/>
        <v>1.0661286013420397</v>
      </c>
      <c r="CB33" s="8">
        <f t="shared" si="133"/>
        <v>1.0653956850890203</v>
      </c>
      <c r="CC33" s="8">
        <f t="shared" si="134"/>
        <v>1.0838920088504915</v>
      </c>
      <c r="CD33" s="8">
        <f t="shared" si="135"/>
        <v>1.0638116834655091</v>
      </c>
      <c r="CE33" s="8">
        <f t="shared" si="136"/>
        <v>1.055265546981389</v>
      </c>
      <c r="CF33" s="8">
        <f t="shared" si="137"/>
        <v>1.0590022777381072</v>
      </c>
      <c r="CG33" s="8">
        <f t="shared" si="138"/>
        <v>1.097450677008281</v>
      </c>
      <c r="CH33" s="8">
        <f t="shared" si="139"/>
        <v>1.1015653135771977</v>
      </c>
      <c r="CI33" s="8">
        <f t="shared" si="140"/>
        <v>1.149703959191138</v>
      </c>
      <c r="CJ33" s="8">
        <f t="shared" si="141"/>
        <v>1.1390492269098382</v>
      </c>
      <c r="CK33" s="8">
        <f t="shared" si="142"/>
        <v>1.2217486096242722</v>
      </c>
      <c r="CL33" s="8">
        <f t="shared" si="143"/>
        <v>1.1877744489955437</v>
      </c>
      <c r="CM33" s="8">
        <f t="shared" si="144"/>
        <v>1.1423930598684597</v>
      </c>
      <c r="CN33" s="8">
        <f t="shared" si="145"/>
        <v>1.1309998236642571</v>
      </c>
      <c r="CO33" s="8">
        <f t="shared" si="146"/>
        <v>1.0835260982596364</v>
      </c>
      <c r="CP33" s="8">
        <f t="shared" si="147"/>
        <v>1.0736491427664105</v>
      </c>
      <c r="CQ33" s="8">
        <f t="shared" si="148"/>
        <v>1.0756687798196998</v>
      </c>
      <c r="CR33" s="8">
        <f t="shared" si="149"/>
        <v>1.1059414258926341</v>
      </c>
      <c r="CS33" s="8">
        <f t="shared" si="150"/>
        <v>1.1005395794750537</v>
      </c>
      <c r="CT33" s="8">
        <f t="shared" si="151"/>
        <v>1.1057523799562854</v>
      </c>
      <c r="CU33" s="8">
        <f t="shared" si="152"/>
        <v>1.1017659935666224</v>
      </c>
      <c r="CV33" s="8">
        <f t="shared" si="153"/>
        <v>1.1087581718186006</v>
      </c>
      <c r="CW33" s="8">
        <f t="shared" si="154"/>
        <v>1.0704623389484675</v>
      </c>
      <c r="CX33" s="8">
        <f t="shared" si="155"/>
        <v>1.1423930598684597</v>
      </c>
      <c r="CY33" s="8">
        <f t="shared" si="84"/>
        <v>1.0661286013420397</v>
      </c>
      <c r="CZ33" s="1">
        <f t="shared" si="85"/>
        <v>34730</v>
      </c>
      <c r="DA33" s="5">
        <f>CA33/MAX(CA$9:CA33)-1</f>
        <v>-2.3136773632798868E-2</v>
      </c>
      <c r="DB33" s="5">
        <f>CB33/MAX(CB$9:CB33)-1</f>
        <v>0</v>
      </c>
      <c r="DC33" s="5">
        <f>CC33/MAX(CC$9:CC33)-1</f>
        <v>-3.1248017839095921E-2</v>
      </c>
      <c r="DD33" s="5">
        <f>CD33/MAX(CD$9:CD33)-1</f>
        <v>0</v>
      </c>
      <c r="DE33" s="5">
        <f>CE33/MAX(CE$9:CE33)-1</f>
        <v>-2.0495694643079543E-2</v>
      </c>
      <c r="DF33" s="5">
        <f>CF33/MAX(CF$9:CF33)-1</f>
        <v>-4.2584372378825064E-2</v>
      </c>
      <c r="DG33" s="5">
        <f>CG33/MAX(CG$9:CG33)-1</f>
        <v>0</v>
      </c>
      <c r="DH33" s="5">
        <f>CH33/MAX(CH$9:CH33)-1</f>
        <v>0</v>
      </c>
      <c r="DI33" s="5">
        <f>CI33/MAX(CI$9:CI33)-1</f>
        <v>0</v>
      </c>
      <c r="DJ33" s="5">
        <f>CJ33/MAX(CJ$9:CJ33)-1</f>
        <v>0</v>
      </c>
      <c r="DK33" s="5">
        <f>CK33/MAX(CK$9:CK33)-1</f>
        <v>0</v>
      </c>
      <c r="DL33" s="5">
        <f>CL33/MAX(CL$9:CL33)-1</f>
        <v>0</v>
      </c>
      <c r="DM33" s="5">
        <f>CM33/MAX(CM$9:CM33)-1</f>
        <v>-1.7687790865503095E-2</v>
      </c>
      <c r="DN33" s="5">
        <f>CN33/MAX(CN$9:CN33)-1</f>
        <v>-2.6997916624526996E-2</v>
      </c>
      <c r="DO33" s="5">
        <f>CO33/MAX(CO$9:CO33)-1</f>
        <v>-6.0307273291093644E-3</v>
      </c>
      <c r="DP33" s="5">
        <f>CP33/MAX(CP$9:CP33)-1</f>
        <v>-2.3203517650493666E-2</v>
      </c>
      <c r="DQ33" s="5">
        <f>CQ33/MAX(CQ$9:CQ33)-1</f>
        <v>-2.2735825684232713E-2</v>
      </c>
      <c r="DR33" s="5">
        <f>CR33/MAX(CR$9:CR33)-1</f>
        <v>0</v>
      </c>
      <c r="DS33" s="5">
        <f>CS33/MAX(CS$9:CS33)-1</f>
        <v>0</v>
      </c>
      <c r="DT33" s="5">
        <f>CT33/MAX(CT$9:CT33)-1</f>
        <v>0</v>
      </c>
      <c r="DU33" s="5">
        <f>CU33/MAX(CU$9:CU33)-1</f>
        <v>0</v>
      </c>
      <c r="DV33" s="5">
        <f>CV33/MAX(CV$9:CV33)-1</f>
        <v>0</v>
      </c>
      <c r="DW33" s="5">
        <f>CW33/MAX(CW$9:CW33)-1</f>
        <v>0</v>
      </c>
      <c r="DX33" s="5">
        <f>CX33/MAX(CX$9:CX33)-1</f>
        <v>-1.7687790865503095E-2</v>
      </c>
      <c r="DY33" s="5">
        <f>CY33/MAX(CY$9:CY33)-1</f>
        <v>-2.3136773632798868E-2</v>
      </c>
      <c r="DZ33" s="1">
        <f t="shared" si="86"/>
        <v>34730</v>
      </c>
      <c r="EA33" s="8">
        <f t="shared" si="117"/>
        <v>7.6694003084042945</v>
      </c>
      <c r="EB33" s="8">
        <f t="shared" si="118"/>
        <v>7.8967530000000004</v>
      </c>
      <c r="EC33" s="8">
        <f t="shared" si="119"/>
        <v>8.5189475453934094</v>
      </c>
      <c r="ED33" s="8">
        <f t="shared" si="87"/>
        <v>8.0614776417910452</v>
      </c>
      <c r="EE33" s="8">
        <f t="shared" si="88"/>
        <v>7.9390000000000001</v>
      </c>
      <c r="EF33" s="8">
        <f t="shared" si="89"/>
        <v>8.0218000000000007</v>
      </c>
      <c r="EG33" s="8">
        <f t="shared" si="90"/>
        <v>7.9547683638603699</v>
      </c>
      <c r="EH33" s="8">
        <f t="shared" si="91"/>
        <v>8.3577300000000001</v>
      </c>
      <c r="EI33" s="8">
        <f t="shared" si="92"/>
        <v>7.8967530000000004</v>
      </c>
      <c r="EJ33" s="1">
        <f t="shared" si="120"/>
        <v>34730</v>
      </c>
      <c r="EK33" s="8">
        <f>Data!W30*(1-R33-AD33)+R33*Data!AE30+AD33*Data!AM30</f>
        <v>1.7278355331358755</v>
      </c>
      <c r="EL33" s="8">
        <f>Data!W30*(1-S33-AE33)+S33*Data!BQ30+AE33*Data!AU30</f>
        <v>3.1922244603386813</v>
      </c>
      <c r="EM33" s="8">
        <f>Data!W30*(1-R33-AF33)+R33*Data!AE30+AF33*Data!AU30</f>
        <v>2.742087038710662</v>
      </c>
      <c r="EN33" s="8">
        <f>Data!F30</f>
        <v>5.0422570000000002</v>
      </c>
      <c r="EO33" s="8">
        <f>U33*Data!$AE30+Model!AG33*Data!$BY30+Model!AP33*Data!$W30</f>
        <v>2.3434193980099494</v>
      </c>
      <c r="EP33" s="8">
        <f>V33*Data!$BQ30+Model!AH33*Data!$BY30+Model!AQ33*Data!$W30</f>
        <v>2.7472499999999997</v>
      </c>
      <c r="EQ33" s="8">
        <f>W33*Data!$BQ30+Model!AI33*Data!$BY30+Model!AR33*Data!$W30</f>
        <v>2.1734999999999998</v>
      </c>
      <c r="ER33" s="8">
        <f>X33*Data!CF30+Model!AJ33*Data!$BY30+Model!AS33*Data!$W30</f>
        <v>2.7249891273100619</v>
      </c>
      <c r="ES33" s="8">
        <f>Y33*Data!CS30+Model!AK33*Data!$BY30+Model!AS33*Data!$W30</f>
        <v>2.6981099999999998</v>
      </c>
      <c r="ET33" s="8">
        <f t="shared" si="93"/>
        <v>5.0422570000000002</v>
      </c>
    </row>
    <row r="34" spans="1:150" x14ac:dyDescent="0.25">
      <c r="A34" s="34">
        <f>Data!A31</f>
        <v>34758</v>
      </c>
      <c r="B34" s="8">
        <f>Data!G31</f>
        <v>7.5009350000000001</v>
      </c>
      <c r="C34" s="8">
        <f t="shared" si="94"/>
        <v>8.1316542261251374</v>
      </c>
      <c r="D34" s="8">
        <f>Data!DA31</f>
        <v>7.9020000000000001</v>
      </c>
      <c r="E34" s="8">
        <f>Data!AN31</f>
        <v>6.7279999999999998</v>
      </c>
      <c r="F34" s="8">
        <f>Data!AV31</f>
        <v>7.0060000000000002</v>
      </c>
      <c r="G34" s="8">
        <f>Data!BZ31</f>
        <v>7.1669999999999998</v>
      </c>
      <c r="H34" s="8">
        <f>Data!X31</f>
        <v>7.6310000000000002</v>
      </c>
      <c r="I34" s="8">
        <f>Data!BJ31</f>
        <v>7.976</v>
      </c>
      <c r="J34" s="8">
        <f>Data!AF31</f>
        <v>8.2420000000000009</v>
      </c>
      <c r="K34" s="8">
        <f>Data!BC31</f>
        <v>9.1950000000000003</v>
      </c>
      <c r="L34" s="8">
        <f>Data!BR31</f>
        <v>12.856</v>
      </c>
      <c r="M34" s="8">
        <f>Data!CG31</f>
        <v>10.548999999999999</v>
      </c>
      <c r="N34" s="8">
        <f>Data!CT31</f>
        <v>10.308</v>
      </c>
      <c r="O34" s="8">
        <f>Data!ED31</f>
        <v>9.3640000000000008</v>
      </c>
      <c r="P34" s="8">
        <f t="shared" si="95"/>
        <v>2.2775000000000007</v>
      </c>
      <c r="Q34" s="1">
        <f t="shared" si="72"/>
        <v>34758</v>
      </c>
      <c r="R34" s="9">
        <f t="shared" si="121"/>
        <v>0.13969376234829242</v>
      </c>
      <c r="S34" s="36">
        <f t="shared" si="122"/>
        <v>0.20769741532976826</v>
      </c>
      <c r="T34" s="9">
        <f t="shared" si="123"/>
        <v>0.43907793633369907</v>
      </c>
      <c r="U34" s="9">
        <f t="shared" si="96"/>
        <v>7.8004975124378317E-2</v>
      </c>
      <c r="V34" s="9">
        <f t="shared" si="97"/>
        <v>0</v>
      </c>
      <c r="W34" s="9">
        <f t="shared" si="98"/>
        <v>0</v>
      </c>
      <c r="X34" s="9">
        <f t="shared" si="99"/>
        <v>0</v>
      </c>
      <c r="Y34" s="9">
        <f t="shared" si="124"/>
        <v>0.12320916905444126</v>
      </c>
      <c r="Z34" s="8">
        <f t="shared" si="125"/>
        <v>7.6394443042619242</v>
      </c>
      <c r="AA34" s="8">
        <f t="shared" si="73"/>
        <v>8.7162189950980391</v>
      </c>
      <c r="AB34" s="8">
        <f t="shared" si="100"/>
        <v>7.8854094401756312</v>
      </c>
      <c r="AC34" s="8">
        <f t="shared" si="126"/>
        <v>7.5009350000000001</v>
      </c>
      <c r="AD34" s="22">
        <f t="shared" si="101"/>
        <v>0.86030623765170755</v>
      </c>
      <c r="AE34" s="22">
        <f t="shared" si="102"/>
        <v>0.79230258467023174</v>
      </c>
      <c r="AF34" s="22">
        <f t="shared" si="103"/>
        <v>0.56092206366630093</v>
      </c>
      <c r="AG34" s="22">
        <f t="shared" si="74"/>
        <v>0.17199502487562168</v>
      </c>
      <c r="AH34" s="22">
        <f t="shared" si="75"/>
        <v>0.25</v>
      </c>
      <c r="AI34" s="22">
        <f t="shared" si="76"/>
        <v>9.9999999999999978E-2</v>
      </c>
      <c r="AJ34" s="22">
        <f t="shared" si="77"/>
        <v>0.25</v>
      </c>
      <c r="AK34" s="22">
        <f t="shared" si="78"/>
        <v>0.12679083094555876</v>
      </c>
      <c r="AL34" s="22"/>
      <c r="AM34" s="22">
        <f t="shared" si="79"/>
        <v>0</v>
      </c>
      <c r="AN34" s="22">
        <f t="shared" si="79"/>
        <v>0</v>
      </c>
      <c r="AO34" s="22">
        <v>0</v>
      </c>
      <c r="AP34" s="22">
        <f t="shared" si="80"/>
        <v>0.75</v>
      </c>
      <c r="AQ34" s="22">
        <f t="shared" si="81"/>
        <v>0.75</v>
      </c>
      <c r="AR34" s="22">
        <f t="shared" si="104"/>
        <v>0.9</v>
      </c>
      <c r="AS34" s="9">
        <f t="shared" si="105"/>
        <v>0.75</v>
      </c>
      <c r="AT34" s="9">
        <f t="shared" si="106"/>
        <v>0.75</v>
      </c>
      <c r="AU34" s="9"/>
      <c r="AV34" s="1">
        <f t="shared" si="82"/>
        <v>34758</v>
      </c>
      <c r="AX34" s="5">
        <f>Data!C31/Data!C30-1</f>
        <v>2.3772790431253243E-2</v>
      </c>
      <c r="AY34" s="5">
        <f>Data!L31/Data!L30-1</f>
        <v>1.3951422938096592E-2</v>
      </c>
      <c r="AZ34" s="5">
        <f>Data!CW31/Data!CW30-1</f>
        <v>2.3974077673858174E-2</v>
      </c>
      <c r="BA34" s="5">
        <f>Data!AJ31/Data!AJ30-1</f>
        <v>1.3739869520386305E-2</v>
      </c>
      <c r="BB34" s="5">
        <f>Data!AR31/Data!AR30-1</f>
        <v>2.25603540589705E-2</v>
      </c>
      <c r="BC34" s="5">
        <f>Data!BV31/Data!BV30-1</f>
        <v>2.7783656614675856E-2</v>
      </c>
      <c r="BD34" s="5">
        <f>Data!T31/Data!T30-1</f>
        <v>1.4370945880530561E-2</v>
      </c>
      <c r="BE34" s="5">
        <f>Data!BF31/Data!BF30-1</f>
        <v>2.0234807839382585E-2</v>
      </c>
      <c r="BF34" s="5">
        <f>Data!AB31/Data!AB30-1</f>
        <v>1.6420325225546373E-2</v>
      </c>
      <c r="BG34" s="5">
        <f>Data!AY31/Data!AY30-1</f>
        <v>2.3323173913951001E-2</v>
      </c>
      <c r="BH34" s="5">
        <f>Data!BN31/Data!BN30-1</f>
        <v>1.3276913131053947E-2</v>
      </c>
      <c r="BI34" s="5">
        <f>Data!CC31/Data!CC30-1</f>
        <v>1.5072423860295725E-2</v>
      </c>
      <c r="BJ34" s="5">
        <f>Data!CP31/Data!CP30-1</f>
        <v>3.1009724359996715E-2</v>
      </c>
      <c r="BK34" s="5">
        <f>Data!DZ31/Data!DZ30-1</f>
        <v>3.0839270958387344E-2</v>
      </c>
      <c r="BL34" s="5">
        <f t="shared" si="127"/>
        <v>2.145489880887344E-2</v>
      </c>
      <c r="BM34" s="5">
        <f t="shared" si="128"/>
        <v>2.4031496193726812E-2</v>
      </c>
      <c r="BN34" s="5">
        <f t="shared" si="129"/>
        <v>2.6272040631226422E-2</v>
      </c>
      <c r="BO34" s="5">
        <f t="shared" si="130"/>
        <v>1.6496827240053889E-2</v>
      </c>
      <c r="BP34" s="5">
        <f t="shared" si="107"/>
        <v>1.7724123564066885E-2</v>
      </c>
      <c r="BQ34" s="5">
        <f t="shared" si="108"/>
        <v>1.5712216953945091E-2</v>
      </c>
      <c r="BR34" s="5">
        <f t="shared" si="156"/>
        <v>1.7649166442456971E-2</v>
      </c>
      <c r="BS34" s="5">
        <f t="shared" si="131"/>
        <v>1.8143512370958598E-2</v>
      </c>
      <c r="BT34" s="5">
        <f t="shared" si="109"/>
        <v>1.3866084792415157E-2</v>
      </c>
      <c r="BU34" s="5">
        <f t="shared" si="110"/>
        <v>3.1009724359996715E-2</v>
      </c>
      <c r="BV34" s="8">
        <f t="shared" si="111"/>
        <v>1.0853054605074142</v>
      </c>
      <c r="BW34" s="8">
        <f t="shared" si="112"/>
        <v>1.0802594708881204</v>
      </c>
      <c r="BX34" s="24">
        <f t="shared" si="113"/>
        <v>34758</v>
      </c>
      <c r="BY34" s="5">
        <f t="shared" si="114"/>
        <v>1.0272455475002742</v>
      </c>
      <c r="BZ34" s="1">
        <f t="shared" si="83"/>
        <v>34758</v>
      </c>
      <c r="CA34" s="8">
        <f t="shared" si="132"/>
        <v>1.0914734531545092</v>
      </c>
      <c r="CB34" s="8">
        <f t="shared" si="133"/>
        <v>1.0802594708881204</v>
      </c>
      <c r="CC34" s="8">
        <f t="shared" si="134"/>
        <v>1.1098773200607475</v>
      </c>
      <c r="CD34" s="8">
        <f t="shared" si="135"/>
        <v>1.0784283171905877</v>
      </c>
      <c r="CE34" s="8">
        <f t="shared" si="136"/>
        <v>1.0790727113475223</v>
      </c>
      <c r="CF34" s="8">
        <f t="shared" si="137"/>
        <v>1.0884252333769424</v>
      </c>
      <c r="CG34" s="8">
        <f t="shared" si="138"/>
        <v>1.1132220812941187</v>
      </c>
      <c r="CH34" s="8">
        <f t="shared" si="139"/>
        <v>1.1238552760199614</v>
      </c>
      <c r="CI34" s="8">
        <f t="shared" si="140"/>
        <v>1.1685824721141547</v>
      </c>
      <c r="CJ34" s="8">
        <f t="shared" si="141"/>
        <v>1.1656154701256078</v>
      </c>
      <c r="CK34" s="8">
        <f t="shared" si="142"/>
        <v>1.2379696597822396</v>
      </c>
      <c r="CL34" s="8">
        <f t="shared" si="143"/>
        <v>1.2056770889412338</v>
      </c>
      <c r="CM34" s="8">
        <f t="shared" si="144"/>
        <v>1.1778183537657538</v>
      </c>
      <c r="CN34" s="8">
        <f t="shared" si="145"/>
        <v>1.1658790336801275</v>
      </c>
      <c r="CO34" s="8">
        <f t="shared" si="146"/>
        <v>1.1067730410545704</v>
      </c>
      <c r="CP34" s="8">
        <f t="shared" si="147"/>
        <v>1.0994505380541997</v>
      </c>
      <c r="CQ34" s="8">
        <f t="shared" si="148"/>
        <v>1.1039287937088647</v>
      </c>
      <c r="CR34" s="8">
        <f t="shared" si="149"/>
        <v>1.1241859505332037</v>
      </c>
      <c r="CS34" s="8">
        <f t="shared" si="150"/>
        <v>1.1200456789688156</v>
      </c>
      <c r="CT34" s="8">
        <f t="shared" si="151"/>
        <v>1.1231262012474998</v>
      </c>
      <c r="CU34" s="8">
        <f t="shared" si="152"/>
        <v>1.1212112449677187</v>
      </c>
      <c r="CV34" s="8">
        <f t="shared" si="153"/>
        <v>1.1288749394253927</v>
      </c>
      <c r="CW34" s="8">
        <f t="shared" si="154"/>
        <v>1.0853054605074142</v>
      </c>
      <c r="CX34" s="8">
        <f t="shared" si="155"/>
        <v>1.1778183537657538</v>
      </c>
      <c r="CY34" s="8">
        <f t="shared" si="84"/>
        <v>1.0914734531545092</v>
      </c>
      <c r="CZ34" s="1">
        <f t="shared" si="85"/>
        <v>34758</v>
      </c>
      <c r="DA34" s="5">
        <f>CA34/MAX(CA$9:CA34)-1</f>
        <v>0</v>
      </c>
      <c r="DB34" s="5">
        <f>CB34/MAX(CB$9:CB34)-1</f>
        <v>0</v>
      </c>
      <c r="DC34" s="5">
        <f>CC34/MAX(CC$9:CC34)-1</f>
        <v>-8.0230825720661869E-3</v>
      </c>
      <c r="DD34" s="5">
        <f>CD34/MAX(CD$9:CD34)-1</f>
        <v>0</v>
      </c>
      <c r="DE34" s="5">
        <f>CE34/MAX(CE$9:CE34)-1</f>
        <v>0</v>
      </c>
      <c r="DF34" s="5">
        <f>CF34/MAX(CF$9:CF34)-1</f>
        <v>-1.5983865343473957E-2</v>
      </c>
      <c r="DG34" s="5">
        <f>CG34/MAX(CG$9:CG34)-1</f>
        <v>0</v>
      </c>
      <c r="DH34" s="5">
        <f>CH34/MAX(CH$9:CH34)-1</f>
        <v>0</v>
      </c>
      <c r="DI34" s="5">
        <f>CI34/MAX(CI$9:CI34)-1</f>
        <v>0</v>
      </c>
      <c r="DJ34" s="5">
        <f>CJ34/MAX(CJ$9:CJ34)-1</f>
        <v>0</v>
      </c>
      <c r="DK34" s="5">
        <f>CK34/MAX(CK$9:CK34)-1</f>
        <v>0</v>
      </c>
      <c r="DL34" s="5">
        <f>CL34/MAX(CL$9:CL34)-1</f>
        <v>0</v>
      </c>
      <c r="DM34" s="5">
        <f>CM34/MAX(CM$9:CM34)-1</f>
        <v>0</v>
      </c>
      <c r="DN34" s="5">
        <f>CN34/MAX(CN$9:CN34)-1</f>
        <v>0</v>
      </c>
      <c r="DO34" s="5">
        <f>CO34/MAX(CO$9:CO34)-1</f>
        <v>0</v>
      </c>
      <c r="DP34" s="5">
        <f>CP34/MAX(CP$9:CP34)-1</f>
        <v>0</v>
      </c>
      <c r="DQ34" s="5">
        <f>CQ34/MAX(CQ$9:CQ34)-1</f>
        <v>0</v>
      </c>
      <c r="DR34" s="5">
        <f>CR34/MAX(CR$9:CR34)-1</f>
        <v>0</v>
      </c>
      <c r="DS34" s="5">
        <f>CS34/MAX(CS$9:CS34)-1</f>
        <v>0</v>
      </c>
      <c r="DT34" s="5">
        <f>CT34/MAX(CT$9:CT34)-1</f>
        <v>0</v>
      </c>
      <c r="DU34" s="5">
        <f>CU34/MAX(CU$9:CU34)-1</f>
        <v>0</v>
      </c>
      <c r="DV34" s="5">
        <f>CV34/MAX(CV$9:CV34)-1</f>
        <v>0</v>
      </c>
      <c r="DW34" s="5">
        <f>CW34/MAX(CW$9:CW34)-1</f>
        <v>0</v>
      </c>
      <c r="DX34" s="5">
        <f>CX34/MAX(CX$9:CX34)-1</f>
        <v>0</v>
      </c>
      <c r="DY34" s="5">
        <f>CY34/MAX(CY$9:CY34)-1</f>
        <v>0</v>
      </c>
      <c r="DZ34" s="1">
        <f t="shared" si="86"/>
        <v>34758</v>
      </c>
      <c r="EA34" s="8">
        <f t="shared" si="117"/>
        <v>7.1786614902624892</v>
      </c>
      <c r="EB34" s="8">
        <f t="shared" si="118"/>
        <v>7.4957505053475932</v>
      </c>
      <c r="EC34" s="8">
        <f t="shared" si="119"/>
        <v>8.1316542261251374</v>
      </c>
      <c r="ED34" s="8">
        <f t="shared" si="87"/>
        <v>7.5988553482587067</v>
      </c>
      <c r="EE34" s="8">
        <f t="shared" si="88"/>
        <v>7.5150000000000006</v>
      </c>
      <c r="EF34" s="8">
        <f t="shared" si="89"/>
        <v>7.5846</v>
      </c>
      <c r="EG34" s="8">
        <f t="shared" si="90"/>
        <v>7.5150000000000006</v>
      </c>
      <c r="EH34" s="8">
        <f t="shared" si="91"/>
        <v>7.902000000000001</v>
      </c>
      <c r="EI34" s="8">
        <f t="shared" si="92"/>
        <v>7.5009350000000001</v>
      </c>
      <c r="EJ34" s="1">
        <f t="shared" si="120"/>
        <v>34758</v>
      </c>
      <c r="EK34" s="8">
        <f>Data!W31*(1-R34-AD34)+R34*Data!AE31+AD34*Data!AM31</f>
        <v>1.7811959963307933</v>
      </c>
      <c r="EL34" s="8">
        <f>Data!W31*(1-S34-AE34)+S34*Data!BQ31+AE34*Data!AU31</f>
        <v>3.1553603128342242</v>
      </c>
      <c r="EM34" s="8">
        <f>Data!W31*(1-R34-AF34)+R34*Data!AE31+AF34*Data!AU31</f>
        <v>2.7969326313802547</v>
      </c>
      <c r="EN34" s="8">
        <f>Data!F31</f>
        <v>5.1440250000000001</v>
      </c>
      <c r="EO34" s="8">
        <f>U34*Data!$AE31+Model!AG34*Data!$BY31+Model!AP34*Data!$W31</f>
        <v>2.5277108955223873</v>
      </c>
      <c r="EP34" s="8">
        <f>V34*Data!$BQ31+Model!AH34*Data!$BY31+Model!AQ34*Data!$W31</f>
        <v>2.8272500000000003</v>
      </c>
      <c r="EQ34" s="8">
        <f>W34*Data!$BQ31+Model!AI34*Data!$BY31+Model!AR34*Data!$W31</f>
        <v>2.2324999999999999</v>
      </c>
      <c r="ER34" s="8">
        <f>X34*Data!CF31+Model!AJ34*Data!$BY31+Model!AS34*Data!$W31</f>
        <v>2.8272500000000003</v>
      </c>
      <c r="ES34" s="8">
        <f>Y34*Data!CS31+Model!AK34*Data!$BY31+Model!AS34*Data!$W31</f>
        <v>2.7614563037249287</v>
      </c>
      <c r="ET34" s="8">
        <f t="shared" si="93"/>
        <v>5.1440250000000001</v>
      </c>
    </row>
    <row r="35" spans="1:150" x14ac:dyDescent="0.25">
      <c r="A35" s="34">
        <f>Data!A32</f>
        <v>34789</v>
      </c>
      <c r="B35" s="8">
        <f>Data!G32</f>
        <v>7.5123889999999998</v>
      </c>
      <c r="C35" s="8">
        <f t="shared" si="94"/>
        <v>8.1450159018627879</v>
      </c>
      <c r="D35" s="8">
        <f>Data!DA32</f>
        <v>7.8369999999999997</v>
      </c>
      <c r="E35" s="8">
        <f>Data!AN32</f>
        <v>6.7430000000000003</v>
      </c>
      <c r="F35" s="8">
        <f>Data!AV32</f>
        <v>7.0259999999999998</v>
      </c>
      <c r="G35" s="8">
        <f>Data!BZ32</f>
        <v>7.18</v>
      </c>
      <c r="H35" s="8">
        <f>Data!X32</f>
        <v>7.5739999999999998</v>
      </c>
      <c r="I35" s="8">
        <f>Data!BJ32</f>
        <v>7.9539999999999997</v>
      </c>
      <c r="J35" s="8">
        <f>Data!AF32</f>
        <v>8.07</v>
      </c>
      <c r="K35" s="8">
        <f>Data!BC32</f>
        <v>8.9969999999999999</v>
      </c>
      <c r="L35" s="8">
        <f>Data!BR32</f>
        <v>12.946</v>
      </c>
      <c r="M35" s="8">
        <f>Data!CG32</f>
        <v>10.507999999999999</v>
      </c>
      <c r="N35" s="8">
        <f>Data!CT32</f>
        <v>10.295</v>
      </c>
      <c r="O35" s="8">
        <f>Data!ED32</f>
        <v>9.3040000000000003</v>
      </c>
      <c r="P35" s="8">
        <f t="shared" si="95"/>
        <v>2.2010000000000005</v>
      </c>
      <c r="Q35" s="1">
        <f t="shared" si="72"/>
        <v>34789</v>
      </c>
      <c r="R35" s="9">
        <f t="shared" si="121"/>
        <v>0.13968667432510054</v>
      </c>
      <c r="S35" s="36">
        <f t="shared" si="122"/>
        <v>0.21351580333625983</v>
      </c>
      <c r="T35" s="9">
        <f t="shared" si="123"/>
        <v>0.4543389368468877</v>
      </c>
      <c r="U35" s="9">
        <f t="shared" si="96"/>
        <v>4.8004975124378318E-2</v>
      </c>
      <c r="V35" s="9">
        <f t="shared" si="97"/>
        <v>6.3976760319111948E-3</v>
      </c>
      <c r="W35" s="9">
        <f t="shared" si="98"/>
        <v>0</v>
      </c>
      <c r="X35" s="9">
        <f t="shared" si="99"/>
        <v>1.1084435096153833E-2</v>
      </c>
      <c r="Y35" s="9">
        <f t="shared" si="124"/>
        <v>0.11605136436597108</v>
      </c>
      <c r="Z35" s="8">
        <f t="shared" si="125"/>
        <v>7.6448772521539343</v>
      </c>
      <c r="AA35" s="8">
        <f t="shared" si="73"/>
        <v>8.7210068955223878</v>
      </c>
      <c r="AB35" s="8">
        <f t="shared" si="100"/>
        <v>7.9065620172648785</v>
      </c>
      <c r="AC35" s="8">
        <f t="shared" si="126"/>
        <v>7.5123889999999998</v>
      </c>
      <c r="AD35" s="22">
        <f t="shared" si="101"/>
        <v>0.86031332567489949</v>
      </c>
      <c r="AE35" s="22">
        <f t="shared" si="102"/>
        <v>0.78648419666374014</v>
      </c>
      <c r="AF35" s="22">
        <f t="shared" si="103"/>
        <v>0.54566106315311225</v>
      </c>
      <c r="AG35" s="22">
        <f t="shared" si="74"/>
        <v>0.20199502487562171</v>
      </c>
      <c r="AH35" s="22">
        <f t="shared" si="75"/>
        <v>0.24360232396808879</v>
      </c>
      <c r="AI35" s="22">
        <f t="shared" si="76"/>
        <v>9.9999999999999978E-2</v>
      </c>
      <c r="AJ35" s="22">
        <f t="shared" si="77"/>
        <v>0.23891556490384613</v>
      </c>
      <c r="AK35" s="22">
        <f t="shared" si="78"/>
        <v>0.13394863563402892</v>
      </c>
      <c r="AL35" s="22"/>
      <c r="AM35" s="22">
        <f t="shared" si="79"/>
        <v>0</v>
      </c>
      <c r="AN35" s="22">
        <f t="shared" si="79"/>
        <v>0</v>
      </c>
      <c r="AO35" s="22">
        <v>0</v>
      </c>
      <c r="AP35" s="22">
        <f t="shared" si="80"/>
        <v>0.75</v>
      </c>
      <c r="AQ35" s="22">
        <f t="shared" si="81"/>
        <v>0.75</v>
      </c>
      <c r="AR35" s="22">
        <f t="shared" si="104"/>
        <v>0.9</v>
      </c>
      <c r="AS35" s="9">
        <f t="shared" si="105"/>
        <v>0.75</v>
      </c>
      <c r="AT35" s="9">
        <f t="shared" si="106"/>
        <v>0.75</v>
      </c>
      <c r="AU35" s="9"/>
      <c r="AV35" s="1">
        <f t="shared" si="82"/>
        <v>34789</v>
      </c>
      <c r="AX35" s="5">
        <f>Data!C32/Data!C31-1</f>
        <v>6.1309111324576726E-3</v>
      </c>
      <c r="AY35" s="5">
        <f>Data!L32/Data!L31-1</f>
        <v>5.727803695785072E-3</v>
      </c>
      <c r="AZ35" s="5">
        <f>Data!CW32/Data!CW31-1</f>
        <v>1.15195357514839E-2</v>
      </c>
      <c r="BA35" s="5">
        <f>Data!AJ32/Data!AJ31-1</f>
        <v>5.5781164446067066E-3</v>
      </c>
      <c r="BB35" s="5">
        <f>Data!AR32/Data!AR31-1</f>
        <v>5.3545719008656345E-3</v>
      </c>
      <c r="BC35" s="5">
        <f>Data!BV32/Data!BV31-1</f>
        <v>5.4113072377430793E-3</v>
      </c>
      <c r="BD35" s="5">
        <f>Data!T32/Data!T31-1</f>
        <v>8.3870698345849259E-3</v>
      </c>
      <c r="BE35" s="5">
        <f>Data!BF32/Data!BF31-1</f>
        <v>9.1842865726303735E-3</v>
      </c>
      <c r="BF35" s="5">
        <f>Data!AB32/Data!AB31-1</f>
        <v>1.0985868374620233E-2</v>
      </c>
      <c r="BG35" s="5">
        <f>Data!AY32/Data!AY31-1</f>
        <v>1.2117441261519479E-2</v>
      </c>
      <c r="BH35" s="5">
        <f>Data!BN32/Data!BN31-1</f>
        <v>1.322949402062723E-2</v>
      </c>
      <c r="BI35" s="5">
        <f>Data!CC32/Data!CC31-1</f>
        <v>1.225607383232008E-2</v>
      </c>
      <c r="BJ35" s="5">
        <f>Data!CP32/Data!CP31-1</f>
        <v>1.3385726873471615E-2</v>
      </c>
      <c r="BK35" s="5">
        <f>Data!DZ32/Data!DZ31-1</f>
        <v>1.4660878946917366E-2</v>
      </c>
      <c r="BL35" s="5">
        <f t="shared" si="127"/>
        <v>6.3186686715245126E-3</v>
      </c>
      <c r="BM35" s="5">
        <f t="shared" si="128"/>
        <v>7.2874678205957898E-3</v>
      </c>
      <c r="BN35" s="5">
        <f t="shared" si="129"/>
        <v>9.440765993533792E-3</v>
      </c>
      <c r="BO35" s="5">
        <f t="shared" si="130"/>
        <v>8.0779726881858929E-3</v>
      </c>
      <c r="BP35" s="5">
        <f t="shared" si="107"/>
        <v>7.6431291853744643E-3</v>
      </c>
      <c r="BQ35" s="5">
        <f t="shared" si="108"/>
        <v>8.0894935749007413E-3</v>
      </c>
      <c r="BR35" s="5">
        <f t="shared" si="156"/>
        <v>7.6431291853744643E-3</v>
      </c>
      <c r="BS35" s="5">
        <f t="shared" si="131"/>
        <v>8.6256508023839981E-3</v>
      </c>
      <c r="BT35" s="5">
        <f t="shared" si="109"/>
        <v>6.1399071226023502E-3</v>
      </c>
      <c r="BU35" s="5">
        <f t="shared" si="110"/>
        <v>5.4113072377430793E-3</v>
      </c>
      <c r="BV35" s="8">
        <f t="shared" si="111"/>
        <v>1.0919691352345828</v>
      </c>
      <c r="BW35" s="8">
        <f t="shared" si="112"/>
        <v>1.0864469850778802</v>
      </c>
      <c r="BX35" s="24">
        <f t="shared" si="113"/>
        <v>34789</v>
      </c>
      <c r="BY35" s="5">
        <f t="shared" si="114"/>
        <v>1.0287895009207688</v>
      </c>
      <c r="BZ35" s="1">
        <f t="shared" si="83"/>
        <v>34789</v>
      </c>
      <c r="CA35" s="8">
        <f t="shared" si="132"/>
        <v>1.0981651798992362</v>
      </c>
      <c r="CB35" s="8">
        <f t="shared" si="133"/>
        <v>1.0864469850778802</v>
      </c>
      <c r="CC35" s="8">
        <f t="shared" si="134"/>
        <v>1.1226625915289483</v>
      </c>
      <c r="CD35" s="8">
        <f t="shared" si="135"/>
        <v>1.0844439159210382</v>
      </c>
      <c r="CE35" s="8">
        <f t="shared" si="136"/>
        <v>1.0848506837666947</v>
      </c>
      <c r="CF35" s="8">
        <f t="shared" si="137"/>
        <v>1.0943150367200574</v>
      </c>
      <c r="CG35" s="8">
        <f t="shared" si="138"/>
        <v>1.1225587526313345</v>
      </c>
      <c r="CH35" s="8">
        <f t="shared" si="139"/>
        <v>1.1341770849410913</v>
      </c>
      <c r="CI35" s="8">
        <f t="shared" si="140"/>
        <v>1.1814203653376891</v>
      </c>
      <c r="CJ35" s="8">
        <f t="shared" si="141"/>
        <v>1.1797397471183733</v>
      </c>
      <c r="CK35" s="8">
        <f t="shared" si="142"/>
        <v>1.2543473719940468</v>
      </c>
      <c r="CL35" s="8">
        <f t="shared" si="143"/>
        <v>1.2204539563612344</v>
      </c>
      <c r="CM35" s="8">
        <f t="shared" si="144"/>
        <v>1.1935843085558242</v>
      </c>
      <c r="CN35" s="8">
        <f t="shared" si="145"/>
        <v>1.1829718450596609</v>
      </c>
      <c r="CO35" s="8">
        <f t="shared" si="146"/>
        <v>1.1137663731955698</v>
      </c>
      <c r="CP35" s="8">
        <f t="shared" si="147"/>
        <v>1.1074627484706066</v>
      </c>
      <c r="CQ35" s="8">
        <f t="shared" si="148"/>
        <v>1.114350727123794</v>
      </c>
      <c r="CR35" s="8">
        <f t="shared" si="149"/>
        <v>1.1332670939380531</v>
      </c>
      <c r="CS35" s="8">
        <f t="shared" si="150"/>
        <v>1.1286063327866946</v>
      </c>
      <c r="CT35" s="8">
        <f t="shared" si="151"/>
        <v>1.1322117234362943</v>
      </c>
      <c r="CU35" s="8">
        <f t="shared" si="152"/>
        <v>1.1297808073571016</v>
      </c>
      <c r="CV35" s="8">
        <f t="shared" si="153"/>
        <v>1.1386122204524387</v>
      </c>
      <c r="CW35" s="8">
        <f t="shared" si="154"/>
        <v>1.0919691352345828</v>
      </c>
      <c r="CX35" s="8">
        <f t="shared" si="155"/>
        <v>1.1841918907482332</v>
      </c>
      <c r="CY35" s="8">
        <f t="shared" si="84"/>
        <v>1.0981651798992362</v>
      </c>
      <c r="CZ35" s="1">
        <f t="shared" si="85"/>
        <v>34789</v>
      </c>
      <c r="DA35" s="5">
        <f>CA35/MAX(CA$9:CA35)-1</f>
        <v>0</v>
      </c>
      <c r="DB35" s="5">
        <f>CB35/MAX(CB$9:CB35)-1</f>
        <v>0</v>
      </c>
      <c r="DC35" s="5">
        <f>CC35/MAX(CC$9:CC35)-1</f>
        <v>0</v>
      </c>
      <c r="DD35" s="5">
        <f>CD35/MAX(CD$9:CD35)-1</f>
        <v>0</v>
      </c>
      <c r="DE35" s="5">
        <f>CE35/MAX(CE$9:CE35)-1</f>
        <v>0</v>
      </c>
      <c r="DF35" s="5">
        <f>CF35/MAX(CF$9:CF35)-1</f>
        <v>-1.0659051711951029E-2</v>
      </c>
      <c r="DG35" s="5">
        <f>CG35/MAX(CG$9:CG35)-1</f>
        <v>0</v>
      </c>
      <c r="DH35" s="5">
        <f>CH35/MAX(CH$9:CH35)-1</f>
        <v>0</v>
      </c>
      <c r="DI35" s="5">
        <f>CI35/MAX(CI$9:CI35)-1</f>
        <v>0</v>
      </c>
      <c r="DJ35" s="5">
        <f>CJ35/MAX(CJ$9:CJ35)-1</f>
        <v>0</v>
      </c>
      <c r="DK35" s="5">
        <f>CK35/MAX(CK$9:CK35)-1</f>
        <v>0</v>
      </c>
      <c r="DL35" s="5">
        <f>CL35/MAX(CL$9:CL35)-1</f>
        <v>0</v>
      </c>
      <c r="DM35" s="5">
        <f>CM35/MAX(CM$9:CM35)-1</f>
        <v>0</v>
      </c>
      <c r="DN35" s="5">
        <f>CN35/MAX(CN$9:CN35)-1</f>
        <v>0</v>
      </c>
      <c r="DO35" s="5">
        <f>CO35/MAX(CO$9:CO35)-1</f>
        <v>0</v>
      </c>
      <c r="DP35" s="5">
        <f>CP35/MAX(CP$9:CP35)-1</f>
        <v>0</v>
      </c>
      <c r="DQ35" s="5">
        <f>CQ35/MAX(CQ$9:CQ35)-1</f>
        <v>0</v>
      </c>
      <c r="DR35" s="5">
        <f>CR35/MAX(CR$9:CR35)-1</f>
        <v>0</v>
      </c>
      <c r="DS35" s="5">
        <f>CS35/MAX(CS$9:CS35)-1</f>
        <v>0</v>
      </c>
      <c r="DT35" s="5">
        <f>CT35/MAX(CT$9:CT35)-1</f>
        <v>0</v>
      </c>
      <c r="DU35" s="5">
        <f>CU35/MAX(CU$9:CU35)-1</f>
        <v>0</v>
      </c>
      <c r="DV35" s="5">
        <f>CV35/MAX(CV$9:CV35)-1</f>
        <v>0</v>
      </c>
      <c r="DW35" s="5">
        <f>CW35/MAX(CW$9:CW35)-1</f>
        <v>0</v>
      </c>
      <c r="DX35" s="5">
        <f>CX35/MAX(CX$9:CX35)-1</f>
        <v>0</v>
      </c>
      <c r="DY35" s="5">
        <f>CY35/MAX(CY$9:CY35)-1</f>
        <v>0</v>
      </c>
      <c r="DZ35" s="1">
        <f t="shared" si="86"/>
        <v>34789</v>
      </c>
      <c r="EA35" s="8">
        <f t="shared" si="117"/>
        <v>7.1718328879954045</v>
      </c>
      <c r="EB35" s="8">
        <f t="shared" si="118"/>
        <v>7.5123889999999989</v>
      </c>
      <c r="EC35" s="8">
        <f t="shared" si="119"/>
        <v>8.1450159018627879</v>
      </c>
      <c r="ED35" s="8">
        <f t="shared" si="87"/>
        <v>7.518224427860698</v>
      </c>
      <c r="EE35" s="8">
        <f t="shared" si="88"/>
        <v>7.5123889999999998</v>
      </c>
      <c r="EF35" s="8">
        <f t="shared" si="89"/>
        <v>7.5346000000000002</v>
      </c>
      <c r="EG35" s="8">
        <f t="shared" si="90"/>
        <v>7.5123890000000006</v>
      </c>
      <c r="EH35" s="8">
        <f t="shared" si="91"/>
        <v>7.8369999999999997</v>
      </c>
      <c r="EI35" s="8">
        <f t="shared" si="92"/>
        <v>7.5123889999999998</v>
      </c>
      <c r="EJ35" s="1">
        <f t="shared" si="120"/>
        <v>34789</v>
      </c>
      <c r="EK35" s="8">
        <f>Data!W32*(1-R35-AD35)+R35*Data!AE32+AD35*Data!AM32</f>
        <v>1.7442101812176911</v>
      </c>
      <c r="EL35" s="8">
        <f>Data!W32*(1-S35-AE35)+S35*Data!BQ32+AE35*Data!AU32</f>
        <v>3.1147528182616333</v>
      </c>
      <c r="EM35" s="8">
        <f>Data!W32*(1-R35-AF35)+R35*Data!AE32+AF35*Data!AU32</f>
        <v>2.7379267921944779</v>
      </c>
      <c r="EN35" s="8">
        <f>Data!F32</f>
        <v>5.1179129999999997</v>
      </c>
      <c r="EO35" s="8">
        <f>U35*Data!$AE32+Model!AG35*Data!$BY32+Model!AP35*Data!$W32</f>
        <v>2.6173148855721386</v>
      </c>
      <c r="EP35" s="8">
        <f>V35*Data!$BQ32+Model!AH35*Data!$BY32+Model!AQ35*Data!$W32</f>
        <v>2.7764088052375997</v>
      </c>
      <c r="EQ35" s="8">
        <f>W35*Data!$BQ32+Model!AI35*Data!$BY32+Model!AR35*Data!$W32</f>
        <v>2.2174999999999998</v>
      </c>
      <c r="ER35" s="8">
        <f>X35*Data!CF32+Model!AJ35*Data!$BY32+Model!AS35*Data!$W32</f>
        <v>2.7585040764723558</v>
      </c>
      <c r="ES35" s="8">
        <f>Y35*Data!CS32+Model!AK35*Data!$BY32+Model!AS35*Data!$W32</f>
        <v>2.7527763242375602</v>
      </c>
      <c r="ET35" s="8">
        <f t="shared" si="93"/>
        <v>5.1179129999999997</v>
      </c>
    </row>
    <row r="36" spans="1:150" x14ac:dyDescent="0.25">
      <c r="A36" s="34">
        <f>Data!A33</f>
        <v>34817</v>
      </c>
      <c r="B36" s="8">
        <f>Data!G33</f>
        <v>7.3445910000000003</v>
      </c>
      <c r="C36" s="8">
        <f t="shared" si="94"/>
        <v>7.9482728963272899</v>
      </c>
      <c r="D36" s="8">
        <f>Data!DA33</f>
        <v>7.6859999999999999</v>
      </c>
      <c r="E36" s="8">
        <f>Data!AN33</f>
        <v>6.5519999999999996</v>
      </c>
      <c r="F36" s="8">
        <f>Data!AV33</f>
        <v>6.827</v>
      </c>
      <c r="G36" s="8">
        <f>Data!BZ33</f>
        <v>6.9850000000000003</v>
      </c>
      <c r="H36" s="8">
        <f>Data!X33</f>
        <v>7.3710000000000004</v>
      </c>
      <c r="I36" s="8">
        <f>Data!BJ33</f>
        <v>7.7789999999999999</v>
      </c>
      <c r="J36" s="8">
        <f>Data!AF33</f>
        <v>7.819</v>
      </c>
      <c r="K36" s="8">
        <f>Data!BC33</f>
        <v>8.6880000000000006</v>
      </c>
      <c r="L36" s="8">
        <f>Data!BR33</f>
        <v>12.692</v>
      </c>
      <c r="M36" s="8">
        <f>Data!CG33</f>
        <v>10.2555</v>
      </c>
      <c r="N36" s="8">
        <f>Data!CT33</f>
        <v>9.9619999999999997</v>
      </c>
      <c r="O36" s="8">
        <f>Data!ED33</f>
        <v>9.0570000000000004</v>
      </c>
      <c r="P36" s="8">
        <f t="shared" si="95"/>
        <v>2.1509999999999998</v>
      </c>
      <c r="Q36" s="1">
        <f t="shared" si="72"/>
        <v>34817</v>
      </c>
      <c r="R36" s="9">
        <f t="shared" si="121"/>
        <v>0.15096718681639212</v>
      </c>
      <c r="S36" s="36">
        <f t="shared" si="122"/>
        <v>0.2321035874439463</v>
      </c>
      <c r="T36" s="9">
        <f t="shared" si="123"/>
        <v>0.46490004649000471</v>
      </c>
      <c r="U36" s="9">
        <f t="shared" si="96"/>
        <v>7.8004975124378317E-2</v>
      </c>
      <c r="V36" s="9">
        <f t="shared" si="97"/>
        <v>1.2281584019625005E-2</v>
      </c>
      <c r="W36" s="9">
        <f t="shared" si="98"/>
        <v>2.1361485894515328E-3</v>
      </c>
      <c r="X36" s="9">
        <f t="shared" si="99"/>
        <v>2.1431279620853054E-2</v>
      </c>
      <c r="Y36" s="9">
        <f t="shared" si="124"/>
        <v>0.13822640241854203</v>
      </c>
      <c r="Z36" s="8">
        <f t="shared" si="125"/>
        <v>7.478738184483011</v>
      </c>
      <c r="AA36" s="8">
        <f t="shared" si="73"/>
        <v>8.6060231887892389</v>
      </c>
      <c r="AB36" s="8">
        <f t="shared" si="100"/>
        <v>7.7165746164574616</v>
      </c>
      <c r="AC36" s="8">
        <f t="shared" si="126"/>
        <v>7.3445910000000003</v>
      </c>
      <c r="AD36" s="22">
        <f t="shared" si="101"/>
        <v>0.8490328131836079</v>
      </c>
      <c r="AE36" s="22">
        <f t="shared" si="102"/>
        <v>0.76789641255605368</v>
      </c>
      <c r="AF36" s="22">
        <f t="shared" si="103"/>
        <v>0.53509995350999529</v>
      </c>
      <c r="AG36" s="22">
        <f t="shared" si="74"/>
        <v>0.17199502487562168</v>
      </c>
      <c r="AH36" s="22">
        <f t="shared" si="75"/>
        <v>0.23771841598037502</v>
      </c>
      <c r="AI36" s="22">
        <f t="shared" si="76"/>
        <v>9.786385141054843E-2</v>
      </c>
      <c r="AJ36" s="22">
        <f t="shared" si="77"/>
        <v>0.22856872037914699</v>
      </c>
      <c r="AK36" s="22">
        <f t="shared" si="78"/>
        <v>0.111773597581458</v>
      </c>
      <c r="AL36" s="22"/>
      <c r="AM36" s="22">
        <f t="shared" si="79"/>
        <v>0</v>
      </c>
      <c r="AN36" s="22">
        <f t="shared" si="79"/>
        <v>0</v>
      </c>
      <c r="AO36" s="22">
        <v>0</v>
      </c>
      <c r="AP36" s="22">
        <f t="shared" si="80"/>
        <v>0.75</v>
      </c>
      <c r="AQ36" s="22">
        <f t="shared" si="81"/>
        <v>0.75</v>
      </c>
      <c r="AR36" s="22">
        <f t="shared" si="104"/>
        <v>0.9</v>
      </c>
      <c r="AS36" s="9">
        <f t="shared" si="105"/>
        <v>0.75</v>
      </c>
      <c r="AT36" s="9">
        <f t="shared" si="106"/>
        <v>0.75</v>
      </c>
      <c r="AU36" s="9"/>
      <c r="AV36" s="1">
        <f t="shared" si="82"/>
        <v>34817</v>
      </c>
      <c r="AX36" s="5">
        <f>Data!C33/Data!C32-1</f>
        <v>1.3973708383805183E-2</v>
      </c>
      <c r="AY36" s="5">
        <f>Data!L33/Data!L32-1</f>
        <v>9.080907368869795E-3</v>
      </c>
      <c r="AZ36" s="5">
        <f>Data!CW33/Data!CW32-1</f>
        <v>1.5401731781734762E-2</v>
      </c>
      <c r="BA36" s="5">
        <f>Data!AJ33/Data!AJ32-1</f>
        <v>8.9087533417278042E-3</v>
      </c>
      <c r="BB36" s="5">
        <f>Data!AR33/Data!AR32-1</f>
        <v>1.2595415910976016E-2</v>
      </c>
      <c r="BC36" s="5">
        <f>Data!BV33/Data!BV32-1</f>
        <v>1.6279911598841679E-2</v>
      </c>
      <c r="BD36" s="5">
        <f>Data!T33/Data!T32-1</f>
        <v>9.6601496642907403E-3</v>
      </c>
      <c r="BE36" s="5">
        <f>Data!BF33/Data!BF32-1</f>
        <v>1.3483783170787023E-2</v>
      </c>
      <c r="BF36" s="5">
        <f>Data!AB33/Data!AB32-1</f>
        <v>1.0855816187655076E-2</v>
      </c>
      <c r="BG36" s="5">
        <f>Data!AY33/Data!AY32-1</f>
        <v>1.6003466745944994E-2</v>
      </c>
      <c r="BH36" s="5">
        <f>Data!BN33/Data!BN32-1</f>
        <v>2.0113342457626748E-2</v>
      </c>
      <c r="BI36" s="5">
        <f>Data!CC33/Data!CC32-1</f>
        <v>1.5728122685968016E-2</v>
      </c>
      <c r="BJ36" s="5">
        <f>Data!CP33/Data!CP32-1</f>
        <v>2.3104455393754941E-2</v>
      </c>
      <c r="BK36" s="5">
        <f>Data!DZ33/Data!DZ32-1</f>
        <v>2.0779194967678549E-2</v>
      </c>
      <c r="BL36" s="5">
        <f t="shared" si="127"/>
        <v>1.3033013302010361E-2</v>
      </c>
      <c r="BM36" s="5">
        <f t="shared" si="128"/>
        <v>1.4342782070594315E-2</v>
      </c>
      <c r="BN36" s="5">
        <f t="shared" si="129"/>
        <v>1.6313625386988072E-2</v>
      </c>
      <c r="BO36" s="5">
        <f t="shared" si="130"/>
        <v>1.1054706582642208E-2</v>
      </c>
      <c r="BP36" s="5">
        <f t="shared" si="107"/>
        <v>1.1339615196653711E-2</v>
      </c>
      <c r="BQ36" s="5">
        <f t="shared" si="108"/>
        <v>1.0322125857745834E-2</v>
      </c>
      <c r="BR36" s="5">
        <f t="shared" si="156"/>
        <v>1.1308973879536948E-2</v>
      </c>
      <c r="BS36" s="5">
        <f t="shared" si="131"/>
        <v>1.2107087766503481E-2</v>
      </c>
      <c r="BT36" s="5">
        <f t="shared" si="109"/>
        <v>9.0590326062403911E-3</v>
      </c>
      <c r="BU36" s="5">
        <f t="shared" si="110"/>
        <v>2.3104455393754941E-2</v>
      </c>
      <c r="BV36" s="8">
        <f t="shared" si="111"/>
        <v>1.101861319235681</v>
      </c>
      <c r="BW36" s="8">
        <f t="shared" si="112"/>
        <v>1.0963129095105604</v>
      </c>
      <c r="BX36" s="24">
        <f t="shared" si="113"/>
        <v>34817</v>
      </c>
      <c r="BY36" s="5">
        <f t="shared" si="114"/>
        <v>1.0260858303442388</v>
      </c>
      <c r="BZ36" s="1">
        <f t="shared" si="83"/>
        <v>34817</v>
      </c>
      <c r="CA36" s="8">
        <f t="shared" si="132"/>
        <v>1.113510619880397</v>
      </c>
      <c r="CB36" s="8">
        <f t="shared" si="133"/>
        <v>1.0963129095105604</v>
      </c>
      <c r="CC36" s="8">
        <f t="shared" si="134"/>
        <v>1.1399535396450644</v>
      </c>
      <c r="CD36" s="8">
        <f t="shared" si="135"/>
        <v>1.094104959280916</v>
      </c>
      <c r="CE36" s="8">
        <f t="shared" si="136"/>
        <v>1.0985148293300429</v>
      </c>
      <c r="CF36" s="8">
        <f t="shared" si="137"/>
        <v>1.1121303887791432</v>
      </c>
      <c r="CG36" s="8">
        <f t="shared" si="138"/>
        <v>1.1334028381887127</v>
      </c>
      <c r="CH36" s="8">
        <f t="shared" si="139"/>
        <v>1.1494700828317121</v>
      </c>
      <c r="CI36" s="8">
        <f t="shared" si="140"/>
        <v>1.1942456476641474</v>
      </c>
      <c r="CJ36" s="8">
        <f t="shared" si="141"/>
        <v>1.1986196729302516</v>
      </c>
      <c r="CK36" s="8">
        <f t="shared" si="142"/>
        <v>1.2795764902477871</v>
      </c>
      <c r="CL36" s="8">
        <f t="shared" si="143"/>
        <v>1.2396494059194589</v>
      </c>
      <c r="CM36" s="8">
        <f t="shared" si="144"/>
        <v>1.221161423971538</v>
      </c>
      <c r="CN36" s="8">
        <f t="shared" si="145"/>
        <v>1.2075530476694301</v>
      </c>
      <c r="CO36" s="8">
        <f t="shared" si="146"/>
        <v>1.1282821051527596</v>
      </c>
      <c r="CP36" s="8">
        <f t="shared" si="147"/>
        <v>1.1233468453232218</v>
      </c>
      <c r="CQ36" s="8">
        <f t="shared" si="148"/>
        <v>1.1325298274358093</v>
      </c>
      <c r="CR36" s="8">
        <f t="shared" si="149"/>
        <v>1.1457950291413019</v>
      </c>
      <c r="CS36" s="8">
        <f t="shared" si="150"/>
        <v>1.1414042943090021</v>
      </c>
      <c r="CT36" s="8">
        <f t="shared" si="151"/>
        <v>1.143898555343219</v>
      </c>
      <c r="CU36" s="8">
        <f t="shared" si="152"/>
        <v>1.1425574689971052</v>
      </c>
      <c r="CV36" s="8">
        <f t="shared" si="153"/>
        <v>1.1523974985374699</v>
      </c>
      <c r="CW36" s="8">
        <f t="shared" si="154"/>
        <v>1.101861319235681</v>
      </c>
      <c r="CX36" s="8">
        <f t="shared" si="155"/>
        <v>1.211551999465672</v>
      </c>
      <c r="CY36" s="8">
        <f t="shared" si="84"/>
        <v>1.113510619880397</v>
      </c>
      <c r="CZ36" s="1">
        <f t="shared" si="85"/>
        <v>34817</v>
      </c>
      <c r="DA36" s="5">
        <f>CA36/MAX(CA$9:CA36)-1</f>
        <v>0</v>
      </c>
      <c r="DB36" s="5">
        <f>CB36/MAX(CB$9:CB36)-1</f>
        <v>0</v>
      </c>
      <c r="DC36" s="5">
        <f>CC36/MAX(CC$9:CC36)-1</f>
        <v>0</v>
      </c>
      <c r="DD36" s="5">
        <f>CD36/MAX(CD$9:CD36)-1</f>
        <v>0</v>
      </c>
      <c r="DE36" s="5">
        <f>CE36/MAX(CE$9:CE36)-1</f>
        <v>0</v>
      </c>
      <c r="DF36" s="5">
        <f>CF36/MAX(CF$9:CF36)-1</f>
        <v>0</v>
      </c>
      <c r="DG36" s="5">
        <f>CG36/MAX(CG$9:CG36)-1</f>
        <v>0</v>
      </c>
      <c r="DH36" s="5">
        <f>CH36/MAX(CH$9:CH36)-1</f>
        <v>0</v>
      </c>
      <c r="DI36" s="5">
        <f>CI36/MAX(CI$9:CI36)-1</f>
        <v>0</v>
      </c>
      <c r="DJ36" s="5">
        <f>CJ36/MAX(CJ$9:CJ36)-1</f>
        <v>0</v>
      </c>
      <c r="DK36" s="5">
        <f>CK36/MAX(CK$9:CK36)-1</f>
        <v>0</v>
      </c>
      <c r="DL36" s="5">
        <f>CL36/MAX(CL$9:CL36)-1</f>
        <v>0</v>
      </c>
      <c r="DM36" s="5">
        <f>CM36/MAX(CM$9:CM36)-1</f>
        <v>0</v>
      </c>
      <c r="DN36" s="5">
        <f>CN36/MAX(CN$9:CN36)-1</f>
        <v>0</v>
      </c>
      <c r="DO36" s="5">
        <f>CO36/MAX(CO$9:CO36)-1</f>
        <v>0</v>
      </c>
      <c r="DP36" s="5">
        <f>CP36/MAX(CP$9:CP36)-1</f>
        <v>0</v>
      </c>
      <c r="DQ36" s="5">
        <f>CQ36/MAX(CQ$9:CQ36)-1</f>
        <v>0</v>
      </c>
      <c r="DR36" s="5">
        <f>CR36/MAX(CR$9:CR36)-1</f>
        <v>0</v>
      </c>
      <c r="DS36" s="5">
        <f>CS36/MAX(CS$9:CS36)-1</f>
        <v>0</v>
      </c>
      <c r="DT36" s="5">
        <f>CT36/MAX(CT$9:CT36)-1</f>
        <v>0</v>
      </c>
      <c r="DU36" s="5">
        <f>CU36/MAX(CU$9:CU36)-1</f>
        <v>0</v>
      </c>
      <c r="DV36" s="5">
        <f>CV36/MAX(CV$9:CV36)-1</f>
        <v>0</v>
      </c>
      <c r="DW36" s="5">
        <f>CW36/MAX(CW$9:CW36)-1</f>
        <v>0</v>
      </c>
      <c r="DX36" s="5">
        <f>CX36/MAX(CX$9:CX36)-1</f>
        <v>0</v>
      </c>
      <c r="DY36" s="5">
        <f>CY36/MAX(CY$9:CY36)-1</f>
        <v>0</v>
      </c>
      <c r="DZ36" s="1">
        <f t="shared" si="86"/>
        <v>34817</v>
      </c>
      <c r="EA36" s="8">
        <f t="shared" si="117"/>
        <v>6.976759449321861</v>
      </c>
      <c r="EB36" s="8">
        <f t="shared" si="118"/>
        <v>7.3445909999999994</v>
      </c>
      <c r="EC36" s="8">
        <f t="shared" si="119"/>
        <v>7.9482728963272899</v>
      </c>
      <c r="ED36" s="8">
        <f t="shared" si="87"/>
        <v>7.3395561492537311</v>
      </c>
      <c r="EE36" s="8">
        <f t="shared" si="88"/>
        <v>7.3445909999999994</v>
      </c>
      <c r="EF36" s="8">
        <f t="shared" si="89"/>
        <v>7.3445910000000003</v>
      </c>
      <c r="EG36" s="8">
        <f t="shared" si="90"/>
        <v>7.3445909999999994</v>
      </c>
      <c r="EH36" s="8">
        <f t="shared" si="91"/>
        <v>7.6859999999999999</v>
      </c>
      <c r="EI36" s="8">
        <f t="shared" si="92"/>
        <v>7.3445910000000003</v>
      </c>
      <c r="EJ36" s="1">
        <f t="shared" si="120"/>
        <v>34817</v>
      </c>
      <c r="EK36" s="8">
        <f>Data!W33*(1-R36-AD36)+R36*Data!AE33+AD36*Data!AM33</f>
        <v>1.7527417967040981</v>
      </c>
      <c r="EL36" s="8">
        <f>Data!W33*(1-S36-AE36)+S36*Data!BQ33+AE36*Data!AU33</f>
        <v>3.0802851282511208</v>
      </c>
      <c r="EM36" s="8">
        <f>Data!W33*(1-R36-AF36)+R36*Data!AE33+AF36*Data!AU33</f>
        <v>2.7553918412959924</v>
      </c>
      <c r="EN36" s="8">
        <f>Data!F33</f>
        <v>5.1045930000000004</v>
      </c>
      <c r="EO36" s="8">
        <f>U36*Data!$AE33+Model!AG36*Data!$BY33+Model!AP36*Data!$W33</f>
        <v>2.5341354328358201</v>
      </c>
      <c r="EP36" s="8">
        <f>V36*Data!$BQ33+Model!AH36*Data!$BY33+Model!AQ36*Data!$W33</f>
        <v>2.776099100753461</v>
      </c>
      <c r="EQ36" s="8">
        <f>W36*Data!$BQ33+Model!AI36*Data!$BY33+Model!AR36*Data!$W33</f>
        <v>2.2423511333450148</v>
      </c>
      <c r="ER36" s="8">
        <f>X36*Data!CF33+Model!AJ36*Data!$BY33+Model!AS36*Data!$W33</f>
        <v>2.7423752417061618</v>
      </c>
      <c r="ES36" s="8">
        <f>Y36*Data!CS33+Model!AK36*Data!$BY33+Model!AS36*Data!$W33</f>
        <v>2.7706505710446763</v>
      </c>
      <c r="ET36" s="8">
        <f t="shared" si="93"/>
        <v>5.1045930000000004</v>
      </c>
    </row>
    <row r="37" spans="1:150" x14ac:dyDescent="0.25">
      <c r="A37" s="34">
        <f>Data!A34</f>
        <v>34850</v>
      </c>
      <c r="B37" s="8">
        <f>Data!G34</f>
        <v>6.6494200000000001</v>
      </c>
      <c r="C37" s="8">
        <f t="shared" si="94"/>
        <v>7.2001291027429097</v>
      </c>
      <c r="D37" s="8">
        <f>Data!DA34</f>
        <v>6.9770000000000003</v>
      </c>
      <c r="E37" s="8">
        <f>Data!AN34</f>
        <v>5.8810000000000002</v>
      </c>
      <c r="F37" s="8">
        <f>Data!AV34</f>
        <v>6.0250000000000004</v>
      </c>
      <c r="G37" s="8">
        <f>Data!BZ34</f>
        <v>6.2389999999999999</v>
      </c>
      <c r="H37" s="8">
        <f>Data!X34</f>
        <v>6.6459999999999999</v>
      </c>
      <c r="I37" s="8">
        <f>Data!BJ34</f>
        <v>6.968</v>
      </c>
      <c r="J37" s="8">
        <f>Data!AF34</f>
        <v>7.3310000000000004</v>
      </c>
      <c r="K37" s="8">
        <f>Data!BC34</f>
        <v>8.0619999999999994</v>
      </c>
      <c r="L37" s="8">
        <f>Data!BR34</f>
        <v>12.667999999999999</v>
      </c>
      <c r="M37" s="8">
        <f>Data!CG34</f>
        <v>9.9994999999999994</v>
      </c>
      <c r="N37" s="8">
        <f>Data!CT34</f>
        <v>9.4570000000000007</v>
      </c>
      <c r="O37" s="8">
        <f>Data!ED34</f>
        <v>8.4489999999999998</v>
      </c>
      <c r="P37" s="8">
        <f t="shared" si="95"/>
        <v>2.3170000000000002</v>
      </c>
      <c r="Q37" s="1">
        <f t="shared" si="72"/>
        <v>34850</v>
      </c>
      <c r="R37" s="9">
        <f t="shared" si="121"/>
        <v>0.15710655428355766</v>
      </c>
      <c r="S37" s="36">
        <f t="shared" si="122"/>
        <v>0.25759900990099005</v>
      </c>
      <c r="T37" s="9">
        <f t="shared" si="123"/>
        <v>0.43490004649000469</v>
      </c>
      <c r="U37" s="9">
        <f t="shared" si="96"/>
        <v>9.6309523809523956E-2</v>
      </c>
      <c r="V37" s="9">
        <f t="shared" si="97"/>
        <v>1.6358687198631237E-2</v>
      </c>
      <c r="W37" s="9">
        <f t="shared" si="98"/>
        <v>6.8626536008710871E-3</v>
      </c>
      <c r="X37" s="9">
        <f t="shared" si="99"/>
        <v>2.7967025661481244E-2</v>
      </c>
      <c r="Y37" s="9">
        <f t="shared" si="124"/>
        <v>0.13447793660658802</v>
      </c>
      <c r="Z37" s="8">
        <f t="shared" si="125"/>
        <v>6.8297991973833181</v>
      </c>
      <c r="AA37" s="8">
        <f t="shared" si="73"/>
        <v>8.1972612376237617</v>
      </c>
      <c r="AB37" s="8">
        <f t="shared" si="100"/>
        <v>6.997823319386332</v>
      </c>
      <c r="AC37" s="8">
        <f t="shared" si="126"/>
        <v>6.6494200000000001</v>
      </c>
      <c r="AD37" s="22">
        <f t="shared" si="101"/>
        <v>0.84289344571644231</v>
      </c>
      <c r="AE37" s="22">
        <f t="shared" si="102"/>
        <v>0.74240099009900995</v>
      </c>
      <c r="AF37" s="22">
        <f t="shared" si="103"/>
        <v>0.56509995350999531</v>
      </c>
      <c r="AG37" s="22">
        <f t="shared" si="74"/>
        <v>0.15369047619047604</v>
      </c>
      <c r="AH37" s="22">
        <f t="shared" si="75"/>
        <v>0.23364131280136879</v>
      </c>
      <c r="AI37" s="22">
        <f t="shared" si="76"/>
        <v>9.3137346399128851E-2</v>
      </c>
      <c r="AJ37" s="22">
        <f t="shared" si="77"/>
        <v>0.22203297433851876</v>
      </c>
      <c r="AK37" s="22">
        <f t="shared" si="78"/>
        <v>0.11552206339341198</v>
      </c>
      <c r="AL37" s="22"/>
      <c r="AM37" s="22">
        <f t="shared" si="79"/>
        <v>0</v>
      </c>
      <c r="AN37" s="22">
        <f t="shared" si="79"/>
        <v>0</v>
      </c>
      <c r="AO37" s="22">
        <v>0</v>
      </c>
      <c r="AP37" s="22">
        <f t="shared" si="80"/>
        <v>0.75</v>
      </c>
      <c r="AQ37" s="22">
        <f t="shared" si="81"/>
        <v>0.75</v>
      </c>
      <c r="AR37" s="22">
        <f t="shared" si="104"/>
        <v>0.9</v>
      </c>
      <c r="AS37" s="9">
        <f t="shared" si="105"/>
        <v>0.75</v>
      </c>
      <c r="AT37" s="9">
        <f t="shared" si="106"/>
        <v>0.75</v>
      </c>
      <c r="AU37" s="9"/>
      <c r="AV37" s="1">
        <f t="shared" si="82"/>
        <v>34850</v>
      </c>
      <c r="AX37" s="5">
        <f>Data!C34/Data!C33-1</f>
        <v>3.8696812324414021E-2</v>
      </c>
      <c r="AY37" s="5">
        <f>Data!L34/Data!L33-1</f>
        <v>1.7374823527576577E-2</v>
      </c>
      <c r="AZ37" s="5">
        <f>Data!CW34/Data!CW33-1</f>
        <v>4.736785311109637E-2</v>
      </c>
      <c r="BA37" s="5">
        <f>Data!AJ34/Data!AJ33-1</f>
        <v>1.7467158892865875E-2</v>
      </c>
      <c r="BB37" s="5">
        <f>Data!AR34/Data!AR33-1</f>
        <v>3.3454679843093249E-2</v>
      </c>
      <c r="BC37" s="5">
        <f>Data!BV34/Data!BV33-1</f>
        <v>4.9313399259502289E-2</v>
      </c>
      <c r="BD37" s="5">
        <f>Data!T34/Data!T33-1</f>
        <v>1.9229191811481305E-2</v>
      </c>
      <c r="BE37" s="5">
        <f>Data!BF34/Data!BF33-1</f>
        <v>3.2858149917756707E-2</v>
      </c>
      <c r="BF37" s="5">
        <f>Data!AB34/Data!AB33-1</f>
        <v>1.9778351522447446E-2</v>
      </c>
      <c r="BG37" s="5">
        <f>Data!AY34/Data!AY33-1</f>
        <v>2.8120396958831062E-2</v>
      </c>
      <c r="BH37" s="5">
        <f>Data!BN34/Data!BN33-1</f>
        <v>1.012620774795181E-2</v>
      </c>
      <c r="BI37" s="5">
        <f>Data!CC34/Data!CC33-1</f>
        <v>1.5179243935169229E-2</v>
      </c>
      <c r="BJ37" s="5">
        <f>Data!CP34/Data!CP33-1</f>
        <v>3.1812231063609531E-2</v>
      </c>
      <c r="BK37" s="5">
        <f>Data!DZ34/Data!DZ33-1</f>
        <v>3.9208337186832365E-2</v>
      </c>
      <c r="BL37" s="5">
        <f t="shared" si="127"/>
        <v>3.0695688696230683E-2</v>
      </c>
      <c r="BM37" s="5">
        <f t="shared" si="128"/>
        <v>3.4790124353498306E-2</v>
      </c>
      <c r="BN37" s="5">
        <f t="shared" si="129"/>
        <v>3.6129555409685127E-2</v>
      </c>
      <c r="BO37" s="5">
        <f t="shared" si="130"/>
        <v>2.4446363009460265E-2</v>
      </c>
      <c r="BP37" s="5">
        <f t="shared" si="107"/>
        <v>2.6268962888444311E-2</v>
      </c>
      <c r="BQ37" s="5">
        <f t="shared" si="108"/>
        <v>2.215390289241144E-2</v>
      </c>
      <c r="BR37" s="5">
        <f t="shared" si="156"/>
        <v>2.601870504610914E-2</v>
      </c>
      <c r="BS37" s="5">
        <f t="shared" si="131"/>
        <v>2.433112015564649E-2</v>
      </c>
      <c r="BT37" s="5">
        <f t="shared" si="109"/>
        <v>1.7819565476588962E-2</v>
      </c>
      <c r="BU37" s="5">
        <f t="shared" si="110"/>
        <v>3.1812231063609531E-2</v>
      </c>
      <c r="BV37" s="8">
        <f t="shared" si="111"/>
        <v>1.1214960091599218</v>
      </c>
      <c r="BW37" s="8">
        <f t="shared" si="112"/>
        <v>1.1153611528443104</v>
      </c>
      <c r="BX37" s="24">
        <f t="shared" si="113"/>
        <v>34850</v>
      </c>
      <c r="BY37" s="5">
        <f t="shared" si="114"/>
        <v>1.0135616499679254</v>
      </c>
      <c r="BZ37" s="1">
        <f t="shared" si="83"/>
        <v>34850</v>
      </c>
      <c r="CA37" s="8">
        <f t="shared" si="132"/>
        <v>1.1565999313591506</v>
      </c>
      <c r="CB37" s="8">
        <f t="shared" si="133"/>
        <v>1.1153611528443104</v>
      </c>
      <c r="CC37" s="8">
        <f t="shared" si="134"/>
        <v>1.1939506914644462</v>
      </c>
      <c r="CD37" s="8">
        <f t="shared" si="135"/>
        <v>1.1132158644501484</v>
      </c>
      <c r="CE37" s="8">
        <f t="shared" si="136"/>
        <v>1.1352652912481696</v>
      </c>
      <c r="CF37" s="8">
        <f t="shared" si="137"/>
        <v>1.1669733186696345</v>
      </c>
      <c r="CG37" s="8">
        <f t="shared" si="138"/>
        <v>1.1551972587639208</v>
      </c>
      <c r="CH37" s="8">
        <f t="shared" si="139"/>
        <v>1.1872395431393727</v>
      </c>
      <c r="CI37" s="8">
        <f t="shared" si="140"/>
        <v>1.2178658578878019</v>
      </c>
      <c r="CJ37" s="8">
        <f t="shared" si="141"/>
        <v>1.2323253339357145</v>
      </c>
      <c r="CK37" s="8">
        <f t="shared" si="142"/>
        <v>1.2925337476174312</v>
      </c>
      <c r="CL37" s="8">
        <f t="shared" si="143"/>
        <v>1.258466346645998</v>
      </c>
      <c r="CM37" s="8">
        <f t="shared" si="144"/>
        <v>1.2600092933568872</v>
      </c>
      <c r="CN37" s="8">
        <f t="shared" si="145"/>
        <v>1.25489919473344</v>
      </c>
      <c r="CO37" s="8">
        <f t="shared" si="146"/>
        <v>1.1629155014140564</v>
      </c>
      <c r="CP37" s="8">
        <f t="shared" si="147"/>
        <v>1.1624282217641266</v>
      </c>
      <c r="CQ37" s="8">
        <f t="shared" si="148"/>
        <v>1.1734476265892726</v>
      </c>
      <c r="CR37" s="8">
        <f t="shared" si="149"/>
        <v>1.1738055503581253</v>
      </c>
      <c r="CS37" s="8">
        <f t="shared" si="150"/>
        <v>1.1713878013569163</v>
      </c>
      <c r="CT37" s="8">
        <f t="shared" si="151"/>
        <v>1.1692403728570624</v>
      </c>
      <c r="CU37" s="8">
        <f t="shared" si="152"/>
        <v>1.1722853347811699</v>
      </c>
      <c r="CV37" s="8">
        <f t="shared" si="153"/>
        <v>1.1804366205414514</v>
      </c>
      <c r="CW37" s="8">
        <f t="shared" si="154"/>
        <v>1.1214960091599218</v>
      </c>
      <c r="CX37" s="8">
        <f t="shared" si="155"/>
        <v>1.2500941716182521</v>
      </c>
      <c r="CY37" s="8">
        <f t="shared" si="84"/>
        <v>1.1565999313591506</v>
      </c>
      <c r="CZ37" s="1">
        <f t="shared" si="85"/>
        <v>34850</v>
      </c>
      <c r="DA37" s="5">
        <f>CA37/MAX(CA$9:CA37)-1</f>
        <v>0</v>
      </c>
      <c r="DB37" s="5">
        <f>CB37/MAX(CB$9:CB37)-1</f>
        <v>0</v>
      </c>
      <c r="DC37" s="5">
        <f>CC37/MAX(CC$9:CC37)-1</f>
        <v>0</v>
      </c>
      <c r="DD37" s="5">
        <f>CD37/MAX(CD$9:CD37)-1</f>
        <v>0</v>
      </c>
      <c r="DE37" s="5">
        <f>CE37/MAX(CE$9:CE37)-1</f>
        <v>0</v>
      </c>
      <c r="DF37" s="5">
        <f>CF37/MAX(CF$9:CF37)-1</f>
        <v>0</v>
      </c>
      <c r="DG37" s="5">
        <f>CG37/MAX(CG$9:CG37)-1</f>
        <v>0</v>
      </c>
      <c r="DH37" s="5">
        <f>CH37/MAX(CH$9:CH37)-1</f>
        <v>0</v>
      </c>
      <c r="DI37" s="5">
        <f>CI37/MAX(CI$9:CI37)-1</f>
        <v>0</v>
      </c>
      <c r="DJ37" s="5">
        <f>CJ37/MAX(CJ$9:CJ37)-1</f>
        <v>0</v>
      </c>
      <c r="DK37" s="5">
        <f>CK37/MAX(CK$9:CK37)-1</f>
        <v>0</v>
      </c>
      <c r="DL37" s="5">
        <f>CL37/MAX(CL$9:CL37)-1</f>
        <v>0</v>
      </c>
      <c r="DM37" s="5">
        <f>CM37/MAX(CM$9:CM37)-1</f>
        <v>0</v>
      </c>
      <c r="DN37" s="5">
        <f>CN37/MAX(CN$9:CN37)-1</f>
        <v>0</v>
      </c>
      <c r="DO37" s="5">
        <f>CO37/MAX(CO$9:CO37)-1</f>
        <v>0</v>
      </c>
      <c r="DP37" s="5">
        <f>CP37/MAX(CP$9:CP37)-1</f>
        <v>0</v>
      </c>
      <c r="DQ37" s="5">
        <f>CQ37/MAX(CQ$9:CQ37)-1</f>
        <v>0</v>
      </c>
      <c r="DR37" s="5">
        <f>CR37/MAX(CR$9:CR37)-1</f>
        <v>0</v>
      </c>
      <c r="DS37" s="5">
        <f>CS37/MAX(CS$9:CS37)-1</f>
        <v>0</v>
      </c>
      <c r="DT37" s="5">
        <f>CT37/MAX(CT$9:CT37)-1</f>
        <v>0</v>
      </c>
      <c r="DU37" s="5">
        <f>CU37/MAX(CU$9:CU37)-1</f>
        <v>0</v>
      </c>
      <c r="DV37" s="5">
        <f>CV37/MAX(CV$9:CV37)-1</f>
        <v>0</v>
      </c>
      <c r="DW37" s="5">
        <f>CW37/MAX(CW$9:CW37)-1</f>
        <v>0</v>
      </c>
      <c r="DX37" s="5">
        <f>CX37/MAX(CX$9:CX37)-1</f>
        <v>0</v>
      </c>
      <c r="DY37" s="5">
        <f>CY37/MAX(CY$9:CY37)-1</f>
        <v>0</v>
      </c>
      <c r="DZ37" s="1">
        <f t="shared" si="86"/>
        <v>34850</v>
      </c>
      <c r="EA37" s="8">
        <f t="shared" si="117"/>
        <v>6.2301811598943271</v>
      </c>
      <c r="EB37" s="8">
        <f t="shared" si="118"/>
        <v>6.649420000000001</v>
      </c>
      <c r="EC37" s="8">
        <f t="shared" si="119"/>
        <v>7.2001291027429097</v>
      </c>
      <c r="ED37" s="8">
        <f t="shared" si="87"/>
        <v>6.6494200000000001</v>
      </c>
      <c r="EE37" s="8">
        <f t="shared" si="88"/>
        <v>6.6494200000000001</v>
      </c>
      <c r="EF37" s="8">
        <f t="shared" si="89"/>
        <v>6.6494199999999992</v>
      </c>
      <c r="EG37" s="8">
        <f t="shared" si="90"/>
        <v>6.6494200000000001</v>
      </c>
      <c r="EH37" s="8">
        <f t="shared" si="91"/>
        <v>6.9770000000000003</v>
      </c>
      <c r="EI37" s="8">
        <f t="shared" si="92"/>
        <v>6.6494200000000001</v>
      </c>
      <c r="EJ37" s="1">
        <f t="shared" si="120"/>
        <v>34850</v>
      </c>
      <c r="EK37" s="8">
        <f>Data!W34*(1-R37-AD37)+R37*Data!AE34+AD37*Data!AM34</f>
        <v>1.8096182614165301</v>
      </c>
      <c r="EL37" s="8">
        <f>Data!W34*(1-S37-AE37)+S37*Data!BQ34+AE37*Data!AU34</f>
        <v>3.0280162871287128</v>
      </c>
      <c r="EM37" s="8">
        <f>Data!W34*(1-R37-AF37)+R37*Data!AE34+AF37*Data!AU34</f>
        <v>2.8280273421092939</v>
      </c>
      <c r="EN37" s="8">
        <f>Data!F34</f>
        <v>5.0956599999999996</v>
      </c>
      <c r="EO37" s="8">
        <f>U37*Data!$AE34+Model!AG37*Data!$BY34+Model!AP37*Data!$W34</f>
        <v>2.5032063095238088</v>
      </c>
      <c r="EP37" s="8">
        <f>V37*Data!$BQ34+Model!AH37*Data!$BY34+Model!AQ37*Data!$W34</f>
        <v>2.8049240037330847</v>
      </c>
      <c r="EQ37" s="8">
        <f>W37*Data!$BQ34+Model!AI37*Data!$BY34+Model!AR37*Data!$W34</f>
        <v>2.2383974521698549</v>
      </c>
      <c r="ER37" s="8">
        <f>X37*Data!CF34+Model!AJ37*Data!$BY34+Model!AS37*Data!$W34</f>
        <v>2.761116568275495</v>
      </c>
      <c r="ES37" s="8">
        <f>Y37*Data!CS34+Model!AK37*Data!$BY34+Model!AS37*Data!$W34</f>
        <v>2.7972527967681788</v>
      </c>
      <c r="ET37" s="8">
        <f t="shared" si="93"/>
        <v>5.0956599999999996</v>
      </c>
    </row>
    <row r="38" spans="1:150" x14ac:dyDescent="0.25">
      <c r="A38" s="34">
        <f>Data!A35</f>
        <v>34880</v>
      </c>
      <c r="B38" s="8">
        <f>Data!G35</f>
        <v>6.6145719999999999</v>
      </c>
      <c r="C38" s="8">
        <f t="shared" si="94"/>
        <v>7.1269662873999149</v>
      </c>
      <c r="D38" s="8">
        <f>Data!DA35</f>
        <v>6.9139999999999997</v>
      </c>
      <c r="E38" s="8">
        <f>Data!AN35</f>
        <v>5.8440000000000003</v>
      </c>
      <c r="F38" s="8">
        <f>Data!AV35</f>
        <v>5.9770000000000003</v>
      </c>
      <c r="G38" s="8">
        <f>Data!BZ35</f>
        <v>6.1669999999999998</v>
      </c>
      <c r="H38" s="8">
        <f>Data!X35</f>
        <v>6.5570000000000004</v>
      </c>
      <c r="I38" s="8">
        <f>Data!BJ35</f>
        <v>6.8769999999999998</v>
      </c>
      <c r="J38" s="8">
        <f>Data!AF35</f>
        <v>7.3680000000000003</v>
      </c>
      <c r="K38" s="8">
        <f>Data!BC35</f>
        <v>7.819</v>
      </c>
      <c r="L38" s="8">
        <f>Data!BR35</f>
        <v>12.802</v>
      </c>
      <c r="M38" s="8">
        <f>Data!CG35</f>
        <v>10.085000000000001</v>
      </c>
      <c r="N38" s="8">
        <f>Data!CT35</f>
        <v>9.6029999999999998</v>
      </c>
      <c r="O38" s="8">
        <f>Data!ED35</f>
        <v>8.4450000000000003</v>
      </c>
      <c r="P38" s="8">
        <f t="shared" si="95"/>
        <v>2.3730000000000002</v>
      </c>
      <c r="Q38" s="1">
        <f t="shared" si="72"/>
        <v>34880</v>
      </c>
      <c r="R38" s="9">
        <f t="shared" si="121"/>
        <v>0.15520253164556949</v>
      </c>
      <c r="S38" s="36">
        <f t="shared" si="122"/>
        <v>0.25833549432739045</v>
      </c>
      <c r="T38" s="9">
        <f t="shared" si="123"/>
        <v>0.42140750105351871</v>
      </c>
      <c r="U38" s="9">
        <f t="shared" si="96"/>
        <v>0.12630952380952395</v>
      </c>
      <c r="V38" s="9">
        <f t="shared" si="97"/>
        <v>2.3371816126601306E-2</v>
      </c>
      <c r="W38" s="9">
        <f t="shared" si="98"/>
        <v>1.4554935945742208E-2</v>
      </c>
      <c r="X38" s="9">
        <f t="shared" si="99"/>
        <v>3.9579377233282191E-2</v>
      </c>
      <c r="Y38" s="9">
        <f t="shared" si="124"/>
        <v>0.13227590221187413</v>
      </c>
      <c r="Z38" s="8">
        <f t="shared" si="125"/>
        <v>6.7750835189873406</v>
      </c>
      <c r="AA38" s="8">
        <f t="shared" si="73"/>
        <v>8.1703051620745537</v>
      </c>
      <c r="AB38" s="8">
        <f t="shared" si="100"/>
        <v>6.9400809102402023</v>
      </c>
      <c r="AC38" s="8">
        <f t="shared" si="126"/>
        <v>6.6145719999999999</v>
      </c>
      <c r="AD38" s="22">
        <f t="shared" si="101"/>
        <v>0.84479746835443048</v>
      </c>
      <c r="AE38" s="22">
        <f t="shared" si="102"/>
        <v>0.74166450567260955</v>
      </c>
      <c r="AF38" s="22">
        <f t="shared" si="103"/>
        <v>0.57859249894648124</v>
      </c>
      <c r="AG38" s="22">
        <f t="shared" si="74"/>
        <v>0.12369047619047602</v>
      </c>
      <c r="AH38" s="22">
        <f t="shared" si="75"/>
        <v>0.22662818387339867</v>
      </c>
      <c r="AI38" s="22">
        <f t="shared" si="76"/>
        <v>8.544506405425778E-2</v>
      </c>
      <c r="AJ38" s="22">
        <f t="shared" si="77"/>
        <v>0.2104206227667178</v>
      </c>
      <c r="AK38" s="22">
        <f t="shared" si="78"/>
        <v>0.11772409778812587</v>
      </c>
      <c r="AL38" s="22"/>
      <c r="AM38" s="22">
        <f t="shared" si="79"/>
        <v>0</v>
      </c>
      <c r="AN38" s="22">
        <f t="shared" si="79"/>
        <v>0</v>
      </c>
      <c r="AO38" s="22">
        <v>0</v>
      </c>
      <c r="AP38" s="22">
        <f t="shared" si="80"/>
        <v>0.75</v>
      </c>
      <c r="AQ38" s="22">
        <f t="shared" si="81"/>
        <v>0.75</v>
      </c>
      <c r="AR38" s="22">
        <f t="shared" si="104"/>
        <v>0.9</v>
      </c>
      <c r="AS38" s="9">
        <f t="shared" si="105"/>
        <v>0.75</v>
      </c>
      <c r="AT38" s="9">
        <f t="shared" si="106"/>
        <v>0.75</v>
      </c>
      <c r="AU38" s="9"/>
      <c r="AV38" s="1">
        <f t="shared" si="82"/>
        <v>34880</v>
      </c>
      <c r="AX38" s="5">
        <f>Data!C35/Data!C34-1</f>
        <v>7.3293488137329277E-3</v>
      </c>
      <c r="AY38" s="5">
        <f>Data!L35/Data!L34-1</f>
        <v>5.3324529382010599E-3</v>
      </c>
      <c r="AZ38" s="5">
        <f>Data!CW35/Data!CW34-1</f>
        <v>9.0334988396068017E-3</v>
      </c>
      <c r="BA38" s="5">
        <f>Data!AJ35/Data!AJ34-1</f>
        <v>5.3835428979778222E-3</v>
      </c>
      <c r="BB38" s="5">
        <f>Data!AR35/Data!AR34-1</f>
        <v>6.6325862581146922E-3</v>
      </c>
      <c r="BC38" s="5">
        <f>Data!BV35/Data!BV34-1</f>
        <v>9.1160023582799177E-3</v>
      </c>
      <c r="BD38" s="5">
        <f>Data!T35/Data!T34-1</f>
        <v>6.7026902736260219E-3</v>
      </c>
      <c r="BE38" s="5">
        <f>Data!BF35/Data!BF34-1</f>
        <v>7.4968447167287344E-3</v>
      </c>
      <c r="BF38" s="5">
        <f>Data!AB35/Data!AB34-1</f>
        <v>5.3845556447227327E-3</v>
      </c>
      <c r="BG38" s="5">
        <f>Data!AY35/Data!AY34-1</f>
        <v>8.509283512539767E-3</v>
      </c>
      <c r="BH38" s="5">
        <f>Data!BN35/Data!BN34-1</f>
        <v>1.0852932412845684E-2</v>
      </c>
      <c r="BI38" s="5">
        <f>Data!CC35/Data!CC34-1</f>
        <v>8.1851975525382148E-3</v>
      </c>
      <c r="BJ38" s="5">
        <f>Data!CP35/Data!CP34-1</f>
        <v>8.1310586947092034E-3</v>
      </c>
      <c r="BK38" s="5">
        <f>Data!DZ35/Data!DZ34-1</f>
        <v>1.1522464121107578E-2</v>
      </c>
      <c r="BL38" s="5">
        <f t="shared" si="127"/>
        <v>6.876511668723306E-3</v>
      </c>
      <c r="BM38" s="5">
        <f t="shared" si="128"/>
        <v>7.892213954158428E-3</v>
      </c>
      <c r="BN38" s="5">
        <f t="shared" si="129"/>
        <v>8.759194368060743E-3</v>
      </c>
      <c r="BO38" s="5">
        <f t="shared" si="130"/>
        <v>6.9466444386861899E-3</v>
      </c>
      <c r="BP38" s="5">
        <f t="shared" si="107"/>
        <v>7.334432190238039E-3</v>
      </c>
      <c r="BQ38" s="5">
        <f t="shared" si="108"/>
        <v>6.9559414313848378E-3</v>
      </c>
      <c r="BR38" s="5">
        <f t="shared" si="156"/>
        <v>7.2799864529014876E-3</v>
      </c>
      <c r="BS38" s="5">
        <f t="shared" si="131"/>
        <v>7.1735651032387732E-3</v>
      </c>
      <c r="BT38" s="5">
        <f t="shared" si="109"/>
        <v>5.6473723731074619E-3</v>
      </c>
      <c r="BU38" s="5">
        <f t="shared" si="110"/>
        <v>8.1310586947092034E-3</v>
      </c>
      <c r="BV38" s="8">
        <f t="shared" si="111"/>
        <v>1.1278295147386017</v>
      </c>
      <c r="BW38" s="8">
        <f t="shared" si="112"/>
        <v>1.1213087637009502</v>
      </c>
      <c r="BX38" s="24">
        <f t="shared" si="113"/>
        <v>34880</v>
      </c>
      <c r="BY38" s="5">
        <f t="shared" si="114"/>
        <v>1.0135119822043983</v>
      </c>
      <c r="BZ38" s="1">
        <f t="shared" si="83"/>
        <v>34880</v>
      </c>
      <c r="CA38" s="8">
        <f t="shared" si="132"/>
        <v>1.1650770556940213</v>
      </c>
      <c r="CB38" s="8">
        <f t="shared" si="133"/>
        <v>1.1213087637009502</v>
      </c>
      <c r="CC38" s="8">
        <f t="shared" si="134"/>
        <v>1.2047362436503379</v>
      </c>
      <c r="CD38" s="8">
        <f t="shared" si="135"/>
        <v>1.1192089098111253</v>
      </c>
      <c r="CE38" s="8">
        <f t="shared" si="136"/>
        <v>1.1427950362182167</v>
      </c>
      <c r="CF38" s="8">
        <f t="shared" si="137"/>
        <v>1.1776114501946766</v>
      </c>
      <c r="CG38" s="8">
        <f t="shared" si="138"/>
        <v>1.1629401881943571</v>
      </c>
      <c r="CH38" s="8">
        <f t="shared" si="139"/>
        <v>1.1961400936358486</v>
      </c>
      <c r="CI38" s="8">
        <f t="shared" si="140"/>
        <v>1.2244235243674066</v>
      </c>
      <c r="CJ38" s="8">
        <f t="shared" si="141"/>
        <v>1.2428115395818589</v>
      </c>
      <c r="CK38" s="8">
        <f t="shared" si="142"/>
        <v>1.3065615290216452</v>
      </c>
      <c r="CL38" s="8">
        <f t="shared" si="143"/>
        <v>1.2687671423065165</v>
      </c>
      <c r="CM38" s="8">
        <f t="shared" si="144"/>
        <v>1.2702545028770511</v>
      </c>
      <c r="CN38" s="8">
        <f t="shared" si="145"/>
        <v>1.2693587256803629</v>
      </c>
      <c r="CO38" s="8">
        <f t="shared" si="146"/>
        <v>1.1709123034292694</v>
      </c>
      <c r="CP38" s="8">
        <f t="shared" si="147"/>
        <v>1.1716023539966409</v>
      </c>
      <c r="CQ38" s="8">
        <f t="shared" si="148"/>
        <v>1.1837260824313076</v>
      </c>
      <c r="CR38" s="8">
        <f t="shared" si="149"/>
        <v>1.1819595601566195</v>
      </c>
      <c r="CS38" s="8">
        <f t="shared" si="150"/>
        <v>1.1799792657544406</v>
      </c>
      <c r="CT38" s="8">
        <f t="shared" si="151"/>
        <v>1.1773735404098669</v>
      </c>
      <c r="CU38" s="8">
        <f t="shared" si="152"/>
        <v>1.1808195561373118</v>
      </c>
      <c r="CV38" s="8">
        <f t="shared" si="153"/>
        <v>1.1889045594891525</v>
      </c>
      <c r="CW38" s="8">
        <f t="shared" si="154"/>
        <v>1.1278295147386017</v>
      </c>
      <c r="CX38" s="8">
        <f t="shared" si="155"/>
        <v>1.260258760701594</v>
      </c>
      <c r="CY38" s="8">
        <f t="shared" si="84"/>
        <v>1.1650770556940213</v>
      </c>
      <c r="CZ38" s="1">
        <f t="shared" si="85"/>
        <v>34880</v>
      </c>
      <c r="DA38" s="5">
        <f>CA38/MAX(CA$9:CA38)-1</f>
        <v>0</v>
      </c>
      <c r="DB38" s="5">
        <f>CB38/MAX(CB$9:CB38)-1</f>
        <v>0</v>
      </c>
      <c r="DC38" s="5">
        <f>CC38/MAX(CC$9:CC38)-1</f>
        <v>0</v>
      </c>
      <c r="DD38" s="5">
        <f>CD38/MAX(CD$9:CD38)-1</f>
        <v>0</v>
      </c>
      <c r="DE38" s="5">
        <f>CE38/MAX(CE$9:CE38)-1</f>
        <v>0</v>
      </c>
      <c r="DF38" s="5">
        <f>CF38/MAX(CF$9:CF38)-1</f>
        <v>0</v>
      </c>
      <c r="DG38" s="5">
        <f>CG38/MAX(CG$9:CG38)-1</f>
        <v>0</v>
      </c>
      <c r="DH38" s="5">
        <f>CH38/MAX(CH$9:CH38)-1</f>
        <v>0</v>
      </c>
      <c r="DI38" s="5">
        <f>CI38/MAX(CI$9:CI38)-1</f>
        <v>0</v>
      </c>
      <c r="DJ38" s="5">
        <f>CJ38/MAX(CJ$9:CJ38)-1</f>
        <v>0</v>
      </c>
      <c r="DK38" s="5">
        <f>CK38/MAX(CK$9:CK38)-1</f>
        <v>0</v>
      </c>
      <c r="DL38" s="5">
        <f>CL38/MAX(CL$9:CL38)-1</f>
        <v>0</v>
      </c>
      <c r="DM38" s="5">
        <f>CM38/MAX(CM$9:CM38)-1</f>
        <v>0</v>
      </c>
      <c r="DN38" s="5">
        <f>CN38/MAX(CN$9:CN38)-1</f>
        <v>0</v>
      </c>
      <c r="DO38" s="5">
        <f>CO38/MAX(CO$9:CO38)-1</f>
        <v>0</v>
      </c>
      <c r="DP38" s="5">
        <f>CP38/MAX(CP$9:CP38)-1</f>
        <v>0</v>
      </c>
      <c r="DQ38" s="5">
        <f>CQ38/MAX(CQ$9:CQ38)-1</f>
        <v>0</v>
      </c>
      <c r="DR38" s="5">
        <f>CR38/MAX(CR$9:CR38)-1</f>
        <v>0</v>
      </c>
      <c r="DS38" s="5">
        <f>CS38/MAX(CS$9:CS38)-1</f>
        <v>0</v>
      </c>
      <c r="DT38" s="5">
        <f>CT38/MAX(CT$9:CT38)-1</f>
        <v>0</v>
      </c>
      <c r="DU38" s="5">
        <f>CU38/MAX(CU$9:CU38)-1</f>
        <v>0</v>
      </c>
      <c r="DV38" s="5">
        <f>CV38/MAX(CV$9:CV38)-1</f>
        <v>0</v>
      </c>
      <c r="DW38" s="5">
        <f>CW38/MAX(CW$9:CW38)-1</f>
        <v>0</v>
      </c>
      <c r="DX38" s="5">
        <f>CX38/MAX(CX$9:CX38)-1</f>
        <v>0</v>
      </c>
      <c r="DY38" s="5">
        <f>CY38/MAX(CY$9:CY38)-1</f>
        <v>0</v>
      </c>
      <c r="DZ38" s="1">
        <f t="shared" si="86"/>
        <v>34880</v>
      </c>
      <c r="EA38" s="8">
        <f t="shared" si="117"/>
        <v>6.1928867215189864</v>
      </c>
      <c r="EB38" s="8">
        <f t="shared" si="118"/>
        <v>6.6145719999999999</v>
      </c>
      <c r="EC38" s="8">
        <f t="shared" si="119"/>
        <v>7.1269662873999149</v>
      </c>
      <c r="ED38" s="8">
        <f t="shared" si="87"/>
        <v>6.611197738095238</v>
      </c>
      <c r="EE38" s="8">
        <f t="shared" si="88"/>
        <v>6.614571999999999</v>
      </c>
      <c r="EF38" s="8">
        <f t="shared" si="89"/>
        <v>6.6145719999999999</v>
      </c>
      <c r="EG38" s="8">
        <f t="shared" si="90"/>
        <v>6.6145719999999999</v>
      </c>
      <c r="EH38" s="8">
        <f t="shared" si="91"/>
        <v>6.9139999999999997</v>
      </c>
      <c r="EI38" s="8">
        <f t="shared" si="92"/>
        <v>6.6145719999999999</v>
      </c>
      <c r="EJ38" s="1">
        <f t="shared" si="120"/>
        <v>34880</v>
      </c>
      <c r="EK38" s="8">
        <f>Data!W35*(1-R38-AD38)+R38*Data!AE35+AD38*Data!AM35</f>
        <v>1.7860263670886074</v>
      </c>
      <c r="EL38" s="8">
        <f>Data!W35*(1-S38-AE38)+S38*Data!BQ35+AE38*Data!AU35</f>
        <v>2.9759790502431125</v>
      </c>
      <c r="EM38" s="8">
        <f>Data!W35*(1-R38-AF38)+R38*Data!AE35+AF38*Data!AU35</f>
        <v>2.8254037595950221</v>
      </c>
      <c r="EN38" s="8">
        <f>Data!F35</f>
        <v>5.0880830000000001</v>
      </c>
      <c r="EO38" s="8">
        <f>U38*Data!$AE35+Model!AG38*Data!$BY35+Model!AP38*Data!$W35</f>
        <v>2.3625185714285708</v>
      </c>
      <c r="EP38" s="8">
        <f>V38*Data!$BQ35+Model!AH38*Data!$BY35+Model!AQ38*Data!$W35</f>
        <v>2.7415663180105501</v>
      </c>
      <c r="EQ38" s="8">
        <f>W38*Data!$BQ35+Model!AI38*Data!$BY35+Model!AR38*Data!$W35</f>
        <v>2.1792315779954787</v>
      </c>
      <c r="ER38" s="8">
        <f>X38*Data!CF35+Model!AJ38*Data!$BY35+Model!AS38*Data!$W35</f>
        <v>2.6818327759060745</v>
      </c>
      <c r="ES38" s="8">
        <f>Y38*Data!CS35+Model!AK38*Data!$BY35+Model!AS38*Data!$W35</f>
        <v>2.782020809080326</v>
      </c>
      <c r="ET38" s="8">
        <f t="shared" si="93"/>
        <v>5.0880830000000001</v>
      </c>
    </row>
    <row r="39" spans="1:150" x14ac:dyDescent="0.25">
      <c r="A39" s="34">
        <f>Data!A36</f>
        <v>34911</v>
      </c>
      <c r="B39" s="8">
        <f>Data!G36</f>
        <v>6.7586440000000003</v>
      </c>
      <c r="C39" s="8">
        <f t="shared" si="94"/>
        <v>7.3006527996402069</v>
      </c>
      <c r="D39" s="8">
        <f>Data!DA36</f>
        <v>7.0860000000000003</v>
      </c>
      <c r="E39" s="8">
        <f>Data!AN36</f>
        <v>5.8760000000000003</v>
      </c>
      <c r="F39" s="8">
        <f>Data!AV36</f>
        <v>6.1340000000000003</v>
      </c>
      <c r="G39" s="8">
        <f>Data!BZ36</f>
        <v>6.3490000000000002</v>
      </c>
      <c r="H39" s="8">
        <f>Data!X36</f>
        <v>6.5869999999999997</v>
      </c>
      <c r="I39" s="8">
        <f>Data!BJ36</f>
        <v>6.9950000000000001</v>
      </c>
      <c r="J39" s="8">
        <f>Data!AF36</f>
        <v>7.4589999999999996</v>
      </c>
      <c r="K39" s="8">
        <f>Data!BC36</f>
        <v>8.0779999999999994</v>
      </c>
      <c r="L39" s="8">
        <f>Data!BR36</f>
        <v>13.548999999999999</v>
      </c>
      <c r="M39" s="8">
        <f>Data!CG36</f>
        <v>10.504</v>
      </c>
      <c r="N39" s="8">
        <f>Data!CT36</f>
        <v>9.4979999999999993</v>
      </c>
      <c r="O39" s="8">
        <f>Data!ED36</f>
        <v>8.4649999999999999</v>
      </c>
      <c r="P39" s="8">
        <f t="shared" si="95"/>
        <v>2.2234999999999996</v>
      </c>
      <c r="Q39" s="1">
        <f t="shared" si="72"/>
        <v>34911</v>
      </c>
      <c r="R39" s="9">
        <f t="shared" si="121"/>
        <v>0.14293913043478262</v>
      </c>
      <c r="S39" s="36">
        <f t="shared" si="122"/>
        <v>0.267972543972544</v>
      </c>
      <c r="T39" s="9">
        <f t="shared" si="123"/>
        <v>0.44974139869575003</v>
      </c>
      <c r="U39" s="9">
        <f t="shared" si="96"/>
        <v>0.15630952380952395</v>
      </c>
      <c r="V39" s="9">
        <f t="shared" si="97"/>
        <v>3.21033333333334E-2</v>
      </c>
      <c r="W39" s="9">
        <f t="shared" si="98"/>
        <v>2.7145000000000075E-2</v>
      </c>
      <c r="X39" s="9">
        <f t="shared" si="99"/>
        <v>5.5630324909747411E-2</v>
      </c>
      <c r="Y39" s="9">
        <f t="shared" si="124"/>
        <v>0.16227590221187413</v>
      </c>
      <c r="Z39" s="8">
        <f t="shared" si="125"/>
        <v>6.9429120869565217</v>
      </c>
      <c r="AA39" s="8">
        <f t="shared" si="73"/>
        <v>8.4526248511368518</v>
      </c>
      <c r="AB39" s="8">
        <f t="shared" si="100"/>
        <v>7.0403804812232966</v>
      </c>
      <c r="AC39" s="8">
        <f t="shared" si="126"/>
        <v>6.7586440000000003</v>
      </c>
      <c r="AD39" s="22">
        <f t="shared" si="101"/>
        <v>0.85706086956521732</v>
      </c>
      <c r="AE39" s="22">
        <f t="shared" si="102"/>
        <v>0.732027456027456</v>
      </c>
      <c r="AF39" s="22">
        <f t="shared" si="103"/>
        <v>0.55025860130424997</v>
      </c>
      <c r="AG39" s="22">
        <f t="shared" si="74"/>
        <v>9.3690476190475991E-2</v>
      </c>
      <c r="AH39" s="22">
        <f t="shared" si="75"/>
        <v>0.21789666666666663</v>
      </c>
      <c r="AI39" s="22">
        <f t="shared" si="76"/>
        <v>7.2854999999999892E-2</v>
      </c>
      <c r="AJ39" s="22">
        <f t="shared" si="77"/>
        <v>0.1943696750902526</v>
      </c>
      <c r="AK39" s="22">
        <f t="shared" si="78"/>
        <v>8.7724097788125843E-2</v>
      </c>
      <c r="AL39" s="22"/>
      <c r="AM39" s="22">
        <f t="shared" si="79"/>
        <v>0</v>
      </c>
      <c r="AN39" s="22">
        <f t="shared" si="79"/>
        <v>0</v>
      </c>
      <c r="AO39" s="22">
        <v>0</v>
      </c>
      <c r="AP39" s="22">
        <f t="shared" si="80"/>
        <v>0.75</v>
      </c>
      <c r="AQ39" s="22">
        <f t="shared" si="81"/>
        <v>0.75</v>
      </c>
      <c r="AR39" s="22">
        <f t="shared" si="104"/>
        <v>0.9</v>
      </c>
      <c r="AS39" s="9">
        <f t="shared" si="105"/>
        <v>0.75</v>
      </c>
      <c r="AT39" s="9">
        <f t="shared" si="106"/>
        <v>0.75</v>
      </c>
      <c r="AU39" s="9"/>
      <c r="AV39" s="1">
        <f t="shared" si="82"/>
        <v>34911</v>
      </c>
      <c r="AX39" s="5">
        <f>Data!C36/Data!C35-1</f>
        <v>-2.2311272903358104E-3</v>
      </c>
      <c r="AY39" s="5">
        <f>Data!L36/Data!L35-1</f>
        <v>4.031638806816451E-3</v>
      </c>
      <c r="AZ39" s="5">
        <f>Data!CW36/Data!CW35-1</f>
        <v>-4.8971737508345381E-3</v>
      </c>
      <c r="BA39" s="5">
        <f>Data!AJ36/Data!AJ35-1</f>
        <v>4.1401495583228698E-3</v>
      </c>
      <c r="BB39" s="5">
        <f>Data!AR36/Data!AR35-1</f>
        <v>-3.1189160158429097E-4</v>
      </c>
      <c r="BC39" s="5">
        <f>Data!BV36/Data!BV35-1</f>
        <v>-6.2319360164295734E-3</v>
      </c>
      <c r="BD39" s="5">
        <f>Data!T36/Data!T35-1</f>
        <v>4.7166040450874469E-3</v>
      </c>
      <c r="BE39" s="5">
        <f>Data!BF36/Data!BF35-1</f>
        <v>1.0537917685959908E-3</v>
      </c>
      <c r="BF39" s="5">
        <f>Data!AB36/Data!AB35-1</f>
        <v>5.4226639544763255E-3</v>
      </c>
      <c r="BG39" s="5">
        <f>Data!AY36/Data!AY35-1</f>
        <v>4.6922756819582911E-3</v>
      </c>
      <c r="BH39" s="5">
        <f>Data!BN36/Data!BN35-1</f>
        <v>1.0416666666666741E-2</v>
      </c>
      <c r="BI39" s="5">
        <f>Data!CC36/Data!CC35-1</f>
        <v>7.9828871046523364E-3</v>
      </c>
      <c r="BJ39" s="5">
        <f>Data!CP36/Data!CP35-1</f>
        <v>9.9605830993994005E-3</v>
      </c>
      <c r="BK39" s="5">
        <f>Data!DZ36/Data!DZ35-1</f>
        <v>3.1904647242957385E-3</v>
      </c>
      <c r="BL39" s="5">
        <f t="shared" si="127"/>
        <v>9.7547905306339527E-4</v>
      </c>
      <c r="BM39" s="5">
        <f t="shared" si="128"/>
        <v>5.9289135117258939E-4</v>
      </c>
      <c r="BN39" s="5">
        <f t="shared" si="129"/>
        <v>1.1640276255037957E-3</v>
      </c>
      <c r="BO39" s="5">
        <f t="shared" si="130"/>
        <v>3.4515560022238081E-3</v>
      </c>
      <c r="BP39" s="5">
        <f t="shared" si="107"/>
        <v>2.3685771103823597E-3</v>
      </c>
      <c r="BQ39" s="5">
        <f t="shared" si="108"/>
        <v>3.8640693845743233E-3</v>
      </c>
      <c r="BR39" s="5">
        <f t="shared" si="156"/>
        <v>2.5420828763218746E-3</v>
      </c>
      <c r="BS39" s="5">
        <f t="shared" si="131"/>
        <v>4.1213491048374875E-3</v>
      </c>
      <c r="BT39" s="5">
        <f t="shared" si="109"/>
        <v>4.2554404556757854E-3</v>
      </c>
      <c r="BU39" s="5">
        <f t="shared" si="110"/>
        <v>9.9605830993994005E-3</v>
      </c>
      <c r="BV39" s="8">
        <f t="shared" si="111"/>
        <v>1.1326289260827256</v>
      </c>
      <c r="BW39" s="8">
        <f t="shared" si="112"/>
        <v>1.1258294756271103</v>
      </c>
      <c r="BX39" s="24">
        <f t="shared" si="113"/>
        <v>34911</v>
      </c>
      <c r="BY39" s="5">
        <f t="shared" si="114"/>
        <v>1.0183605055746952</v>
      </c>
      <c r="BZ39" s="1">
        <f t="shared" si="83"/>
        <v>34911</v>
      </c>
      <c r="CA39" s="8">
        <f t="shared" si="132"/>
        <v>1.1624776204797183</v>
      </c>
      <c r="CB39" s="8">
        <f t="shared" si="133"/>
        <v>1.1258294756271103</v>
      </c>
      <c r="CC39" s="8">
        <f t="shared" si="134"/>
        <v>1.1988364409412544</v>
      </c>
      <c r="CD39" s="8">
        <f t="shared" si="135"/>
        <v>1.123842602084751</v>
      </c>
      <c r="CE39" s="8">
        <f t="shared" si="136"/>
        <v>1.142438608044088</v>
      </c>
      <c r="CF39" s="8">
        <f t="shared" si="137"/>
        <v>1.1702726509848485</v>
      </c>
      <c r="CG39" s="8">
        <f t="shared" si="138"/>
        <v>1.1684253165901892</v>
      </c>
      <c r="CH39" s="8">
        <f t="shared" si="139"/>
        <v>1.1974005762206097</v>
      </c>
      <c r="CI39" s="8">
        <f t="shared" si="140"/>
        <v>1.2310631616780066</v>
      </c>
      <c r="CJ39" s="8">
        <f t="shared" si="141"/>
        <v>1.2486431539462959</v>
      </c>
      <c r="CK39" s="8">
        <f t="shared" si="142"/>
        <v>1.3201715449489542</v>
      </c>
      <c r="CL39" s="8">
        <f t="shared" si="143"/>
        <v>1.2788955671656419</v>
      </c>
      <c r="CM39" s="8">
        <f t="shared" si="144"/>
        <v>1.2829069784103442</v>
      </c>
      <c r="CN39" s="8">
        <f t="shared" si="145"/>
        <v>1.2734085699171231</v>
      </c>
      <c r="CO39" s="8">
        <f t="shared" si="146"/>
        <v>1.1720545038542389</v>
      </c>
      <c r="CP39" s="8">
        <f t="shared" si="147"/>
        <v>1.1722969868993389</v>
      </c>
      <c r="CQ39" s="8">
        <f t="shared" si="148"/>
        <v>1.1851039722922871</v>
      </c>
      <c r="CR39" s="8">
        <f t="shared" si="149"/>
        <v>1.1860391597708639</v>
      </c>
      <c r="CS39" s="8">
        <f t="shared" si="150"/>
        <v>1.1827741376340322</v>
      </c>
      <c r="CT39" s="8">
        <f t="shared" si="151"/>
        <v>1.1819229934615727</v>
      </c>
      <c r="CU39" s="8">
        <f t="shared" si="152"/>
        <v>1.1838212973109945</v>
      </c>
      <c r="CV39" s="8">
        <f t="shared" si="153"/>
        <v>1.1938044502311405</v>
      </c>
      <c r="CW39" s="8">
        <f t="shared" si="154"/>
        <v>1.1326289260827256</v>
      </c>
      <c r="CX39" s="8">
        <f t="shared" si="155"/>
        <v>1.2728116728143084</v>
      </c>
      <c r="CY39" s="8">
        <f t="shared" si="84"/>
        <v>1.1624776204797183</v>
      </c>
      <c r="CZ39" s="1">
        <f t="shared" si="85"/>
        <v>34911</v>
      </c>
      <c r="DA39" s="5">
        <f>CA39/MAX(CA$9:CA39)-1</f>
        <v>-2.2311272903358104E-3</v>
      </c>
      <c r="DB39" s="5">
        <f>CB39/MAX(CB$9:CB39)-1</f>
        <v>0</v>
      </c>
      <c r="DC39" s="5">
        <f>CC39/MAX(CC$9:CC39)-1</f>
        <v>-4.8971737508346491E-3</v>
      </c>
      <c r="DD39" s="5">
        <f>CD39/MAX(CD$9:CD39)-1</f>
        <v>0</v>
      </c>
      <c r="DE39" s="5">
        <f>CE39/MAX(CE$9:CE39)-1</f>
        <v>-3.1189160158429097E-4</v>
      </c>
      <c r="DF39" s="5">
        <f>CF39/MAX(CF$9:CF39)-1</f>
        <v>-6.2319360164296844E-3</v>
      </c>
      <c r="DG39" s="5">
        <f>CG39/MAX(CG$9:CG39)-1</f>
        <v>0</v>
      </c>
      <c r="DH39" s="5">
        <f>CH39/MAX(CH$9:CH39)-1</f>
        <v>0</v>
      </c>
      <c r="DI39" s="5">
        <f>CI39/MAX(CI$9:CI39)-1</f>
        <v>0</v>
      </c>
      <c r="DJ39" s="5">
        <f>CJ39/MAX(CJ$9:CJ39)-1</f>
        <v>0</v>
      </c>
      <c r="DK39" s="5">
        <f>CK39/MAX(CK$9:CK39)-1</f>
        <v>0</v>
      </c>
      <c r="DL39" s="5">
        <f>CL39/MAX(CL$9:CL39)-1</f>
        <v>0</v>
      </c>
      <c r="DM39" s="5">
        <f>CM39/MAX(CM$9:CM39)-1</f>
        <v>0</v>
      </c>
      <c r="DN39" s="5">
        <f>CN39/MAX(CN$9:CN39)-1</f>
        <v>0</v>
      </c>
      <c r="DO39" s="5">
        <f>CO39/MAX(CO$9:CO39)-1</f>
        <v>0</v>
      </c>
      <c r="DP39" s="5">
        <f>CP39/MAX(CP$9:CP39)-1</f>
        <v>0</v>
      </c>
      <c r="DQ39" s="5">
        <f>CQ39/MAX(CQ$9:CQ39)-1</f>
        <v>0</v>
      </c>
      <c r="DR39" s="5">
        <f>CR39/MAX(CR$9:CR39)-1</f>
        <v>0</v>
      </c>
      <c r="DS39" s="5">
        <f>CS39/MAX(CS$9:CS39)-1</f>
        <v>0</v>
      </c>
      <c r="DT39" s="5">
        <f>CT39/MAX(CT$9:CT39)-1</f>
        <v>0</v>
      </c>
      <c r="DU39" s="5">
        <f>CU39/MAX(CU$9:CU39)-1</f>
        <v>0</v>
      </c>
      <c r="DV39" s="5">
        <f>CV39/MAX(CV$9:CV39)-1</f>
        <v>0</v>
      </c>
      <c r="DW39" s="5">
        <f>CW39/MAX(CW$9:CW39)-1</f>
        <v>0</v>
      </c>
      <c r="DX39" s="5">
        <f>CX39/MAX(CX$9:CX39)-1</f>
        <v>0</v>
      </c>
      <c r="DY39" s="5">
        <f>CY39/MAX(CY$9:CY39)-1</f>
        <v>-2.2311272903358104E-3</v>
      </c>
      <c r="DZ39" s="1">
        <f t="shared" si="86"/>
        <v>34911</v>
      </c>
      <c r="EA39" s="8">
        <f t="shared" si="117"/>
        <v>6.3233943478260866</v>
      </c>
      <c r="EB39" s="8">
        <f t="shared" si="118"/>
        <v>6.7586440000000003</v>
      </c>
      <c r="EC39" s="8">
        <f t="shared" si="119"/>
        <v>7.3006527996402069</v>
      </c>
      <c r="ED39" s="8">
        <f t="shared" si="87"/>
        <v>6.7010035714285712</v>
      </c>
      <c r="EE39" s="8">
        <f t="shared" si="88"/>
        <v>6.7586440000000003</v>
      </c>
      <c r="EF39" s="8">
        <f t="shared" si="89"/>
        <v>6.7586440000000003</v>
      </c>
      <c r="EG39" s="8">
        <f t="shared" si="90"/>
        <v>6.7586440000000003</v>
      </c>
      <c r="EH39" s="8">
        <f t="shared" si="91"/>
        <v>7.0385068160651914</v>
      </c>
      <c r="EI39" s="8">
        <f t="shared" si="92"/>
        <v>6.7586440000000003</v>
      </c>
      <c r="EJ39" s="1">
        <f t="shared" si="120"/>
        <v>34911</v>
      </c>
      <c r="EK39" s="8">
        <f>Data!W36*(1-R39-AD39)+R39*Data!AE36+AD39*Data!AM36</f>
        <v>1.7863180173913045</v>
      </c>
      <c r="EL39" s="8">
        <f>Data!W36*(1-S39-AE39)+S39*Data!BQ36+AE39*Data!AU36</f>
        <v>2.9602574568854569</v>
      </c>
      <c r="EM39" s="8">
        <f>Data!W36*(1-R39-AF39)+R39*Data!AE36+AF39*Data!AU36</f>
        <v>2.7693928275085304</v>
      </c>
      <c r="EN39" s="8">
        <f>Data!F36</f>
        <v>5.0840459999999998</v>
      </c>
      <c r="EO39" s="8">
        <f>U39*Data!$AE36+Model!AG39*Data!$BY36+Model!AP39*Data!$W36</f>
        <v>2.214346904761904</v>
      </c>
      <c r="EP39" s="8">
        <f>V39*Data!$BQ36+Model!AH39*Data!$BY36+Model!AQ39*Data!$W36</f>
        <v>2.6453128633333334</v>
      </c>
      <c r="EQ39" s="8">
        <f>W39*Data!$BQ36+Model!AI39*Data!$BY36+Model!AR39*Data!$W36</f>
        <v>2.0730924049999997</v>
      </c>
      <c r="ER39" s="8">
        <f>X39*Data!CF36+Model!AJ39*Data!$BY36+Model!AS39*Data!$W36</f>
        <v>2.5626238324909747</v>
      </c>
      <c r="ES39" s="8">
        <f>Y39*Data!CS36+Model!AK39*Data!$BY36+Model!AS39*Data!$W36</f>
        <v>2.7087740512223517</v>
      </c>
      <c r="ET39" s="8">
        <f t="shared" si="93"/>
        <v>5.0840459999999998</v>
      </c>
    </row>
    <row r="40" spans="1:150" x14ac:dyDescent="0.25">
      <c r="A40" s="34">
        <f>Data!A37</f>
        <v>34942</v>
      </c>
      <c r="B40" s="8">
        <f>Data!G37</f>
        <v>6.6460650000000001</v>
      </c>
      <c r="C40" s="8">
        <f t="shared" si="94"/>
        <v>7.2165254714936058</v>
      </c>
      <c r="D40" s="8">
        <f>Data!DA37</f>
        <v>6.9669999999999996</v>
      </c>
      <c r="E40" s="8">
        <f>Data!AN37</f>
        <v>5.8419999999999996</v>
      </c>
      <c r="F40" s="8">
        <f>Data!AV37</f>
        <v>6.0449999999999999</v>
      </c>
      <c r="G40" s="8">
        <f>Data!BZ37</f>
        <v>6.2640000000000002</v>
      </c>
      <c r="H40" s="8">
        <f>Data!X37</f>
        <v>6.5129999999999999</v>
      </c>
      <c r="I40" s="8">
        <f>Data!BJ37</f>
        <v>6.8769999999999998</v>
      </c>
      <c r="J40" s="8">
        <f>Data!AF37</f>
        <v>7.4169999999999998</v>
      </c>
      <c r="K40" s="8">
        <f>Data!BC37</f>
        <v>8.2219999999999995</v>
      </c>
      <c r="L40" s="8">
        <f>Data!BR37</f>
        <v>15.744999999999999</v>
      </c>
      <c r="M40" s="8">
        <f>Data!CG37</f>
        <v>11.581</v>
      </c>
      <c r="N40" s="8">
        <f>Data!CT37</f>
        <v>9.5009999999999994</v>
      </c>
      <c r="O40" s="8">
        <f>Data!ED37</f>
        <v>8.4610000000000003</v>
      </c>
      <c r="P40" s="8">
        <f t="shared" si="95"/>
        <v>2.3064999999999998</v>
      </c>
      <c r="Q40" s="1">
        <f t="shared" si="72"/>
        <v>34942</v>
      </c>
      <c r="R40" s="9">
        <f t="shared" si="121"/>
        <v>0.11293913043478263</v>
      </c>
      <c r="S40" s="36">
        <f t="shared" si="122"/>
        <v>0.24878518211920533</v>
      </c>
      <c r="T40" s="9">
        <f t="shared" si="123"/>
        <v>0.43355733795794499</v>
      </c>
      <c r="U40" s="9">
        <f t="shared" si="96"/>
        <v>0.16939722463139653</v>
      </c>
      <c r="V40" s="9">
        <f t="shared" si="97"/>
        <v>2.0600675034279103E-2</v>
      </c>
      <c r="W40" s="9">
        <f t="shared" si="98"/>
        <v>1.6661217171184496E-2</v>
      </c>
      <c r="X40" s="9">
        <f t="shared" si="99"/>
        <v>3.6734060560466457E-2</v>
      </c>
      <c r="Y40" s="9">
        <f t="shared" si="124"/>
        <v>0.1594840902069817</v>
      </c>
      <c r="Z40" s="8">
        <f t="shared" si="125"/>
        <v>6.8644973565217393</v>
      </c>
      <c r="AA40" s="8">
        <f t="shared" si="73"/>
        <v>8.8097848013245041</v>
      </c>
      <c r="AB40" s="8">
        <f t="shared" si="100"/>
        <v>6.9774866681118581</v>
      </c>
      <c r="AC40" s="8">
        <f t="shared" si="126"/>
        <v>6.6460650000000001</v>
      </c>
      <c r="AD40" s="22">
        <f t="shared" si="101"/>
        <v>0.88706086956521735</v>
      </c>
      <c r="AE40" s="22">
        <f t="shared" si="102"/>
        <v>0.75121481788079469</v>
      </c>
      <c r="AF40" s="22">
        <f t="shared" si="103"/>
        <v>0.56644266204205507</v>
      </c>
      <c r="AG40" s="22">
        <f t="shared" si="74"/>
        <v>8.0602775368603496E-2</v>
      </c>
      <c r="AH40" s="22">
        <f t="shared" si="75"/>
        <v>0.22939932496572091</v>
      </c>
      <c r="AI40" s="22">
        <f t="shared" si="76"/>
        <v>8.3338782828815461E-2</v>
      </c>
      <c r="AJ40" s="22">
        <f t="shared" si="77"/>
        <v>0.21326593943953354</v>
      </c>
      <c r="AK40" s="22">
        <f t="shared" si="78"/>
        <v>9.0515909793018268E-2</v>
      </c>
      <c r="AL40" s="22"/>
      <c r="AM40" s="22">
        <f t="shared" si="79"/>
        <v>0</v>
      </c>
      <c r="AN40" s="22">
        <f t="shared" si="79"/>
        <v>0</v>
      </c>
      <c r="AO40" s="22">
        <v>0</v>
      </c>
      <c r="AP40" s="22">
        <f t="shared" si="80"/>
        <v>0.75</v>
      </c>
      <c r="AQ40" s="22">
        <f t="shared" si="81"/>
        <v>0.75</v>
      </c>
      <c r="AR40" s="22">
        <f t="shared" si="104"/>
        <v>0.9</v>
      </c>
      <c r="AS40" s="9">
        <f t="shared" si="105"/>
        <v>0.75</v>
      </c>
      <c r="AT40" s="9">
        <f t="shared" si="106"/>
        <v>0.75</v>
      </c>
      <c r="AU40" s="9"/>
      <c r="AV40" s="1">
        <f t="shared" si="82"/>
        <v>34942</v>
      </c>
      <c r="AX40" s="5">
        <f>Data!C37/Data!C36-1</f>
        <v>1.2056395868443648E-2</v>
      </c>
      <c r="AY40" s="5">
        <f>Data!L37/Data!L36-1</f>
        <v>6.1307465756974544E-3</v>
      </c>
      <c r="AZ40" s="5">
        <f>Data!CW37/Data!CW36-1</f>
        <v>1.4826966108852258E-2</v>
      </c>
      <c r="BA40" s="5">
        <f>Data!AJ37/Data!AJ36-1</f>
        <v>5.9510995486504736E-3</v>
      </c>
      <c r="BB40" s="5">
        <f>Data!AR37/Data!AR36-1</f>
        <v>8.4754655000427448E-3</v>
      </c>
      <c r="BC40" s="5">
        <f>Data!BV37/Data!BV36-1</f>
        <v>1.3116579445495935E-2</v>
      </c>
      <c r="BD40" s="5">
        <f>Data!T37/Data!T36-1</f>
        <v>-6.456306265345102E-3</v>
      </c>
      <c r="BE40" s="5">
        <f>Data!BF37/Data!BF36-1</f>
        <v>9.7856502193984785E-3</v>
      </c>
      <c r="BF40" s="5">
        <f>Data!AB37/Data!AB36-1</f>
        <v>9.3270777205256561E-3</v>
      </c>
      <c r="BG40" s="5">
        <f>Data!AY37/Data!AY36-1</f>
        <v>9.0455514929921321E-3</v>
      </c>
      <c r="BH40" s="5">
        <f>Data!BN37/Data!BN36-1</f>
        <v>6.3981804247323915E-3</v>
      </c>
      <c r="BI40" s="5">
        <f>Data!CC37/Data!CC36-1</f>
        <v>7.9249399357668171E-3</v>
      </c>
      <c r="BJ40" s="5">
        <f>Data!CP37/Data!CP36-1</f>
        <v>7.7114916063931727E-3</v>
      </c>
      <c r="BK40" s="5">
        <f>Data!DZ37/Data!DZ36-1</f>
        <v>1.2107364582611968E-2</v>
      </c>
      <c r="BL40" s="5">
        <f t="shared" si="127"/>
        <v>8.3967738546030252E-3</v>
      </c>
      <c r="BM40" s="5">
        <f t="shared" si="128"/>
        <v>9.4487147366503679E-3</v>
      </c>
      <c r="BN40" s="5">
        <f t="shared" si="129"/>
        <v>1.010888087335924E-2</v>
      </c>
      <c r="BO40" s="5">
        <f t="shared" si="130"/>
        <v>-2.1554200477403177E-3</v>
      </c>
      <c r="BP40" s="5">
        <f t="shared" si="107"/>
        <v>-1.7787678408647547E-3</v>
      </c>
      <c r="BQ40" s="5">
        <f t="shared" si="108"/>
        <v>-4.681388635679626E-3</v>
      </c>
      <c r="BR40" s="5">
        <f t="shared" si="156"/>
        <v>-1.8518974303753555E-3</v>
      </c>
      <c r="BS40" s="5">
        <f t="shared" si="131"/>
        <v>-2.4402003432596733E-3</v>
      </c>
      <c r="BT40" s="5">
        <f t="shared" si="109"/>
        <v>3.4696183858513594E-3</v>
      </c>
      <c r="BU40" s="5">
        <f t="shared" si="110"/>
        <v>7.7114916063931727E-3</v>
      </c>
      <c r="BV40" s="8">
        <f t="shared" si="111"/>
        <v>1.1365587162290094</v>
      </c>
      <c r="BW40" s="8">
        <f t="shared" si="112"/>
        <v>1.1327316508296306</v>
      </c>
      <c r="BX40" s="24">
        <f t="shared" si="113"/>
        <v>34942</v>
      </c>
      <c r="BY40" s="5">
        <f t="shared" si="114"/>
        <v>1.0043655773737694</v>
      </c>
      <c r="BZ40" s="1">
        <f t="shared" si="83"/>
        <v>34942</v>
      </c>
      <c r="CA40" s="8">
        <f t="shared" si="132"/>
        <v>1.1764929108604281</v>
      </c>
      <c r="CB40" s="8">
        <f t="shared" si="133"/>
        <v>1.1327316508296306</v>
      </c>
      <c r="CC40" s="8">
        <f t="shared" si="134"/>
        <v>1.2166115482211475</v>
      </c>
      <c r="CD40" s="8">
        <f t="shared" si="135"/>
        <v>1.1305307012867716</v>
      </c>
      <c r="CE40" s="8">
        <f t="shared" si="136"/>
        <v>1.1521213070524825</v>
      </c>
      <c r="CF40" s="8">
        <f t="shared" si="137"/>
        <v>1.1856226251843824</v>
      </c>
      <c r="CG40" s="8">
        <f t="shared" si="138"/>
        <v>1.1608816048981001</v>
      </c>
      <c r="CH40" s="8">
        <f t="shared" si="139"/>
        <v>1.2091179194320107</v>
      </c>
      <c r="CI40" s="8">
        <f t="shared" si="140"/>
        <v>1.2425453834658533</v>
      </c>
      <c r="CJ40" s="8">
        <f t="shared" si="141"/>
        <v>1.2599378198916893</v>
      </c>
      <c r="CK40" s="8">
        <f t="shared" si="142"/>
        <v>1.3286182406851352</v>
      </c>
      <c r="CL40" s="8">
        <f t="shared" si="143"/>
        <v>1.289030737719548</v>
      </c>
      <c r="CM40" s="8">
        <f t="shared" si="144"/>
        <v>1.2928001048061388</v>
      </c>
      <c r="CN40" s="8">
        <f t="shared" si="145"/>
        <v>1.2888261917357322</v>
      </c>
      <c r="CO40" s="8">
        <f t="shared" si="146"/>
        <v>1.181895980468372</v>
      </c>
      <c r="CP40" s="8">
        <f t="shared" si="147"/>
        <v>1.1833736867151856</v>
      </c>
      <c r="CQ40" s="8">
        <f t="shared" si="148"/>
        <v>1.1970840471707347</v>
      </c>
      <c r="CR40" s="8">
        <f t="shared" si="149"/>
        <v>1.1834827471884888</v>
      </c>
      <c r="CS40" s="8">
        <f t="shared" si="150"/>
        <v>1.1806702570350023</v>
      </c>
      <c r="CT40" s="8">
        <f t="shared" si="151"/>
        <v>1.1763899525917334</v>
      </c>
      <c r="CU40" s="8">
        <f t="shared" si="152"/>
        <v>1.1816289816924805</v>
      </c>
      <c r="CV40" s="8">
        <f t="shared" si="153"/>
        <v>1.1908913282019016</v>
      </c>
      <c r="CW40" s="8">
        <f t="shared" si="154"/>
        <v>1.1365587162290094</v>
      </c>
      <c r="CX40" s="8">
        <f t="shared" si="155"/>
        <v>1.2826269493457352</v>
      </c>
      <c r="CY40" s="8">
        <f t="shared" si="84"/>
        <v>1.1764929108604281</v>
      </c>
      <c r="CZ40" s="1">
        <f t="shared" si="85"/>
        <v>34942</v>
      </c>
      <c r="DA40" s="5">
        <f>CA40/MAX(CA$9:CA40)-1</f>
        <v>0</v>
      </c>
      <c r="DB40" s="5">
        <f>CB40/MAX(CB$9:CB40)-1</f>
        <v>0</v>
      </c>
      <c r="DC40" s="5">
        <f>CC40/MAX(CC$9:CC40)-1</f>
        <v>0</v>
      </c>
      <c r="DD40" s="5">
        <f>CD40/MAX(CD$9:CD40)-1</f>
        <v>0</v>
      </c>
      <c r="DE40" s="5">
        <f>CE40/MAX(CE$9:CE40)-1</f>
        <v>0</v>
      </c>
      <c r="DF40" s="5">
        <f>CF40/MAX(CF$9:CF40)-1</f>
        <v>0</v>
      </c>
      <c r="DG40" s="5">
        <f>CG40/MAX(CG$9:CG40)-1</f>
        <v>-6.456306265345102E-3</v>
      </c>
      <c r="DH40" s="5">
        <f>CH40/MAX(CH$9:CH40)-1</f>
        <v>0</v>
      </c>
      <c r="DI40" s="5">
        <f>CI40/MAX(CI$9:CI40)-1</f>
        <v>0</v>
      </c>
      <c r="DJ40" s="5">
        <f>CJ40/MAX(CJ$9:CJ40)-1</f>
        <v>0</v>
      </c>
      <c r="DK40" s="5">
        <f>CK40/MAX(CK$9:CK40)-1</f>
        <v>0</v>
      </c>
      <c r="DL40" s="5">
        <f>CL40/MAX(CL$9:CL40)-1</f>
        <v>0</v>
      </c>
      <c r="DM40" s="5">
        <f>CM40/MAX(CM$9:CM40)-1</f>
        <v>0</v>
      </c>
      <c r="DN40" s="5">
        <f>CN40/MAX(CN$9:CN40)-1</f>
        <v>0</v>
      </c>
      <c r="DO40" s="5">
        <f>CO40/MAX(CO$9:CO40)-1</f>
        <v>0</v>
      </c>
      <c r="DP40" s="5">
        <f>CP40/MAX(CP$9:CP40)-1</f>
        <v>0</v>
      </c>
      <c r="DQ40" s="5">
        <f>CQ40/MAX(CQ$9:CQ40)-1</f>
        <v>0</v>
      </c>
      <c r="DR40" s="5">
        <f>CR40/MAX(CR$9:CR40)-1</f>
        <v>-2.1554200477402752E-3</v>
      </c>
      <c r="DS40" s="5">
        <f>CS40/MAX(CS$9:CS40)-1</f>
        <v>-1.7787678408647256E-3</v>
      </c>
      <c r="DT40" s="5">
        <f>CT40/MAX(CT$9:CT40)-1</f>
        <v>-4.6813886356794621E-3</v>
      </c>
      <c r="DU40" s="5">
        <f>CU40/MAX(CU$9:CU40)-1</f>
        <v>-1.8518974303755042E-3</v>
      </c>
      <c r="DV40" s="5">
        <f>CV40/MAX(CV$9:CV40)-1</f>
        <v>-2.4402003432596464E-3</v>
      </c>
      <c r="DW40" s="5">
        <f>CW40/MAX(CW$9:CW40)-1</f>
        <v>0</v>
      </c>
      <c r="DX40" s="5">
        <f>CX40/MAX(CX$9:CX40)-1</f>
        <v>0</v>
      </c>
      <c r="DY40" s="5">
        <f>CY40/MAX(CY$9:CY40)-1</f>
        <v>0</v>
      </c>
      <c r="DZ40" s="1">
        <f t="shared" si="86"/>
        <v>34942</v>
      </c>
      <c r="EA40" s="8">
        <f t="shared" si="117"/>
        <v>6.199952486956521</v>
      </c>
      <c r="EB40" s="8">
        <f t="shared" si="118"/>
        <v>6.6460650000000001</v>
      </c>
      <c r="EC40" s="8">
        <f t="shared" si="119"/>
        <v>7.2165254714936058</v>
      </c>
      <c r="ED40" s="8">
        <f t="shared" si="87"/>
        <v>6.6460650000000001</v>
      </c>
      <c r="EE40" s="8">
        <f t="shared" si="88"/>
        <v>6.646065000000001</v>
      </c>
      <c r="EF40" s="8">
        <f t="shared" si="89"/>
        <v>6.6460650000000001</v>
      </c>
      <c r="EG40" s="8">
        <f t="shared" si="90"/>
        <v>6.6460650000000001</v>
      </c>
      <c r="EH40" s="8">
        <f t="shared" si="91"/>
        <v>6.9670000000000005</v>
      </c>
      <c r="EI40" s="8">
        <f t="shared" si="92"/>
        <v>6.6460650000000001</v>
      </c>
      <c r="EJ40" s="1">
        <f t="shared" si="120"/>
        <v>34942</v>
      </c>
      <c r="EK40" s="8">
        <f>Data!W37*(1-R40-AD40)+R40*Data!AE37+AD40*Data!AM37</f>
        <v>1.7983993043478259</v>
      </c>
      <c r="EL40" s="8">
        <f>Data!W37*(1-S40-AE40)+S40*Data!BQ37+AE40*Data!AU37</f>
        <v>3.0529330277317879</v>
      </c>
      <c r="EM40" s="8">
        <f>Data!W37*(1-R40-AF40)+R40*Data!AE37+AF40*Data!AU37</f>
        <v>2.7990785920545904</v>
      </c>
      <c r="EN40" s="8">
        <f>Data!F37</f>
        <v>5.1177549999999998</v>
      </c>
      <c r="EO40" s="8">
        <f>U40*Data!$AE37+Model!AG40*Data!$BY37+Model!AP40*Data!$W37</f>
        <v>2.1908124934952293</v>
      </c>
      <c r="EP40" s="8">
        <f>V40*Data!$BQ37+Model!AH40*Data!$BY37+Model!AQ40*Data!$W37</f>
        <v>2.755947131104314</v>
      </c>
      <c r="EQ40" s="8">
        <f>W40*Data!$BQ37+Model!AI40*Data!$BY37+Model!AR40*Data!$W37</f>
        <v>2.1507898270224657</v>
      </c>
      <c r="ER40" s="8">
        <f>X40*Data!CF37+Model!AJ40*Data!$BY37+Model!AS40*Data!$W37</f>
        <v>2.6946719536392703</v>
      </c>
      <c r="ES40" s="8">
        <f>Y40*Data!CS37+Model!AK40*Data!$BY37+Model!AS40*Data!$W37</f>
        <v>2.7324990732159407</v>
      </c>
      <c r="ET40" s="8">
        <f t="shared" si="93"/>
        <v>5.1177549999999998</v>
      </c>
    </row>
    <row r="41" spans="1:150" x14ac:dyDescent="0.25">
      <c r="A41" s="34">
        <f>Data!A38</f>
        <v>34971</v>
      </c>
      <c r="B41" s="8">
        <f>Data!G38</f>
        <v>6.5856890000000003</v>
      </c>
      <c r="C41" s="8">
        <f t="shared" si="94"/>
        <v>7.1271024672149377</v>
      </c>
      <c r="D41" s="8">
        <f>Data!DA38</f>
        <v>6.8890000000000002</v>
      </c>
      <c r="E41" s="8">
        <f>Data!AN38</f>
        <v>5.8470000000000004</v>
      </c>
      <c r="F41" s="8">
        <f>Data!AV38</f>
        <v>5.9909999999999997</v>
      </c>
      <c r="G41" s="8">
        <f>Data!BZ38</f>
        <v>6.1660000000000004</v>
      </c>
      <c r="H41" s="8">
        <f>Data!X38</f>
        <v>6.4980000000000002</v>
      </c>
      <c r="I41" s="8">
        <f>Data!BJ38</f>
        <v>6.79</v>
      </c>
      <c r="J41" s="8">
        <f>Data!AF38</f>
        <v>7.4290000000000003</v>
      </c>
      <c r="K41" s="8">
        <f>Data!BC38</f>
        <v>8.1509999999999998</v>
      </c>
      <c r="L41" s="8">
        <f>Data!BR38</f>
        <v>16.593</v>
      </c>
      <c r="M41" s="8">
        <f>Data!CG38</f>
        <v>12.010999999999999</v>
      </c>
      <c r="N41" s="8">
        <f>Data!CT38</f>
        <v>9.5389999999999997</v>
      </c>
      <c r="O41" s="8">
        <f>Data!ED38</f>
        <v>8.3279999999999994</v>
      </c>
      <c r="P41" s="8">
        <f t="shared" si="95"/>
        <v>2.2494999999999994</v>
      </c>
      <c r="Q41" s="1">
        <f t="shared" si="72"/>
        <v>34971</v>
      </c>
      <c r="R41" s="9">
        <f t="shared" si="121"/>
        <v>9.8785548172757601E-2</v>
      </c>
      <c r="S41" s="36">
        <f t="shared" si="122"/>
        <v>0.25446683782627333</v>
      </c>
      <c r="T41" s="9">
        <f t="shared" si="123"/>
        <v>0.4445432318292955</v>
      </c>
      <c r="U41" s="9">
        <f t="shared" si="96"/>
        <v>0.13939722463139653</v>
      </c>
      <c r="V41" s="9">
        <f t="shared" si="97"/>
        <v>1.6369905054186257E-2</v>
      </c>
      <c r="W41" s="9">
        <f t="shared" si="98"/>
        <v>1.1593842907835435E-2</v>
      </c>
      <c r="X41" s="9">
        <f t="shared" si="99"/>
        <v>2.920256629597949E-2</v>
      </c>
      <c r="Y41" s="9">
        <f t="shared" si="124"/>
        <v>0.1405277201304477</v>
      </c>
      <c r="Z41" s="8">
        <f t="shared" si="125"/>
        <v>6.743401529069768</v>
      </c>
      <c r="AA41" s="8">
        <f t="shared" si="73"/>
        <v>9.0668427278562298</v>
      </c>
      <c r="AB41" s="8">
        <f t="shared" si="100"/>
        <v>6.9499117581684828</v>
      </c>
      <c r="AC41" s="8">
        <f t="shared" si="126"/>
        <v>6.5856890000000003</v>
      </c>
      <c r="AD41" s="22">
        <f t="shared" si="101"/>
        <v>0.90121445182724236</v>
      </c>
      <c r="AE41" s="22">
        <f t="shared" si="102"/>
        <v>0.74553316217372667</v>
      </c>
      <c r="AF41" s="22">
        <f t="shared" si="103"/>
        <v>0.55545676817070455</v>
      </c>
      <c r="AG41" s="22">
        <f t="shared" si="74"/>
        <v>0.11060277536860341</v>
      </c>
      <c r="AH41" s="22">
        <f t="shared" si="75"/>
        <v>0.23363009494581377</v>
      </c>
      <c r="AI41" s="22">
        <f t="shared" si="76"/>
        <v>8.8406157092164595E-2</v>
      </c>
      <c r="AJ41" s="22">
        <f t="shared" si="77"/>
        <v>0.2207974337040205</v>
      </c>
      <c r="AK41" s="22">
        <f t="shared" si="78"/>
        <v>0.10947227986955232</v>
      </c>
      <c r="AL41" s="22"/>
      <c r="AM41" s="22">
        <f t="shared" si="79"/>
        <v>0</v>
      </c>
      <c r="AN41" s="22">
        <f t="shared" si="79"/>
        <v>0</v>
      </c>
      <c r="AO41" s="22">
        <v>0</v>
      </c>
      <c r="AP41" s="22">
        <f t="shared" si="80"/>
        <v>0.75</v>
      </c>
      <c r="AQ41" s="22">
        <f t="shared" si="81"/>
        <v>0.75</v>
      </c>
      <c r="AR41" s="22">
        <f t="shared" si="104"/>
        <v>0.9</v>
      </c>
      <c r="AS41" s="9">
        <f t="shared" si="105"/>
        <v>0.75</v>
      </c>
      <c r="AT41" s="9">
        <f t="shared" si="106"/>
        <v>0.75</v>
      </c>
      <c r="AU41" s="9"/>
      <c r="AV41" s="1">
        <f t="shared" si="82"/>
        <v>34971</v>
      </c>
      <c r="AX41" s="5">
        <f>Data!C38/Data!C37-1</f>
        <v>9.73529671511697E-3</v>
      </c>
      <c r="AY41" s="5">
        <f>Data!L38/Data!L37-1</f>
        <v>5.0094282359056663E-3</v>
      </c>
      <c r="AZ41" s="5">
        <f>Data!CW38/Data!CW37-1</f>
        <v>1.1507051747381425E-2</v>
      </c>
      <c r="BA41" s="5">
        <f>Data!AJ38/Data!AJ37-1</f>
        <v>4.8585771387534837E-3</v>
      </c>
      <c r="BB41" s="5">
        <f>Data!AR38/Data!AR37-1</f>
        <v>6.8393664499248885E-3</v>
      </c>
      <c r="BC41" s="5">
        <f>Data!BV38/Data!BV37-1</f>
        <v>1.1003648832813129E-2</v>
      </c>
      <c r="BD41" s="5">
        <f>Data!T38/Data!T37-1</f>
        <v>5.4114039904813449E-3</v>
      </c>
      <c r="BE41" s="5">
        <f>Data!BF38/Data!BF37-1</f>
        <v>7.0367474589523304E-3</v>
      </c>
      <c r="BF41" s="5">
        <f>Data!AB38/Data!AB37-1</f>
        <v>7.5155156577471072E-3</v>
      </c>
      <c r="BG41" s="5">
        <f>Data!AY38/Data!AY37-1</f>
        <v>7.8179553475379304E-3</v>
      </c>
      <c r="BH41" s="5">
        <f>Data!BN38/Data!BN37-1</f>
        <v>5.0309768643848063E-3</v>
      </c>
      <c r="BI41" s="5">
        <f>Data!CC38/Data!CC37-1</f>
        <v>6.3128483131431601E-3</v>
      </c>
      <c r="BJ41" s="5">
        <f>Data!CP38/Data!CP37-1</f>
        <v>1.1645766039647842E-2</v>
      </c>
      <c r="BK41" s="5">
        <f>Data!DZ38/Data!DZ37-1</f>
        <v>1.2943065107539509E-2</v>
      </c>
      <c r="BL41" s="5">
        <f t="shared" si="127"/>
        <v>6.7799019493986184E-3</v>
      </c>
      <c r="BM41" s="5">
        <f t="shared" si="128"/>
        <v>8.3578762320602913E-3</v>
      </c>
      <c r="BN41" s="5">
        <f t="shared" si="129"/>
        <v>9.4856697916177665E-3</v>
      </c>
      <c r="BO41" s="5">
        <f t="shared" si="130"/>
        <v>6.218585122063405E-3</v>
      </c>
      <c r="BP41" s="5">
        <f t="shared" si="107"/>
        <v>6.6864241267563509E-3</v>
      </c>
      <c r="BQ41" s="5">
        <f t="shared" si="108"/>
        <v>5.8711164899562926E-3</v>
      </c>
      <c r="BR41" s="5">
        <f t="shared" si="156"/>
        <v>6.6371530506976664E-3</v>
      </c>
      <c r="BS41" s="5">
        <f t="shared" si="131"/>
        <v>6.9118726796025733E-3</v>
      </c>
      <c r="BT41" s="5">
        <f t="shared" si="109"/>
        <v>4.9691425090990556E-3</v>
      </c>
      <c r="BU41" s="5">
        <f t="shared" si="110"/>
        <v>1.1645766039647842E-2</v>
      </c>
      <c r="BV41" s="8">
        <f t="shared" si="111"/>
        <v>1.14220643845991</v>
      </c>
      <c r="BW41" s="8">
        <f t="shared" si="112"/>
        <v>1.1384059887450007</v>
      </c>
      <c r="BX41" s="24">
        <f t="shared" si="113"/>
        <v>34971</v>
      </c>
      <c r="BY41" s="5">
        <f t="shared" si="114"/>
        <v>1.0012839094748416</v>
      </c>
      <c r="BZ41" s="1">
        <f t="shared" si="83"/>
        <v>34971</v>
      </c>
      <c r="CA41" s="8">
        <f t="shared" si="132"/>
        <v>1.1879464184308859</v>
      </c>
      <c r="CB41" s="8">
        <f t="shared" si="133"/>
        <v>1.1384059887450007</v>
      </c>
      <c r="CC41" s="8">
        <f t="shared" si="134"/>
        <v>1.2306111602629901</v>
      </c>
      <c r="CD41" s="8">
        <f t="shared" si="135"/>
        <v>1.1360234719067024</v>
      </c>
      <c r="CE41" s="8">
        <f t="shared" si="136"/>
        <v>1.1600010868661808</v>
      </c>
      <c r="CF41" s="8">
        <f t="shared" si="137"/>
        <v>1.1986688002001493</v>
      </c>
      <c r="CG41" s="8">
        <f t="shared" si="138"/>
        <v>1.1671636042473221</v>
      </c>
      <c r="CH41" s="8">
        <f t="shared" si="139"/>
        <v>1.2176261768791476</v>
      </c>
      <c r="CI41" s="8">
        <f t="shared" si="140"/>
        <v>1.2518837527507523</v>
      </c>
      <c r="CJ41" s="8">
        <f t="shared" si="141"/>
        <v>1.2697879575082769</v>
      </c>
      <c r="CK41" s="8">
        <f t="shared" si="142"/>
        <v>1.3353024883156217</v>
      </c>
      <c r="CL41" s="8">
        <f t="shared" si="143"/>
        <v>1.2971681932377506</v>
      </c>
      <c r="CM41" s="8">
        <f t="shared" si="144"/>
        <v>1.3078557523627434</v>
      </c>
      <c r="CN41" s="8">
        <f t="shared" si="145"/>
        <v>1.3055075530476701</v>
      </c>
      <c r="CO41" s="8">
        <f t="shared" si="146"/>
        <v>1.1899091193303359</v>
      </c>
      <c r="CP41" s="8">
        <f t="shared" si="147"/>
        <v>1.1932641775250279</v>
      </c>
      <c r="CQ41" s="8">
        <f t="shared" si="148"/>
        <v>1.2084391911550096</v>
      </c>
      <c r="CR41" s="8">
        <f t="shared" si="149"/>
        <v>1.1908423353923738</v>
      </c>
      <c r="CS41" s="8">
        <f t="shared" si="150"/>
        <v>1.1885647191273847</v>
      </c>
      <c r="CT41" s="8">
        <f t="shared" si="151"/>
        <v>1.1832966750410137</v>
      </c>
      <c r="CU41" s="8">
        <f t="shared" si="152"/>
        <v>1.1894716340931135</v>
      </c>
      <c r="CV41" s="8">
        <f t="shared" si="153"/>
        <v>1.1991226174376759</v>
      </c>
      <c r="CW41" s="8">
        <f t="shared" si="154"/>
        <v>1.14220643845991</v>
      </c>
      <c r="CX41" s="8">
        <f t="shared" si="155"/>
        <v>1.2975641227139629</v>
      </c>
      <c r="CY41" s="8">
        <f t="shared" si="84"/>
        <v>1.1879464184308859</v>
      </c>
      <c r="CZ41" s="1">
        <f t="shared" si="85"/>
        <v>34971</v>
      </c>
      <c r="DA41" s="5">
        <f>CA41/MAX(CA$9:CA41)-1</f>
        <v>0</v>
      </c>
      <c r="DB41" s="5">
        <f>CB41/MAX(CB$9:CB41)-1</f>
        <v>0</v>
      </c>
      <c r="DC41" s="5">
        <f>CC41/MAX(CC$9:CC41)-1</f>
        <v>0</v>
      </c>
      <c r="DD41" s="5">
        <f>CD41/MAX(CD$9:CD41)-1</f>
        <v>0</v>
      </c>
      <c r="DE41" s="5">
        <f>CE41/MAX(CE$9:CE41)-1</f>
        <v>0</v>
      </c>
      <c r="DF41" s="5">
        <f>CF41/MAX(CF$9:CF41)-1</f>
        <v>0</v>
      </c>
      <c r="DG41" s="5">
        <f>CG41/MAX(CG$9:CG41)-1</f>
        <v>-1.0798399563518579E-3</v>
      </c>
      <c r="DH41" s="5">
        <f>CH41/MAX(CH$9:CH41)-1</f>
        <v>0</v>
      </c>
      <c r="DI41" s="5">
        <f>CI41/MAX(CI$9:CI41)-1</f>
        <v>0</v>
      </c>
      <c r="DJ41" s="5">
        <f>CJ41/MAX(CJ$9:CJ41)-1</f>
        <v>0</v>
      </c>
      <c r="DK41" s="5">
        <f>CK41/MAX(CK$9:CK41)-1</f>
        <v>0</v>
      </c>
      <c r="DL41" s="5">
        <f>CL41/MAX(CL$9:CL41)-1</f>
        <v>0</v>
      </c>
      <c r="DM41" s="5">
        <f>CM41/MAX(CM$9:CM41)-1</f>
        <v>0</v>
      </c>
      <c r="DN41" s="5">
        <f>CN41/MAX(CN$9:CN41)-1</f>
        <v>0</v>
      </c>
      <c r="DO41" s="5">
        <f>CO41/MAX(CO$9:CO41)-1</f>
        <v>0</v>
      </c>
      <c r="DP41" s="5">
        <f>CP41/MAX(CP$9:CP41)-1</f>
        <v>0</v>
      </c>
      <c r="DQ41" s="5">
        <f>CQ41/MAX(CQ$9:CQ41)-1</f>
        <v>0</v>
      </c>
      <c r="DR41" s="5">
        <f>CR41/MAX(CR$9:CR41)-1</f>
        <v>0</v>
      </c>
      <c r="DS41" s="5">
        <f>CS41/MAX(CS$9:CS41)-1</f>
        <v>0</v>
      </c>
      <c r="DT41" s="5">
        <f>CT41/MAX(CT$9:CT41)-1</f>
        <v>0</v>
      </c>
      <c r="DU41" s="5">
        <f>CU41/MAX(CU$9:CU41)-1</f>
        <v>0</v>
      </c>
      <c r="DV41" s="5">
        <f>CV41/MAX(CV$9:CV41)-1</f>
        <v>0</v>
      </c>
      <c r="DW41" s="5">
        <f>CW41/MAX(CW$9:CW41)-1</f>
        <v>0</v>
      </c>
      <c r="DX41" s="5">
        <f>CX41/MAX(CX$9:CX41)-1</f>
        <v>0</v>
      </c>
      <c r="DY41" s="5">
        <f>CY41/MAX(CY$9:CY41)-1</f>
        <v>0</v>
      </c>
      <c r="DZ41" s="1">
        <f t="shared" si="86"/>
        <v>34971</v>
      </c>
      <c r="EA41" s="8">
        <f t="shared" si="117"/>
        <v>6.1330536182724256</v>
      </c>
      <c r="EB41" s="8">
        <f t="shared" si="118"/>
        <v>6.5856890000000003</v>
      </c>
      <c r="EC41" s="8">
        <f t="shared" si="119"/>
        <v>7.1271024672149377</v>
      </c>
      <c r="ED41" s="8">
        <f t="shared" si="87"/>
        <v>6.5910586947094538</v>
      </c>
      <c r="EE41" s="8">
        <f t="shared" si="88"/>
        <v>6.5856890000000003</v>
      </c>
      <c r="EF41" s="8">
        <f t="shared" si="89"/>
        <v>6.5856890000000003</v>
      </c>
      <c r="EG41" s="8">
        <f t="shared" si="90"/>
        <v>6.5856890000000003</v>
      </c>
      <c r="EH41" s="8">
        <f t="shared" si="91"/>
        <v>6.8890000000000002</v>
      </c>
      <c r="EI41" s="8">
        <f t="shared" si="92"/>
        <v>6.5856890000000003</v>
      </c>
      <c r="EJ41" s="1">
        <f t="shared" si="120"/>
        <v>34971</v>
      </c>
      <c r="EK41" s="8">
        <f>Data!W38*(1-R41-AD41)+R41*Data!AE38+AD41*Data!AM38</f>
        <v>1.7741312215946843</v>
      </c>
      <c r="EL41" s="8">
        <f>Data!W38*(1-S41-AE41)+S41*Data!BQ38+AE41*Data!AU38</f>
        <v>3.0203034955070596</v>
      </c>
      <c r="EM41" s="8">
        <f>Data!W38*(1-R41-AF41)+R41*Data!AE38+AF41*Data!AU38</f>
        <v>2.7586678158756208</v>
      </c>
      <c r="EN41" s="8">
        <f>Data!F38</f>
        <v>5.1133699999999997</v>
      </c>
      <c r="EO41" s="8">
        <f>U41*Data!$AE38+Model!AG41*Data!$BY38+Model!AP41*Data!$W38</f>
        <v>2.2918906548135287</v>
      </c>
      <c r="EP41" s="8">
        <f>V41*Data!$BQ38+Model!AH41*Data!$BY38+Model!AQ41*Data!$W38</f>
        <v>2.748328248297689</v>
      </c>
      <c r="EQ41" s="8">
        <f>W41*Data!$BQ38+Model!AI41*Data!$BY38+Model!AR41*Data!$W38</f>
        <v>2.1539638290016305</v>
      </c>
      <c r="ER41" s="8">
        <f>X41*Data!CF38+Model!AJ41*Data!$BY38+Model!AS41*Data!$W38</f>
        <v>2.7007445835757053</v>
      </c>
      <c r="ES41" s="8">
        <f>Y41*Data!CS38+Model!AK41*Data!$BY38+Model!AS41*Data!$W38</f>
        <v>2.7257975096353393</v>
      </c>
      <c r="ET41" s="8">
        <f t="shared" si="93"/>
        <v>5.1133699999999997</v>
      </c>
    </row>
    <row r="42" spans="1:150" x14ac:dyDescent="0.25">
      <c r="A42" s="34">
        <f>Data!A39</f>
        <v>35003</v>
      </c>
      <c r="B42" s="8">
        <f>Data!G39</f>
        <v>6.421621</v>
      </c>
      <c r="C42" s="8">
        <f t="shared" si="94"/>
        <v>6.9399802000444542</v>
      </c>
      <c r="D42" s="8">
        <f>Data!DA39</f>
        <v>6.6929999999999996</v>
      </c>
      <c r="E42" s="8">
        <f>Data!AN39</f>
        <v>5.6420000000000003</v>
      </c>
      <c r="F42" s="8">
        <f>Data!AV39</f>
        <v>5.782</v>
      </c>
      <c r="G42" s="8">
        <f>Data!BZ39</f>
        <v>5.96</v>
      </c>
      <c r="H42" s="8">
        <f>Data!X39</f>
        <v>6.2610000000000001</v>
      </c>
      <c r="I42" s="8">
        <f>Data!BJ39</f>
        <v>6.6379999999999999</v>
      </c>
      <c r="J42" s="8">
        <f>Data!AF39</f>
        <v>7.4550000000000001</v>
      </c>
      <c r="K42" s="8">
        <f>Data!BC39</f>
        <v>8.1170000000000009</v>
      </c>
      <c r="L42" s="8">
        <f>Data!BR39</f>
        <v>16.064</v>
      </c>
      <c r="M42" s="8">
        <f>Data!CG39</f>
        <v>11.759499999999999</v>
      </c>
      <c r="N42" s="8">
        <f>Data!CT39</f>
        <v>9.4529999999999994</v>
      </c>
      <c r="O42" s="8">
        <f>Data!ED39</f>
        <v>8.3239999999999998</v>
      </c>
      <c r="P42" s="8">
        <f t="shared" si="95"/>
        <v>2.4529999999999994</v>
      </c>
      <c r="Q42" s="1">
        <f t="shared" si="72"/>
        <v>35003</v>
      </c>
      <c r="R42" s="9">
        <f t="shared" si="121"/>
        <v>0.10700476787954832</v>
      </c>
      <c r="S42" s="36">
        <f t="shared" si="122"/>
        <v>0.25162116443745086</v>
      </c>
      <c r="T42" s="9">
        <f t="shared" si="123"/>
        <v>0.41454323182929553</v>
      </c>
      <c r="U42" s="9">
        <f t="shared" si="96"/>
        <v>0.15777324414715713</v>
      </c>
      <c r="V42" s="9">
        <f t="shared" si="97"/>
        <v>2.3344319081551858E-2</v>
      </c>
      <c r="W42" s="9">
        <f t="shared" si="98"/>
        <v>1.8875791765637365E-2</v>
      </c>
      <c r="X42" s="9">
        <f t="shared" si="99"/>
        <v>4.0670919906888522E-2</v>
      </c>
      <c r="Y42" s="9">
        <f t="shared" si="124"/>
        <v>0.14521900944746624</v>
      </c>
      <c r="Z42" s="8">
        <f t="shared" si="125"/>
        <v>6.5805741513174407</v>
      </c>
      <c r="AA42" s="8">
        <f t="shared" si="73"/>
        <v>8.7276422749803313</v>
      </c>
      <c r="AB42" s="8">
        <f t="shared" si="100"/>
        <v>6.753804947766171</v>
      </c>
      <c r="AC42" s="8">
        <f t="shared" si="126"/>
        <v>6.421621</v>
      </c>
      <c r="AD42" s="22">
        <f t="shared" si="101"/>
        <v>0.89299523212045173</v>
      </c>
      <c r="AE42" s="22">
        <f t="shared" si="102"/>
        <v>0.74837883556254914</v>
      </c>
      <c r="AF42" s="22">
        <f t="shared" si="103"/>
        <v>0.58545676817070447</v>
      </c>
      <c r="AG42" s="22">
        <f t="shared" si="74"/>
        <v>9.2226755852842901E-2</v>
      </c>
      <c r="AH42" s="22">
        <f t="shared" si="75"/>
        <v>0.22665568091844812</v>
      </c>
      <c r="AI42" s="22">
        <f t="shared" si="76"/>
        <v>8.1124208234362616E-2</v>
      </c>
      <c r="AJ42" s="22">
        <f t="shared" si="77"/>
        <v>0.20932908009311146</v>
      </c>
      <c r="AK42" s="22">
        <f t="shared" si="78"/>
        <v>0.10478099055253376</v>
      </c>
      <c r="AL42" s="22"/>
      <c r="AM42" s="22">
        <f t="shared" si="79"/>
        <v>0</v>
      </c>
      <c r="AN42" s="22">
        <f t="shared" si="79"/>
        <v>0</v>
      </c>
      <c r="AO42" s="22">
        <v>0</v>
      </c>
      <c r="AP42" s="22">
        <f t="shared" si="80"/>
        <v>0.75</v>
      </c>
      <c r="AQ42" s="22">
        <f t="shared" si="81"/>
        <v>0.75</v>
      </c>
      <c r="AR42" s="22">
        <f t="shared" si="104"/>
        <v>0.9</v>
      </c>
      <c r="AS42" s="9">
        <f t="shared" si="105"/>
        <v>0.75</v>
      </c>
      <c r="AT42" s="9">
        <f t="shared" si="106"/>
        <v>0.75</v>
      </c>
      <c r="AU42" s="9"/>
      <c r="AV42" s="1">
        <f t="shared" si="82"/>
        <v>35003</v>
      </c>
      <c r="AX42" s="5">
        <f>Data!C39/Data!C38-1</f>
        <v>1.3001715307536577E-2</v>
      </c>
      <c r="AY42" s="5">
        <f>Data!L39/Data!L38-1</f>
        <v>8.2257468612434437E-3</v>
      </c>
      <c r="AZ42" s="5">
        <f>Data!CW39/Data!CW38-1</f>
        <v>1.5243804761398305E-2</v>
      </c>
      <c r="BA42" s="5">
        <f>Data!AJ39/Data!AJ38-1</f>
        <v>8.4429003293777782E-3</v>
      </c>
      <c r="BB42" s="5">
        <f>Data!AR39/Data!AR38-1</f>
        <v>1.2079800814873476E-2</v>
      </c>
      <c r="BC42" s="5">
        <f>Data!BV39/Data!BV38-1</f>
        <v>1.6558465559000313E-2</v>
      </c>
      <c r="BD42" s="5">
        <f>Data!T39/Data!T38-1</f>
        <v>9.1430457095389439E-3</v>
      </c>
      <c r="BE42" s="5">
        <f>Data!BF39/Data!BF38-1</f>
        <v>1.2047365530062804E-2</v>
      </c>
      <c r="BF42" s="5">
        <f>Data!AB39/Data!AB38-1</f>
        <v>5.4850407978241922E-3</v>
      </c>
      <c r="BG42" s="5">
        <f>Data!AY39/Data!AY38-1</f>
        <v>3.3894337679363229E-3</v>
      </c>
      <c r="BH42" s="5">
        <f>Data!BN39/Data!BN38-1</f>
        <v>4.8615829842151514E-2</v>
      </c>
      <c r="BI42" s="5">
        <f>Data!CC39/Data!CC38-1</f>
        <v>2.7802505188318172E-2</v>
      </c>
      <c r="BJ42" s="5">
        <f>Data!CP39/Data!CP38-1</f>
        <v>8.68660150411249E-3</v>
      </c>
      <c r="BK42" s="5">
        <f>Data!DZ39/Data!DZ38-1</f>
        <v>8.0457079052345115E-3</v>
      </c>
      <c r="BL42" s="5">
        <f t="shared" si="127"/>
        <v>1.3632976785162423E-2</v>
      </c>
      <c r="BM42" s="5">
        <f t="shared" si="128"/>
        <v>1.1053257948660258E-2</v>
      </c>
      <c r="BN42" s="5">
        <f t="shared" si="129"/>
        <v>1.0286472115322926E-2</v>
      </c>
      <c r="BO42" s="5">
        <f t="shared" si="130"/>
        <v>9.4532959930317493E-3</v>
      </c>
      <c r="BP42" s="5">
        <f t="shared" si="107"/>
        <v>1.1521676681506932E-2</v>
      </c>
      <c r="BQ42" s="5">
        <f t="shared" si="108"/>
        <v>1.0256255740023191E-2</v>
      </c>
      <c r="BR42" s="5">
        <f t="shared" si="156"/>
        <v>1.1325255484614062E-2</v>
      </c>
      <c r="BS42" s="5">
        <f t="shared" si="131"/>
        <v>9.8906855630940781E-3</v>
      </c>
      <c r="BT42" s="5">
        <f t="shared" si="109"/>
        <v>8.5829294054100107E-3</v>
      </c>
      <c r="BU42" s="5">
        <f t="shared" si="110"/>
        <v>8.68660150411249E-3</v>
      </c>
      <c r="BV42" s="8">
        <f t="shared" si="111"/>
        <v>1.1520099156876162</v>
      </c>
      <c r="BW42" s="8">
        <f t="shared" si="112"/>
        <v>1.1477702282337405</v>
      </c>
      <c r="BX42" s="24">
        <f t="shared" si="113"/>
        <v>35003</v>
      </c>
      <c r="BY42" s="5">
        <f t="shared" si="114"/>
        <v>0.99962684194947848</v>
      </c>
      <c r="BZ42" s="1">
        <f t="shared" si="83"/>
        <v>35003</v>
      </c>
      <c r="CA42" s="8">
        <f t="shared" si="132"/>
        <v>1.2033917595639321</v>
      </c>
      <c r="CB42" s="8">
        <f t="shared" si="133"/>
        <v>1.1477702282337405</v>
      </c>
      <c r="CC42" s="8">
        <f t="shared" si="134"/>
        <v>1.2493703565272369</v>
      </c>
      <c r="CD42" s="8">
        <f t="shared" si="135"/>
        <v>1.1456148048518444</v>
      </c>
      <c r="CE42" s="8">
        <f t="shared" si="136"/>
        <v>1.1740136689405609</v>
      </c>
      <c r="CF42" s="8">
        <f t="shared" si="137"/>
        <v>1.2185169162449117</v>
      </c>
      <c r="CG42" s="8">
        <f t="shared" si="138"/>
        <v>1.1778350344314656</v>
      </c>
      <c r="CH42" s="8">
        <f t="shared" si="139"/>
        <v>1.2322953645109835</v>
      </c>
      <c r="CI42" s="8">
        <f t="shared" si="140"/>
        <v>1.2587503862087235</v>
      </c>
      <c r="CJ42" s="8">
        <f t="shared" si="141"/>
        <v>1.2740918196895743</v>
      </c>
      <c r="CK42" s="8">
        <f t="shared" si="142"/>
        <v>1.4002193268753755</v>
      </c>
      <c r="CL42" s="8">
        <f t="shared" si="143"/>
        <v>1.3332327186603645</v>
      </c>
      <c r="CM42" s="8">
        <f t="shared" si="144"/>
        <v>1.3192165741083799</v>
      </c>
      <c r="CN42" s="8">
        <f t="shared" si="145"/>
        <v>1.3160112854875692</v>
      </c>
      <c r="CO42" s="8">
        <f t="shared" si="146"/>
        <v>1.2061311227306195</v>
      </c>
      <c r="CP42" s="8">
        <f t="shared" si="147"/>
        <v>1.2064536342801078</v>
      </c>
      <c r="CQ42" s="8">
        <f t="shared" si="148"/>
        <v>1.220869767197889</v>
      </c>
      <c r="CR42" s="8">
        <f t="shared" si="149"/>
        <v>1.2020997204698711</v>
      </c>
      <c r="CS42" s="8">
        <f t="shared" si="150"/>
        <v>1.2022589775362165</v>
      </c>
      <c r="CT42" s="8">
        <f t="shared" si="151"/>
        <v>1.1954328683565534</v>
      </c>
      <c r="CU42" s="8">
        <f t="shared" si="152"/>
        <v>1.2029427042409195</v>
      </c>
      <c r="CV42" s="8">
        <f t="shared" si="153"/>
        <v>1.2109827621983462</v>
      </c>
      <c r="CW42" s="8">
        <f t="shared" si="154"/>
        <v>1.1520099156876162</v>
      </c>
      <c r="CX42" s="8">
        <f t="shared" si="155"/>
        <v>1.3088355451740123</v>
      </c>
      <c r="CY42" s="8">
        <f t="shared" si="84"/>
        <v>1.2033917595639321</v>
      </c>
      <c r="CZ42" s="1">
        <f t="shared" si="85"/>
        <v>35003</v>
      </c>
      <c r="DA42" s="5">
        <f>CA42/MAX(CA$9:CA42)-1</f>
        <v>0</v>
      </c>
      <c r="DB42" s="5">
        <f>CB42/MAX(CB$9:CB42)-1</f>
        <v>0</v>
      </c>
      <c r="DC42" s="5">
        <f>CC42/MAX(CC$9:CC42)-1</f>
        <v>0</v>
      </c>
      <c r="DD42" s="5">
        <f>CD42/MAX(CD$9:CD42)-1</f>
        <v>0</v>
      </c>
      <c r="DE42" s="5">
        <f>CE42/MAX(CE$9:CE42)-1</f>
        <v>0</v>
      </c>
      <c r="DF42" s="5">
        <f>CF42/MAX(CF$9:CF42)-1</f>
        <v>0</v>
      </c>
      <c r="DG42" s="5">
        <f>CG42/MAX(CG$9:CG42)-1</f>
        <v>0</v>
      </c>
      <c r="DH42" s="5">
        <f>CH42/MAX(CH$9:CH42)-1</f>
        <v>0</v>
      </c>
      <c r="DI42" s="5">
        <f>CI42/MAX(CI$9:CI42)-1</f>
        <v>0</v>
      </c>
      <c r="DJ42" s="5">
        <f>CJ42/MAX(CJ$9:CJ42)-1</f>
        <v>0</v>
      </c>
      <c r="DK42" s="5">
        <f>CK42/MAX(CK$9:CK42)-1</f>
        <v>0</v>
      </c>
      <c r="DL42" s="5">
        <f>CL42/MAX(CL$9:CL42)-1</f>
        <v>0</v>
      </c>
      <c r="DM42" s="5">
        <f>CM42/MAX(CM$9:CM42)-1</f>
        <v>0</v>
      </c>
      <c r="DN42" s="5">
        <f>CN42/MAX(CN$9:CN42)-1</f>
        <v>0</v>
      </c>
      <c r="DO42" s="5">
        <f>CO42/MAX(CO$9:CO42)-1</f>
        <v>0</v>
      </c>
      <c r="DP42" s="5">
        <f>CP42/MAX(CP$9:CP42)-1</f>
        <v>0</v>
      </c>
      <c r="DQ42" s="5">
        <f>CQ42/MAX(CQ$9:CQ42)-1</f>
        <v>0</v>
      </c>
      <c r="DR42" s="5">
        <f>CR42/MAX(CR$9:CR42)-1</f>
        <v>0</v>
      </c>
      <c r="DS42" s="5">
        <f>CS42/MAX(CS$9:CS42)-1</f>
        <v>0</v>
      </c>
      <c r="DT42" s="5">
        <f>CT42/MAX(CT$9:CT42)-1</f>
        <v>0</v>
      </c>
      <c r="DU42" s="5">
        <f>CU42/MAX(CU$9:CU42)-1</f>
        <v>0</v>
      </c>
      <c r="DV42" s="5">
        <f>CV42/MAX(CV$9:CV42)-1</f>
        <v>0</v>
      </c>
      <c r="DW42" s="5">
        <f>CW42/MAX(CW$9:CW42)-1</f>
        <v>0</v>
      </c>
      <c r="DX42" s="5">
        <f>CX42/MAX(CX$9:CX42)-1</f>
        <v>0</v>
      </c>
      <c r="DY42" s="5">
        <f>CY42/MAX(CY$9:CY42)-1</f>
        <v>0</v>
      </c>
      <c r="DZ42" s="1">
        <f t="shared" si="86"/>
        <v>35003</v>
      </c>
      <c r="EA42" s="8">
        <f t="shared" si="117"/>
        <v>5.9610189766624844</v>
      </c>
      <c r="EB42" s="8">
        <f t="shared" si="118"/>
        <v>6.421621</v>
      </c>
      <c r="EC42" s="8">
        <f t="shared" si="119"/>
        <v>6.9399802000444542</v>
      </c>
      <c r="ED42" s="8">
        <f t="shared" si="87"/>
        <v>6.4216210000000009</v>
      </c>
      <c r="EE42" s="8">
        <f t="shared" si="88"/>
        <v>6.421621</v>
      </c>
      <c r="EF42" s="8">
        <f t="shared" si="89"/>
        <v>6.421621</v>
      </c>
      <c r="EG42" s="8">
        <f t="shared" si="90"/>
        <v>6.421621</v>
      </c>
      <c r="EH42" s="8">
        <f t="shared" si="91"/>
        <v>6.6930000000000005</v>
      </c>
      <c r="EI42" s="8">
        <f t="shared" si="92"/>
        <v>6.421621</v>
      </c>
      <c r="EJ42" s="1">
        <f t="shared" si="120"/>
        <v>35003</v>
      </c>
      <c r="EK42" s="8">
        <f>Data!W39*(1-R42-AD42)+R42*Data!AE39+AD42*Data!AM39</f>
        <v>1.7612415257214558</v>
      </c>
      <c r="EL42" s="8">
        <f>Data!W39*(1-S42-AE42)+S42*Data!BQ39+AE42*Data!AU39</f>
        <v>3.0362245664830843</v>
      </c>
      <c r="EM42" s="8">
        <f>Data!W39*(1-R42-AF42)+R42*Data!AE39+AF42*Data!AU39</f>
        <v>2.7959283024638681</v>
      </c>
      <c r="EN42" s="8">
        <f>Data!F39</f>
        <v>5.0950309999999996</v>
      </c>
      <c r="EO42" s="8">
        <f>U42*Data!$AE39+Model!AG42*Data!$BY39+Model!AP42*Data!$W39</f>
        <v>2.1938793230769233</v>
      </c>
      <c r="EP42" s="8">
        <f>V42*Data!$BQ39+Model!AH42*Data!$BY39+Model!AQ42*Data!$W39</f>
        <v>2.6941286872525732</v>
      </c>
      <c r="EQ42" s="8">
        <f>W42*Data!$BQ39+Model!AI42*Data!$BY39+Model!AR42*Data!$W39</f>
        <v>2.1062887822644498</v>
      </c>
      <c r="ER42" s="8">
        <f>X42*Data!CF39+Model!AJ42*Data!$BY39+Model!AS42*Data!$W39</f>
        <v>2.6296513358048106</v>
      </c>
      <c r="ES42" s="8">
        <f>Y42*Data!CS39+Model!AK42*Data!$BY39+Model!AS42*Data!$W39</f>
        <v>2.7072416976810763</v>
      </c>
      <c r="ET42" s="8">
        <f t="shared" si="93"/>
        <v>5.0950309999999996</v>
      </c>
    </row>
    <row r="43" spans="1:150" x14ac:dyDescent="0.25">
      <c r="A43" s="34">
        <f>Data!A40</f>
        <v>35033</v>
      </c>
      <c r="B43" s="8">
        <f>Data!G40</f>
        <v>6.1987560000000004</v>
      </c>
      <c r="C43" s="8">
        <f t="shared" si="94"/>
        <v>6.6789374633574363</v>
      </c>
      <c r="D43" s="8">
        <f>Data!DA40</f>
        <v>6.4960000000000004</v>
      </c>
      <c r="E43" s="8">
        <f>Data!AN40</f>
        <v>5.4039999999999999</v>
      </c>
      <c r="F43" s="8">
        <f>Data!AV40</f>
        <v>5.5140000000000002</v>
      </c>
      <c r="G43" s="8">
        <f>Data!BZ40</f>
        <v>5.7190000000000003</v>
      </c>
      <c r="H43" s="8">
        <f>Data!X40</f>
        <v>6.056</v>
      </c>
      <c r="I43" s="8">
        <f>Data!BJ40</f>
        <v>6.391</v>
      </c>
      <c r="J43" s="8">
        <f>Data!AF40</f>
        <v>7.2939999999999996</v>
      </c>
      <c r="K43" s="8">
        <f>Data!BC40</f>
        <v>7.9009999999999998</v>
      </c>
      <c r="L43" s="8">
        <f>Data!BR40</f>
        <v>13.952999999999999</v>
      </c>
      <c r="M43" s="8">
        <f>Data!CG40</f>
        <v>10.6235</v>
      </c>
      <c r="N43" s="8">
        <f>Data!CT40</f>
        <v>9.3070000000000004</v>
      </c>
      <c r="O43" s="8">
        <f>Data!ED40</f>
        <v>8.1750000000000007</v>
      </c>
      <c r="P43" s="8">
        <f t="shared" si="95"/>
        <v>2.5585000000000004</v>
      </c>
      <c r="Q43" s="1">
        <f t="shared" si="72"/>
        <v>35033</v>
      </c>
      <c r="R43" s="9">
        <f t="shared" si="121"/>
        <v>0.13401624425090522</v>
      </c>
      <c r="S43" s="36">
        <f t="shared" si="122"/>
        <v>0.2573303269447576</v>
      </c>
      <c r="T43" s="9">
        <f t="shared" si="123"/>
        <v>0.39085401602501457</v>
      </c>
      <c r="U43" s="9">
        <f t="shared" si="96"/>
        <v>0.14413079365079387</v>
      </c>
      <c r="V43" s="9">
        <f t="shared" si="97"/>
        <v>2.7569346611610434E-2</v>
      </c>
      <c r="W43" s="9">
        <f t="shared" si="98"/>
        <v>2.1430167597765403E-2</v>
      </c>
      <c r="X43" s="9">
        <f t="shared" si="99"/>
        <v>4.6285248241411003E-2</v>
      </c>
      <c r="Y43" s="9">
        <f t="shared" si="124"/>
        <v>0.14611204013377935</v>
      </c>
      <c r="Z43" s="8">
        <f t="shared" si="125"/>
        <v>6.3762826699285649</v>
      </c>
      <c r="AA43" s="8">
        <f t="shared" si="73"/>
        <v>8.0881375918827505</v>
      </c>
      <c r="AB43" s="8">
        <f t="shared" si="100"/>
        <v>6.4870564784053162</v>
      </c>
      <c r="AC43" s="8">
        <f t="shared" si="126"/>
        <v>6.1987560000000004</v>
      </c>
      <c r="AD43" s="22">
        <f t="shared" si="101"/>
        <v>0.86598375574909481</v>
      </c>
      <c r="AE43" s="22">
        <f t="shared" si="102"/>
        <v>0.74266967305524245</v>
      </c>
      <c r="AF43" s="22">
        <f t="shared" si="103"/>
        <v>0.60914598397498543</v>
      </c>
      <c r="AG43" s="22">
        <f t="shared" si="74"/>
        <v>0.10586920634920616</v>
      </c>
      <c r="AH43" s="22">
        <f t="shared" si="75"/>
        <v>0.22243065338838952</v>
      </c>
      <c r="AI43" s="22">
        <f t="shared" si="76"/>
        <v>7.8569832402234585E-2</v>
      </c>
      <c r="AJ43" s="22">
        <f t="shared" si="77"/>
        <v>0.203714751758589</v>
      </c>
      <c r="AK43" s="22">
        <f t="shared" si="78"/>
        <v>0.10388795986622068</v>
      </c>
      <c r="AL43" s="22"/>
      <c r="AM43" s="22">
        <f t="shared" si="79"/>
        <v>0</v>
      </c>
      <c r="AN43" s="22">
        <f t="shared" si="79"/>
        <v>0</v>
      </c>
      <c r="AO43" s="22">
        <v>0</v>
      </c>
      <c r="AP43" s="22">
        <f t="shared" si="80"/>
        <v>0.75</v>
      </c>
      <c r="AQ43" s="22">
        <f t="shared" si="81"/>
        <v>0.75</v>
      </c>
      <c r="AR43" s="22">
        <f t="shared" si="104"/>
        <v>0.9</v>
      </c>
      <c r="AS43" s="9">
        <f t="shared" si="105"/>
        <v>0.75</v>
      </c>
      <c r="AT43" s="9">
        <f t="shared" si="106"/>
        <v>0.75</v>
      </c>
      <c r="AU43" s="9"/>
      <c r="AV43" s="1">
        <f t="shared" si="82"/>
        <v>35033</v>
      </c>
      <c r="AX43" s="5">
        <f>Data!C40/Data!C39-1</f>
        <v>1.4981825503726842E-2</v>
      </c>
      <c r="AY43" s="5">
        <f>Data!L40/Data!L39-1</f>
        <v>8.6213983616632017E-3</v>
      </c>
      <c r="AZ43" s="5">
        <f>Data!CW40/Data!CW39-1</f>
        <v>1.775661060423217E-2</v>
      </c>
      <c r="BA43" s="5">
        <f>Data!AJ40/Data!AJ39-1</f>
        <v>8.83753644275731E-3</v>
      </c>
      <c r="BB43" s="5">
        <f>Data!AR40/Data!AR39-1</f>
        <v>1.3975036894641857E-2</v>
      </c>
      <c r="BC43" s="5">
        <f>Data!BV40/Data!BV39-1</f>
        <v>1.8987856155975091E-2</v>
      </c>
      <c r="BD43" s="5">
        <f>Data!T40/Data!T39-1</f>
        <v>9.9735579498108073E-3</v>
      </c>
      <c r="BE43" s="5">
        <f>Data!BF40/Data!BF39-1</f>
        <v>1.3720077028656297E-2</v>
      </c>
      <c r="BF43" s="5">
        <f>Data!AB40/Data!AB39-1</f>
        <v>7.1432507301043557E-3</v>
      </c>
      <c r="BG43" s="5">
        <f>Data!AY40/Data!AY39-1</f>
        <v>1.3301979666773933E-2</v>
      </c>
      <c r="BH43" s="5">
        <f>Data!BN40/Data!BN39-1</f>
        <v>1.7369981539150148E-2</v>
      </c>
      <c r="BI43" s="5">
        <f>Data!CC40/Data!CC39-1</f>
        <v>1.2408704866908815E-2</v>
      </c>
      <c r="BJ43" s="5">
        <f>Data!CP40/Data!CP39-1</f>
        <v>1.0064161746564881E-2</v>
      </c>
      <c r="BK43" s="5">
        <f>Data!DZ40/Data!DZ39-1</f>
        <v>1.6798202712902999E-2</v>
      </c>
      <c r="BL43" s="5">
        <f t="shared" si="127"/>
        <v>1.3807431899591981E-2</v>
      </c>
      <c r="BM43" s="5">
        <f t="shared" si="128"/>
        <v>1.4685405165232734E-2</v>
      </c>
      <c r="BN43" s="5">
        <f t="shared" si="129"/>
        <v>1.5145361176933828E-2</v>
      </c>
      <c r="BO43" s="5">
        <f t="shared" si="130"/>
        <v>1.0358370677669234E-2</v>
      </c>
      <c r="BP43" s="5">
        <f t="shared" si="107"/>
        <v>1.2189364320062773E-2</v>
      </c>
      <c r="BQ43" s="5">
        <f t="shared" si="108"/>
        <v>1.0844449106057138E-2</v>
      </c>
      <c r="BR43" s="5">
        <f t="shared" si="156"/>
        <v>1.1959552366218961E-2</v>
      </c>
      <c r="BS43" s="5">
        <f t="shared" si="131"/>
        <v>1.0931242438605436E-2</v>
      </c>
      <c r="BT43" s="5">
        <f t="shared" si="109"/>
        <v>9.0647407441680084E-3</v>
      </c>
      <c r="BU43" s="5">
        <f t="shared" si="110"/>
        <v>1.0064161746564881E-2</v>
      </c>
      <c r="BV43" s="8">
        <f t="shared" si="111"/>
        <v>1.1624525869080353</v>
      </c>
      <c r="BW43" s="8">
        <f t="shared" si="112"/>
        <v>1.1576656125990008</v>
      </c>
      <c r="BX43" s="24">
        <f t="shared" si="113"/>
        <v>35033</v>
      </c>
      <c r="BY43" s="5">
        <f t="shared" si="114"/>
        <v>0.99665029076792766</v>
      </c>
      <c r="BZ43" s="1">
        <f t="shared" si="83"/>
        <v>35033</v>
      </c>
      <c r="CA43" s="8">
        <f t="shared" si="132"/>
        <v>1.2214207649183417</v>
      </c>
      <c r="CB43" s="8">
        <f t="shared" si="133"/>
        <v>1.1576656125990008</v>
      </c>
      <c r="CC43" s="8">
        <f t="shared" si="134"/>
        <v>1.2715549394485619</v>
      </c>
      <c r="CD43" s="8">
        <f t="shared" si="135"/>
        <v>1.1557392174390848</v>
      </c>
      <c r="CE43" s="8">
        <f t="shared" si="136"/>
        <v>1.190420553278819</v>
      </c>
      <c r="CF43" s="8">
        <f t="shared" si="137"/>
        <v>1.2416539401741924</v>
      </c>
      <c r="CG43" s="8">
        <f t="shared" si="138"/>
        <v>1.1895822404026852</v>
      </c>
      <c r="CH43" s="8">
        <f t="shared" si="139"/>
        <v>1.2492025518341303</v>
      </c>
      <c r="CI43" s="8">
        <f t="shared" si="140"/>
        <v>1.2677419558240282</v>
      </c>
      <c r="CJ43" s="8">
        <f t="shared" si="141"/>
        <v>1.2910397631686881</v>
      </c>
      <c r="CK43" s="8">
        <f t="shared" si="142"/>
        <v>1.4245411107339621</v>
      </c>
      <c r="CL43" s="8">
        <f t="shared" si="143"/>
        <v>1.3497764099851275</v>
      </c>
      <c r="CM43" s="8">
        <f t="shared" si="144"/>
        <v>1.3324933830889558</v>
      </c>
      <c r="CN43" s="8">
        <f t="shared" si="145"/>
        <v>1.3381179098336575</v>
      </c>
      <c r="CO43" s="8">
        <f t="shared" si="146"/>
        <v>1.2227846960697009</v>
      </c>
      <c r="CP43" s="8">
        <f t="shared" si="147"/>
        <v>1.2241708947125787</v>
      </c>
      <c r="CQ43" s="8">
        <f t="shared" si="148"/>
        <v>1.2393602807721003</v>
      </c>
      <c r="CR43" s="8">
        <f t="shared" si="149"/>
        <v>1.2145515149660207</v>
      </c>
      <c r="CS43" s="8">
        <f t="shared" si="150"/>
        <v>1.2169137502204717</v>
      </c>
      <c r="CT43" s="8">
        <f t="shared" si="151"/>
        <v>1.2083966792571539</v>
      </c>
      <c r="CU43" s="8">
        <f t="shared" si="152"/>
        <v>1.2173293605058499</v>
      </c>
      <c r="CV43" s="8">
        <f t="shared" si="153"/>
        <v>1.2242203083609084</v>
      </c>
      <c r="CW43" s="8">
        <f t="shared" si="154"/>
        <v>1.1624525869080353</v>
      </c>
      <c r="CX43" s="8">
        <f t="shared" si="155"/>
        <v>1.322007877800297</v>
      </c>
      <c r="CY43" s="8">
        <f t="shared" si="84"/>
        <v>1.2214207649183417</v>
      </c>
      <c r="CZ43" s="1">
        <f t="shared" si="85"/>
        <v>35033</v>
      </c>
      <c r="DA43" s="5">
        <f>CA43/MAX(CA$9:CA43)-1</f>
        <v>0</v>
      </c>
      <c r="DB43" s="5">
        <f>CB43/MAX(CB$9:CB43)-1</f>
        <v>0</v>
      </c>
      <c r="DC43" s="5">
        <f>CC43/MAX(CC$9:CC43)-1</f>
        <v>0</v>
      </c>
      <c r="DD43" s="5">
        <f>CD43/MAX(CD$9:CD43)-1</f>
        <v>0</v>
      </c>
      <c r="DE43" s="5">
        <f>CE43/MAX(CE$9:CE43)-1</f>
        <v>0</v>
      </c>
      <c r="DF43" s="5">
        <f>CF43/MAX(CF$9:CF43)-1</f>
        <v>0</v>
      </c>
      <c r="DG43" s="5">
        <f>CG43/MAX(CG$9:CG43)-1</f>
        <v>0</v>
      </c>
      <c r="DH43" s="5">
        <f>CH43/MAX(CH$9:CH43)-1</f>
        <v>0</v>
      </c>
      <c r="DI43" s="5">
        <f>CI43/MAX(CI$9:CI43)-1</f>
        <v>0</v>
      </c>
      <c r="DJ43" s="5">
        <f>CJ43/MAX(CJ$9:CJ43)-1</f>
        <v>0</v>
      </c>
      <c r="DK43" s="5">
        <f>CK43/MAX(CK$9:CK43)-1</f>
        <v>0</v>
      </c>
      <c r="DL43" s="5">
        <f>CL43/MAX(CL$9:CL43)-1</f>
        <v>0</v>
      </c>
      <c r="DM43" s="5">
        <f>CM43/MAX(CM$9:CM43)-1</f>
        <v>0</v>
      </c>
      <c r="DN43" s="5">
        <f>CN43/MAX(CN$9:CN43)-1</f>
        <v>0</v>
      </c>
      <c r="DO43" s="5">
        <f>CO43/MAX(CO$9:CO43)-1</f>
        <v>0</v>
      </c>
      <c r="DP43" s="5">
        <f>CP43/MAX(CP$9:CP43)-1</f>
        <v>0</v>
      </c>
      <c r="DQ43" s="5">
        <f>CQ43/MAX(CQ$9:CQ43)-1</f>
        <v>0</v>
      </c>
      <c r="DR43" s="5">
        <f>CR43/MAX(CR$9:CR43)-1</f>
        <v>0</v>
      </c>
      <c r="DS43" s="5">
        <f>CS43/MAX(CS$9:CS43)-1</f>
        <v>0</v>
      </c>
      <c r="DT43" s="5">
        <f>CT43/MAX(CT$9:CT43)-1</f>
        <v>0</v>
      </c>
      <c r="DU43" s="5">
        <f>CU43/MAX(CU$9:CU43)-1</f>
        <v>0</v>
      </c>
      <c r="DV43" s="5">
        <f>CV43/MAX(CV$9:CV43)-1</f>
        <v>0</v>
      </c>
      <c r="DW43" s="5">
        <f>CW43/MAX(CW$9:CW43)-1</f>
        <v>0</v>
      </c>
      <c r="DX43" s="5">
        <f>CX43/MAX(CX$9:CX43)-1</f>
        <v>0</v>
      </c>
      <c r="DY43" s="5">
        <f>CY43/MAX(CY$9:CY43)-1</f>
        <v>0</v>
      </c>
      <c r="DZ43" s="1">
        <f t="shared" si="86"/>
        <v>35033</v>
      </c>
      <c r="EA43" s="8">
        <f t="shared" si="117"/>
        <v>5.7525489147666118</v>
      </c>
      <c r="EB43" s="8">
        <f t="shared" si="118"/>
        <v>6.1987560000000013</v>
      </c>
      <c r="EC43" s="8">
        <f t="shared" si="119"/>
        <v>6.6789374633574363</v>
      </c>
      <c r="ED43" s="8">
        <f t="shared" si="87"/>
        <v>6.1987560000000004</v>
      </c>
      <c r="EE43" s="8">
        <f t="shared" si="88"/>
        <v>6.1987560000000004</v>
      </c>
      <c r="EF43" s="8">
        <f t="shared" si="89"/>
        <v>6.1987560000000004</v>
      </c>
      <c r="EG43" s="8">
        <f t="shared" si="90"/>
        <v>6.1987559999999995</v>
      </c>
      <c r="EH43" s="8">
        <f t="shared" si="91"/>
        <v>6.4960000000000004</v>
      </c>
      <c r="EI43" s="8">
        <f t="shared" si="92"/>
        <v>6.1987560000000004</v>
      </c>
      <c r="EJ43" s="1">
        <f t="shared" si="120"/>
        <v>35033</v>
      </c>
      <c r="EK43" s="8">
        <f>Data!W40*(1-R43-AD43)+R43*Data!AE40+AD43*Data!AM40</f>
        <v>1.8084733300714355</v>
      </c>
      <c r="EL43" s="8">
        <f>Data!W40*(1-S43-AE43)+S43*Data!BQ40+AE43*Data!AU40</f>
        <v>3.090734056369786</v>
      </c>
      <c r="EM43" s="8">
        <f>Data!W40*(1-R43-AF43)+R43*Data!AE40+AF43*Data!AU40</f>
        <v>2.8584568153553653</v>
      </c>
      <c r="EN43" s="8">
        <f>Data!F40</f>
        <v>5.0983919999999996</v>
      </c>
      <c r="EO43" s="8">
        <f>U43*Data!$AE40+Model!AG43*Data!$BY40+Model!AP43*Data!$W40</f>
        <v>2.2718122641269831</v>
      </c>
      <c r="EP43" s="8">
        <f>V43*Data!$BQ40+Model!AH43*Data!$BY40+Model!AQ43*Data!$W40</f>
        <v>2.7350665768763656</v>
      </c>
      <c r="EQ43" s="8">
        <f>W43*Data!$BQ40+Model!AI43*Data!$BY40+Model!AR43*Data!$W40</f>
        <v>2.1342863910614525</v>
      </c>
      <c r="ER43" s="8">
        <f>X43*Data!CF40+Model!AJ43*Data!$BY40+Model!AS43*Data!$W40</f>
        <v>2.6606833020695273</v>
      </c>
      <c r="ES43" s="8">
        <f>Y43*Data!CS40+Model!AK43*Data!$BY40+Model!AS43*Data!$W40</f>
        <v>2.7368737458193984</v>
      </c>
      <c r="ET43" s="8">
        <f t="shared" si="93"/>
        <v>5.0983919999999996</v>
      </c>
    </row>
    <row r="44" spans="1:150" x14ac:dyDescent="0.25">
      <c r="A44" s="34">
        <f>Data!A41</f>
        <v>35062</v>
      </c>
      <c r="B44" s="8">
        <f>Data!G41</f>
        <v>6.0080580000000001</v>
      </c>
      <c r="C44" s="8">
        <f t="shared" si="94"/>
        <v>6.4994434947768287</v>
      </c>
      <c r="D44" s="8">
        <f>Data!DA41</f>
        <v>6.3310000000000004</v>
      </c>
      <c r="E44" s="8">
        <f>Data!AN41</f>
        <v>5.2190000000000003</v>
      </c>
      <c r="F44" s="8">
        <f>Data!AV41</f>
        <v>5.335</v>
      </c>
      <c r="G44" s="8">
        <f>Data!BZ41</f>
        <v>5.5380000000000003</v>
      </c>
      <c r="H44" s="8">
        <f>Data!X41</f>
        <v>5.891</v>
      </c>
      <c r="I44" s="8">
        <f>Data!BJ41</f>
        <v>6.2439999999999998</v>
      </c>
      <c r="J44" s="8">
        <f>Data!AF41</f>
        <v>7.2869999999999999</v>
      </c>
      <c r="K44" s="8">
        <f>Data!BC41</f>
        <v>7.8529999999999998</v>
      </c>
      <c r="L44" s="8">
        <f>Data!BR41</f>
        <v>16.013999999999999</v>
      </c>
      <c r="M44" s="8">
        <f>Data!CG41</f>
        <v>11.650499999999999</v>
      </c>
      <c r="N44" s="8">
        <f>Data!CT41</f>
        <v>9.23</v>
      </c>
      <c r="O44" s="8">
        <f>Data!ED41</f>
        <v>8.0690000000000008</v>
      </c>
      <c r="P44" s="8">
        <f t="shared" si="95"/>
        <v>2.6325000000000003</v>
      </c>
      <c r="Q44" s="1">
        <f t="shared" si="72"/>
        <v>35062</v>
      </c>
      <c r="R44" s="9">
        <f t="shared" si="121"/>
        <v>0.10657240123505664</v>
      </c>
      <c r="S44" s="36">
        <f t="shared" si="122"/>
        <v>0.24618068763716164</v>
      </c>
      <c r="T44" s="9">
        <f t="shared" si="123"/>
        <v>0.37986704653371317</v>
      </c>
      <c r="U44" s="9">
        <f t="shared" si="96"/>
        <v>0.11738593481989713</v>
      </c>
      <c r="V44" s="9">
        <f t="shared" si="97"/>
        <v>1.9597938144329904E-2</v>
      </c>
      <c r="W44" s="9">
        <f t="shared" si="98"/>
        <v>1.4543528064146627E-2</v>
      </c>
      <c r="X44" s="9">
        <f t="shared" si="99"/>
        <v>3.358822085889572E-2</v>
      </c>
      <c r="Y44" s="9">
        <f t="shared" si="124"/>
        <v>0.14307963163596973</v>
      </c>
      <c r="Z44" s="8">
        <f t="shared" si="125"/>
        <v>6.1894238025492836</v>
      </c>
      <c r="AA44" s="8">
        <f t="shared" si="73"/>
        <v>8.3830871009509877</v>
      </c>
      <c r="AB44" s="8">
        <f t="shared" si="100"/>
        <v>6.3016210826210832</v>
      </c>
      <c r="AC44" s="8">
        <f t="shared" si="126"/>
        <v>6.0080580000000001</v>
      </c>
      <c r="AD44" s="22">
        <f t="shared" si="101"/>
        <v>0.89342759876494338</v>
      </c>
      <c r="AE44" s="22">
        <f t="shared" si="102"/>
        <v>0.75381931236283839</v>
      </c>
      <c r="AF44" s="22">
        <f t="shared" si="103"/>
        <v>0.62013295346628683</v>
      </c>
      <c r="AG44" s="22">
        <f t="shared" si="74"/>
        <v>0.13261406518010288</v>
      </c>
      <c r="AH44" s="22">
        <f t="shared" si="75"/>
        <v>0.23040206185567014</v>
      </c>
      <c r="AI44" s="22">
        <f t="shared" si="76"/>
        <v>8.5456471935853373E-2</v>
      </c>
      <c r="AJ44" s="22">
        <f t="shared" si="77"/>
        <v>0.21641177914110432</v>
      </c>
      <c r="AK44" s="22">
        <f t="shared" si="78"/>
        <v>0.10692036836403029</v>
      </c>
      <c r="AL44" s="22"/>
      <c r="AM44" s="22">
        <f t="shared" si="79"/>
        <v>0</v>
      </c>
      <c r="AN44" s="22">
        <f t="shared" si="79"/>
        <v>0</v>
      </c>
      <c r="AO44" s="22">
        <v>0</v>
      </c>
      <c r="AP44" s="22">
        <f t="shared" si="80"/>
        <v>0.75</v>
      </c>
      <c r="AQ44" s="22">
        <f t="shared" si="81"/>
        <v>0.75</v>
      </c>
      <c r="AR44" s="22">
        <f t="shared" si="104"/>
        <v>0.9</v>
      </c>
      <c r="AS44" s="9">
        <f t="shared" si="105"/>
        <v>0.75</v>
      </c>
      <c r="AT44" s="9">
        <f t="shared" si="106"/>
        <v>0.75</v>
      </c>
      <c r="AU44" s="9"/>
      <c r="AV44" s="1">
        <f t="shared" si="82"/>
        <v>35062</v>
      </c>
      <c r="AX44" s="5">
        <f>Data!C41/Data!C40-1</f>
        <v>1.404024807869364E-2</v>
      </c>
      <c r="AY44" s="5">
        <f>Data!L41/Data!L40-1</f>
        <v>7.6110420715174154E-3</v>
      </c>
      <c r="AZ44" s="5">
        <f>Data!CW41/Data!CW40-1</f>
        <v>1.6701414770817546E-2</v>
      </c>
      <c r="BA44" s="5">
        <f>Data!AJ41/Data!AJ40-1</f>
        <v>7.6797394317098533E-3</v>
      </c>
      <c r="BB44" s="5">
        <f>Data!AR41/Data!AR40-1</f>
        <v>1.0687590713611472E-2</v>
      </c>
      <c r="BC44" s="5">
        <f>Data!BV41/Data!BV40-1</f>
        <v>1.5212828477877638E-2</v>
      </c>
      <c r="BD44" s="5">
        <f>Data!T41/Data!T40-1</f>
        <v>8.8200158536992923E-3</v>
      </c>
      <c r="BE44" s="5">
        <f>Data!BF41/Data!BF40-1</f>
        <v>1.8054425831162346E-2</v>
      </c>
      <c r="BF44" s="5">
        <f>Data!AB41/Data!AB40-1</f>
        <v>6.217204247593866E-3</v>
      </c>
      <c r="BG44" s="5">
        <f>Data!AY41/Data!AY40-1</f>
        <v>1.1690763422046224E-2</v>
      </c>
      <c r="BH44" s="5">
        <f>Data!BN41/Data!BN40-1</f>
        <v>3.8857373278222695E-3</v>
      </c>
      <c r="BI44" s="5">
        <f>Data!CC41/Data!CC40-1</f>
        <v>5.0771176994526268E-3</v>
      </c>
      <c r="BJ44" s="5">
        <f>Data!CP41/Data!CP40-1</f>
        <v>1.6105666939600471E-2</v>
      </c>
      <c r="BK44" s="5">
        <f>Data!DZ41/Data!DZ40-1</f>
        <v>1.8194277280434434E-2</v>
      </c>
      <c r="BL44" s="5">
        <f t="shared" si="127"/>
        <v>9.9356961917828474E-3</v>
      </c>
      <c r="BM44" s="5">
        <f t="shared" si="128"/>
        <v>1.2619288822123848E-2</v>
      </c>
      <c r="BN44" s="5">
        <f t="shared" si="129"/>
        <v>1.3621609305295258E-2</v>
      </c>
      <c r="BO44" s="5">
        <f t="shared" si="130"/>
        <v>9.1216725500487678E-3</v>
      </c>
      <c r="BP44" s="5">
        <f t="shared" si="107"/>
        <v>1.0105938507726696E-2</v>
      </c>
      <c r="BQ44" s="5">
        <f t="shared" si="108"/>
        <v>9.2165556543762767E-3</v>
      </c>
      <c r="BR44" s="5">
        <f t="shared" si="156"/>
        <v>9.949085120261332E-3</v>
      </c>
      <c r="BS44" s="5">
        <f t="shared" si="131"/>
        <v>1.0548673458896108E-2</v>
      </c>
      <c r="BT44" s="5">
        <f t="shared" si="109"/>
        <v>7.9077947161077418E-3</v>
      </c>
      <c r="BU44" s="5">
        <f t="shared" si="110"/>
        <v>1.6105666939600471E-2</v>
      </c>
      <c r="BV44" s="8">
        <f t="shared" si="111"/>
        <v>1.1716450233325124</v>
      </c>
      <c r="BW44" s="8">
        <f t="shared" si="112"/>
        <v>1.1664766542812408</v>
      </c>
      <c r="BX44" s="24">
        <f t="shared" si="113"/>
        <v>35062</v>
      </c>
      <c r="BY44" s="5">
        <f t="shared" si="114"/>
        <v>0.99262928789370619</v>
      </c>
      <c r="BZ44" s="1">
        <f t="shared" si="83"/>
        <v>35062</v>
      </c>
      <c r="CA44" s="8">
        <f t="shared" si="132"/>
        <v>1.238569815466263</v>
      </c>
      <c r="CB44" s="8">
        <f t="shared" si="133"/>
        <v>1.1664766542812408</v>
      </c>
      <c r="CC44" s="8">
        <f t="shared" si="134"/>
        <v>1.2927917058961742</v>
      </c>
      <c r="CD44" s="8">
        <f t="shared" si="135"/>
        <v>1.1646149934800252</v>
      </c>
      <c r="CE44" s="8">
        <f t="shared" si="136"/>
        <v>1.2031432809293339</v>
      </c>
      <c r="CF44" s="8">
        <f t="shared" si="137"/>
        <v>1.2605430085949434</v>
      </c>
      <c r="CG44" s="8">
        <f t="shared" si="138"/>
        <v>1.2000743746223161</v>
      </c>
      <c r="CH44" s="8">
        <f t="shared" si="139"/>
        <v>1.2717561866543183</v>
      </c>
      <c r="CI44" s="8">
        <f t="shared" si="140"/>
        <v>1.2756237664966303</v>
      </c>
      <c r="CJ44" s="8">
        <f t="shared" si="141"/>
        <v>1.3061330036083478</v>
      </c>
      <c r="CK44" s="8">
        <f t="shared" si="142"/>
        <v>1.4300765033029583</v>
      </c>
      <c r="CL44" s="8">
        <f t="shared" si="143"/>
        <v>1.3566293836865666</v>
      </c>
      <c r="CM44" s="8">
        <f t="shared" si="144"/>
        <v>1.353954077716208</v>
      </c>
      <c r="CN44" s="8">
        <f t="shared" si="145"/>
        <v>1.3624639981190865</v>
      </c>
      <c r="CO44" s="8">
        <f t="shared" si="146"/>
        <v>1.234933913317811</v>
      </c>
      <c r="CP44" s="8">
        <f t="shared" si="147"/>
        <v>1.2396190608005946</v>
      </c>
      <c r="CQ44" s="8">
        <f t="shared" si="148"/>
        <v>1.2562423623052787</v>
      </c>
      <c r="CR44" s="8">
        <f t="shared" si="149"/>
        <v>1.2256302561807062</v>
      </c>
      <c r="CS44" s="8">
        <f t="shared" si="150"/>
        <v>1.2292118057494068</v>
      </c>
      <c r="CT44" s="8">
        <f t="shared" si="151"/>
        <v>1.2195339345040908</v>
      </c>
      <c r="CU44" s="8">
        <f t="shared" si="152"/>
        <v>1.2294406739329158</v>
      </c>
      <c r="CV44" s="8">
        <f t="shared" si="153"/>
        <v>1.2371342086355568</v>
      </c>
      <c r="CW44" s="8">
        <f t="shared" si="154"/>
        <v>1.1716450233325124</v>
      </c>
      <c r="CX44" s="8">
        <f t="shared" si="155"/>
        <v>1.3432996963716766</v>
      </c>
      <c r="CY44" s="8">
        <f t="shared" si="84"/>
        <v>1.238569815466263</v>
      </c>
      <c r="CZ44" s="1">
        <f t="shared" si="85"/>
        <v>35062</v>
      </c>
      <c r="DA44" s="5">
        <f>CA44/MAX(CA$9:CA44)-1</f>
        <v>0</v>
      </c>
      <c r="DB44" s="5">
        <f>CB44/MAX(CB$9:CB44)-1</f>
        <v>0</v>
      </c>
      <c r="DC44" s="5">
        <f>CC44/MAX(CC$9:CC44)-1</f>
        <v>0</v>
      </c>
      <c r="DD44" s="5">
        <f>CD44/MAX(CD$9:CD44)-1</f>
        <v>0</v>
      </c>
      <c r="DE44" s="5">
        <f>CE44/MAX(CE$9:CE44)-1</f>
        <v>0</v>
      </c>
      <c r="DF44" s="5">
        <f>CF44/MAX(CF$9:CF44)-1</f>
        <v>0</v>
      </c>
      <c r="DG44" s="5">
        <f>CG44/MAX(CG$9:CG44)-1</f>
        <v>0</v>
      </c>
      <c r="DH44" s="5">
        <f>CH44/MAX(CH$9:CH44)-1</f>
        <v>0</v>
      </c>
      <c r="DI44" s="5">
        <f>CI44/MAX(CI$9:CI44)-1</f>
        <v>0</v>
      </c>
      <c r="DJ44" s="5">
        <f>CJ44/MAX(CJ$9:CJ44)-1</f>
        <v>0</v>
      </c>
      <c r="DK44" s="5">
        <f>CK44/MAX(CK$9:CK44)-1</f>
        <v>0</v>
      </c>
      <c r="DL44" s="5">
        <f>CL44/MAX(CL$9:CL44)-1</f>
        <v>0</v>
      </c>
      <c r="DM44" s="5">
        <f>CM44/MAX(CM$9:CM44)-1</f>
        <v>0</v>
      </c>
      <c r="DN44" s="5">
        <f>CN44/MAX(CN$9:CN44)-1</f>
        <v>0</v>
      </c>
      <c r="DO44" s="5">
        <f>CO44/MAX(CO$9:CO44)-1</f>
        <v>0</v>
      </c>
      <c r="DP44" s="5">
        <f>CP44/MAX(CP$9:CP44)-1</f>
        <v>0</v>
      </c>
      <c r="DQ44" s="5">
        <f>CQ44/MAX(CQ$9:CQ44)-1</f>
        <v>0</v>
      </c>
      <c r="DR44" s="5">
        <f>CR44/MAX(CR$9:CR44)-1</f>
        <v>0</v>
      </c>
      <c r="DS44" s="5">
        <f>CS44/MAX(CS$9:CS44)-1</f>
        <v>0</v>
      </c>
      <c r="DT44" s="5">
        <f>CT44/MAX(CT$9:CT44)-1</f>
        <v>0</v>
      </c>
      <c r="DU44" s="5">
        <f>CU44/MAX(CU$9:CU44)-1</f>
        <v>0</v>
      </c>
      <c r="DV44" s="5">
        <f>CV44/MAX(CV$9:CV44)-1</f>
        <v>0</v>
      </c>
      <c r="DW44" s="5">
        <f>CW44/MAX(CW$9:CW44)-1</f>
        <v>0</v>
      </c>
      <c r="DX44" s="5">
        <f>CX44/MAX(CX$9:CX44)-1</f>
        <v>0</v>
      </c>
      <c r="DY44" s="5">
        <f>CY44/MAX(CY$9:CY44)-1</f>
        <v>0</v>
      </c>
      <c r="DZ44" s="1">
        <f t="shared" si="86"/>
        <v>35062</v>
      </c>
      <c r="EA44" s="8">
        <f t="shared" si="117"/>
        <v>5.5430293272108297</v>
      </c>
      <c r="EB44" s="8">
        <f t="shared" si="118"/>
        <v>6.0080580000000001</v>
      </c>
      <c r="EC44" s="8">
        <f t="shared" si="119"/>
        <v>6.4994434947768287</v>
      </c>
      <c r="ED44" s="8">
        <f t="shared" si="87"/>
        <v>6.008058000000001</v>
      </c>
      <c r="EE44" s="8">
        <f t="shared" si="88"/>
        <v>6.008058000000001</v>
      </c>
      <c r="EF44" s="8">
        <f t="shared" si="89"/>
        <v>6.0080580000000001</v>
      </c>
      <c r="EG44" s="8">
        <f t="shared" si="90"/>
        <v>6.008058000000001</v>
      </c>
      <c r="EH44" s="8">
        <f t="shared" si="91"/>
        <v>6.3310000000000013</v>
      </c>
      <c r="EI44" s="8">
        <f t="shared" si="92"/>
        <v>6.0080580000000001</v>
      </c>
      <c r="EJ44" s="1">
        <f t="shared" si="120"/>
        <v>35062</v>
      </c>
      <c r="EK44" s="8">
        <f>Data!W41*(1-R44-AD44)+R44*Data!AE41+AD44*Data!AM41</f>
        <v>1.7731670594568918</v>
      </c>
      <c r="EL44" s="8">
        <f>Data!W41*(1-S44-AE44)+S44*Data!BQ41+AE44*Data!AU41</f>
        <v>3.1073147381126556</v>
      </c>
      <c r="EM44" s="8">
        <f>Data!W41*(1-R44-AF44)+R44*Data!AE41+AF44*Data!AU41</f>
        <v>2.84762686046352</v>
      </c>
      <c r="EN44" s="8">
        <f>Data!F41</f>
        <v>5.0640929999999997</v>
      </c>
      <c r="EO44" s="8">
        <f>U44*Data!$AE41+Model!AG44*Data!$BY41+Model!AP44*Data!$W41</f>
        <v>2.3572233996569465</v>
      </c>
      <c r="EP44" s="8">
        <f>V44*Data!$BQ41+Model!AH44*Data!$BY41+Model!AQ44*Data!$W41</f>
        <v>2.7447592474226807</v>
      </c>
      <c r="EQ44" s="8">
        <f>W44*Data!$BQ41+Model!AI44*Data!$BY41+Model!AR44*Data!$W41</f>
        <v>2.1463366099656356</v>
      </c>
      <c r="ER44" s="8">
        <f>X44*Data!CF41+Model!AJ44*Data!$BY41+Model!AS44*Data!$W41</f>
        <v>2.6893154684662575</v>
      </c>
      <c r="ES44" s="8">
        <f>Y44*Data!CS41+Model!AK44*Data!$BY41+Model!AS44*Data!$W41</f>
        <v>2.7341145043336943</v>
      </c>
      <c r="ET44" s="8">
        <f t="shared" si="93"/>
        <v>5.0640929999999997</v>
      </c>
    </row>
    <row r="45" spans="1:150" x14ac:dyDescent="0.25">
      <c r="A45" s="34">
        <f>Data!A42</f>
        <v>35095</v>
      </c>
      <c r="B45" s="8">
        <f>Data!G42</f>
        <v>5.906504</v>
      </c>
      <c r="C45" s="8">
        <f t="shared" si="94"/>
        <v>6.425749401436553</v>
      </c>
      <c r="D45" s="8">
        <f>Data!DA42</f>
        <v>6.2830000000000004</v>
      </c>
      <c r="E45" s="8">
        <f>Data!AN42</f>
        <v>4.9710000000000001</v>
      </c>
      <c r="F45" s="8">
        <f>Data!AV42</f>
        <v>5.1760000000000002</v>
      </c>
      <c r="G45" s="8">
        <f>Data!BZ42</f>
        <v>5.4880000000000004</v>
      </c>
      <c r="H45" s="8">
        <f>Data!X42</f>
        <v>5.69</v>
      </c>
      <c r="I45" s="8">
        <f>Data!BJ42</f>
        <v>6.0839999999999996</v>
      </c>
      <c r="J45" s="8">
        <f>Data!AF42</f>
        <v>6.694</v>
      </c>
      <c r="K45" s="8">
        <f>Data!BC42</f>
        <v>7.468</v>
      </c>
      <c r="L45" s="8">
        <f>Data!BR42</f>
        <v>14.760999999999999</v>
      </c>
      <c r="M45" s="8">
        <f>Data!CG42</f>
        <v>10.727499999999999</v>
      </c>
      <c r="N45" s="8">
        <f>Data!CT42</f>
        <v>8.9570000000000007</v>
      </c>
      <c r="O45" s="8">
        <f>Data!ED42</f>
        <v>7.8380000000000001</v>
      </c>
      <c r="P45" s="8">
        <f t="shared" si="95"/>
        <v>2.5059999999999993</v>
      </c>
      <c r="Q45" s="1">
        <f t="shared" si="72"/>
        <v>35095</v>
      </c>
      <c r="R45" s="9">
        <f t="shared" si="121"/>
        <v>0.13158677834819418</v>
      </c>
      <c r="S45" s="36">
        <f t="shared" si="122"/>
        <v>0.27441923365890303</v>
      </c>
      <c r="T45" s="9">
        <f t="shared" si="123"/>
        <v>0.39904229848363937</v>
      </c>
      <c r="U45" s="9">
        <f t="shared" si="96"/>
        <v>0.14738593481989715</v>
      </c>
      <c r="V45" s="9">
        <f t="shared" si="97"/>
        <v>2.8793702146015267E-2</v>
      </c>
      <c r="W45" s="9">
        <f t="shared" si="98"/>
        <v>2.5526151191631576E-2</v>
      </c>
      <c r="X45" s="9">
        <f t="shared" si="99"/>
        <v>5.0959824410726148E-2</v>
      </c>
      <c r="Y45" s="9">
        <f t="shared" si="124"/>
        <v>0.17307963163596973</v>
      </c>
      <c r="Z45" s="8">
        <f t="shared" si="125"/>
        <v>6.1774489251553639</v>
      </c>
      <c r="AA45" s="8">
        <f t="shared" si="73"/>
        <v>8.179256868519909</v>
      </c>
      <c r="AB45" s="8">
        <f t="shared" si="100"/>
        <v>6.1150542697525943</v>
      </c>
      <c r="AC45" s="8">
        <f t="shared" si="126"/>
        <v>5.906504</v>
      </c>
      <c r="AD45" s="22">
        <f t="shared" si="101"/>
        <v>0.86841322165180579</v>
      </c>
      <c r="AE45" s="22">
        <f t="shared" si="102"/>
        <v>0.72558076634109692</v>
      </c>
      <c r="AF45" s="22">
        <f t="shared" si="103"/>
        <v>0.60095770151636063</v>
      </c>
      <c r="AG45" s="22">
        <f t="shared" si="74"/>
        <v>0.10261406518010285</v>
      </c>
      <c r="AH45" s="22">
        <f t="shared" si="75"/>
        <v>0.22120629785398471</v>
      </c>
      <c r="AI45" s="22">
        <f t="shared" si="76"/>
        <v>7.4473848808368381E-2</v>
      </c>
      <c r="AJ45" s="22">
        <f t="shared" si="77"/>
        <v>0.19904017558927389</v>
      </c>
      <c r="AK45" s="22">
        <f t="shared" si="78"/>
        <v>7.6920368364030267E-2</v>
      </c>
      <c r="AL45" s="22"/>
      <c r="AM45" s="22">
        <f t="shared" si="79"/>
        <v>0</v>
      </c>
      <c r="AN45" s="22">
        <f t="shared" si="79"/>
        <v>0</v>
      </c>
      <c r="AO45" s="22">
        <v>0</v>
      </c>
      <c r="AP45" s="22">
        <f t="shared" si="80"/>
        <v>0.75</v>
      </c>
      <c r="AQ45" s="22">
        <f t="shared" si="81"/>
        <v>0.75</v>
      </c>
      <c r="AR45" s="22">
        <f t="shared" si="104"/>
        <v>0.9</v>
      </c>
      <c r="AS45" s="9">
        <f t="shared" si="105"/>
        <v>0.75</v>
      </c>
      <c r="AT45" s="9">
        <f t="shared" si="106"/>
        <v>0.75</v>
      </c>
      <c r="AU45" s="9"/>
      <c r="AV45" s="1">
        <f t="shared" si="82"/>
        <v>35095</v>
      </c>
      <c r="AX45" s="5">
        <f>Data!C42/Data!C41-1</f>
        <v>6.6332894168426026E-3</v>
      </c>
      <c r="AY45" s="5">
        <f>Data!L42/Data!L41-1</f>
        <v>8.4682759435821264E-3</v>
      </c>
      <c r="AZ45" s="5">
        <f>Data!CW42/Data!CW41-1</f>
        <v>5.6541973418562375E-3</v>
      </c>
      <c r="BA45" s="5">
        <f>Data!AJ42/Data!AJ41-1</f>
        <v>8.4961797119820215E-3</v>
      </c>
      <c r="BB45" s="5">
        <f>Data!AR42/Data!AR41-1</f>
        <v>9.9940351963270224E-3</v>
      </c>
      <c r="BC45" s="5">
        <f>Data!BV42/Data!BV41-1</f>
        <v>7.004515307388326E-3</v>
      </c>
      <c r="BD45" s="5">
        <f>Data!T42/Data!T41-1</f>
        <v>8.6654345444283631E-3</v>
      </c>
      <c r="BE45" s="5">
        <f>Data!BF42/Data!BF41-1</f>
        <v>9.7798769171644206E-3</v>
      </c>
      <c r="BF45" s="5">
        <f>Data!AB42/Data!AB41-1</f>
        <v>1.7093003138825003E-2</v>
      </c>
      <c r="BG45" s="5">
        <f>Data!AY42/Data!AY41-1</f>
        <v>1.6134244193720226E-2</v>
      </c>
      <c r="BH45" s="5">
        <f>Data!BN42/Data!BN41-1</f>
        <v>1.5396061748569112E-2</v>
      </c>
      <c r="BI45" s="5">
        <f>Data!CC42/Data!CC41-1</f>
        <v>1.6512774748840053E-2</v>
      </c>
      <c r="BJ45" s="5">
        <f>Data!CP42/Data!CP41-1</f>
        <v>1.4695321535751926E-2</v>
      </c>
      <c r="BK45" s="5">
        <f>Data!DZ42/Data!DZ41-1</f>
        <v>1.0949282990215581E-2</v>
      </c>
      <c r="BL45" s="5">
        <f t="shared" si="127"/>
        <v>1.0688752923464275E-2</v>
      </c>
      <c r="BM45" s="5">
        <f t="shared" si="128"/>
        <v>1.022919875509039E-2</v>
      </c>
      <c r="BN45" s="5">
        <f t="shared" si="129"/>
        <v>1.0356902354499315E-2</v>
      </c>
      <c r="BO45" s="5">
        <f t="shared" si="130"/>
        <v>9.4344513101807057E-3</v>
      </c>
      <c r="BP45" s="5">
        <f t="shared" si="107"/>
        <v>8.4146617432578862E-3</v>
      </c>
      <c r="BQ45" s="5">
        <f t="shared" si="108"/>
        <v>8.6213853118932617E-3</v>
      </c>
      <c r="BR45" s="5">
        <f t="shared" si="156"/>
        <v>8.5695702532715152E-3</v>
      </c>
      <c r="BS45" s="5">
        <f t="shared" si="131"/>
        <v>9.3506024573062393E-3</v>
      </c>
      <c r="BT45" s="5">
        <f t="shared" si="109"/>
        <v>8.5300306784712888E-3</v>
      </c>
      <c r="BU45" s="5">
        <f t="shared" si="110"/>
        <v>1.4695321535751926E-2</v>
      </c>
      <c r="BV45" s="8">
        <f t="shared" si="111"/>
        <v>1.1816391913258169</v>
      </c>
      <c r="BW45" s="8">
        <f t="shared" si="112"/>
        <v>1.1763547004714408</v>
      </c>
      <c r="BX45" s="24">
        <f t="shared" si="113"/>
        <v>35095</v>
      </c>
      <c r="BY45" s="5">
        <f t="shared" si="114"/>
        <v>0.99453863173126233</v>
      </c>
      <c r="BZ45" s="1">
        <f t="shared" si="83"/>
        <v>35095</v>
      </c>
      <c r="CA45" s="8">
        <f t="shared" si="132"/>
        <v>1.2467856075152159</v>
      </c>
      <c r="CB45" s="8">
        <f t="shared" si="133"/>
        <v>1.1763547004714408</v>
      </c>
      <c r="CC45" s="8">
        <f t="shared" si="134"/>
        <v>1.300101405323226</v>
      </c>
      <c r="CD45" s="8">
        <f t="shared" si="135"/>
        <v>1.1745097717599002</v>
      </c>
      <c r="CE45" s="8">
        <f t="shared" si="136"/>
        <v>1.215167537225166</v>
      </c>
      <c r="CF45" s="8">
        <f t="shared" si="137"/>
        <v>1.269372501394268</v>
      </c>
      <c r="CG45" s="8">
        <f t="shared" si="138"/>
        <v>1.2104735405640517</v>
      </c>
      <c r="CH45" s="8">
        <f t="shared" si="139"/>
        <v>1.2841938056284399</v>
      </c>
      <c r="CI45" s="8">
        <f t="shared" si="140"/>
        <v>1.2974280075413169</v>
      </c>
      <c r="CJ45" s="8">
        <f t="shared" si="141"/>
        <v>1.3272064724380421</v>
      </c>
      <c r="CK45" s="8">
        <f t="shared" si="142"/>
        <v>1.4520940494529884</v>
      </c>
      <c r="CL45" s="8">
        <f t="shared" si="143"/>
        <v>1.3790310991170407</v>
      </c>
      <c r="CM45" s="8">
        <f t="shared" si="144"/>
        <v>1.37385086823289</v>
      </c>
      <c r="CN45" s="8">
        <f t="shared" si="145"/>
        <v>1.3773820019984728</v>
      </c>
      <c r="CO45" s="8">
        <f t="shared" si="146"/>
        <v>1.2481338167940719</v>
      </c>
      <c r="CP45" s="8">
        <f t="shared" si="147"/>
        <v>1.2522993705541223</v>
      </c>
      <c r="CQ45" s="8">
        <f t="shared" si="148"/>
        <v>1.2692531417852602</v>
      </c>
      <c r="CR45" s="8">
        <f t="shared" si="149"/>
        <v>1.2371934051569273</v>
      </c>
      <c r="CS45" s="8">
        <f t="shared" si="150"/>
        <v>1.2395552073056073</v>
      </c>
      <c r="CT45" s="8">
        <f t="shared" si="151"/>
        <v>1.2300480064543797</v>
      </c>
      <c r="CU45" s="8">
        <f t="shared" si="152"/>
        <v>1.2399764521604135</v>
      </c>
      <c r="CV45" s="8">
        <f t="shared" si="153"/>
        <v>1.2487021588068421</v>
      </c>
      <c r="CW45" s="8">
        <f t="shared" si="154"/>
        <v>1.1816391913258169</v>
      </c>
      <c r="CX45" s="8">
        <f t="shared" si="155"/>
        <v>1.3630399173287362</v>
      </c>
      <c r="CY45" s="8">
        <f t="shared" si="84"/>
        <v>1.2467856075152159</v>
      </c>
      <c r="CZ45" s="1">
        <f t="shared" si="85"/>
        <v>35095</v>
      </c>
      <c r="DA45" s="5">
        <f>CA45/MAX(CA$9:CA45)-1</f>
        <v>0</v>
      </c>
      <c r="DB45" s="5">
        <f>CB45/MAX(CB$9:CB45)-1</f>
        <v>0</v>
      </c>
      <c r="DC45" s="5">
        <f>CC45/MAX(CC$9:CC45)-1</f>
        <v>0</v>
      </c>
      <c r="DD45" s="5">
        <f>CD45/MAX(CD$9:CD45)-1</f>
        <v>0</v>
      </c>
      <c r="DE45" s="5">
        <f>CE45/MAX(CE$9:CE45)-1</f>
        <v>0</v>
      </c>
      <c r="DF45" s="5">
        <f>CF45/MAX(CF$9:CF45)-1</f>
        <v>0</v>
      </c>
      <c r="DG45" s="5">
        <f>CG45/MAX(CG$9:CG45)-1</f>
        <v>0</v>
      </c>
      <c r="DH45" s="5">
        <f>CH45/MAX(CH$9:CH45)-1</f>
        <v>0</v>
      </c>
      <c r="DI45" s="5">
        <f>CI45/MAX(CI$9:CI45)-1</f>
        <v>0</v>
      </c>
      <c r="DJ45" s="5">
        <f>CJ45/MAX(CJ$9:CJ45)-1</f>
        <v>0</v>
      </c>
      <c r="DK45" s="5">
        <f>CK45/MAX(CK$9:CK45)-1</f>
        <v>0</v>
      </c>
      <c r="DL45" s="5">
        <f>CL45/MAX(CL$9:CL45)-1</f>
        <v>0</v>
      </c>
      <c r="DM45" s="5">
        <f>CM45/MAX(CM$9:CM45)-1</f>
        <v>0</v>
      </c>
      <c r="DN45" s="5">
        <f>CN45/MAX(CN$9:CN45)-1</f>
        <v>0</v>
      </c>
      <c r="DO45" s="5">
        <f>CO45/MAX(CO$9:CO45)-1</f>
        <v>0</v>
      </c>
      <c r="DP45" s="5">
        <f>CP45/MAX(CP$9:CP45)-1</f>
        <v>0</v>
      </c>
      <c r="DQ45" s="5">
        <f>CQ45/MAX(CQ$9:CQ45)-1</f>
        <v>0</v>
      </c>
      <c r="DR45" s="5">
        <f>CR45/MAX(CR$9:CR45)-1</f>
        <v>0</v>
      </c>
      <c r="DS45" s="5">
        <f>CS45/MAX(CS$9:CS45)-1</f>
        <v>0</v>
      </c>
      <c r="DT45" s="5">
        <f>CT45/MAX(CT$9:CT45)-1</f>
        <v>0</v>
      </c>
      <c r="DU45" s="5">
        <f>CU45/MAX(CU$9:CU45)-1</f>
        <v>0</v>
      </c>
      <c r="DV45" s="5">
        <f>CV45/MAX(CV$9:CV45)-1</f>
        <v>0</v>
      </c>
      <c r="DW45" s="5">
        <f>CW45/MAX(CW$9:CW45)-1</f>
        <v>0</v>
      </c>
      <c r="DX45" s="5">
        <f>CX45/MAX(CX$9:CX45)-1</f>
        <v>0</v>
      </c>
      <c r="DY45" s="5">
        <f>CY45/MAX(CY$9:CY45)-1</f>
        <v>0</v>
      </c>
      <c r="DZ45" s="1">
        <f t="shared" si="86"/>
        <v>35095</v>
      </c>
      <c r="EA45" s="8">
        <f t="shared" si="117"/>
        <v>5.3757487295325586</v>
      </c>
      <c r="EB45" s="8">
        <f t="shared" si="118"/>
        <v>5.906504</v>
      </c>
      <c r="EC45" s="8">
        <f t="shared" si="119"/>
        <v>6.425749401436553</v>
      </c>
      <c r="ED45" s="8">
        <f t="shared" si="87"/>
        <v>5.8172474373927958</v>
      </c>
      <c r="EE45" s="8">
        <f t="shared" si="88"/>
        <v>5.906504</v>
      </c>
      <c r="EF45" s="8">
        <f t="shared" si="89"/>
        <v>5.906504</v>
      </c>
      <c r="EG45" s="8">
        <f t="shared" si="90"/>
        <v>5.906504</v>
      </c>
      <c r="EH45" s="8">
        <f t="shared" si="91"/>
        <v>6.2399132421451791</v>
      </c>
      <c r="EI45" s="8">
        <f t="shared" si="92"/>
        <v>5.906504</v>
      </c>
      <c r="EJ45" s="1">
        <f t="shared" si="120"/>
        <v>35095</v>
      </c>
      <c r="EK45" s="8">
        <f>Data!W42*(1-R45-AD45)+R45*Data!AE42+AD45*Data!AM42</f>
        <v>1.768448942447987</v>
      </c>
      <c r="EL45" s="8">
        <f>Data!W42*(1-S45-AE45)+S45*Data!BQ42+AE45*Data!AU42</f>
        <v>3.0634642073628848</v>
      </c>
      <c r="EM45" s="8">
        <f>Data!W42*(1-R45-AF45)+R45*Data!AE42+AF45*Data!AU42</f>
        <v>2.8265700035860974</v>
      </c>
      <c r="EN45" s="8">
        <f>Data!F42</f>
        <v>5.0375290000000001</v>
      </c>
      <c r="EO45" s="8">
        <f>U45*Data!$AE42+Model!AG45*Data!$BY42+Model!AP45*Data!$W42</f>
        <v>2.2628030291595196</v>
      </c>
      <c r="EP45" s="8">
        <f>V45*Data!$BQ42+Model!AH45*Data!$BY42+Model!AQ45*Data!$W42</f>
        <v>2.7254884074193897</v>
      </c>
      <c r="EQ45" s="8">
        <f>W45*Data!$BQ42+Model!AI45*Data!$BY42+Model!AR45*Data!$W42</f>
        <v>2.1395943116575005</v>
      </c>
      <c r="ER45" s="8">
        <f>X45*Data!CF42+Model!AJ45*Data!$BY42+Model!AS45*Data!$W42</f>
        <v>2.6391565956675258</v>
      </c>
      <c r="ES45" s="8">
        <f>Y45*Data!CS42+Model!AK45*Data!$BY42+Model!AS45*Data!$W42</f>
        <v>2.7423062378114844</v>
      </c>
      <c r="ET45" s="8">
        <f t="shared" si="93"/>
        <v>5.0375290000000001</v>
      </c>
    </row>
    <row r="46" spans="1:150" x14ac:dyDescent="0.25">
      <c r="A46" s="34">
        <f>Data!A43</f>
        <v>35124</v>
      </c>
      <c r="B46" s="8">
        <f>Data!G43</f>
        <v>6.4059679999999997</v>
      </c>
      <c r="C46" s="8">
        <f t="shared" si="94"/>
        <v>6.8883783160415</v>
      </c>
      <c r="D46" s="8">
        <f>Data!DA43</f>
        <v>6.7560000000000002</v>
      </c>
      <c r="E46" s="8">
        <f>Data!AN43</f>
        <v>5.4379999999999997</v>
      </c>
      <c r="F46" s="8">
        <f>Data!AV43</f>
        <v>5.6890000000000001</v>
      </c>
      <c r="G46" s="8">
        <f>Data!BZ43</f>
        <v>6.0229999999999997</v>
      </c>
      <c r="H46" s="8">
        <f>Data!X43</f>
        <v>6.1029999999999998</v>
      </c>
      <c r="I46" s="8">
        <f>Data!BJ43</f>
        <v>6.5739999999999998</v>
      </c>
      <c r="J46" s="8">
        <f>Data!AF43</f>
        <v>6.7119999999999997</v>
      </c>
      <c r="K46" s="8">
        <f>Data!BC43</f>
        <v>7.4710000000000001</v>
      </c>
      <c r="L46" s="8">
        <f>Data!BR43</f>
        <v>13.522</v>
      </c>
      <c r="M46" s="8">
        <f>Data!CG43</f>
        <v>10.117000000000001</v>
      </c>
      <c r="N46" s="8">
        <f>Data!CT43</f>
        <v>9.0749999999999993</v>
      </c>
      <c r="O46" s="8">
        <f>Data!ED43</f>
        <v>8.0399999999999991</v>
      </c>
      <c r="P46" s="8">
        <f t="shared" si="95"/>
        <v>2.1839999999999993</v>
      </c>
      <c r="Q46" s="1">
        <f t="shared" si="72"/>
        <v>35124</v>
      </c>
      <c r="R46" s="9">
        <f t="shared" si="121"/>
        <v>0.16158677834819418</v>
      </c>
      <c r="S46" s="36">
        <f t="shared" si="122"/>
        <v>0.304419233658903</v>
      </c>
      <c r="T46" s="9">
        <f t="shared" si="123"/>
        <v>0.42904229848363939</v>
      </c>
      <c r="U46" s="9">
        <f t="shared" si="96"/>
        <v>0.17738593481989715</v>
      </c>
      <c r="V46" s="9">
        <f t="shared" si="97"/>
        <v>4.3068142418989187E-2</v>
      </c>
      <c r="W46" s="9">
        <f t="shared" si="98"/>
        <v>4.1467929057207614E-2</v>
      </c>
      <c r="X46" s="9">
        <f t="shared" si="99"/>
        <v>7.8888128969223217E-2</v>
      </c>
      <c r="Y46" s="9">
        <f t="shared" si="124"/>
        <v>0.20307963163596973</v>
      </c>
      <c r="Z46" s="8">
        <f t="shared" si="125"/>
        <v>6.6845362705575075</v>
      </c>
      <c r="AA46" s="8">
        <f t="shared" si="73"/>
        <v>8.3614862945154016</v>
      </c>
      <c r="AB46" s="8">
        <f t="shared" si="100"/>
        <v>6.5543680606544292</v>
      </c>
      <c r="AC46" s="8">
        <f t="shared" si="126"/>
        <v>6.4059679999999997</v>
      </c>
      <c r="AD46" s="22">
        <f t="shared" si="101"/>
        <v>0.83841322165180587</v>
      </c>
      <c r="AE46" s="22">
        <f t="shared" si="102"/>
        <v>0.695580766341097</v>
      </c>
      <c r="AF46" s="22">
        <f t="shared" si="103"/>
        <v>0.57095770151636061</v>
      </c>
      <c r="AG46" s="22">
        <f t="shared" si="74"/>
        <v>7.2614065180102827E-2</v>
      </c>
      <c r="AH46" s="22">
        <f t="shared" si="75"/>
        <v>0.20693185758101085</v>
      </c>
      <c r="AI46" s="22">
        <f t="shared" si="76"/>
        <v>5.8532070942792336E-2</v>
      </c>
      <c r="AJ46" s="22">
        <f t="shared" si="77"/>
        <v>0.17111187103077674</v>
      </c>
      <c r="AK46" s="22">
        <f t="shared" si="78"/>
        <v>4.692036836403024E-2</v>
      </c>
      <c r="AL46" s="22"/>
      <c r="AM46" s="22">
        <f t="shared" si="79"/>
        <v>0</v>
      </c>
      <c r="AN46" s="22">
        <f t="shared" si="79"/>
        <v>0</v>
      </c>
      <c r="AO46" s="22">
        <v>0</v>
      </c>
      <c r="AP46" s="22">
        <f t="shared" si="80"/>
        <v>0.75</v>
      </c>
      <c r="AQ46" s="22">
        <f t="shared" si="81"/>
        <v>0.75</v>
      </c>
      <c r="AR46" s="22">
        <f t="shared" si="104"/>
        <v>0.9</v>
      </c>
      <c r="AS46" s="9">
        <f t="shared" si="105"/>
        <v>0.75</v>
      </c>
      <c r="AT46" s="9">
        <f t="shared" si="106"/>
        <v>0.75</v>
      </c>
      <c r="AU46" s="9"/>
      <c r="AV46" s="1">
        <f t="shared" si="82"/>
        <v>35124</v>
      </c>
      <c r="AX46" s="5">
        <f>Data!C43/Data!C42-1</f>
        <v>-1.7377927023725981E-2</v>
      </c>
      <c r="AY46" s="5">
        <f>Data!L43/Data!L42-1</f>
        <v>-3.3915098117779374E-3</v>
      </c>
      <c r="AZ46" s="5">
        <f>Data!CW43/Data!CW42-1</f>
        <v>-2.3381207695480244E-2</v>
      </c>
      <c r="BA46" s="5">
        <f>Data!AJ43/Data!AJ42-1</f>
        <v>-4.2315037549358614E-3</v>
      </c>
      <c r="BB46" s="5">
        <f>Data!AR43/Data!AR42-1</f>
        <v>-1.268887976934574E-2</v>
      </c>
      <c r="BC46" s="5">
        <f>Data!BV43/Data!BV42-1</f>
        <v>-2.5347173747012786E-2</v>
      </c>
      <c r="BD46" s="5">
        <f>Data!T43/Data!T42-1</f>
        <v>-2.89657896469242E-3</v>
      </c>
      <c r="BE46" s="5">
        <f>Data!BF43/Data!BF42-1</f>
        <v>-1.077686579496917E-2</v>
      </c>
      <c r="BF46" s="5">
        <f>Data!AB43/Data!AB42-1</f>
        <v>-1.3316291072739128E-3</v>
      </c>
      <c r="BG46" s="5">
        <f>Data!AY43/Data!AY42-1</f>
        <v>-6.3153934355753005E-4</v>
      </c>
      <c r="BH46" s="5">
        <f>Data!BN43/Data!BN42-1</f>
        <v>6.0371760580790745E-3</v>
      </c>
      <c r="BI46" s="5">
        <f>Data!CC43/Data!CC42-1</f>
        <v>2.3583220730223342E-3</v>
      </c>
      <c r="BJ46" s="5">
        <f>Data!CP43/Data!CP42-1</f>
        <v>1.6389656636750516E-5</v>
      </c>
      <c r="BK46" s="5">
        <f>Data!DZ43/Data!DZ42-1</f>
        <v>-7.8520402502411102E-3</v>
      </c>
      <c r="BL46" s="5">
        <f t="shared" si="127"/>
        <v>-1.0708866955753514E-2</v>
      </c>
      <c r="BM46" s="5">
        <f t="shared" si="128"/>
        <v>-1.136155797518195E-2</v>
      </c>
      <c r="BN46" s="5">
        <f t="shared" si="129"/>
        <v>-1.0758776210245728E-2</v>
      </c>
      <c r="BO46" s="5">
        <f t="shared" si="130"/>
        <v>-4.9696741633356275E-3</v>
      </c>
      <c r="BP46" s="5">
        <f t="shared" si="107"/>
        <v>-7.6055560399383437E-3</v>
      </c>
      <c r="BQ46" s="5">
        <f t="shared" si="108"/>
        <v>-4.3405167847486281E-3</v>
      </c>
      <c r="BR46" s="5">
        <f t="shared" si="156"/>
        <v>-7.0973604580714155E-3</v>
      </c>
      <c r="BS46" s="5">
        <f t="shared" si="131"/>
        <v>-4.119311449393287E-3</v>
      </c>
      <c r="BT46" s="5">
        <f t="shared" si="109"/>
        <v>-3.9645187968871728E-3</v>
      </c>
      <c r="BU46" s="5">
        <f t="shared" si="110"/>
        <v>1.6389656636750516E-5</v>
      </c>
      <c r="BV46" s="8">
        <f t="shared" si="111"/>
        <v>1.176954560540667</v>
      </c>
      <c r="BW46" s="8">
        <f t="shared" si="112"/>
        <v>1.1723650819626608</v>
      </c>
      <c r="BX46" s="24">
        <f t="shared" si="113"/>
        <v>35124</v>
      </c>
      <c r="BY46" s="5">
        <f t="shared" si="114"/>
        <v>1.0049438738755381</v>
      </c>
      <c r="BZ46" s="1">
        <f t="shared" si="83"/>
        <v>35124</v>
      </c>
      <c r="CA46" s="8">
        <f t="shared" si="132"/>
        <v>1.2251190582135847</v>
      </c>
      <c r="CB46" s="8">
        <f t="shared" si="133"/>
        <v>1.1723650819626608</v>
      </c>
      <c r="CC46" s="8">
        <f t="shared" si="134"/>
        <v>1.2697034643401779</v>
      </c>
      <c r="CD46" s="8">
        <f t="shared" si="135"/>
        <v>1.1695398292504893</v>
      </c>
      <c r="CE46" s="8">
        <f t="shared" si="136"/>
        <v>1.199748422445704</v>
      </c>
      <c r="CF46" s="8">
        <f t="shared" si="137"/>
        <v>1.2371974960517473</v>
      </c>
      <c r="CG46" s="8">
        <f t="shared" si="138"/>
        <v>1.206967308369137</v>
      </c>
      <c r="CH46" s="8">
        <f t="shared" si="139"/>
        <v>1.2703542213304515</v>
      </c>
      <c r="CI46" s="8">
        <f t="shared" si="140"/>
        <v>1.2957003146418826</v>
      </c>
      <c r="CJ46" s="8">
        <f t="shared" si="141"/>
        <v>1.3263682893336732</v>
      </c>
      <c r="CK46" s="8">
        <f t="shared" si="142"/>
        <v>1.4608605968824251</v>
      </c>
      <c r="CL46" s="8">
        <f t="shared" si="143"/>
        <v>1.3822832985974727</v>
      </c>
      <c r="CM46" s="8">
        <f t="shared" si="144"/>
        <v>1.3738733851768905</v>
      </c>
      <c r="CN46" s="8">
        <f t="shared" si="145"/>
        <v>1.3665667430788231</v>
      </c>
      <c r="CO46" s="8">
        <f t="shared" si="146"/>
        <v>1.2347677178070473</v>
      </c>
      <c r="CP46" s="8">
        <f t="shared" si="147"/>
        <v>1.2380712986532878</v>
      </c>
      <c r="CQ46" s="8">
        <f t="shared" si="148"/>
        <v>1.2555975312786414</v>
      </c>
      <c r="CR46" s="8">
        <f t="shared" si="149"/>
        <v>1.2310449570562698</v>
      </c>
      <c r="CS46" s="8">
        <f t="shared" si="150"/>
        <v>1.230127700711847</v>
      </c>
      <c r="CT46" s="8">
        <f t="shared" si="151"/>
        <v>1.2247089624363179</v>
      </c>
      <c r="CU46" s="8">
        <f t="shared" si="152"/>
        <v>1.2311758923199105</v>
      </c>
      <c r="CV46" s="8">
        <f t="shared" si="153"/>
        <v>1.2435583657071869</v>
      </c>
      <c r="CW46" s="8">
        <f t="shared" si="154"/>
        <v>1.176954560540667</v>
      </c>
      <c r="CX46" s="8">
        <f t="shared" si="155"/>
        <v>1.3630622570849633</v>
      </c>
      <c r="CY46" s="8">
        <f t="shared" si="84"/>
        <v>1.2251190582135847</v>
      </c>
      <c r="CZ46" s="1">
        <f t="shared" si="85"/>
        <v>35124</v>
      </c>
      <c r="DA46" s="5">
        <f>CA46/MAX(CA$9:CA46)-1</f>
        <v>-1.7377927023725981E-2</v>
      </c>
      <c r="DB46" s="5">
        <f>CB46/MAX(CB$9:CB46)-1</f>
        <v>-3.3915098117779374E-3</v>
      </c>
      <c r="DC46" s="5">
        <f>CC46/MAX(CC$9:CC46)-1</f>
        <v>-2.3381207695480244E-2</v>
      </c>
      <c r="DD46" s="5">
        <f>CD46/MAX(CD$9:CD46)-1</f>
        <v>-4.2315037549359724E-3</v>
      </c>
      <c r="DE46" s="5">
        <f>CE46/MAX(CE$9:CE46)-1</f>
        <v>-1.2688879769345629E-2</v>
      </c>
      <c r="DF46" s="5">
        <f>CF46/MAX(CF$9:CF46)-1</f>
        <v>-2.5347173747012786E-2</v>
      </c>
      <c r="DG46" s="5">
        <f>CG46/MAX(CG$9:CG46)-1</f>
        <v>-2.89657896469242E-3</v>
      </c>
      <c r="DH46" s="5">
        <f>CH46/MAX(CH$9:CH46)-1</f>
        <v>-1.077686579496917E-2</v>
      </c>
      <c r="DI46" s="5">
        <f>CI46/MAX(CI$9:CI46)-1</f>
        <v>-1.3316291072738018E-3</v>
      </c>
      <c r="DJ46" s="5">
        <f>CJ46/MAX(CJ$9:CJ46)-1</f>
        <v>-6.3153934355753005E-4</v>
      </c>
      <c r="DK46" s="5">
        <f>CK46/MAX(CK$9:CK46)-1</f>
        <v>0</v>
      </c>
      <c r="DL46" s="5">
        <f>CL46/MAX(CL$9:CL46)-1</f>
        <v>0</v>
      </c>
      <c r="DM46" s="5">
        <f>CM46/MAX(CM$9:CM46)-1</f>
        <v>0</v>
      </c>
      <c r="DN46" s="5">
        <f>CN46/MAX(CN$9:CN46)-1</f>
        <v>-7.8520402502411102E-3</v>
      </c>
      <c r="DO46" s="5">
        <f>CO46/MAX(CO$9:CO46)-1</f>
        <v>-1.0708866955753571E-2</v>
      </c>
      <c r="DP46" s="5">
        <f>CP46/MAX(CP$9:CP46)-1</f>
        <v>-1.1361557975181902E-2</v>
      </c>
      <c r="DQ46" s="5">
        <f>CQ46/MAX(CQ$9:CQ46)-1</f>
        <v>-1.075877621024568E-2</v>
      </c>
      <c r="DR46" s="5">
        <f>CR46/MAX(CR$9:CR46)-1</f>
        <v>-4.9696741633356023E-3</v>
      </c>
      <c r="DS46" s="5">
        <f>CS46/MAX(CS$9:CS46)-1</f>
        <v>-7.6055560399385103E-3</v>
      </c>
      <c r="DT46" s="5">
        <f>CT46/MAX(CT$9:CT46)-1</f>
        <v>-4.3405167847486714E-3</v>
      </c>
      <c r="DU46" s="5">
        <f>CU46/MAX(CU$9:CU46)-1</f>
        <v>-7.0973604580714111E-3</v>
      </c>
      <c r="DV46" s="5">
        <f>CV46/MAX(CV$9:CV46)-1</f>
        <v>-4.1193114493933702E-3</v>
      </c>
      <c r="DW46" s="5">
        <f>CW46/MAX(CW$9:CW46)-1</f>
        <v>-3.9645187968871953E-3</v>
      </c>
      <c r="DX46" s="5">
        <f>CX46/MAX(CX$9:CX46)-1</f>
        <v>0</v>
      </c>
      <c r="DY46" s="5">
        <f>CY46/MAX(CY$9:CY46)-1</f>
        <v>-1.7377927023725981E-2</v>
      </c>
      <c r="DZ46" s="1">
        <f t="shared" si="86"/>
        <v>35124</v>
      </c>
      <c r="EA46" s="8">
        <f t="shared" si="117"/>
        <v>5.8543032742502028</v>
      </c>
      <c r="EB46" s="8">
        <f t="shared" si="118"/>
        <v>6.4046896183320801</v>
      </c>
      <c r="EC46" s="8">
        <f t="shared" si="119"/>
        <v>6.8883783160415</v>
      </c>
      <c r="ED46" s="8">
        <f t="shared" si="87"/>
        <v>6.2052189090909078</v>
      </c>
      <c r="EE46" s="8">
        <f t="shared" si="88"/>
        <v>6.4059679999999997</v>
      </c>
      <c r="EF46" s="8">
        <f t="shared" si="89"/>
        <v>6.4059679999999997</v>
      </c>
      <c r="EG46" s="8">
        <f t="shared" si="90"/>
        <v>6.4059679999999997</v>
      </c>
      <c r="EH46" s="8">
        <f t="shared" si="91"/>
        <v>6.7027990357529781</v>
      </c>
      <c r="EI46" s="8">
        <f t="shared" si="92"/>
        <v>6.4059679999999997</v>
      </c>
      <c r="EJ46" s="1">
        <f t="shared" si="120"/>
        <v>35124</v>
      </c>
      <c r="EK46" s="8">
        <f>Data!W43*(1-R46-AD46)+R46*Data!AE43+AD46*Data!AM43</f>
        <v>1.832835504278123</v>
      </c>
      <c r="EL46" s="8">
        <f>Data!W43*(1-S46-AE46)+S46*Data!BQ43+AE46*Data!AU43</f>
        <v>3.0319325108940647</v>
      </c>
      <c r="EM46" s="8">
        <f>Data!W43*(1-R46-AF46)+R46*Data!AE43+AF46*Data!AU43</f>
        <v>2.7998215706793648</v>
      </c>
      <c r="EN46" s="8">
        <f>Data!F43</f>
        <v>5.1640230000000003</v>
      </c>
      <c r="EO46" s="8">
        <f>U46*Data!$AE43+Model!AG46*Data!$BY43+Model!AP46*Data!$W43</f>
        <v>2.1447321921097764</v>
      </c>
      <c r="EP46" s="8">
        <f>V46*Data!$BQ43+Model!AH46*Data!$BY43+Model!AQ46*Data!$W43</f>
        <v>2.6905383400453395</v>
      </c>
      <c r="EQ46" s="8">
        <f>W46*Data!$BQ43+Model!AI46*Data!$BY43+Model!AR46*Data!$W43</f>
        <v>2.076264796906254</v>
      </c>
      <c r="ER46" s="8">
        <f>X46*Data!CF43+Model!AJ46*Data!$BY43+Model!AS46*Data!$W43</f>
        <v>2.5452652877381534</v>
      </c>
      <c r="ES46" s="8">
        <f>Y46*Data!CS43+Model!AK46*Data!$BY43+Model!AS46*Data!$W43</f>
        <v>2.709971798483207</v>
      </c>
      <c r="ET46" s="8">
        <f t="shared" si="93"/>
        <v>5.1640230000000003</v>
      </c>
    </row>
    <row r="47" spans="1:150" x14ac:dyDescent="0.25">
      <c r="A47" s="34">
        <f>Data!A44</f>
        <v>35153</v>
      </c>
      <c r="B47" s="8">
        <f>Data!G44</f>
        <v>6.6963520000000001</v>
      </c>
      <c r="C47" s="8">
        <f t="shared" si="94"/>
        <v>7.2446425698324024</v>
      </c>
      <c r="D47" s="8">
        <f>Data!DA44</f>
        <v>7.0629999999999997</v>
      </c>
      <c r="E47" s="8">
        <f>Data!AN44</f>
        <v>5.75</v>
      </c>
      <c r="F47" s="8">
        <f>Data!AV44</f>
        <v>6.0439999999999996</v>
      </c>
      <c r="G47" s="8">
        <f>Data!BZ44</f>
        <v>6.3159999999999998</v>
      </c>
      <c r="H47" s="8">
        <f>Data!X44</f>
        <v>6.383</v>
      </c>
      <c r="I47" s="8">
        <f>Data!BJ44</f>
        <v>6.8840000000000003</v>
      </c>
      <c r="J47" s="8">
        <f>Data!AF44</f>
        <v>7.1159999999999997</v>
      </c>
      <c r="K47" s="8">
        <f>Data!BC44</f>
        <v>7.9</v>
      </c>
      <c r="L47" s="8">
        <f>Data!BR44</f>
        <v>10.695</v>
      </c>
      <c r="M47" s="8">
        <f>Data!CG44</f>
        <v>8.9055</v>
      </c>
      <c r="N47" s="8">
        <f>Data!CT44</f>
        <v>9.3059999999999992</v>
      </c>
      <c r="O47" s="8">
        <f>Data!ED44</f>
        <v>8.3390000000000004</v>
      </c>
      <c r="P47" s="8">
        <f t="shared" si="95"/>
        <v>2.1590000000000007</v>
      </c>
      <c r="Q47" s="1">
        <f t="shared" si="72"/>
        <v>35153</v>
      </c>
      <c r="R47" s="9">
        <f t="shared" si="121"/>
        <v>0.19158677834819418</v>
      </c>
      <c r="S47" s="36">
        <f t="shared" si="122"/>
        <v>0.28424923747276698</v>
      </c>
      <c r="T47" s="9">
        <f t="shared" si="123"/>
        <v>0.45904229848363942</v>
      </c>
      <c r="U47" s="9">
        <f t="shared" si="96"/>
        <v>0.20738593481989714</v>
      </c>
      <c r="V47" s="9">
        <f t="shared" si="97"/>
        <v>7.3068142418989179E-2</v>
      </c>
      <c r="W47" s="9">
        <f t="shared" si="98"/>
        <v>7.1467929057207613E-2</v>
      </c>
      <c r="X47" s="9">
        <f t="shared" si="99"/>
        <v>0.10888812896922322</v>
      </c>
      <c r="Y47" s="9">
        <f t="shared" si="124"/>
        <v>0.23302675585284277</v>
      </c>
      <c r="Z47" s="8">
        <f t="shared" si="125"/>
        <v>6.8121139625326483</v>
      </c>
      <c r="AA47" s="8">
        <f t="shared" si="73"/>
        <v>7.6086827119825715</v>
      </c>
      <c r="AB47" s="8">
        <f t="shared" si="100"/>
        <v>6.9384605107741422</v>
      </c>
      <c r="AC47" s="8">
        <f t="shared" si="126"/>
        <v>6.6963520000000001</v>
      </c>
      <c r="AD47" s="22">
        <f t="shared" si="101"/>
        <v>0.80841322165180585</v>
      </c>
      <c r="AE47" s="22">
        <f t="shared" si="102"/>
        <v>0.71575076252723302</v>
      </c>
      <c r="AF47" s="22">
        <f t="shared" si="103"/>
        <v>0.54095770151636058</v>
      </c>
      <c r="AG47" s="22">
        <f t="shared" si="74"/>
        <v>4.26140651801028E-2</v>
      </c>
      <c r="AH47" s="22">
        <f t="shared" si="75"/>
        <v>0.17693185758101082</v>
      </c>
      <c r="AI47" s="22">
        <f t="shared" si="76"/>
        <v>2.853207094279242E-2</v>
      </c>
      <c r="AJ47" s="22">
        <f t="shared" si="77"/>
        <v>0.14111187103077683</v>
      </c>
      <c r="AK47" s="22">
        <f t="shared" si="78"/>
        <v>1.6973244147157285E-2</v>
      </c>
      <c r="AL47" s="22"/>
      <c r="AM47" s="22">
        <f t="shared" si="79"/>
        <v>0</v>
      </c>
      <c r="AN47" s="22">
        <f t="shared" si="79"/>
        <v>0</v>
      </c>
      <c r="AO47" s="22">
        <v>0</v>
      </c>
      <c r="AP47" s="22">
        <f t="shared" si="80"/>
        <v>0.75</v>
      </c>
      <c r="AQ47" s="22">
        <f t="shared" si="81"/>
        <v>0.75</v>
      </c>
      <c r="AR47" s="22">
        <f t="shared" si="104"/>
        <v>0.9</v>
      </c>
      <c r="AS47" s="9">
        <f t="shared" si="105"/>
        <v>0.75</v>
      </c>
      <c r="AT47" s="9">
        <f t="shared" si="106"/>
        <v>0.75</v>
      </c>
      <c r="AU47" s="9"/>
      <c r="AV47" s="1">
        <f t="shared" si="82"/>
        <v>35153</v>
      </c>
      <c r="AX47" s="5">
        <f>Data!C44/Data!C43-1</f>
        <v>-6.9540571018298358E-3</v>
      </c>
      <c r="AY47" s="5">
        <f>Data!L44/Data!L43-1</f>
        <v>-6.7247065750219992E-4</v>
      </c>
      <c r="AZ47" s="5">
        <f>Data!CW44/Data!CW43-1</f>
        <v>-7.0152340377963585E-3</v>
      </c>
      <c r="BA47" s="5">
        <f>Data!AJ44/Data!AJ43-1</f>
        <v>-8.8706256070059109E-4</v>
      </c>
      <c r="BB47" s="5">
        <f>Data!AR44/Data!AR43-1</f>
        <v>-7.0727726894254106E-3</v>
      </c>
      <c r="BC47" s="5">
        <f>Data!BV44/Data!BV43-1</f>
        <v>-1.1079982305731706E-2</v>
      </c>
      <c r="BD47" s="5">
        <f>Data!T44/Data!T43-1</f>
        <v>1.8156209423625391E-4</v>
      </c>
      <c r="BE47" s="5">
        <f>Data!BF44/Data!BF43-1</f>
        <v>-4.571341787531269E-3</v>
      </c>
      <c r="BF47" s="5">
        <f>Data!AB44/Data!AB43-1</f>
        <v>-1.3139389456373607E-4</v>
      </c>
      <c r="BG47" s="5">
        <f>Data!AY44/Data!AY43-1</f>
        <v>-4.513205720611424E-3</v>
      </c>
      <c r="BH47" s="5">
        <f>Data!BN44/Data!BN43-1</f>
        <v>1.6126149474079421E-2</v>
      </c>
      <c r="BI47" s="5">
        <f>Data!CC44/Data!CC43-1</f>
        <v>8.0618514615808934E-3</v>
      </c>
      <c r="BJ47" s="5">
        <f>Data!CP44/Data!CP43-1</f>
        <v>-3.2301993843549814E-3</v>
      </c>
      <c r="BK47" s="5">
        <f>Data!DZ44/Data!DZ43-1</f>
        <v>-5.7592884117440013E-3</v>
      </c>
      <c r="BL47" s="5">
        <f t="shared" si="127"/>
        <v>-4.6272175313535292E-3</v>
      </c>
      <c r="BM47" s="5">
        <f t="shared" si="128"/>
        <v>-6.6729228121906181E-3</v>
      </c>
      <c r="BN47" s="5">
        <f t="shared" si="129"/>
        <v>-6.5092323759068562E-3</v>
      </c>
      <c r="BO47" s="5">
        <f t="shared" si="130"/>
        <v>-6.9169841548241304E-4</v>
      </c>
      <c r="BP47" s="5">
        <f t="shared" si="107"/>
        <v>-1.4621064475930433E-3</v>
      </c>
      <c r="BQ47" s="5">
        <f t="shared" si="108"/>
        <v>1.8358959680570778E-4</v>
      </c>
      <c r="BR47" s="5">
        <f t="shared" si="156"/>
        <v>-1.1237605548125474E-3</v>
      </c>
      <c r="BS47" s="5">
        <f t="shared" si="131"/>
        <v>-1.0396929816602241E-3</v>
      </c>
      <c r="BT47" s="5">
        <f t="shared" si="109"/>
        <v>-6.7333762971322219E-4</v>
      </c>
      <c r="BU47" s="5">
        <f t="shared" si="110"/>
        <v>-3.2301993843549814E-3</v>
      </c>
      <c r="BV47" s="8">
        <f t="shared" si="111"/>
        <v>1.1761620727465925</v>
      </c>
      <c r="BW47" s="8">
        <f t="shared" si="112"/>
        <v>1.1715767008451607</v>
      </c>
      <c r="BX47" s="24">
        <f t="shared" si="113"/>
        <v>35153</v>
      </c>
      <c r="BY47" s="5">
        <f t="shared" si="114"/>
        <v>1.0108440246587969</v>
      </c>
      <c r="BZ47" s="1">
        <f t="shared" si="83"/>
        <v>35153</v>
      </c>
      <c r="CA47" s="8">
        <f t="shared" si="132"/>
        <v>1.2165995103262275</v>
      </c>
      <c r="CB47" s="8">
        <f t="shared" si="133"/>
        <v>1.1715767008451607</v>
      </c>
      <c r="CC47" s="8">
        <f t="shared" si="134"/>
        <v>1.2607961973792308</v>
      </c>
      <c r="CD47" s="8">
        <f t="shared" si="135"/>
        <v>1.1685023742547129</v>
      </c>
      <c r="CE47" s="8">
        <f t="shared" si="136"/>
        <v>1.1912628745692488</v>
      </c>
      <c r="CF47" s="8">
        <f t="shared" si="137"/>
        <v>1.2234893696867983</v>
      </c>
      <c r="CG47" s="8">
        <f t="shared" si="138"/>
        <v>1.2071864478813192</v>
      </c>
      <c r="CH47" s="8">
        <f t="shared" si="139"/>
        <v>1.2645469979935169</v>
      </c>
      <c r="CI47" s="8">
        <f t="shared" si="140"/>
        <v>1.2955300675313544</v>
      </c>
      <c r="CJ47" s="8">
        <f t="shared" si="141"/>
        <v>1.3203821163826148</v>
      </c>
      <c r="CK47" s="8">
        <f t="shared" si="142"/>
        <v>1.4844186532285439</v>
      </c>
      <c r="CL47" s="8">
        <f t="shared" si="143"/>
        <v>1.3934270612285895</v>
      </c>
      <c r="CM47" s="8">
        <f t="shared" si="144"/>
        <v>1.3694355002139105</v>
      </c>
      <c r="CN47" s="8">
        <f t="shared" si="145"/>
        <v>1.3586962910715346</v>
      </c>
      <c r="CO47" s="8">
        <f t="shared" si="146"/>
        <v>1.2290541789760612</v>
      </c>
      <c r="CP47" s="8">
        <f t="shared" si="147"/>
        <v>1.2298097444413858</v>
      </c>
      <c r="CQ47" s="8">
        <f t="shared" si="148"/>
        <v>1.2474245551769338</v>
      </c>
      <c r="CR47" s="8">
        <f t="shared" si="149"/>
        <v>1.2301934452100864</v>
      </c>
      <c r="CS47" s="8">
        <f t="shared" si="150"/>
        <v>1.2283291230692734</v>
      </c>
      <c r="CT47" s="8">
        <f t="shared" si="151"/>
        <v>1.2249338062609358</v>
      </c>
      <c r="CU47" s="8">
        <f t="shared" si="152"/>
        <v>1.2297923454160853</v>
      </c>
      <c r="CV47" s="8">
        <f t="shared" si="153"/>
        <v>1.2422654468020764</v>
      </c>
      <c r="CW47" s="8">
        <f t="shared" si="154"/>
        <v>1.1761620727465925</v>
      </c>
      <c r="CX47" s="8">
        <f t="shared" si="155"/>
        <v>1.3586592942212901</v>
      </c>
      <c r="CY47" s="8">
        <f t="shared" si="84"/>
        <v>1.2165995103262275</v>
      </c>
      <c r="CZ47" s="1">
        <f t="shared" si="85"/>
        <v>35153</v>
      </c>
      <c r="DA47" s="5">
        <f>CA47/MAX(CA$9:CA47)-1</f>
        <v>-2.4211137028721352E-2</v>
      </c>
      <c r="DB47" s="5">
        <f>CB47/MAX(CB$9:CB47)-1</f>
        <v>-4.0616997784470588E-3</v>
      </c>
      <c r="DC47" s="5">
        <f>CC47/MAX(CC$9:CC47)-1</f>
        <v>-3.0232417089206542E-2</v>
      </c>
      <c r="DD47" s="5">
        <f>CD47/MAX(CD$9:CD47)-1</f>
        <v>-5.1148127070801408E-3</v>
      </c>
      <c r="DE47" s="5">
        <f>CE47/MAX(CE$9:CE47)-1</f>
        <v>-1.9671906896479019E-2</v>
      </c>
      <c r="DF47" s="5">
        <f>CF47/MAX(CF$9:CF47)-1</f>
        <v>-3.614630981612732E-2</v>
      </c>
      <c r="DG47" s="5">
        <f>CG47/MAX(CG$9:CG47)-1</f>
        <v>-2.715542779399116E-3</v>
      </c>
      <c r="DH47" s="5">
        <f>CH47/MAX(CH$9:CH47)-1</f>
        <v>-1.5298942845553221E-2</v>
      </c>
      <c r="DI47" s="5">
        <f>CI47/MAX(CI$9:CI47)-1</f>
        <v>-1.4628480339030636E-3</v>
      </c>
      <c r="DJ47" s="5">
        <f>CJ47/MAX(CJ$9:CJ47)-1</f>
        <v>-5.1418947971909601E-3</v>
      </c>
      <c r="DK47" s="5">
        <f>CK47/MAX(CK$9:CK47)-1</f>
        <v>0</v>
      </c>
      <c r="DL47" s="5">
        <f>CL47/MAX(CL$9:CL47)-1</f>
        <v>0</v>
      </c>
      <c r="DM47" s="5">
        <f>CM47/MAX(CM$9:CM47)-1</f>
        <v>-3.2301993843549814E-3</v>
      </c>
      <c r="DN47" s="5">
        <f>CN47/MAX(CN$9:CN47)-1</f>
        <v>-1.3566106497563291E-2</v>
      </c>
      <c r="DO47" s="5">
        <f>CO47/MAX(CO$9:CO47)-1</f>
        <v>-1.5286532230188499E-2</v>
      </c>
      <c r="DP47" s="5">
        <f>CP47/MAX(CP$9:CP47)-1</f>
        <v>-1.7958665987977906E-2</v>
      </c>
      <c r="DQ47" s="5">
        <f>CQ47/MAX(CQ$9:CQ47)-1</f>
        <v>-1.7197977211719562E-2</v>
      </c>
      <c r="DR47" s="5">
        <f>CR47/MAX(CR$9:CR47)-1</f>
        <v>-5.6579350630736602E-3</v>
      </c>
      <c r="DS47" s="5">
        <f>CS47/MAX(CS$9:CS47)-1</f>
        <v>-9.0565423550079682E-3</v>
      </c>
      <c r="DT47" s="5">
        <f>CT47/MAX(CT$9:CT47)-1</f>
        <v>-4.1577240616694766E-3</v>
      </c>
      <c r="DU47" s="5">
        <f>CU47/MAX(CU$9:CU47)-1</f>
        <v>-8.2131452791578408E-3</v>
      </c>
      <c r="DV47" s="5">
        <f>CV47/MAX(CV$9:CV47)-1</f>
        <v>-5.1547216118502659E-3</v>
      </c>
      <c r="DW47" s="5">
        <f>CW47/MAX(CW$9:CW47)-1</f>
        <v>-4.635186966910787E-3</v>
      </c>
      <c r="DX47" s="5">
        <f>CX47/MAX(CX$9:CX47)-1</f>
        <v>-3.2301993843548704E-3</v>
      </c>
      <c r="DY47" s="5">
        <f>CY47/MAX(CY$9:CY47)-1</f>
        <v>-2.4211137028721352E-2</v>
      </c>
      <c r="DZ47" s="1">
        <f t="shared" si="86"/>
        <v>35153</v>
      </c>
      <c r="EA47" s="8">
        <f t="shared" si="117"/>
        <v>6.2493810263892637</v>
      </c>
      <c r="EB47" s="8">
        <f t="shared" si="118"/>
        <v>6.6963520000000001</v>
      </c>
      <c r="EC47" s="8">
        <f t="shared" si="119"/>
        <v>7.2446425698324024</v>
      </c>
      <c r="ED47" s="8">
        <f t="shared" si="87"/>
        <v>6.5321587478559175</v>
      </c>
      <c r="EE47" s="8">
        <f t="shared" si="88"/>
        <v>6.6862153956527539</v>
      </c>
      <c r="EF47" s="8">
        <f t="shared" si="89"/>
        <v>6.689258061341512</v>
      </c>
      <c r="EG47" s="8">
        <f t="shared" si="90"/>
        <v>6.6482158099658042</v>
      </c>
      <c r="EH47" s="8">
        <f t="shared" si="91"/>
        <v>7.0629999999999997</v>
      </c>
      <c r="EI47" s="8">
        <f t="shared" si="92"/>
        <v>6.6963520000000001</v>
      </c>
      <c r="EJ47" s="1">
        <f t="shared" si="120"/>
        <v>35153</v>
      </c>
      <c r="EK47" s="8">
        <f>Data!W44*(1-R47-AD47)+R47*Data!AE44+AD47*Data!AM44</f>
        <v>1.7778921160046837</v>
      </c>
      <c r="EL47" s="8">
        <f>Data!W44*(1-S47-AE47)+S47*Data!BQ44+AE47*Data!AU44</f>
        <v>3.0503660827886709</v>
      </c>
      <c r="EM47" s="8">
        <f>Data!W44*(1-R47-AF47)+R47*Data!AE44+AF47*Data!AU44</f>
        <v>2.7358570478805473</v>
      </c>
      <c r="EN47" s="8">
        <f>Data!F44</f>
        <v>5.1843149999999998</v>
      </c>
      <c r="EO47" s="8">
        <f>U47*Data!$AE44+Model!AG47*Data!$BY44+Model!AP47*Data!$W44</f>
        <v>2.0419306620926241</v>
      </c>
      <c r="EP47" s="8">
        <f>V47*Data!$BQ44+Model!AH47*Data!$BY44+Model!AQ47*Data!$W44</f>
        <v>2.5763875375383387</v>
      </c>
      <c r="EQ47" s="8">
        <f>W47*Data!$BQ44+Model!AI47*Data!$BY44+Model!AR47*Data!$W44</f>
        <v>1.9796775562074946</v>
      </c>
      <c r="ER47" s="8">
        <f>X47*Data!CF44+Model!AJ47*Data!$BY44+Model!AS47*Data!$W44</f>
        <v>2.4339373952125065</v>
      </c>
      <c r="ES47" s="8">
        <f>Y47*Data!CS44+Model!AK47*Data!$BY44+Model!AS47*Data!$W44</f>
        <v>2.5850408026755858</v>
      </c>
      <c r="ET47" s="8">
        <f t="shared" si="93"/>
        <v>5.1843149999999998</v>
      </c>
    </row>
    <row r="48" spans="1:150" x14ac:dyDescent="0.25">
      <c r="A48" s="34">
        <f>Data!A45</f>
        <v>35185</v>
      </c>
      <c r="B48" s="8">
        <f>Data!G45</f>
        <v>6.9321080000000004</v>
      </c>
      <c r="C48" s="8">
        <f t="shared" si="94"/>
        <v>7.5342053614169462</v>
      </c>
      <c r="D48" s="8">
        <f>Data!DA45</f>
        <v>7.2990000000000004</v>
      </c>
      <c r="E48" s="8">
        <f>Data!AN45</f>
        <v>5.99</v>
      </c>
      <c r="F48" s="8">
        <f>Data!AV45</f>
        <v>6.3410000000000002</v>
      </c>
      <c r="G48" s="8">
        <f>Data!BZ45</f>
        <v>6.5949999999999998</v>
      </c>
      <c r="H48" s="8">
        <f>Data!X45</f>
        <v>6.6680000000000001</v>
      </c>
      <c r="I48" s="8">
        <f>Data!BJ45</f>
        <v>7.1360000000000001</v>
      </c>
      <c r="J48" s="8">
        <f>Data!AF45</f>
        <v>7.3369999999999997</v>
      </c>
      <c r="K48" s="8">
        <f>Data!BC45</f>
        <v>8.0939999999999994</v>
      </c>
      <c r="L48" s="8">
        <f>Data!BR45</f>
        <v>9.8140000000000001</v>
      </c>
      <c r="M48" s="8">
        <f>Data!CG45</f>
        <v>8.5754999999999999</v>
      </c>
      <c r="N48" s="8">
        <f>Data!CT45</f>
        <v>9.3970000000000002</v>
      </c>
      <c r="O48" s="8">
        <f>Data!ED45</f>
        <v>8.5570000000000004</v>
      </c>
      <c r="P48" s="8">
        <f t="shared" si="95"/>
        <v>2.0890000000000004</v>
      </c>
      <c r="Q48" s="1">
        <f t="shared" si="72"/>
        <v>35185</v>
      </c>
      <c r="R48" s="9">
        <f t="shared" si="121"/>
        <v>0.22158677834819418</v>
      </c>
      <c r="S48" s="36">
        <f t="shared" si="122"/>
        <v>0.266745487364621</v>
      </c>
      <c r="T48" s="9">
        <f t="shared" si="123"/>
        <v>0.47869794159885104</v>
      </c>
      <c r="U48" s="9">
        <f t="shared" si="96"/>
        <v>0.23738593481989714</v>
      </c>
      <c r="V48" s="9">
        <f t="shared" si="97"/>
        <v>8.7716060888474778E-2</v>
      </c>
      <c r="W48" s="9">
        <f t="shared" si="98"/>
        <v>8.4314383348866179E-2</v>
      </c>
      <c r="X48" s="9">
        <f t="shared" si="99"/>
        <v>0.1388881289692232</v>
      </c>
      <c r="Y48" s="9">
        <f t="shared" si="124"/>
        <v>0.23170949321912926</v>
      </c>
      <c r="Z48" s="8">
        <f t="shared" si="125"/>
        <v>7.0338526145185991</v>
      </c>
      <c r="AA48" s="8">
        <f t="shared" si="73"/>
        <v>7.5071813032490979</v>
      </c>
      <c r="AB48" s="8">
        <f t="shared" si="100"/>
        <v>7.2188176160842517</v>
      </c>
      <c r="AC48" s="8">
        <f t="shared" si="126"/>
        <v>6.9321080000000004</v>
      </c>
      <c r="AD48" s="22">
        <f t="shared" si="101"/>
        <v>0.77841322165180582</v>
      </c>
      <c r="AE48" s="22">
        <f t="shared" si="102"/>
        <v>0.733254512635379</v>
      </c>
      <c r="AF48" s="22">
        <f t="shared" si="103"/>
        <v>0.52130205840114896</v>
      </c>
      <c r="AG48" s="22">
        <f t="shared" si="74"/>
        <v>1.2614065180102885E-2</v>
      </c>
      <c r="AH48" s="22">
        <f t="shared" si="75"/>
        <v>0.16228393911152517</v>
      </c>
      <c r="AI48" s="22">
        <f t="shared" si="76"/>
        <v>1.5685616651133771E-2</v>
      </c>
      <c r="AJ48" s="22">
        <f t="shared" si="77"/>
        <v>0.1111118710307768</v>
      </c>
      <c r="AK48" s="22">
        <f t="shared" si="78"/>
        <v>1.8290506780870741E-2</v>
      </c>
      <c r="AL48" s="22"/>
      <c r="AM48" s="22">
        <f t="shared" si="79"/>
        <v>0</v>
      </c>
      <c r="AN48" s="22">
        <f t="shared" si="79"/>
        <v>0</v>
      </c>
      <c r="AO48" s="22">
        <v>0</v>
      </c>
      <c r="AP48" s="22">
        <f t="shared" si="80"/>
        <v>0.75</v>
      </c>
      <c r="AQ48" s="22">
        <f t="shared" si="81"/>
        <v>0.75</v>
      </c>
      <c r="AR48" s="22">
        <f t="shared" si="104"/>
        <v>0.9</v>
      </c>
      <c r="AS48" s="9">
        <f t="shared" si="105"/>
        <v>0.75</v>
      </c>
      <c r="AT48" s="9">
        <f t="shared" si="106"/>
        <v>0.75</v>
      </c>
      <c r="AU48" s="9"/>
      <c r="AV48" s="1">
        <f t="shared" si="82"/>
        <v>35185</v>
      </c>
      <c r="AX48" s="5">
        <f>Data!C45/Data!C44-1</f>
        <v>-5.6212663396024709E-3</v>
      </c>
      <c r="AY48" s="5">
        <f>Data!L45/Data!L44-1</f>
        <v>9.3753890721592903E-4</v>
      </c>
      <c r="AZ48" s="5">
        <f>Data!CW45/Data!CW44-1</f>
        <v>-8.8685195076158019E-3</v>
      </c>
      <c r="BA48" s="5">
        <f>Data!AJ45/Data!AJ44-1</f>
        <v>8.3872009208363352E-4</v>
      </c>
      <c r="BB48" s="5">
        <f>Data!AR45/Data!AR44-1</f>
        <v>-4.6557433357127254E-3</v>
      </c>
      <c r="BC48" s="5">
        <f>Data!BV45/Data!BV44-1</f>
        <v>-1.0454342130487571E-2</v>
      </c>
      <c r="BD48" s="5">
        <f>Data!T45/Data!T44-1</f>
        <v>9.7915715472352005E-4</v>
      </c>
      <c r="BE48" s="5">
        <f>Data!BF45/Data!BF44-1</f>
        <v>-2.5784206029537682E-3</v>
      </c>
      <c r="BF48" s="5">
        <f>Data!AB45/Data!AB44-1</f>
        <v>9.0527688818364815E-4</v>
      </c>
      <c r="BG48" s="5">
        <f>Data!AY45/Data!AY44-1</f>
        <v>-5.4926254749776415E-4</v>
      </c>
      <c r="BH48" s="5">
        <f>Data!BN45/Data!BN44-1</f>
        <v>1.0980312831179173E-2</v>
      </c>
      <c r="BI48" s="5">
        <f>Data!CC45/Data!CC44-1</f>
        <v>5.9783228057208593E-3</v>
      </c>
      <c r="BJ48" s="5">
        <f>Data!CP45/Data!CP44-1</f>
        <v>-2.4813228141196131E-4</v>
      </c>
      <c r="BK48" s="5">
        <f>Data!DZ45/Data!DZ44-1</f>
        <v>-6.9909800783024556E-3</v>
      </c>
      <c r="BL48" s="5">
        <f t="shared" si="127"/>
        <v>-2.6183968629338531E-3</v>
      </c>
      <c r="BM48" s="5">
        <f t="shared" si="128"/>
        <v>-5.3195325991122443E-3</v>
      </c>
      <c r="BN48" s="5">
        <f t="shared" si="129"/>
        <v>-5.7277157775345623E-3</v>
      </c>
      <c r="BO48" s="5">
        <f t="shared" si="130"/>
        <v>4.7660754280576132E-4</v>
      </c>
      <c r="BP48" s="5">
        <f t="shared" si="107"/>
        <v>-3.1302724513829379E-4</v>
      </c>
      <c r="BQ48" s="5">
        <f t="shared" si="108"/>
        <v>1.3676976263685327E-3</v>
      </c>
      <c r="BR48" s="5">
        <f t="shared" si="156"/>
        <v>-8.9895527697357374E-5</v>
      </c>
      <c r="BS48" s="5">
        <f t="shared" si="131"/>
        <v>4.9910230410416803E-4</v>
      </c>
      <c r="BT48" s="5">
        <f t="shared" si="109"/>
        <v>8.6680750461161078E-4</v>
      </c>
      <c r="BU48" s="5">
        <f t="shared" si="110"/>
        <v>-2.4813228141196131E-4</v>
      </c>
      <c r="BV48" s="8">
        <f t="shared" si="111"/>
        <v>1.1771815788578888</v>
      </c>
      <c r="BW48" s="8">
        <f t="shared" si="112"/>
        <v>1.1726750995849908</v>
      </c>
      <c r="BX48" s="24">
        <f t="shared" si="113"/>
        <v>35185</v>
      </c>
      <c r="BY48" s="5">
        <f t="shared" si="114"/>
        <v>1.016466985955248</v>
      </c>
      <c r="BZ48" s="1">
        <f t="shared" si="83"/>
        <v>35185</v>
      </c>
      <c r="CA48" s="8">
        <f t="shared" si="132"/>
        <v>1.2097606804500538</v>
      </c>
      <c r="CB48" s="8">
        <f t="shared" si="133"/>
        <v>1.1726750995849908</v>
      </c>
      <c r="CC48" s="8">
        <f t="shared" si="134"/>
        <v>1.2496148017076452</v>
      </c>
      <c r="CD48" s="8">
        <f t="shared" si="135"/>
        <v>1.1694824206736478</v>
      </c>
      <c r="CE48" s="8">
        <f t="shared" si="136"/>
        <v>1.185716660379891</v>
      </c>
      <c r="CF48" s="8">
        <f t="shared" si="137"/>
        <v>1.210698593223078</v>
      </c>
      <c r="CG48" s="8">
        <f t="shared" si="138"/>
        <v>1.2083684731288475</v>
      </c>
      <c r="CH48" s="8">
        <f t="shared" si="139"/>
        <v>1.261286463960487</v>
      </c>
      <c r="CI48" s="8">
        <f t="shared" si="140"/>
        <v>1.2967028809594374</v>
      </c>
      <c r="CJ48" s="8">
        <f t="shared" si="141"/>
        <v>1.3196568799377</v>
      </c>
      <c r="CK48" s="8">
        <f t="shared" si="142"/>
        <v>1.500718034413431</v>
      </c>
      <c r="CL48" s="8">
        <f t="shared" si="143"/>
        <v>1.4017574180068411</v>
      </c>
      <c r="CM48" s="8">
        <f t="shared" si="144"/>
        <v>1.369095699058996</v>
      </c>
      <c r="CN48" s="8">
        <f t="shared" si="145"/>
        <v>1.34919767236819</v>
      </c>
      <c r="CO48" s="8">
        <f t="shared" si="146"/>
        <v>1.2258360273694544</v>
      </c>
      <c r="CP48" s="8">
        <f t="shared" si="147"/>
        <v>1.2232677314151239</v>
      </c>
      <c r="CQ48" s="8">
        <f t="shared" si="148"/>
        <v>1.2402796618709628</v>
      </c>
      <c r="CR48" s="8">
        <f t="shared" si="149"/>
        <v>1.2307797646851837</v>
      </c>
      <c r="CS48" s="8">
        <f t="shared" si="150"/>
        <v>1.2279446225877559</v>
      </c>
      <c r="CT48" s="8">
        <f t="shared" si="151"/>
        <v>1.2266091453202175</v>
      </c>
      <c r="CU48" s="8">
        <f t="shared" si="152"/>
        <v>1.229681792584236</v>
      </c>
      <c r="CV48" s="8">
        <f t="shared" si="153"/>
        <v>1.2428854643488843</v>
      </c>
      <c r="CW48" s="8">
        <f t="shared" si="154"/>
        <v>1.1771815788578888</v>
      </c>
      <c r="CX48" s="8">
        <f t="shared" si="155"/>
        <v>1.3583221669909533</v>
      </c>
      <c r="CY48" s="8">
        <f t="shared" si="84"/>
        <v>1.2097606804500538</v>
      </c>
      <c r="CZ48" s="1">
        <f t="shared" si="85"/>
        <v>35185</v>
      </c>
      <c r="DA48" s="5">
        <f>CA48/MAX(CA$9:CA48)-1</f>
        <v>-2.9696306118700777E-2</v>
      </c>
      <c r="DB48" s="5">
        <f>CB48/MAX(CB$9:CB48)-1</f>
        <v>-3.1279688728027555E-3</v>
      </c>
      <c r="DC48" s="5">
        <f>CC48/MAX(CC$9:CC48)-1</f>
        <v>-3.8832819816104314E-2</v>
      </c>
      <c r="DD48" s="5">
        <f>CD48/MAX(CD$9:CD48)-1</f>
        <v>-4.2803825111811244E-3</v>
      </c>
      <c r="DE48" s="5">
        <f>CE48/MAX(CE$9:CE48)-1</f>
        <v>-2.4236062882757814E-2</v>
      </c>
      <c r="DF48" s="5">
        <f>CF48/MAX(CF$9:CF48)-1</f>
        <v>-4.6222766057042453E-2</v>
      </c>
      <c r="DG48" s="5">
        <f>CG48/MAX(CG$9:CG48)-1</f>
        <v>-1.7390445678170385E-3</v>
      </c>
      <c r="DH48" s="5">
        <f>CH48/MAX(CH$9:CH48)-1</f>
        <v>-1.7837916339070614E-2</v>
      </c>
      <c r="DI48" s="5">
        <f>CI48/MAX(CI$9:CI48)-1</f>
        <v>-5.5889542823550631E-4</v>
      </c>
      <c r="DJ48" s="5">
        <f>CJ48/MAX(CJ$9:CJ48)-1</f>
        <v>-5.6883330944534904E-3</v>
      </c>
      <c r="DK48" s="5">
        <f>CK48/MAX(CK$9:CK48)-1</f>
        <v>0</v>
      </c>
      <c r="DL48" s="5">
        <f>CL48/MAX(CL$9:CL48)-1</f>
        <v>0</v>
      </c>
      <c r="DM48" s="5">
        <f>CM48/MAX(CM$9:CM48)-1</f>
        <v>-3.4775301490241883E-3</v>
      </c>
      <c r="DN48" s="5">
        <f>CN48/MAX(CN$9:CN48)-1</f>
        <v>-2.0462246195601219E-2</v>
      </c>
      <c r="DO48" s="5">
        <f>CO48/MAX(CO$9:CO48)-1</f>
        <v>-1.7864902885085687E-2</v>
      </c>
      <c r="DP48" s="5">
        <f>CP48/MAX(CP$9:CP48)-1</f>
        <v>-2.318266687793058E-2</v>
      </c>
      <c r="DQ48" s="5">
        <f>CQ48/MAX(CQ$9:CQ48)-1</f>
        <v>-2.2827187863836862E-2</v>
      </c>
      <c r="DR48" s="5">
        <f>CR48/MAX(CR$9:CR48)-1</f>
        <v>-5.1840241347957949E-3</v>
      </c>
      <c r="DS48" s="5">
        <f>CS48/MAX(CS$9:CS48)-1</f>
        <v>-9.3667346556423059E-3</v>
      </c>
      <c r="DT48" s="5">
        <f>CT48/MAX(CT$9:CT48)-1</f>
        <v>-2.7957129446311013E-3</v>
      </c>
      <c r="DU48" s="5">
        <f>CU48/MAX(CU$9:CU48)-1</f>
        <v>-8.3023024818261737E-3</v>
      </c>
      <c r="DV48" s="5">
        <f>CV48/MAX(CV$9:CV48)-1</f>
        <v>-4.6581920411796762E-3</v>
      </c>
      <c r="DW48" s="5">
        <f>CW48/MAX(CW$9:CW48)-1</f>
        <v>-3.772397277147288E-3</v>
      </c>
      <c r="DX48" s="5">
        <f>CX48/MAX(CX$9:CX48)-1</f>
        <v>-3.4775301490242994E-3</v>
      </c>
      <c r="DY48" s="5">
        <f>CY48/MAX(CY$9:CY48)-1</f>
        <v>-2.9696306118700777E-2</v>
      </c>
      <c r="DZ48" s="1">
        <f t="shared" si="86"/>
        <v>35185</v>
      </c>
      <c r="EA48" s="8">
        <f t="shared" si="117"/>
        <v>6.5617004312348017</v>
      </c>
      <c r="EB48" s="8">
        <f t="shared" si="118"/>
        <v>6.9321080000000004</v>
      </c>
      <c r="EC48" s="8">
        <f t="shared" si="119"/>
        <v>7.5342053614169462</v>
      </c>
      <c r="ED48" s="8">
        <f t="shared" si="87"/>
        <v>6.8258903636363648</v>
      </c>
      <c r="EE48" s="8">
        <f t="shared" si="88"/>
        <v>6.9321080000000004</v>
      </c>
      <c r="EF48" s="8">
        <f t="shared" si="89"/>
        <v>6.9321080000000004</v>
      </c>
      <c r="EG48" s="8">
        <f t="shared" si="90"/>
        <v>6.924817939423547</v>
      </c>
      <c r="EH48" s="8">
        <f t="shared" si="91"/>
        <v>7.2990000000000004</v>
      </c>
      <c r="EI48" s="8">
        <f t="shared" si="92"/>
        <v>6.9321080000000004</v>
      </c>
      <c r="EJ48" s="1">
        <f t="shared" si="120"/>
        <v>35185</v>
      </c>
      <c r="EK48" s="8">
        <f>Data!W45*(1-R48-AD48)+R48*Data!AE45+AD48*Data!AM45</f>
        <v>1.7725446614428533</v>
      </c>
      <c r="EL48" s="8">
        <f>Data!W45*(1-S48-AE48)+S48*Data!BQ45+AE48*Data!AU45</f>
        <v>3.0852931191335742</v>
      </c>
      <c r="EM48" s="8">
        <f>Data!W45*(1-R48-AF48)+R48*Data!AE45+AF48*Data!AU45</f>
        <v>2.7185283060412564</v>
      </c>
      <c r="EN48" s="8">
        <f>Data!F45</f>
        <v>5.1644569999999996</v>
      </c>
      <c r="EO48" s="8">
        <f>U48*Data!$AE45+Model!AG48*Data!$BY45+Model!AP48*Data!$W45</f>
        <v>1.9750263087478559</v>
      </c>
      <c r="EP48" s="8">
        <f>V48*Data!$BQ45+Model!AH48*Data!$BY45+Model!AQ48*Data!$W45</f>
        <v>2.5656303280521895</v>
      </c>
      <c r="EQ48" s="8">
        <f>W48*Data!$BQ45+Model!AI48*Data!$BY45+Model!AR48*Data!$W45</f>
        <v>2.00199169804287</v>
      </c>
      <c r="ER48" s="8">
        <f>X48*Data!CF45+Model!AJ48*Data!$BY45+Model!AS48*Data!$W45</f>
        <v>2.3656834147532977</v>
      </c>
      <c r="ES48" s="8">
        <f>Y48*Data!CS45+Model!AK48*Data!$BY45+Model!AS48*Data!$W45</f>
        <v>2.66997965738758</v>
      </c>
      <c r="ET48" s="8">
        <f t="shared" si="93"/>
        <v>5.1644569999999996</v>
      </c>
    </row>
    <row r="49" spans="1:150" x14ac:dyDescent="0.25">
      <c r="A49" s="34">
        <f>Data!A46</f>
        <v>35216</v>
      </c>
      <c r="B49" s="8">
        <f>Data!G46</f>
        <v>7.0972289999999996</v>
      </c>
      <c r="C49" s="8">
        <f t="shared" si="94"/>
        <v>7.7243389516515073</v>
      </c>
      <c r="D49" s="8">
        <f>Data!DA46</f>
        <v>7.4470000000000001</v>
      </c>
      <c r="E49" s="8">
        <f>Data!AN46</f>
        <v>6.1859999999999999</v>
      </c>
      <c r="F49" s="8">
        <f>Data!AV46</f>
        <v>6.569</v>
      </c>
      <c r="G49" s="8">
        <f>Data!BZ46</f>
        <v>6.798</v>
      </c>
      <c r="H49" s="8">
        <f>Data!X46</f>
        <v>6.867</v>
      </c>
      <c r="I49" s="8">
        <f>Data!BJ46</f>
        <v>7.3479999999999999</v>
      </c>
      <c r="J49" s="8">
        <f>Data!AF46</f>
        <v>7.3460000000000001</v>
      </c>
      <c r="K49" s="8">
        <f>Data!BC46</f>
        <v>8.2850000000000001</v>
      </c>
      <c r="L49" s="8">
        <f>Data!BR46</f>
        <v>9.3379999999999992</v>
      </c>
      <c r="M49" s="8">
        <f>Data!CG46</f>
        <v>8.3419999999999987</v>
      </c>
      <c r="N49" s="8">
        <f>Data!CT46</f>
        <v>9.4269999999999996</v>
      </c>
      <c r="O49" s="8">
        <f>Data!ED46</f>
        <v>8.6189999999999998</v>
      </c>
      <c r="P49" s="8">
        <f t="shared" si="95"/>
        <v>1.9354999999999993</v>
      </c>
      <c r="Q49" s="1">
        <f t="shared" si="72"/>
        <v>35216</v>
      </c>
      <c r="R49" s="9">
        <f t="shared" si="121"/>
        <v>0.25158677834819421</v>
      </c>
      <c r="S49" s="36">
        <f t="shared" si="122"/>
        <v>0.2576726829268291</v>
      </c>
      <c r="T49" s="9">
        <f t="shared" si="123"/>
        <v>0.50869794159885107</v>
      </c>
      <c r="U49" s="9">
        <f t="shared" si="96"/>
        <v>0.25</v>
      </c>
      <c r="V49" s="9">
        <f t="shared" si="97"/>
        <v>9.7432677165354184E-2</v>
      </c>
      <c r="W49" s="9">
        <f t="shared" si="98"/>
        <v>9.3357874015747896E-2</v>
      </c>
      <c r="X49" s="9">
        <f t="shared" si="99"/>
        <v>0.16028432642487031</v>
      </c>
      <c r="Y49" s="9">
        <f t="shared" si="124"/>
        <v>0.22717763408139982</v>
      </c>
      <c r="Z49" s="8">
        <f t="shared" si="125"/>
        <v>7.1864499857696114</v>
      </c>
      <c r="AA49" s="8">
        <f t="shared" si="73"/>
        <v>7.5037091995121941</v>
      </c>
      <c r="AB49" s="8">
        <f t="shared" si="100"/>
        <v>7.4236620919100051</v>
      </c>
      <c r="AC49" s="8">
        <f t="shared" si="126"/>
        <v>7.0972289999999996</v>
      </c>
      <c r="AD49" s="22">
        <f t="shared" si="101"/>
        <v>0.74841322165180579</v>
      </c>
      <c r="AE49" s="22">
        <f t="shared" si="102"/>
        <v>0.7423273170731709</v>
      </c>
      <c r="AF49" s="22">
        <f t="shared" si="103"/>
        <v>0.49130205840114893</v>
      </c>
      <c r="AG49" s="22">
        <f t="shared" si="74"/>
        <v>0</v>
      </c>
      <c r="AH49" s="22">
        <f t="shared" si="75"/>
        <v>0.1525673228346458</v>
      </c>
      <c r="AI49" s="22">
        <f t="shared" si="76"/>
        <v>6.6421259842520675E-3</v>
      </c>
      <c r="AJ49" s="22">
        <f t="shared" si="77"/>
        <v>8.9715673575129662E-2</v>
      </c>
      <c r="AK49" s="22">
        <f t="shared" si="78"/>
        <v>2.2822365918600207E-2</v>
      </c>
      <c r="AL49" s="22"/>
      <c r="AM49" s="22">
        <f t="shared" si="79"/>
        <v>0</v>
      </c>
      <c r="AN49" s="22">
        <f t="shared" si="79"/>
        <v>0</v>
      </c>
      <c r="AO49" s="22">
        <v>0</v>
      </c>
      <c r="AP49" s="22">
        <f t="shared" si="80"/>
        <v>0.75</v>
      </c>
      <c r="AQ49" s="22">
        <f t="shared" si="81"/>
        <v>0.75</v>
      </c>
      <c r="AR49" s="22">
        <f t="shared" si="104"/>
        <v>0.9</v>
      </c>
      <c r="AS49" s="9">
        <f t="shared" si="105"/>
        <v>0.75</v>
      </c>
      <c r="AT49" s="9">
        <f t="shared" si="106"/>
        <v>0.75</v>
      </c>
      <c r="AU49" s="9"/>
      <c r="AV49" s="1">
        <f t="shared" si="82"/>
        <v>35216</v>
      </c>
      <c r="AX49" s="5">
        <f>Data!C46/Data!C45-1</f>
        <v>-2.0250564672091853E-3</v>
      </c>
      <c r="AY49" s="5">
        <f>Data!L46/Data!L45-1</f>
        <v>2.2098598821422843E-3</v>
      </c>
      <c r="AZ49" s="5">
        <f>Data!CW46/Data!CW45-1</f>
        <v>-8.884771829215099E-4</v>
      </c>
      <c r="BA49" s="5">
        <f>Data!AJ46/Data!AJ45-1</f>
        <v>2.0512137224444338E-3</v>
      </c>
      <c r="BB49" s="5">
        <f>Data!AR46/Data!AR45-1</f>
        <v>-2.0785985231436266E-3</v>
      </c>
      <c r="BC49" s="5">
        <f>Data!BV46/Data!BV45-1</f>
        <v>-4.9465948570911467E-3</v>
      </c>
      <c r="BD49" s="5">
        <f>Data!T46/Data!T45-1</f>
        <v>2.3355883209592587E-3</v>
      </c>
      <c r="BE49" s="5">
        <f>Data!BF46/Data!BF45-1</f>
        <v>-2.5493945188026501E-4</v>
      </c>
      <c r="BF49" s="5">
        <f>Data!AB46/Data!AB45-1</f>
        <v>5.9130164164009624E-3</v>
      </c>
      <c r="BG49" s="5">
        <f>Data!AY46/Data!AY45-1</f>
        <v>3.7883906772255838E-3</v>
      </c>
      <c r="BH49" s="5">
        <f>Data!BN46/Data!BN45-1</f>
        <v>7.3334957199526762E-3</v>
      </c>
      <c r="BI49" s="5">
        <f>Data!CC46/Data!CC45-1</f>
        <v>6.6674160721356124E-3</v>
      </c>
      <c r="BJ49" s="5">
        <f>Data!CP46/Data!CP45-1</f>
        <v>6.4679919621071225E-3</v>
      </c>
      <c r="BK49" s="5">
        <f>Data!DZ46/Data!DZ45-1</f>
        <v>4.5830991683331046E-3</v>
      </c>
      <c r="BL49" s="5">
        <f t="shared" si="127"/>
        <v>-1.4059732558941449E-4</v>
      </c>
      <c r="BM49" s="5">
        <f t="shared" si="128"/>
        <v>-3.0162072575489526E-4</v>
      </c>
      <c r="BN49" s="5">
        <f t="shared" si="129"/>
        <v>1.1103424493201024E-3</v>
      </c>
      <c r="BO49" s="5">
        <f t="shared" si="130"/>
        <v>3.0929615003852753E-3</v>
      </c>
      <c r="BP49" s="5">
        <f t="shared" si="107"/>
        <v>1.5922036992186189E-3</v>
      </c>
      <c r="BQ49" s="5">
        <f t="shared" si="108"/>
        <v>2.6427582676258909E-3</v>
      </c>
      <c r="BR49" s="5">
        <f t="shared" si="156"/>
        <v>2.1280907742350715E-3</v>
      </c>
      <c r="BS49" s="5">
        <f t="shared" si="131"/>
        <v>3.1599106536288409E-3</v>
      </c>
      <c r="BT49" s="5">
        <f t="shared" si="109"/>
        <v>2.1080886421473988E-3</v>
      </c>
      <c r="BU49" s="5">
        <f t="shared" si="110"/>
        <v>6.4679919621071225E-3</v>
      </c>
      <c r="BV49" s="8">
        <f t="shared" si="111"/>
        <v>1.1796631819740242</v>
      </c>
      <c r="BW49" s="8">
        <f t="shared" si="112"/>
        <v>1.1752665472423509</v>
      </c>
      <c r="BX49" s="24">
        <f t="shared" si="113"/>
        <v>35216</v>
      </c>
      <c r="BY49" s="5">
        <f t="shared" si="114"/>
        <v>1.0206970892119442</v>
      </c>
      <c r="BZ49" s="1">
        <f t="shared" si="83"/>
        <v>35216</v>
      </c>
      <c r="CA49" s="8">
        <f t="shared" si="132"/>
        <v>1.2073108467603331</v>
      </c>
      <c r="CB49" s="8">
        <f t="shared" si="133"/>
        <v>1.1752665472423509</v>
      </c>
      <c r="CC49" s="8">
        <f t="shared" si="134"/>
        <v>1.2485045474688869</v>
      </c>
      <c r="CD49" s="8">
        <f t="shared" si="135"/>
        <v>1.1718812790630913</v>
      </c>
      <c r="CE49" s="8">
        <f t="shared" si="136"/>
        <v>1.1832520314807586</v>
      </c>
      <c r="CF49" s="8">
        <f t="shared" si="137"/>
        <v>1.2047097577883532</v>
      </c>
      <c r="CG49" s="8">
        <f t="shared" si="138"/>
        <v>1.2111907244221027</v>
      </c>
      <c r="CH49" s="8">
        <f t="shared" si="139"/>
        <v>1.260964912280701</v>
      </c>
      <c r="CI49" s="8">
        <f t="shared" si="140"/>
        <v>1.3043703063817449</v>
      </c>
      <c r="CJ49" s="8">
        <f t="shared" si="141"/>
        <v>1.3246562557587926</v>
      </c>
      <c r="CK49" s="8">
        <f t="shared" si="142"/>
        <v>1.5117235436956578</v>
      </c>
      <c r="CL49" s="8">
        <f t="shared" si="143"/>
        <v>1.4111035179448952</v>
      </c>
      <c r="CM49" s="8">
        <f t="shared" si="144"/>
        <v>1.3779509990358649</v>
      </c>
      <c r="CN49" s="8">
        <f t="shared" si="145"/>
        <v>1.3553811790983377</v>
      </c>
      <c r="CO49" s="8">
        <f t="shared" si="146"/>
        <v>1.2256636781023951</v>
      </c>
      <c r="CP49" s="8">
        <f t="shared" si="147"/>
        <v>1.2228987685141819</v>
      </c>
      <c r="CQ49" s="8">
        <f t="shared" si="148"/>
        <v>1.2416567970285666</v>
      </c>
      <c r="CR49" s="8">
        <f t="shared" si="149"/>
        <v>1.234586519112808</v>
      </c>
      <c r="CS49" s="8">
        <f t="shared" si="150"/>
        <v>1.2298997605582758</v>
      </c>
      <c r="CT49" s="8">
        <f t="shared" si="151"/>
        <v>1.2298507767801579</v>
      </c>
      <c r="CU49" s="8">
        <f t="shared" si="152"/>
        <v>1.2322986670622795</v>
      </c>
      <c r="CV49" s="8">
        <f t="shared" si="153"/>
        <v>1.2468128713689208</v>
      </c>
      <c r="CW49" s="8">
        <f t="shared" si="154"/>
        <v>1.1796631819740242</v>
      </c>
      <c r="CX49" s="8">
        <f t="shared" si="155"/>
        <v>1.3671077838490027</v>
      </c>
      <c r="CY49" s="8">
        <f t="shared" si="84"/>
        <v>1.2073108467603331</v>
      </c>
      <c r="CZ49" s="1">
        <f t="shared" si="85"/>
        <v>35216</v>
      </c>
      <c r="DA49" s="5">
        <f>CA49/MAX(CA$9:CA49)-1</f>
        <v>-3.1661225889151989E-2</v>
      </c>
      <c r="DB49" s="5">
        <f>CB49/MAX(CB$9:CB49)-1</f>
        <v>-9.2502136358507681E-4</v>
      </c>
      <c r="DC49" s="5">
        <f>CC49/MAX(CC$9:CC49)-1</f>
        <v>-3.9686794924670754E-2</v>
      </c>
      <c r="DD49" s="5">
        <f>CD49/MAX(CD$9:CD49)-1</f>
        <v>-2.2379487680808108E-3</v>
      </c>
      <c r="DE49" s="5">
        <f>CE49/MAX(CE$9:CE49)-1</f>
        <v>-2.6264284361386392E-2</v>
      </c>
      <c r="DF49" s="5">
        <f>CF49/MAX(CF$9:CF49)-1</f>
        <v>-5.0940715617275312E-2</v>
      </c>
      <c r="DG49" s="5">
        <f>CG49/MAX(CG$9:CG49)-1</f>
        <v>0</v>
      </c>
      <c r="DH49" s="5">
        <f>CH49/MAX(CH$9:CH49)-1</f>
        <v>-1.8088308202336756E-2</v>
      </c>
      <c r="DI49" s="5">
        <f>CI49/MAX(CI$9:CI49)-1</f>
        <v>0</v>
      </c>
      <c r="DJ49" s="5">
        <f>CJ49/MAX(CJ$9:CJ49)-1</f>
        <v>-1.921492045291795E-3</v>
      </c>
      <c r="DK49" s="5">
        <f>CK49/MAX(CK$9:CK49)-1</f>
        <v>0</v>
      </c>
      <c r="DL49" s="5">
        <f>CL49/MAX(CL$9:CL49)-1</f>
        <v>0</v>
      </c>
      <c r="DM49" s="5">
        <f>CM49/MAX(CM$9:CM49)-1</f>
        <v>0</v>
      </c>
      <c r="DN49" s="5">
        <f>CN49/MAX(CN$9:CN49)-1</f>
        <v>-1.5972927530789383E-2</v>
      </c>
      <c r="DO49" s="5">
        <f>CO49/MAX(CO$9:CO49)-1</f>
        <v>-1.800298845310766E-2</v>
      </c>
      <c r="DP49" s="5">
        <f>CP49/MAX(CP$9:CP49)-1</f>
        <v>-2.3477295230876938E-2</v>
      </c>
      <c r="DQ49" s="5">
        <f>CQ49/MAX(CQ$9:CQ49)-1</f>
        <v>-2.1742191410200618E-2</v>
      </c>
      <c r="DR49" s="5">
        <f>CR49/MAX(CR$9:CR49)-1</f>
        <v>-2.1070966214765674E-3</v>
      </c>
      <c r="DS49" s="5">
        <f>CS49/MAX(CS$9:CS49)-1</f>
        <v>-7.7894447059920768E-3</v>
      </c>
      <c r="DT49" s="5">
        <f>CT49/MAX(CT$9:CT49)-1</f>
        <v>-1.6034307050372121E-4</v>
      </c>
      <c r="DU49" s="5">
        <f>CU49/MAX(CU$9:CU49)-1</f>
        <v>-6.1918797609075149E-3</v>
      </c>
      <c r="DV49" s="5">
        <f>CV49/MAX(CV$9:CV49)-1</f>
        <v>-1.5130008582082688E-3</v>
      </c>
      <c r="DW49" s="5">
        <f>CW49/MAX(CW$9:CW49)-1</f>
        <v>-1.6722611828535738E-3</v>
      </c>
      <c r="DX49" s="5">
        <f>CX49/MAX(CX$9:CX49)-1</f>
        <v>0</v>
      </c>
      <c r="DY49" s="5">
        <f>CY49/MAX(CY$9:CY49)-1</f>
        <v>-3.1661225889151989E-2</v>
      </c>
      <c r="DZ49" s="1">
        <f t="shared" si="86"/>
        <v>35216</v>
      </c>
      <c r="EA49" s="8">
        <f t="shared" si="117"/>
        <v>6.7644829267765472</v>
      </c>
      <c r="EB49" s="8">
        <f t="shared" si="118"/>
        <v>7.0972290000000005</v>
      </c>
      <c r="EC49" s="8">
        <f t="shared" si="119"/>
        <v>7.7243389516515073</v>
      </c>
      <c r="ED49" s="8">
        <f t="shared" si="87"/>
        <v>6.9867499999999998</v>
      </c>
      <c r="EE49" s="8">
        <f t="shared" si="88"/>
        <v>7.0972289999999996</v>
      </c>
      <c r="EF49" s="8">
        <f t="shared" si="89"/>
        <v>7.0972289999999996</v>
      </c>
      <c r="EG49" s="8">
        <f t="shared" si="90"/>
        <v>7.0972289999999996</v>
      </c>
      <c r="EH49" s="8">
        <f t="shared" si="91"/>
        <v>7.4469999999999992</v>
      </c>
      <c r="EI49" s="8">
        <f t="shared" si="92"/>
        <v>7.0972289999999996</v>
      </c>
      <c r="EJ49" s="1">
        <f t="shared" si="120"/>
        <v>35216</v>
      </c>
      <c r="EK49" s="8">
        <f>Data!W46*(1-R49-AD49)+R49*Data!AE46+AD49*Data!AM46</f>
        <v>1.8190721160046834</v>
      </c>
      <c r="EL49" s="8">
        <f>Data!W46*(1-S49-AE49)+S49*Data!BQ46+AE49*Data!AU46</f>
        <v>3.0839263956097565</v>
      </c>
      <c r="EM49" s="8">
        <f>Data!W46*(1-R49-AF49)+R49*Data!AE46+AF49*Data!AU46</f>
        <v>2.7020674393292072</v>
      </c>
      <c r="EN49" s="8">
        <f>Data!F46</f>
        <v>5.2045450000000004</v>
      </c>
      <c r="EO49" s="8">
        <f>U49*Data!$AE46+Model!AG49*Data!$BY46+Model!AP49*Data!$W46</f>
        <v>1.9395</v>
      </c>
      <c r="EP49" s="8">
        <f>V49*Data!$BQ46+Model!AH49*Data!$BY46+Model!AQ49*Data!$W46</f>
        <v>2.5360691657480317</v>
      </c>
      <c r="EQ49" s="8">
        <f>W49*Data!$BQ46+Model!AI49*Data!$BY46+Model!AR49*Data!$W46</f>
        <v>1.9564094610236222</v>
      </c>
      <c r="ER49" s="8">
        <f>X49*Data!CF46+Model!AJ49*Data!$BY46+Model!AS49*Data!$W46</f>
        <v>2.2895981900906741</v>
      </c>
      <c r="ES49" s="8">
        <f>Y49*Data!CS46+Model!AK49*Data!$BY46+Model!AS49*Data!$W46</f>
        <v>2.6661979840243442</v>
      </c>
      <c r="ET49" s="8">
        <f t="shared" si="93"/>
        <v>5.2045450000000004</v>
      </c>
    </row>
    <row r="50" spans="1:150" x14ac:dyDescent="0.25">
      <c r="A50" s="34">
        <f>Data!A47</f>
        <v>35244</v>
      </c>
      <c r="B50" s="8">
        <f>Data!G47</f>
        <v>6.9517550000000004</v>
      </c>
      <c r="C50" s="8">
        <f t="shared" si="94"/>
        <v>7.5737554904831619</v>
      </c>
      <c r="D50" s="8">
        <f>Data!DA47</f>
        <v>7.3120000000000003</v>
      </c>
      <c r="E50" s="8">
        <f>Data!AN47</f>
        <v>6.0789999999999997</v>
      </c>
      <c r="F50" s="8">
        <f>Data!AV47</f>
        <v>6.415</v>
      </c>
      <c r="G50" s="8">
        <f>Data!BZ47</f>
        <v>6.625</v>
      </c>
      <c r="H50" s="8">
        <f>Data!X47</f>
        <v>6.7530000000000001</v>
      </c>
      <c r="I50" s="8">
        <f>Data!BJ47</f>
        <v>7.1120000000000001</v>
      </c>
      <c r="J50" s="8">
        <f>Data!AF47</f>
        <v>7.2859999999999996</v>
      </c>
      <c r="K50" s="8">
        <f>Data!BC47</f>
        <v>8.3040000000000003</v>
      </c>
      <c r="L50" s="8">
        <f>Data!BR47</f>
        <v>9.8460000000000001</v>
      </c>
      <c r="M50" s="8">
        <f>Data!CG47</f>
        <v>8.5659999999999989</v>
      </c>
      <c r="N50" s="8">
        <f>Data!CT47</f>
        <v>9.5399999999999991</v>
      </c>
      <c r="O50" s="8">
        <f>Data!ED47</f>
        <v>8.5690000000000008</v>
      </c>
      <c r="P50" s="8">
        <f t="shared" si="95"/>
        <v>2.0490000000000013</v>
      </c>
      <c r="Q50" s="1">
        <f t="shared" si="72"/>
        <v>35244</v>
      </c>
      <c r="R50" s="9">
        <f t="shared" si="121"/>
        <v>0.24953742445374272</v>
      </c>
      <c r="S50" s="36">
        <f t="shared" si="122"/>
        <v>0.24918987929433617</v>
      </c>
      <c r="T50" s="9">
        <f t="shared" si="123"/>
        <v>0.48804294777940427</v>
      </c>
      <c r="U50" s="9">
        <f t="shared" si="96"/>
        <v>0.25</v>
      </c>
      <c r="V50" s="9">
        <f t="shared" si="97"/>
        <v>7.1640794784228579E-2</v>
      </c>
      <c r="W50" s="9">
        <f t="shared" si="98"/>
        <v>6.5679913070475077E-2</v>
      </c>
      <c r="X50" s="9">
        <f t="shared" si="99"/>
        <v>0.13028432642487031</v>
      </c>
      <c r="Y50" s="9">
        <f t="shared" si="124"/>
        <v>0.20274442538593496</v>
      </c>
      <c r="Z50" s="8">
        <f t="shared" si="125"/>
        <v>7.1093521408647149</v>
      </c>
      <c r="AA50" s="8">
        <f t="shared" si="73"/>
        <v>7.523744296657382</v>
      </c>
      <c r="AB50" s="8">
        <f t="shared" si="100"/>
        <v>7.2942269399707165</v>
      </c>
      <c r="AC50" s="8">
        <f t="shared" si="126"/>
        <v>6.9517550000000004</v>
      </c>
      <c r="AD50" s="22">
        <f t="shared" si="101"/>
        <v>0.75046257554625728</v>
      </c>
      <c r="AE50" s="22">
        <f t="shared" si="102"/>
        <v>0.75081012070566389</v>
      </c>
      <c r="AF50" s="22">
        <f t="shared" si="103"/>
        <v>0.51195705222059573</v>
      </c>
      <c r="AG50" s="22">
        <f t="shared" si="74"/>
        <v>0</v>
      </c>
      <c r="AH50" s="22">
        <f t="shared" si="75"/>
        <v>0.17835920521577142</v>
      </c>
      <c r="AI50" s="22">
        <f t="shared" si="76"/>
        <v>3.4320086929524929E-2</v>
      </c>
      <c r="AJ50" s="22">
        <f t="shared" si="77"/>
        <v>0.11971567357512969</v>
      </c>
      <c r="AK50" s="22">
        <f t="shared" si="78"/>
        <v>4.7255574614065043E-2</v>
      </c>
      <c r="AL50" s="22"/>
      <c r="AM50" s="22">
        <f t="shared" si="79"/>
        <v>0</v>
      </c>
      <c r="AN50" s="22">
        <f t="shared" si="79"/>
        <v>0</v>
      </c>
      <c r="AO50" s="22">
        <v>0</v>
      </c>
      <c r="AP50" s="22">
        <f t="shared" si="80"/>
        <v>0.75</v>
      </c>
      <c r="AQ50" s="22">
        <f t="shared" si="81"/>
        <v>0.75</v>
      </c>
      <c r="AR50" s="22">
        <f t="shared" si="104"/>
        <v>0.9</v>
      </c>
      <c r="AS50" s="9">
        <f t="shared" si="105"/>
        <v>0.75</v>
      </c>
      <c r="AT50" s="9">
        <f t="shared" si="106"/>
        <v>0.75</v>
      </c>
      <c r="AU50" s="9"/>
      <c r="AV50" s="1">
        <f t="shared" si="82"/>
        <v>35244</v>
      </c>
      <c r="AX50" s="5">
        <f>Data!C47/Data!C46-1</f>
        <v>1.3432615830305306E-2</v>
      </c>
      <c r="AY50" s="5">
        <f>Data!L47/Data!L46-1</f>
        <v>7.3550533408635044E-3</v>
      </c>
      <c r="AZ50" s="5">
        <f>Data!CW47/Data!CW46-1</f>
        <v>1.3849327302147385E-2</v>
      </c>
      <c r="BA50" s="5">
        <f>Data!AJ47/Data!AJ46-1</f>
        <v>7.1785486839619495E-3</v>
      </c>
      <c r="BB50" s="5">
        <f>Data!AR47/Data!AR46-1</f>
        <v>1.0715868075817481E-2</v>
      </c>
      <c r="BC50" s="5">
        <f>Data!BV47/Data!BV46-1</f>
        <v>1.4995759998615465E-2</v>
      </c>
      <c r="BD50" s="5">
        <f>Data!T47/Data!T46-1</f>
        <v>8.3446642396596271E-3</v>
      </c>
      <c r="BE50" s="5">
        <f>Data!BF47/Data!BF46-1</f>
        <v>1.1291597602957948E-2</v>
      </c>
      <c r="BF50" s="5">
        <f>Data!AB47/Data!AB46-1</f>
        <v>7.4445046020572558E-3</v>
      </c>
      <c r="BG50" s="5">
        <f>Data!AY47/Data!AY46-1</f>
        <v>8.4277604505575976E-3</v>
      </c>
      <c r="BH50" s="5">
        <f>Data!BN47/Data!BN46-1</f>
        <v>-1.7271902931903504E-4</v>
      </c>
      <c r="BI50" s="5">
        <f>Data!CC47/Data!CC46-1</f>
        <v>3.6491607435931162E-3</v>
      </c>
      <c r="BJ50" s="5">
        <f>Data!CP47/Data!CP46-1</f>
        <v>6.543783183145635E-3</v>
      </c>
      <c r="BK50" s="5">
        <f>Data!DZ47/Data!DZ46-1</f>
        <v>1.0698596215810596E-2</v>
      </c>
      <c r="BL50" s="5">
        <f t="shared" si="127"/>
        <v>8.9379779445735909E-3</v>
      </c>
      <c r="BM50" s="5">
        <f t="shared" si="128"/>
        <v>1.071141758931037E-2</v>
      </c>
      <c r="BN50" s="5">
        <f t="shared" si="129"/>
        <v>1.0707081916184396E-2</v>
      </c>
      <c r="BO50" s="5">
        <f t="shared" si="130"/>
        <v>8.1196243302590343E-3</v>
      </c>
      <c r="BP50" s="5">
        <f t="shared" si="107"/>
        <v>8.5295326591803989E-3</v>
      </c>
      <c r="BQ50" s="5">
        <f t="shared" si="108"/>
        <v>7.5936768614547866E-3</v>
      </c>
      <c r="BR50" s="5">
        <f t="shared" si="156"/>
        <v>8.1887561605943938E-3</v>
      </c>
      <c r="BS50" s="5">
        <f t="shared" si="131"/>
        <v>8.0873380831493081E-3</v>
      </c>
      <c r="BT50" s="5">
        <f t="shared" si="109"/>
        <v>7.4117717951014848E-3</v>
      </c>
      <c r="BU50" s="5">
        <f t="shared" si="110"/>
        <v>6.543783183145635E-3</v>
      </c>
      <c r="BV50" s="8">
        <f t="shared" si="111"/>
        <v>1.1884065762738989</v>
      </c>
      <c r="BW50" s="8">
        <f t="shared" si="112"/>
        <v>1.1839106953870508</v>
      </c>
      <c r="BX50" s="24">
        <f t="shared" si="113"/>
        <v>35244</v>
      </c>
      <c r="BY50" s="5">
        <f t="shared" si="114"/>
        <v>1.0154156405813168</v>
      </c>
      <c r="BZ50" s="1">
        <f t="shared" si="83"/>
        <v>35244</v>
      </c>
      <c r="CA50" s="8">
        <f t="shared" si="132"/>
        <v>1.2235281895526253</v>
      </c>
      <c r="CB50" s="8">
        <f t="shared" si="133"/>
        <v>1.1839106953870508</v>
      </c>
      <c r="CC50" s="8">
        <f t="shared" si="134"/>
        <v>1.265795495585003</v>
      </c>
      <c r="CD50" s="8">
        <f t="shared" si="135"/>
        <v>1.1802936858766693</v>
      </c>
      <c r="CE50" s="8">
        <f t="shared" si="136"/>
        <v>1.1959316041505494</v>
      </c>
      <c r="CF50" s="8">
        <f t="shared" si="137"/>
        <v>1.2227752961841376</v>
      </c>
      <c r="CG50" s="8">
        <f t="shared" si="138"/>
        <v>1.2212977043475952</v>
      </c>
      <c r="CH50" s="8">
        <f t="shared" si="139"/>
        <v>1.2752032206616237</v>
      </c>
      <c r="CI50" s="8">
        <f t="shared" si="140"/>
        <v>1.3140806971303907</v>
      </c>
      <c r="CJ50" s="8">
        <f t="shared" si="141"/>
        <v>1.3358201413616604</v>
      </c>
      <c r="CK50" s="8">
        <f t="shared" si="142"/>
        <v>1.5114624402725918</v>
      </c>
      <c r="CL50" s="8">
        <f t="shared" si="143"/>
        <v>1.4162528615077259</v>
      </c>
      <c r="CM50" s="8">
        <f t="shared" si="144"/>
        <v>1.3869680116105545</v>
      </c>
      <c r="CN50" s="8">
        <f t="shared" si="145"/>
        <v>1.36988185505202</v>
      </c>
      <c r="CO50" s="8">
        <f t="shared" si="146"/>
        <v>1.2366186330247391</v>
      </c>
      <c r="CP50" s="8">
        <f t="shared" si="147"/>
        <v>1.2359977478931907</v>
      </c>
      <c r="CQ50" s="8">
        <f t="shared" si="148"/>
        <v>1.2549513180661385</v>
      </c>
      <c r="CR50" s="8">
        <f t="shared" si="149"/>
        <v>1.2446108978512063</v>
      </c>
      <c r="CS50" s="8">
        <f t="shared" si="150"/>
        <v>1.2403902307334755</v>
      </c>
      <c r="CT50" s="8">
        <f t="shared" si="151"/>
        <v>1.2391898661668357</v>
      </c>
      <c r="CU50" s="8">
        <f t="shared" si="152"/>
        <v>1.242389660363878</v>
      </c>
      <c r="CV50" s="8">
        <f t="shared" si="153"/>
        <v>1.2568962685861034</v>
      </c>
      <c r="CW50" s="8">
        <f t="shared" si="154"/>
        <v>1.1884065762738989</v>
      </c>
      <c r="CX50" s="8">
        <f t="shared" si="155"/>
        <v>1.3760538407745013</v>
      </c>
      <c r="CY50" s="8">
        <f t="shared" si="84"/>
        <v>1.2235281895526253</v>
      </c>
      <c r="CZ50" s="1">
        <f t="shared" si="85"/>
        <v>35244</v>
      </c>
      <c r="DA50" s="5">
        <f>CA50/MAX(CA$9:CA50)-1</f>
        <v>-1.8653903142932138E-2</v>
      </c>
      <c r="DB50" s="5">
        <f>CB50/MAX(CB$9:CB50)-1</f>
        <v>0</v>
      </c>
      <c r="DC50" s="5">
        <f>CC50/MAX(CC$9:CC50)-1</f>
        <v>-2.6387103035008241E-2</v>
      </c>
      <c r="DD50" s="5">
        <f>CD50/MAX(CD$9:CD50)-1</f>
        <v>0</v>
      </c>
      <c r="DE50" s="5">
        <f>CE50/MAX(CE$9:CE50)-1</f>
        <v>-1.5829860891891312E-2</v>
      </c>
      <c r="DF50" s="5">
        <f>CF50/MAX(CF$9:CF50)-1</f>
        <v>-3.6708850364214229E-2</v>
      </c>
      <c r="DG50" s="5">
        <f>CG50/MAX(CG$9:CG50)-1</f>
        <v>0</v>
      </c>
      <c r="DH50" s="5">
        <f>CH50/MAX(CH$9:CH50)-1</f>
        <v>-7.0009564969178983E-3</v>
      </c>
      <c r="DI50" s="5">
        <f>CI50/MAX(CI$9:CI50)-1</f>
        <v>0</v>
      </c>
      <c r="DJ50" s="5">
        <f>CJ50/MAX(CJ$9:CJ50)-1</f>
        <v>0</v>
      </c>
      <c r="DK50" s="5">
        <f>CK50/MAX(CK$9:CK50)-1</f>
        <v>-1.7271902931914607E-4</v>
      </c>
      <c r="DL50" s="5">
        <f>CL50/MAX(CL$9:CL50)-1</f>
        <v>0</v>
      </c>
      <c r="DM50" s="5">
        <f>CM50/MAX(CM$9:CM50)-1</f>
        <v>0</v>
      </c>
      <c r="DN50" s="5">
        <f>CN50/MAX(CN$9:CN50)-1</f>
        <v>-5.4452192170151292E-3</v>
      </c>
      <c r="DO50" s="5">
        <f>CO50/MAX(CO$9:CO50)-1</f>
        <v>-9.2259208222644773E-3</v>
      </c>
      <c r="DP50" s="5">
        <f>CP50/MAX(CP$9:CP50)-1</f>
        <v>-1.301735275465199E-2</v>
      </c>
      <c r="DQ50" s="5">
        <f>CQ50/MAX(CQ$9:CQ50)-1</f>
        <v>-1.1267904918482619E-2</v>
      </c>
      <c r="DR50" s="5">
        <f>CR50/MAX(CR$9:CR50)-1</f>
        <v>0</v>
      </c>
      <c r="DS50" s="5">
        <f>CS50/MAX(CS$9:CS50)-1</f>
        <v>0</v>
      </c>
      <c r="DT50" s="5">
        <f>CT50/MAX(CT$9:CT50)-1</f>
        <v>0</v>
      </c>
      <c r="DU50" s="5">
        <f>CU50/MAX(CU$9:CU50)-1</f>
        <v>0</v>
      </c>
      <c r="DV50" s="5">
        <f>CV50/MAX(CV$9:CV50)-1</f>
        <v>0</v>
      </c>
      <c r="DW50" s="5">
        <f>CW50/MAX(CW$9:CW50)-1</f>
        <v>0</v>
      </c>
      <c r="DX50" s="5">
        <f>CX50/MAX(CX$9:CX50)-1</f>
        <v>0</v>
      </c>
      <c r="DY50" s="5">
        <f>CY50/MAX(CY$9:CY50)-1</f>
        <v>-1.8653903142932138E-2</v>
      </c>
      <c r="DZ50" s="1">
        <f t="shared" si="86"/>
        <v>35244</v>
      </c>
      <c r="EA50" s="8">
        <f t="shared" si="117"/>
        <v>6.6323470966992097</v>
      </c>
      <c r="EB50" s="8">
        <f t="shared" si="118"/>
        <v>6.9517550000000004</v>
      </c>
      <c r="EC50" s="8">
        <f t="shared" si="119"/>
        <v>7.5737554904831619</v>
      </c>
      <c r="ED50" s="8">
        <f t="shared" si="87"/>
        <v>6.8862500000000004</v>
      </c>
      <c r="EE50" s="8">
        <f t="shared" si="88"/>
        <v>6.9517550000000004</v>
      </c>
      <c r="EF50" s="8">
        <f t="shared" si="89"/>
        <v>6.9517550000000012</v>
      </c>
      <c r="EG50" s="8">
        <f t="shared" si="90"/>
        <v>6.9738818775906735</v>
      </c>
      <c r="EH50" s="8">
        <f t="shared" si="91"/>
        <v>7.3120000000000012</v>
      </c>
      <c r="EI50" s="8">
        <f t="shared" si="92"/>
        <v>6.9517550000000004</v>
      </c>
      <c r="EJ50" s="1">
        <f t="shared" si="120"/>
        <v>35244</v>
      </c>
      <c r="EK50" s="8">
        <f>Data!W47*(1-R50-AD50)+R50*Data!AE47+AD50*Data!AM47</f>
        <v>1.7976449953509996</v>
      </c>
      <c r="EL50" s="8">
        <f>Data!W47*(1-S50-AE50)+S50*Data!BQ47+AE50*Data!AU47</f>
        <v>3.1024125232126276</v>
      </c>
      <c r="EM50" s="8">
        <f>Data!W47*(1-R50-AF50)+R50*Data!AE47+AF50*Data!AU47</f>
        <v>2.7287393501098953</v>
      </c>
      <c r="EN50" s="8">
        <f>Data!F47</f>
        <v>5.1508500000000002</v>
      </c>
      <c r="EO50" s="8">
        <f>U50*Data!$AE47+Model!AG50*Data!$BY47+Model!AP50*Data!$W47</f>
        <v>1.95825</v>
      </c>
      <c r="EP50" s="8">
        <f>V50*Data!$BQ47+Model!AH50*Data!$BY47+Model!AQ50*Data!$W47</f>
        <v>2.6527620086929522</v>
      </c>
      <c r="EQ50" s="8">
        <f>W50*Data!$BQ47+Model!AI50*Data!$BY47+Model!AR50*Data!$W47</f>
        <v>2.0928968115492079</v>
      </c>
      <c r="ER50" s="8">
        <f>X50*Data!CF47+Model!AJ50*Data!$BY47+Model!AS50*Data!$W47</f>
        <v>2.425382475712436</v>
      </c>
      <c r="ES50" s="8">
        <f>Y50*Data!CS47+Model!AK50*Data!$BY47+Model!AS50*Data!$W47</f>
        <v>2.720417152658662</v>
      </c>
      <c r="ET50" s="8">
        <f t="shared" si="93"/>
        <v>5.1508500000000002</v>
      </c>
    </row>
    <row r="51" spans="1:150" x14ac:dyDescent="0.25">
      <c r="A51" s="34">
        <f>Data!A48</f>
        <v>35277</v>
      </c>
      <c r="B51" s="8">
        <f>Data!G48</f>
        <v>7.0268269999999999</v>
      </c>
      <c r="C51" s="8">
        <f t="shared" si="94"/>
        <v>7.656284435604177</v>
      </c>
      <c r="D51" s="8">
        <f>Data!DA48</f>
        <v>7.391</v>
      </c>
      <c r="E51" s="8">
        <f>Data!AN48</f>
        <v>6.1710000000000003</v>
      </c>
      <c r="F51" s="8">
        <f>Data!AV48</f>
        <v>6.5</v>
      </c>
      <c r="G51" s="8">
        <f>Data!BZ48</f>
        <v>6.7080000000000002</v>
      </c>
      <c r="H51" s="8">
        <f>Data!X48</f>
        <v>6.83</v>
      </c>
      <c r="I51" s="8">
        <f>Data!BJ48</f>
        <v>7.2919999999999998</v>
      </c>
      <c r="J51" s="8">
        <f>Data!AF48</f>
        <v>7.4349999999999996</v>
      </c>
      <c r="K51" s="8">
        <f>Data!BC48</f>
        <v>8.2729999999999997</v>
      </c>
      <c r="L51" s="8">
        <f>Data!BR48</f>
        <v>9.8819999999999997</v>
      </c>
      <c r="M51" s="8">
        <f>Data!CG48</f>
        <v>8.6585000000000001</v>
      </c>
      <c r="N51" s="8">
        <f>Data!CT48</f>
        <v>9.5939999999999994</v>
      </c>
      <c r="O51" s="8">
        <f>Data!ED48</f>
        <v>8.6150000000000002</v>
      </c>
      <c r="P51" s="8">
        <f t="shared" si="95"/>
        <v>2.0110000000000001</v>
      </c>
      <c r="Q51" s="1">
        <f t="shared" si="72"/>
        <v>35277</v>
      </c>
      <c r="R51" s="9">
        <f t="shared" si="121"/>
        <v>0.24407088255733145</v>
      </c>
      <c r="S51" s="36">
        <f t="shared" si="122"/>
        <v>0.24909078014184391</v>
      </c>
      <c r="T51" s="9">
        <f t="shared" si="123"/>
        <v>0.49726504226752855</v>
      </c>
      <c r="U51" s="9">
        <f t="shared" si="96"/>
        <v>0.25</v>
      </c>
      <c r="V51" s="9">
        <f t="shared" si="97"/>
        <v>7.1621613106490192E-2</v>
      </c>
      <c r="W51" s="9">
        <f t="shared" si="98"/>
        <v>6.5856017643352208E-2</v>
      </c>
      <c r="X51" s="9">
        <f t="shared" si="99"/>
        <v>0.11654806459882074</v>
      </c>
      <c r="Y51" s="9">
        <f t="shared" si="124"/>
        <v>0.20495495495495497</v>
      </c>
      <c r="Z51" s="8">
        <f t="shared" si="125"/>
        <v>7.1840602564280758</v>
      </c>
      <c r="AA51" s="8">
        <f t="shared" si="73"/>
        <v>7.5902250609929078</v>
      </c>
      <c r="AB51" s="8">
        <f t="shared" si="100"/>
        <v>7.3863157633018401</v>
      </c>
      <c r="AC51" s="8">
        <f t="shared" si="126"/>
        <v>7.0268269999999999</v>
      </c>
      <c r="AD51" s="22">
        <f t="shared" si="101"/>
        <v>0.75592911744266855</v>
      </c>
      <c r="AE51" s="22">
        <f t="shared" si="102"/>
        <v>0.75090921985815606</v>
      </c>
      <c r="AF51" s="22">
        <f t="shared" si="103"/>
        <v>0.50273495773247145</v>
      </c>
      <c r="AG51" s="22">
        <f t="shared" si="74"/>
        <v>0</v>
      </c>
      <c r="AH51" s="22">
        <f t="shared" si="75"/>
        <v>0.17837838689350982</v>
      </c>
      <c r="AI51" s="22">
        <f t="shared" si="76"/>
        <v>3.4143982356647729E-2</v>
      </c>
      <c r="AJ51" s="22">
        <f t="shared" si="77"/>
        <v>0.13345193540117928</v>
      </c>
      <c r="AK51" s="22">
        <f t="shared" si="78"/>
        <v>4.5045045045045029E-2</v>
      </c>
      <c r="AL51" s="22"/>
      <c r="AM51" s="22">
        <f t="shared" si="79"/>
        <v>0</v>
      </c>
      <c r="AN51" s="22">
        <f t="shared" si="79"/>
        <v>0</v>
      </c>
      <c r="AO51" s="22">
        <v>0</v>
      </c>
      <c r="AP51" s="22">
        <f t="shared" si="80"/>
        <v>0.75</v>
      </c>
      <c r="AQ51" s="22">
        <f t="shared" si="81"/>
        <v>0.75</v>
      </c>
      <c r="AR51" s="22">
        <f t="shared" si="104"/>
        <v>0.9</v>
      </c>
      <c r="AS51" s="9">
        <f t="shared" si="105"/>
        <v>0.75</v>
      </c>
      <c r="AT51" s="9">
        <f t="shared" si="106"/>
        <v>0.75</v>
      </c>
      <c r="AU51" s="9"/>
      <c r="AV51" s="1">
        <f t="shared" si="82"/>
        <v>35277</v>
      </c>
      <c r="AX51" s="5">
        <f>Data!C48/Data!C47-1</f>
        <v>2.7358950005880178E-3</v>
      </c>
      <c r="AY51" s="5">
        <f>Data!L48/Data!L47-1</f>
        <v>3.8780448282114133E-3</v>
      </c>
      <c r="AZ51" s="5">
        <f>Data!CW48/Data!CW47-1</f>
        <v>2.3622429845993054E-3</v>
      </c>
      <c r="BA51" s="5">
        <f>Data!AJ48/Data!AJ47-1</f>
        <v>3.9380405685924824E-3</v>
      </c>
      <c r="BB51" s="5">
        <f>Data!AR48/Data!AR47-1</f>
        <v>2.7624937018617679E-3</v>
      </c>
      <c r="BC51" s="5">
        <f>Data!BV48/Data!BV47-1</f>
        <v>1.3384598334171827E-3</v>
      </c>
      <c r="BD51" s="5">
        <f>Data!T48/Data!T47-1</f>
        <v>4.7304718509737498E-3</v>
      </c>
      <c r="BE51" s="5">
        <f>Data!BF48/Data!BF47-1</f>
        <v>3.8075737938061405E-3</v>
      </c>
      <c r="BF51" s="5">
        <f>Data!AB48/Data!AB47-1</f>
        <v>4.6352277307537548E-3</v>
      </c>
      <c r="BG51" s="5">
        <f>Data!AY48/Data!AY47-1</f>
        <v>8.39737798881246E-3</v>
      </c>
      <c r="BH51" s="5">
        <f>Data!BN48/Data!BN47-1</f>
        <v>7.3547829842366408E-3</v>
      </c>
      <c r="BI51" s="5">
        <f>Data!CC48/Data!CC47-1</f>
        <v>6.0311622072395377E-3</v>
      </c>
      <c r="BJ51" s="5">
        <f>Data!CP48/Data!CP47-1</f>
        <v>6.3787426409056547E-3</v>
      </c>
      <c r="BK51" s="5">
        <f>Data!DZ48/Data!DZ47-1</f>
        <v>3.6857777892198573E-3</v>
      </c>
      <c r="BL51" s="5">
        <f t="shared" si="127"/>
        <v>3.5781488220868012E-3</v>
      </c>
      <c r="BM51" s="5">
        <f t="shared" si="128"/>
        <v>2.9925667521449118E-3</v>
      </c>
      <c r="BN51" s="5">
        <f t="shared" si="129"/>
        <v>3.2130959894938272E-3</v>
      </c>
      <c r="BO51" s="5">
        <f t="shared" si="130"/>
        <v>4.706660820918751E-3</v>
      </c>
      <c r="BP51" s="5">
        <f t="shared" si="107"/>
        <v>4.3134830187880691E-3</v>
      </c>
      <c r="BQ51" s="5">
        <f t="shared" si="108"/>
        <v>4.7864222307678018E-3</v>
      </c>
      <c r="BR51" s="5">
        <f t="shared" si="156"/>
        <v>4.4938544144704435E-3</v>
      </c>
      <c r="BS51" s="5">
        <f t="shared" si="131"/>
        <v>4.9043580881714651E-3</v>
      </c>
      <c r="BT51" s="5">
        <f t="shared" si="109"/>
        <v>4.0965268250687361E-3</v>
      </c>
      <c r="BU51" s="5">
        <f t="shared" si="110"/>
        <v>6.3787426409056547E-3</v>
      </c>
      <c r="BV51" s="8">
        <f t="shared" si="111"/>
        <v>1.1932749156926932</v>
      </c>
      <c r="BW51" s="8">
        <f t="shared" si="112"/>
        <v>1.1885019541363608</v>
      </c>
      <c r="BX51" s="24">
        <f t="shared" si="113"/>
        <v>35277</v>
      </c>
      <c r="BY51" s="5">
        <f t="shared" si="114"/>
        <v>1.0171958296552928</v>
      </c>
      <c r="BZ51" s="1">
        <f t="shared" si="83"/>
        <v>35277</v>
      </c>
      <c r="CA51" s="8">
        <f t="shared" si="132"/>
        <v>1.2268756342095009</v>
      </c>
      <c r="CB51" s="8">
        <f t="shared" si="133"/>
        <v>1.1885019541363608</v>
      </c>
      <c r="CC51" s="8">
        <f t="shared" si="134"/>
        <v>1.2687856121143861</v>
      </c>
      <c r="CD51" s="8">
        <f t="shared" si="135"/>
        <v>1.1849417302945051</v>
      </c>
      <c r="CE51" s="8">
        <f t="shared" si="136"/>
        <v>1.1992353576748729</v>
      </c>
      <c r="CF51" s="8">
        <f t="shared" si="137"/>
        <v>1.2244119318033748</v>
      </c>
      <c r="CG51" s="8">
        <f t="shared" si="138"/>
        <v>1.2270750187596704</v>
      </c>
      <c r="CH51" s="8">
        <f t="shared" si="139"/>
        <v>1.280058651026392</v>
      </c>
      <c r="CI51" s="8">
        <f t="shared" si="140"/>
        <v>1.3201717604181777</v>
      </c>
      <c r="CJ51" s="8">
        <f t="shared" si="141"/>
        <v>1.3470375280137432</v>
      </c>
      <c r="CK51" s="8">
        <f t="shared" si="142"/>
        <v>1.5225789185096215</v>
      </c>
      <c r="CL51" s="8">
        <f t="shared" si="143"/>
        <v>1.4247945122419461</v>
      </c>
      <c r="CM51" s="8">
        <f t="shared" si="144"/>
        <v>1.3958151236077869</v>
      </c>
      <c r="CN51" s="8">
        <f t="shared" si="145"/>
        <v>1.3749309351672261</v>
      </c>
      <c r="CO51" s="8">
        <f t="shared" si="146"/>
        <v>1.241043438529867</v>
      </c>
      <c r="CP51" s="8">
        <f t="shared" si="147"/>
        <v>1.2396965536592619</v>
      </c>
      <c r="CQ51" s="8">
        <f t="shared" si="148"/>
        <v>1.2589835971132268</v>
      </c>
      <c r="CR51" s="8">
        <f t="shared" si="149"/>
        <v>1.250468859201411</v>
      </c>
      <c r="CS51" s="8">
        <f t="shared" si="150"/>
        <v>1.245740632930415</v>
      </c>
      <c r="CT51" s="8">
        <f t="shared" si="151"/>
        <v>1.2451211520903989</v>
      </c>
      <c r="CU51" s="8">
        <f t="shared" si="152"/>
        <v>1.2479727786235966</v>
      </c>
      <c r="CV51" s="8">
        <f t="shared" si="153"/>
        <v>1.263060537966936</v>
      </c>
      <c r="CW51" s="8">
        <f t="shared" si="154"/>
        <v>1.1932749156926932</v>
      </c>
      <c r="CX51" s="8">
        <f t="shared" si="155"/>
        <v>1.3848313340848317</v>
      </c>
      <c r="CY51" s="8">
        <f t="shared" si="84"/>
        <v>1.2268756342095009</v>
      </c>
      <c r="CZ51" s="1">
        <f t="shared" si="85"/>
        <v>35277</v>
      </c>
      <c r="DA51" s="5">
        <f>CA51/MAX(CA$9:CA51)-1</f>
        <v>-1.5969043262694327E-2</v>
      </c>
      <c r="DB51" s="5">
        <f>CB51/MAX(CB$9:CB51)-1</f>
        <v>0</v>
      </c>
      <c r="DC51" s="5">
        <f>CC51/MAX(CC$9:CC51)-1</f>
        <v>-2.4087192799437274E-2</v>
      </c>
      <c r="DD51" s="5">
        <f>CD51/MAX(CD$9:CD51)-1</f>
        <v>0</v>
      </c>
      <c r="DE51" s="5">
        <f>CE51/MAX(CE$9:CE51)-1</f>
        <v>-1.3111097081044742E-2</v>
      </c>
      <c r="DF51" s="5">
        <f>CF51/MAX(CF$9:CF51)-1</f>
        <v>-3.5419523852540435E-2</v>
      </c>
      <c r="DG51" s="5">
        <f>CG51/MAX(CG$9:CG51)-1</f>
        <v>0</v>
      </c>
      <c r="DH51" s="5">
        <f>CH51/MAX(CH$9:CH51)-1</f>
        <v>-3.2200393616010903E-3</v>
      </c>
      <c r="DI51" s="5">
        <f>CI51/MAX(CI$9:CI51)-1</f>
        <v>0</v>
      </c>
      <c r="DJ51" s="5">
        <f>CJ51/MAX(CJ$9:CJ51)-1</f>
        <v>0</v>
      </c>
      <c r="DK51" s="5">
        <f>CK51/MAX(CK$9:CK51)-1</f>
        <v>0</v>
      </c>
      <c r="DL51" s="5">
        <f>CL51/MAX(CL$9:CL51)-1</f>
        <v>0</v>
      </c>
      <c r="DM51" s="5">
        <f>CM51/MAX(CM$9:CM51)-1</f>
        <v>0</v>
      </c>
      <c r="DN51" s="5">
        <f>CN51/MAX(CN$9:CN51)-1</f>
        <v>-1.7795112958427506E-3</v>
      </c>
      <c r="DO51" s="5">
        <f>CO51/MAX(CO$9:CO51)-1</f>
        <v>-5.6807837179005949E-3</v>
      </c>
      <c r="DP51" s="5">
        <f>CP51/MAX(CP$9:CP51)-1</f>
        <v>-1.0063741299561557E-2</v>
      </c>
      <c r="DQ51" s="5">
        <f>CQ51/MAX(CQ$9:CQ51)-1</f>
        <v>-8.0910137890923828E-3</v>
      </c>
      <c r="DR51" s="5">
        <f>CR51/MAX(CR$9:CR51)-1</f>
        <v>0</v>
      </c>
      <c r="DS51" s="5">
        <f>CS51/MAX(CS$9:CS51)-1</f>
        <v>0</v>
      </c>
      <c r="DT51" s="5">
        <f>CT51/MAX(CT$9:CT51)-1</f>
        <v>0</v>
      </c>
      <c r="DU51" s="5">
        <f>CU51/MAX(CU$9:CU51)-1</f>
        <v>0</v>
      </c>
      <c r="DV51" s="5">
        <f>CV51/MAX(CV$9:CV51)-1</f>
        <v>0</v>
      </c>
      <c r="DW51" s="5">
        <f>CW51/MAX(CW$9:CW51)-1</f>
        <v>0</v>
      </c>
      <c r="DX51" s="5">
        <f>CX51/MAX(CX$9:CX51)-1</f>
        <v>0</v>
      </c>
      <c r="DY51" s="5">
        <f>CY51/MAX(CY$9:CY51)-1</f>
        <v>-1.5969043262694327E-2</v>
      </c>
      <c r="DZ51" s="1">
        <f t="shared" si="86"/>
        <v>35277</v>
      </c>
      <c r="EA51" s="8">
        <f t="shared" si="117"/>
        <v>6.7282062751911047</v>
      </c>
      <c r="EB51" s="8">
        <f t="shared" si="118"/>
        <v>7.0268269999999999</v>
      </c>
      <c r="EC51" s="8">
        <f t="shared" si="119"/>
        <v>7.656284435604177</v>
      </c>
      <c r="ED51" s="8">
        <f t="shared" si="87"/>
        <v>6.9812500000000002</v>
      </c>
      <c r="EE51" s="8">
        <f t="shared" si="88"/>
        <v>7.0268270000000008</v>
      </c>
      <c r="EF51" s="8">
        <f t="shared" si="89"/>
        <v>7.0268269999999999</v>
      </c>
      <c r="EG51" s="8">
        <f t="shared" si="90"/>
        <v>7.0268270000000008</v>
      </c>
      <c r="EH51" s="8">
        <f t="shared" si="91"/>
        <v>7.391</v>
      </c>
      <c r="EI51" s="8">
        <f t="shared" si="92"/>
        <v>7.0268269999999999</v>
      </c>
      <c r="EJ51" s="1">
        <f t="shared" si="120"/>
        <v>35277</v>
      </c>
      <c r="EK51" s="8">
        <f>Data!W48*(1-R51-AD51)+R51*Data!AE48+AD51*Data!AM48</f>
        <v>1.785624444753301</v>
      </c>
      <c r="EL51" s="8">
        <f>Data!W48*(1-S51-AE51)+S51*Data!BQ48+AE51*Data!AU48</f>
        <v>3.1095038141843969</v>
      </c>
      <c r="EM51" s="8">
        <f>Data!W48*(1-R51-AF51)+R51*Data!AE48+AF51*Data!AU48</f>
        <v>2.7062698679023538</v>
      </c>
      <c r="EN51" s="8">
        <f>Data!F48</f>
        <v>5.1720750000000004</v>
      </c>
      <c r="EO51" s="8">
        <f>U51*Data!$AE48+Model!AG51*Data!$BY48+Model!AP51*Data!$W48</f>
        <v>1.94675</v>
      </c>
      <c r="EP51" s="8">
        <f>V51*Data!$BQ48+Model!AH51*Data!$BY48+Model!AQ51*Data!$W48</f>
        <v>2.6385675992438564</v>
      </c>
      <c r="EQ51" s="8">
        <f>W51*Data!$BQ48+Model!AI51*Data!$BY48+Model!AR51*Data!$W48</f>
        <v>2.0822156143667296</v>
      </c>
      <c r="ER51" s="8">
        <f>X51*Data!CF48+Model!AJ51*Data!$BY48+Model!AS51*Data!$W48</f>
        <v>2.4648562340425535</v>
      </c>
      <c r="ES51" s="8">
        <f>Y51*Data!CS48+Model!AK51*Data!$BY48+Model!AS51*Data!$W48</f>
        <v>2.7066036036036034</v>
      </c>
      <c r="ET51" s="8">
        <f t="shared" si="93"/>
        <v>5.1720750000000004</v>
      </c>
    </row>
    <row r="52" spans="1:150" x14ac:dyDescent="0.25">
      <c r="A52" s="34">
        <f>Data!A49</f>
        <v>35307</v>
      </c>
      <c r="B52" s="8">
        <f>Data!G49</f>
        <v>7.181826</v>
      </c>
      <c r="C52" s="8">
        <f t="shared" si="94"/>
        <v>7.7969684385877667</v>
      </c>
      <c r="D52" s="8">
        <f>Data!DA49</f>
        <v>7.5339999999999998</v>
      </c>
      <c r="E52" s="8">
        <f>Data!AN49</f>
        <v>6.2850000000000001</v>
      </c>
      <c r="F52" s="8">
        <f>Data!AV49</f>
        <v>6.6529999999999996</v>
      </c>
      <c r="G52" s="8">
        <f>Data!BZ49</f>
        <v>6.8789999999999996</v>
      </c>
      <c r="H52" s="8">
        <f>Data!X49</f>
        <v>6.9550000000000001</v>
      </c>
      <c r="I52" s="8">
        <f>Data!BJ49</f>
        <v>7.4279999999999999</v>
      </c>
      <c r="J52" s="8">
        <f>Data!AF49</f>
        <v>7.4269999999999996</v>
      </c>
      <c r="K52" s="8">
        <f>Data!BC49</f>
        <v>8.2650000000000006</v>
      </c>
      <c r="L52" s="8">
        <f>Data!BR49</f>
        <v>9.4190000000000005</v>
      </c>
      <c r="M52" s="8">
        <f>Data!CG49</f>
        <v>8.423</v>
      </c>
      <c r="N52" s="8">
        <f>Data!CT49</f>
        <v>9.5139999999999993</v>
      </c>
      <c r="O52" s="8">
        <f>Data!ED49</f>
        <v>8.6199999999999992</v>
      </c>
      <c r="P52" s="8">
        <f t="shared" si="95"/>
        <v>1.8539999999999992</v>
      </c>
      <c r="Q52" s="1">
        <f t="shared" si="72"/>
        <v>35307</v>
      </c>
      <c r="R52" s="9">
        <f t="shared" si="121"/>
        <v>0.27407088255733147</v>
      </c>
      <c r="S52" s="36">
        <f t="shared" si="122"/>
        <v>0.26884900864260325</v>
      </c>
      <c r="T52" s="9">
        <f t="shared" si="123"/>
        <v>0.52726504226752857</v>
      </c>
      <c r="U52" s="9">
        <f t="shared" si="96"/>
        <v>0.25</v>
      </c>
      <c r="V52" s="9">
        <f t="shared" si="97"/>
        <v>9.6781889763779536E-2</v>
      </c>
      <c r="W52" s="9">
        <f t="shared" si="98"/>
        <v>9.2293700787401553E-2</v>
      </c>
      <c r="X52" s="9">
        <f t="shared" si="99"/>
        <v>0.14654806459882075</v>
      </c>
      <c r="Y52" s="9">
        <f t="shared" si="124"/>
        <v>0.22694497153700185</v>
      </c>
      <c r="Z52" s="8">
        <f t="shared" si="125"/>
        <v>7.3021654426685192</v>
      </c>
      <c r="AA52" s="8">
        <f t="shared" si="73"/>
        <v>7.6174439572953752</v>
      </c>
      <c r="AB52" s="8">
        <f t="shared" si="100"/>
        <v>7.516163873694679</v>
      </c>
      <c r="AC52" s="8">
        <f t="shared" si="126"/>
        <v>7.181826</v>
      </c>
      <c r="AD52" s="22">
        <f t="shared" si="101"/>
        <v>0.72592911744266853</v>
      </c>
      <c r="AE52" s="22">
        <f t="shared" si="102"/>
        <v>0.73115099135739681</v>
      </c>
      <c r="AF52" s="22">
        <f t="shared" si="103"/>
        <v>0.47273495773247143</v>
      </c>
      <c r="AG52" s="22">
        <f t="shared" si="74"/>
        <v>0</v>
      </c>
      <c r="AH52" s="22">
        <f t="shared" si="75"/>
        <v>0.15321811023622045</v>
      </c>
      <c r="AI52" s="22">
        <f t="shared" si="76"/>
        <v>7.7062992125984664E-3</v>
      </c>
      <c r="AJ52" s="22">
        <f t="shared" si="77"/>
        <v>0.10345193540117925</v>
      </c>
      <c r="AK52" s="22">
        <f t="shared" si="78"/>
        <v>2.3055028462998117E-2</v>
      </c>
      <c r="AL52" s="22"/>
      <c r="AM52" s="22">
        <f t="shared" si="79"/>
        <v>0</v>
      </c>
      <c r="AN52" s="22">
        <f t="shared" si="79"/>
        <v>0</v>
      </c>
      <c r="AO52" s="22">
        <v>0</v>
      </c>
      <c r="AP52" s="22">
        <f t="shared" si="80"/>
        <v>0.75</v>
      </c>
      <c r="AQ52" s="22">
        <f t="shared" si="81"/>
        <v>0.75</v>
      </c>
      <c r="AR52" s="22">
        <f t="shared" si="104"/>
        <v>0.9</v>
      </c>
      <c r="AS52" s="9">
        <f t="shared" si="105"/>
        <v>0.75</v>
      </c>
      <c r="AT52" s="9">
        <f t="shared" si="106"/>
        <v>0.75</v>
      </c>
      <c r="AU52" s="9"/>
      <c r="AV52" s="1">
        <f t="shared" si="82"/>
        <v>35307</v>
      </c>
      <c r="AX52" s="5">
        <f>Data!C49/Data!C48-1</f>
        <v>-1.6748071234478079E-3</v>
      </c>
      <c r="AY52" s="5">
        <f>Data!L49/Data!L48-1</f>
        <v>3.6685036139112448E-3</v>
      </c>
      <c r="AZ52" s="5">
        <f>Data!CW49/Data!CW48-1</f>
        <v>-3.0465257052937345E-3</v>
      </c>
      <c r="BA52" s="5">
        <f>Data!AJ49/Data!AJ48-1</f>
        <v>3.425996740112236E-3</v>
      </c>
      <c r="BB52" s="5">
        <f>Data!AR49/Data!AR48-1</f>
        <v>3.9983793235820464E-4</v>
      </c>
      <c r="BC52" s="5">
        <f>Data!BV49/Data!BV48-1</f>
        <v>-3.8865617763248483E-3</v>
      </c>
      <c r="BD52" s="5">
        <f>Data!T49/Data!T48-1</f>
        <v>3.5987964325916444E-3</v>
      </c>
      <c r="BE52" s="5">
        <f>Data!BF49/Data!BF48-1</f>
        <v>1.2509796828841235E-3</v>
      </c>
      <c r="BF52" s="5">
        <f>Data!AB49/Data!AB48-1</f>
        <v>5.5022209485600104E-3</v>
      </c>
      <c r="BG52" s="5">
        <f>Data!AY49/Data!AY48-1</f>
        <v>7.8773168578993857E-3</v>
      </c>
      <c r="BH52" s="5">
        <f>Data!BN49/Data!BN48-1</f>
        <v>1.2964463479569366E-2</v>
      </c>
      <c r="BI52" s="5">
        <f>Data!CC49/Data!CC48-1</f>
        <v>9.3193913435665188E-3</v>
      </c>
      <c r="BJ52" s="5">
        <f>Data!CP49/Data!CP48-1</f>
        <v>9.9723560424411772E-3</v>
      </c>
      <c r="BK52" s="5">
        <f>Data!DZ49/Data!DZ48-1</f>
        <v>4.6896976277910341E-3</v>
      </c>
      <c r="BL52" s="5">
        <f t="shared" si="127"/>
        <v>2.5768412054490743E-3</v>
      </c>
      <c r="BM52" s="5">
        <f t="shared" si="128"/>
        <v>1.468402430592621E-3</v>
      </c>
      <c r="BN52" s="5">
        <f t="shared" si="129"/>
        <v>2.5330351951293774E-3</v>
      </c>
      <c r="BO52" s="5">
        <f t="shared" si="130"/>
        <v>4.0746525615837359E-3</v>
      </c>
      <c r="BP52" s="5">
        <f t="shared" si="107"/>
        <v>2.9343544916878715E-3</v>
      </c>
      <c r="BQ52" s="5">
        <f t="shared" si="108"/>
        <v>3.9600020282607382E-3</v>
      </c>
      <c r="BR52" s="5">
        <f t="shared" si="156"/>
        <v>3.2665851576686184E-3</v>
      </c>
      <c r="BS52" s="5">
        <f t="shared" si="131"/>
        <v>4.5679107576321355E-3</v>
      </c>
      <c r="BT52" s="5">
        <f t="shared" si="109"/>
        <v>3.4605566786081177E-3</v>
      </c>
      <c r="BU52" s="5">
        <f t="shared" si="110"/>
        <v>9.9723560424411772E-3</v>
      </c>
      <c r="BV52" s="8">
        <f t="shared" si="111"/>
        <v>1.1974043111716091</v>
      </c>
      <c r="BW52" s="8">
        <f t="shared" si="112"/>
        <v>1.1928619778502507</v>
      </c>
      <c r="BX52" s="24">
        <f t="shared" si="113"/>
        <v>35307</v>
      </c>
      <c r="BY52" s="5">
        <f t="shared" si="114"/>
        <v>1.0222306255884288</v>
      </c>
      <c r="BZ52" s="1">
        <f t="shared" si="83"/>
        <v>35307</v>
      </c>
      <c r="CA52" s="8">
        <f t="shared" si="132"/>
        <v>1.2248208541577423</v>
      </c>
      <c r="CB52" s="8">
        <f t="shared" si="133"/>
        <v>1.1928619778502507</v>
      </c>
      <c r="CC52" s="8">
        <f t="shared" si="134"/>
        <v>1.2649202241325728</v>
      </c>
      <c r="CD52" s="8">
        <f t="shared" si="135"/>
        <v>1.189001336799717</v>
      </c>
      <c r="CE52" s="8">
        <f t="shared" si="136"/>
        <v>1.1997148574606964</v>
      </c>
      <c r="CF52" s="8">
        <f t="shared" si="137"/>
        <v>1.2196531791907517</v>
      </c>
      <c r="CG52" s="8">
        <f t="shared" si="138"/>
        <v>1.2314910119597051</v>
      </c>
      <c r="CH52" s="8">
        <f t="shared" si="139"/>
        <v>1.2816599783917262</v>
      </c>
      <c r="CI52" s="8">
        <f t="shared" si="140"/>
        <v>1.3274356371340479</v>
      </c>
      <c r="CJ52" s="8">
        <f t="shared" si="141"/>
        <v>1.3576485694413889</v>
      </c>
      <c r="CK52" s="8">
        <f t="shared" si="142"/>
        <v>1.5423183372934017</v>
      </c>
      <c r="CL52" s="8">
        <f t="shared" si="143"/>
        <v>1.4380727298856948</v>
      </c>
      <c r="CM52" s="8">
        <f t="shared" si="144"/>
        <v>1.4097346889898279</v>
      </c>
      <c r="CN52" s="8">
        <f t="shared" si="145"/>
        <v>1.3813789455122563</v>
      </c>
      <c r="CO52" s="8">
        <f t="shared" si="146"/>
        <v>1.2442414104000228</v>
      </c>
      <c r="CP52" s="8">
        <f t="shared" si="147"/>
        <v>1.2415169270918525</v>
      </c>
      <c r="CQ52" s="8">
        <f t="shared" si="148"/>
        <v>1.2621726468748051</v>
      </c>
      <c r="CR52" s="8">
        <f t="shared" si="149"/>
        <v>1.2555640853417369</v>
      </c>
      <c r="CS52" s="8">
        <f t="shared" si="150"/>
        <v>1.2493960775521324</v>
      </c>
      <c r="CT52" s="8">
        <f t="shared" si="151"/>
        <v>1.2500518343781071</v>
      </c>
      <c r="CU52" s="8">
        <f t="shared" si="152"/>
        <v>1.2520493879794228</v>
      </c>
      <c r="CV52" s="8">
        <f t="shared" si="153"/>
        <v>1.2688300857858559</v>
      </c>
      <c r="CW52" s="8">
        <f t="shared" si="154"/>
        <v>1.1974043111716091</v>
      </c>
      <c r="CX52" s="8">
        <f t="shared" si="155"/>
        <v>1.3986413652070544</v>
      </c>
      <c r="CY52" s="8">
        <f t="shared" si="84"/>
        <v>1.2248208541577423</v>
      </c>
      <c r="CZ52" s="1">
        <f t="shared" si="85"/>
        <v>35307</v>
      </c>
      <c r="DA52" s="5">
        <f>CA52/MAX(CA$9:CA52)-1</f>
        <v>-1.7617105318731063E-2</v>
      </c>
      <c r="DB52" s="5">
        <f>CB52/MAX(CB$9:CB52)-1</f>
        <v>0</v>
      </c>
      <c r="DC52" s="5">
        <f>CC52/MAX(CC$9:CC52)-1</f>
        <v>-2.7060336252699213E-2</v>
      </c>
      <c r="DD52" s="5">
        <f>CD52/MAX(CD$9:CD52)-1</f>
        <v>0</v>
      </c>
      <c r="DE52" s="5">
        <f>CE52/MAX(CE$9:CE52)-1</f>
        <v>-1.2716501462634366E-2</v>
      </c>
      <c r="DF52" s="5">
        <f>CF52/MAX(CF$9:CF52)-1</f>
        <v>-3.9168425461324485E-2</v>
      </c>
      <c r="DG52" s="5">
        <f>CG52/MAX(CG$9:CG52)-1</f>
        <v>0</v>
      </c>
      <c r="DH52" s="5">
        <f>CH52/MAX(CH$9:CH52)-1</f>
        <v>-1.9730878825363618E-3</v>
      </c>
      <c r="DI52" s="5">
        <f>CI52/MAX(CI$9:CI52)-1</f>
        <v>0</v>
      </c>
      <c r="DJ52" s="5">
        <f>CJ52/MAX(CJ$9:CJ52)-1</f>
        <v>0</v>
      </c>
      <c r="DK52" s="5">
        <f>CK52/MAX(CK$9:CK52)-1</f>
        <v>0</v>
      </c>
      <c r="DL52" s="5">
        <f>CL52/MAX(CL$9:CL52)-1</f>
        <v>0</v>
      </c>
      <c r="DM52" s="5">
        <f>CM52/MAX(CM$9:CM52)-1</f>
        <v>0</v>
      </c>
      <c r="DN52" s="5">
        <f>CN52/MAX(CN$9:CN52)-1</f>
        <v>0</v>
      </c>
      <c r="DO52" s="5">
        <f>CO52/MAX(CO$9:CO52)-1</f>
        <v>-3.1185809900151629E-3</v>
      </c>
      <c r="DP52" s="5">
        <f>CP52/MAX(CP$9:CP52)-1</f>
        <v>-8.6101164911540629E-3</v>
      </c>
      <c r="DQ52" s="5">
        <f>CQ52/MAX(CQ$9:CQ52)-1</f>
        <v>-5.578473416655072E-3</v>
      </c>
      <c r="DR52" s="5">
        <f>CR52/MAX(CR$9:CR52)-1</f>
        <v>0</v>
      </c>
      <c r="DS52" s="5">
        <f>CS52/MAX(CS$9:CS52)-1</f>
        <v>0</v>
      </c>
      <c r="DT52" s="5">
        <f>CT52/MAX(CT$9:CT52)-1</f>
        <v>0</v>
      </c>
      <c r="DU52" s="5">
        <f>CU52/MAX(CU$9:CU52)-1</f>
        <v>0</v>
      </c>
      <c r="DV52" s="5">
        <f>CV52/MAX(CV$9:CV52)-1</f>
        <v>0</v>
      </c>
      <c r="DW52" s="5">
        <f>CW52/MAX(CW$9:CW52)-1</f>
        <v>0</v>
      </c>
      <c r="DX52" s="5">
        <f>CX52/MAX(CX$9:CX52)-1</f>
        <v>0</v>
      </c>
      <c r="DY52" s="5">
        <f>CY52/MAX(CY$9:CY52)-1</f>
        <v>-1.7617105318731063E-2</v>
      </c>
      <c r="DZ52" s="1">
        <f t="shared" si="86"/>
        <v>35307</v>
      </c>
      <c r="EA52" s="8">
        <f t="shared" si="117"/>
        <v>6.8651308630993739</v>
      </c>
      <c r="EB52" s="8">
        <f t="shared" si="118"/>
        <v>7.1818260000000009</v>
      </c>
      <c r="EC52" s="8">
        <f t="shared" si="119"/>
        <v>7.7969684385877667</v>
      </c>
      <c r="ED52" s="8">
        <f t="shared" si="87"/>
        <v>7.0730000000000004</v>
      </c>
      <c r="EE52" s="8">
        <f t="shared" si="88"/>
        <v>7.181826</v>
      </c>
      <c r="EF52" s="8">
        <f t="shared" si="89"/>
        <v>7.1818260000000009</v>
      </c>
      <c r="EG52" s="8">
        <f t="shared" si="90"/>
        <v>7.1622702117405801</v>
      </c>
      <c r="EH52" s="8">
        <f t="shared" si="91"/>
        <v>7.5339999999999998</v>
      </c>
      <c r="EI52" s="8">
        <f t="shared" si="92"/>
        <v>7.181826</v>
      </c>
      <c r="EJ52" s="1">
        <f t="shared" si="120"/>
        <v>35307</v>
      </c>
      <c r="EK52" s="8">
        <f>Data!W49*(1-R52-AD52)+R52*Data!AE49+AD52*Data!AM49</f>
        <v>1.8085772703266156</v>
      </c>
      <c r="EL52" s="8">
        <f>Data!W49*(1-S52-AE52)+S52*Data!BQ49+AE52*Data!AU49</f>
        <v>3.108654048805287</v>
      </c>
      <c r="EM52" s="8">
        <f>Data!W49*(1-R52-AF52)+R52*Data!AE49+AF52*Data!AU49</f>
        <v>2.671966075323732</v>
      </c>
      <c r="EN52" s="8">
        <f>Data!F49</f>
        <v>5.2122849999999996</v>
      </c>
      <c r="EO52" s="8">
        <f>U52*Data!$AE49+Model!AG52*Data!$BY49+Model!AP52*Data!$W49</f>
        <v>1.9495</v>
      </c>
      <c r="EP52" s="8">
        <f>V52*Data!$BQ49+Model!AH52*Data!$BY49+Model!AQ52*Data!$W49</f>
        <v>2.5770268519685038</v>
      </c>
      <c r="EQ52" s="8">
        <f>W52*Data!$BQ49+Model!AI52*Data!$BY49+Model!AR52*Data!$W49</f>
        <v>1.9995384267716538</v>
      </c>
      <c r="ER52" s="8">
        <f>X52*Data!CF49+Model!AJ52*Data!$BY49+Model!AS52*Data!$W49</f>
        <v>2.3744152166111254</v>
      </c>
      <c r="ES52" s="8">
        <f>Y52*Data!CS49+Model!AK52*Data!$BY49+Model!AS52*Data!$W49</f>
        <v>2.6819088235294117</v>
      </c>
      <c r="ET52" s="8">
        <f t="shared" si="93"/>
        <v>5.2122849999999996</v>
      </c>
    </row>
    <row r="53" spans="1:150" x14ac:dyDescent="0.25">
      <c r="A53" s="34">
        <f>Data!A50</f>
        <v>35338</v>
      </c>
      <c r="B53" s="8">
        <f>Data!G50</f>
        <v>6.9446940000000001</v>
      </c>
      <c r="C53" s="8">
        <f t="shared" si="94"/>
        <v>7.565177874186551</v>
      </c>
      <c r="D53" s="8">
        <f>Data!DA50</f>
        <v>7.2919999999999998</v>
      </c>
      <c r="E53" s="8">
        <f>Data!AN50</f>
        <v>6.0679999999999996</v>
      </c>
      <c r="F53" s="8">
        <f>Data!AV50</f>
        <v>6.399</v>
      </c>
      <c r="G53" s="8">
        <f>Data!BZ50</f>
        <v>6.6269999999999998</v>
      </c>
      <c r="H53" s="8">
        <f>Data!X50</f>
        <v>6.7409999999999997</v>
      </c>
      <c r="I53" s="8">
        <f>Data!BJ50</f>
        <v>7.1509999999999998</v>
      </c>
      <c r="J53" s="8">
        <f>Data!AF50</f>
        <v>7.2069999999999999</v>
      </c>
      <c r="K53" s="8">
        <f>Data!BC50</f>
        <v>7.9960000000000004</v>
      </c>
      <c r="L53" s="8">
        <f>Data!BR50</f>
        <v>8.9589999999999996</v>
      </c>
      <c r="M53" s="8">
        <f>Data!CG50</f>
        <v>8.0830000000000002</v>
      </c>
      <c r="N53" s="8">
        <f>Data!CT50</f>
        <v>9.2129999999999992</v>
      </c>
      <c r="O53" s="8">
        <f>Data!ED50</f>
        <v>8.3569999999999993</v>
      </c>
      <c r="P53" s="8">
        <f t="shared" si="95"/>
        <v>1.8439999999999994</v>
      </c>
      <c r="Q53" s="1">
        <f t="shared" si="72"/>
        <v>35338</v>
      </c>
      <c r="R53" s="9">
        <f t="shared" si="121"/>
        <v>0.3040708825573315</v>
      </c>
      <c r="S53" s="36">
        <f t="shared" si="122"/>
        <v>0.27869969356486229</v>
      </c>
      <c r="T53" s="9">
        <f t="shared" si="123"/>
        <v>0.54229934924078105</v>
      </c>
      <c r="U53" s="9">
        <f t="shared" si="96"/>
        <v>0.25</v>
      </c>
      <c r="V53" s="9">
        <f t="shared" si="97"/>
        <v>9.9568610634648572E-2</v>
      </c>
      <c r="W53" s="9">
        <f t="shared" si="98"/>
        <v>9.2235849056603966E-2</v>
      </c>
      <c r="X53" s="9">
        <f t="shared" si="99"/>
        <v>0.15947390109890136</v>
      </c>
      <c r="Y53" s="9">
        <f t="shared" si="124"/>
        <v>0.22409126063418416</v>
      </c>
      <c r="Z53" s="8">
        <f t="shared" si="125"/>
        <v>7.069727205003475</v>
      </c>
      <c r="AA53" s="8">
        <f t="shared" si="73"/>
        <v>7.3591559203268648</v>
      </c>
      <c r="AB53" s="8">
        <f t="shared" si="100"/>
        <v>7.3093232104121473</v>
      </c>
      <c r="AC53" s="8">
        <f t="shared" si="126"/>
        <v>6.9446940000000001</v>
      </c>
      <c r="AD53" s="22">
        <f t="shared" si="101"/>
        <v>0.6959291174426685</v>
      </c>
      <c r="AE53" s="22">
        <f t="shared" si="102"/>
        <v>0.72130030643513776</v>
      </c>
      <c r="AF53" s="22">
        <f t="shared" si="103"/>
        <v>0.45770065075921895</v>
      </c>
      <c r="AG53" s="22">
        <f t="shared" si="74"/>
        <v>0</v>
      </c>
      <c r="AH53" s="22">
        <f t="shared" si="75"/>
        <v>0.15043138936535139</v>
      </c>
      <c r="AI53" s="22">
        <f t="shared" si="76"/>
        <v>7.7641509433959977E-3</v>
      </c>
      <c r="AJ53" s="22">
        <f t="shared" si="77"/>
        <v>9.0526098901098639E-2</v>
      </c>
      <c r="AK53" s="22">
        <f t="shared" si="78"/>
        <v>2.5908739365815836E-2</v>
      </c>
      <c r="AL53" s="22"/>
      <c r="AM53" s="22">
        <f t="shared" si="79"/>
        <v>0</v>
      </c>
      <c r="AN53" s="22">
        <f t="shared" si="79"/>
        <v>0</v>
      </c>
      <c r="AO53" s="22">
        <v>0</v>
      </c>
      <c r="AP53" s="22">
        <f t="shared" si="80"/>
        <v>0.75</v>
      </c>
      <c r="AQ53" s="22">
        <f t="shared" si="81"/>
        <v>0.75</v>
      </c>
      <c r="AR53" s="22">
        <f t="shared" si="104"/>
        <v>0.9</v>
      </c>
      <c r="AS53" s="9">
        <f t="shared" si="105"/>
        <v>0.75</v>
      </c>
      <c r="AT53" s="9">
        <f t="shared" si="106"/>
        <v>0.75</v>
      </c>
      <c r="AU53" s="9"/>
      <c r="AV53" s="1">
        <f t="shared" si="82"/>
        <v>35338</v>
      </c>
      <c r="AX53" s="5">
        <f>Data!C50/Data!C49-1</f>
        <v>1.7414360457282285E-2</v>
      </c>
      <c r="AY53" s="5">
        <f>Data!L50/Data!L49-1</f>
        <v>9.2410163398082279E-3</v>
      </c>
      <c r="AZ53" s="5">
        <f>Data!CW50/Data!CW49-1</f>
        <v>2.0241324968331975E-2</v>
      </c>
      <c r="BA53" s="5">
        <f>Data!AJ50/Data!AJ49-1</f>
        <v>9.0754836061899269E-3</v>
      </c>
      <c r="BB53" s="5">
        <f>Data!AR50/Data!AR49-1</f>
        <v>1.4139279833307539E-2</v>
      </c>
      <c r="BC53" s="5">
        <f>Data!BV50/Data!BV49-1</f>
        <v>1.9833418091530275E-2</v>
      </c>
      <c r="BD53" s="5">
        <f>Data!T50/Data!T49-1</f>
        <v>9.9002960382637006E-3</v>
      </c>
      <c r="BE53" s="5">
        <f>Data!BF50/Data!BF49-1</f>
        <v>1.4762184321576832E-2</v>
      </c>
      <c r="BF53" s="5">
        <f>Data!AB50/Data!AB49-1</f>
        <v>1.0383712866113726E-2</v>
      </c>
      <c r="BG53" s="5">
        <f>Data!AY50/Data!AY49-1</f>
        <v>1.5040392319985996E-2</v>
      </c>
      <c r="BH53" s="5">
        <f>Data!BN50/Data!BN49-1</f>
        <v>1.554954566039024E-2</v>
      </c>
      <c r="BI53" s="5">
        <f>Data!CC50/Data!CC49-1</f>
        <v>1.3136971502365036E-2</v>
      </c>
      <c r="BJ53" s="5">
        <f>Data!CP50/Data!CP49-1</f>
        <v>2.2329512041063815E-2</v>
      </c>
      <c r="BK53" s="5">
        <f>Data!DZ50/Data!DZ49-1</f>
        <v>2.1254052950036906E-2</v>
      </c>
      <c r="BL53" s="5">
        <f t="shared" si="127"/>
        <v>1.3864576304451561E-2</v>
      </c>
      <c r="BM53" s="5">
        <f t="shared" si="128"/>
        <v>1.6052079532457273E-2</v>
      </c>
      <c r="BN53" s="5">
        <f t="shared" si="129"/>
        <v>1.7890650981423725E-2</v>
      </c>
      <c r="BO53" s="5">
        <f t="shared" si="130"/>
        <v>1.0021150245226207E-2</v>
      </c>
      <c r="BP53" s="5">
        <f t="shared" si="107"/>
        <v>1.1968975282187655E-2</v>
      </c>
      <c r="BQ53" s="5">
        <f t="shared" si="108"/>
        <v>1.0498233803219322E-2</v>
      </c>
      <c r="BR53" s="5">
        <f t="shared" si="156"/>
        <v>1.1402225264248804E-2</v>
      </c>
      <c r="BS53" s="5">
        <f t="shared" si="131"/>
        <v>1.2950052521910916E-2</v>
      </c>
      <c r="BT53" s="5">
        <f t="shared" si="109"/>
        <v>9.240446092604682E-3</v>
      </c>
      <c r="BU53" s="5">
        <f t="shared" si="110"/>
        <v>2.2329512041063815E-2</v>
      </c>
      <c r="BV53" s="8">
        <f t="shared" si="111"/>
        <v>1.2084688611600429</v>
      </c>
      <c r="BW53" s="8">
        <f t="shared" si="112"/>
        <v>1.2038852348787008</v>
      </c>
      <c r="BX53" s="24">
        <f t="shared" si="113"/>
        <v>35338</v>
      </c>
      <c r="BY53" s="5">
        <f t="shared" si="114"/>
        <v>1.0161900299782642</v>
      </c>
      <c r="BZ53" s="1">
        <f t="shared" si="83"/>
        <v>35338</v>
      </c>
      <c r="CA53" s="8">
        <f t="shared" si="132"/>
        <v>1.2461503260076416</v>
      </c>
      <c r="CB53" s="8">
        <f t="shared" si="133"/>
        <v>1.2038852348787008</v>
      </c>
      <c r="CC53" s="8">
        <f t="shared" si="134"/>
        <v>1.2905238854482555</v>
      </c>
      <c r="CD53" s="8">
        <f t="shared" si="135"/>
        <v>1.1997920989395807</v>
      </c>
      <c r="CE53" s="8">
        <f t="shared" si="136"/>
        <v>1.2166779615505099</v>
      </c>
      <c r="CF53" s="8">
        <f t="shared" si="137"/>
        <v>1.2438430706203059</v>
      </c>
      <c r="CG53" s="8">
        <f t="shared" si="138"/>
        <v>1.2436831375465671</v>
      </c>
      <c r="CH53" s="8">
        <f t="shared" si="139"/>
        <v>1.300580079230333</v>
      </c>
      <c r="CI53" s="8">
        <f t="shared" si="140"/>
        <v>1.3412193476382945</v>
      </c>
      <c r="CJ53" s="8">
        <f t="shared" si="141"/>
        <v>1.3780681365584551</v>
      </c>
      <c r="CK53" s="8">
        <f t="shared" si="142"/>
        <v>1.5663006867020026</v>
      </c>
      <c r="CL53" s="8">
        <f t="shared" si="143"/>
        <v>1.4569646503565314</v>
      </c>
      <c r="CM53" s="8">
        <f t="shared" si="144"/>
        <v>1.4412133767023316</v>
      </c>
      <c r="CN53" s="8">
        <f t="shared" si="145"/>
        <v>1.4107388467642399</v>
      </c>
      <c r="CO53" s="8">
        <f t="shared" si="146"/>
        <v>1.2614922903756725</v>
      </c>
      <c r="CP53" s="8">
        <f t="shared" si="147"/>
        <v>1.2614458555464227</v>
      </c>
      <c r="CQ53" s="8">
        <f t="shared" si="148"/>
        <v>1.284753737178342</v>
      </c>
      <c r="CR53" s="8">
        <f t="shared" si="149"/>
        <v>1.2681462816834563</v>
      </c>
      <c r="CS53" s="8">
        <f t="shared" si="150"/>
        <v>1.2643500683220161</v>
      </c>
      <c r="CT53" s="8">
        <f t="shared" si="151"/>
        <v>1.2631751708015517</v>
      </c>
      <c r="CU53" s="8">
        <f t="shared" si="152"/>
        <v>1.266325537143129</v>
      </c>
      <c r="CV53" s="8">
        <f t="shared" si="153"/>
        <v>1.2852615020381633</v>
      </c>
      <c r="CW53" s="8">
        <f t="shared" si="154"/>
        <v>1.2084688611600429</v>
      </c>
      <c r="CX53" s="8">
        <f t="shared" si="155"/>
        <v>1.4298723444125752</v>
      </c>
      <c r="CY53" s="8">
        <f t="shared" si="84"/>
        <v>1.2461503260076416</v>
      </c>
      <c r="CZ53" s="1">
        <f t="shared" si="85"/>
        <v>35338</v>
      </c>
      <c r="DA53" s="5">
        <f>CA53/MAX(CA$9:CA53)-1</f>
        <v>-5.0953548368304347E-4</v>
      </c>
      <c r="DB53" s="5">
        <f>CB53/MAX(CB$9:CB53)-1</f>
        <v>0</v>
      </c>
      <c r="DC53" s="5">
        <f>CC53/MAX(CC$9:CC53)-1</f>
        <v>-7.366748344210472E-3</v>
      </c>
      <c r="DD53" s="5">
        <f>CD53/MAX(CD$9:CD53)-1</f>
        <v>0</v>
      </c>
      <c r="DE53" s="5">
        <f>CE53/MAX(CE$9:CE53)-1</f>
        <v>0</v>
      </c>
      <c r="DF53" s="5">
        <f>CF53/MAX(CF$9:CF53)-1</f>
        <v>-2.011185112795566E-2</v>
      </c>
      <c r="DG53" s="5">
        <f>CG53/MAX(CG$9:CG53)-1</f>
        <v>0</v>
      </c>
      <c r="DH53" s="5">
        <f>CH53/MAX(CH$9:CH53)-1</f>
        <v>0</v>
      </c>
      <c r="DI53" s="5">
        <f>CI53/MAX(CI$9:CI53)-1</f>
        <v>0</v>
      </c>
      <c r="DJ53" s="5">
        <f>CJ53/MAX(CJ$9:CJ53)-1</f>
        <v>0</v>
      </c>
      <c r="DK53" s="5">
        <f>CK53/MAX(CK$9:CK53)-1</f>
        <v>0</v>
      </c>
      <c r="DL53" s="5">
        <f>CL53/MAX(CL$9:CL53)-1</f>
        <v>0</v>
      </c>
      <c r="DM53" s="5">
        <f>CM53/MAX(CM$9:CM53)-1</f>
        <v>0</v>
      </c>
      <c r="DN53" s="5">
        <f>CN53/MAX(CN$9:CN53)-1</f>
        <v>0</v>
      </c>
      <c r="DO53" s="5">
        <f>CO53/MAX(CO$9:CO53)-1</f>
        <v>0</v>
      </c>
      <c r="DP53" s="5">
        <f>CP53/MAX(CP$9:CP53)-1</f>
        <v>0</v>
      </c>
      <c r="DQ53" s="5">
        <f>CQ53/MAX(CQ$9:CQ53)-1</f>
        <v>0</v>
      </c>
      <c r="DR53" s="5">
        <f>CR53/MAX(CR$9:CR53)-1</f>
        <v>0</v>
      </c>
      <c r="DS53" s="5">
        <f>CS53/MAX(CS$9:CS53)-1</f>
        <v>0</v>
      </c>
      <c r="DT53" s="5">
        <f>CT53/MAX(CT$9:CT53)-1</f>
        <v>0</v>
      </c>
      <c r="DU53" s="5">
        <f>CU53/MAX(CU$9:CU53)-1</f>
        <v>0</v>
      </c>
      <c r="DV53" s="5">
        <f>CV53/MAX(CV$9:CV53)-1</f>
        <v>0</v>
      </c>
      <c r="DW53" s="5">
        <f>CW53/MAX(CW$9:CW53)-1</f>
        <v>0</v>
      </c>
      <c r="DX53" s="5">
        <f>CX53/MAX(CX$9:CX53)-1</f>
        <v>0</v>
      </c>
      <c r="DY53" s="5">
        <f>CY53/MAX(CY$9:CY53)-1</f>
        <v>-5.0953548368304347E-4</v>
      </c>
      <c r="DZ53" s="1">
        <f t="shared" si="86"/>
        <v>35338</v>
      </c>
      <c r="EA53" s="8">
        <f t="shared" si="117"/>
        <v>6.644689273106323</v>
      </c>
      <c r="EB53" s="8">
        <f t="shared" si="118"/>
        <v>6.9446940000000001</v>
      </c>
      <c r="EC53" s="8">
        <f t="shared" si="119"/>
        <v>7.565177874186551</v>
      </c>
      <c r="ED53" s="8">
        <f t="shared" si="87"/>
        <v>6.8574999999999999</v>
      </c>
      <c r="EE53" s="8">
        <f t="shared" si="88"/>
        <v>6.9446940000000001</v>
      </c>
      <c r="EF53" s="8">
        <f t="shared" si="89"/>
        <v>6.9446940000000001</v>
      </c>
      <c r="EG53" s="8">
        <f t="shared" si="90"/>
        <v>6.9446940000000001</v>
      </c>
      <c r="EH53" s="8">
        <f t="shared" si="91"/>
        <v>7.2920000000000007</v>
      </c>
      <c r="EI53" s="8">
        <f t="shared" si="92"/>
        <v>6.9446940000000001</v>
      </c>
      <c r="EJ53" s="1">
        <f t="shared" si="120"/>
        <v>35338</v>
      </c>
      <c r="EK53" s="8">
        <f>Data!W50*(1-R53-AD53)+R53*Data!AE50+AD53*Data!AM50</f>
        <v>1.7834350576789437</v>
      </c>
      <c r="EL53" s="8">
        <f>Data!W50*(1-S53-AE53)+S53*Data!BQ50+AE53*Data!AU50</f>
        <v>3.0614919458631253</v>
      </c>
      <c r="EM53" s="8">
        <f>Data!W50*(1-R53-AF53)+R53*Data!AE50+AF53*Data!AU50</f>
        <v>2.622884120546475</v>
      </c>
      <c r="EN53" s="8">
        <f>Data!F50</f>
        <v>5.1871700000000001</v>
      </c>
      <c r="EO53" s="8">
        <f>U53*Data!$AE50+Model!AG53*Data!$BY50+Model!AP53*Data!$W50</f>
        <v>1.9234999999999998</v>
      </c>
      <c r="EP53" s="8">
        <f>V53*Data!$BQ50+Model!AH53*Data!$BY50+Model!AQ53*Data!$W50</f>
        <v>2.5337138687821601</v>
      </c>
      <c r="EQ53" s="8">
        <f>W53*Data!$BQ50+Model!AI53*Data!$BY50+Model!AR53*Data!$W50</f>
        <v>1.9717463301886782</v>
      </c>
      <c r="ER53" s="8">
        <f>X53*Data!CF50+Model!AJ53*Data!$BY50+Model!AS53*Data!$W50</f>
        <v>2.2930907293956033</v>
      </c>
      <c r="ES53" s="8">
        <f>Y53*Data!CS50+Model!AK53*Data!$BY50+Model!AS53*Data!$W50</f>
        <v>2.6483923047177105</v>
      </c>
      <c r="ET53" s="8">
        <f t="shared" si="93"/>
        <v>5.1871700000000001</v>
      </c>
    </row>
    <row r="54" spans="1:150" x14ac:dyDescent="0.25">
      <c r="A54" s="34">
        <f>Data!A51</f>
        <v>35369</v>
      </c>
      <c r="B54" s="8">
        <f>Data!G51</f>
        <v>6.6022090000000002</v>
      </c>
      <c r="C54" s="8">
        <f t="shared" si="94"/>
        <v>7.2233644902386125</v>
      </c>
      <c r="D54" s="8">
        <f>Data!DA51</f>
        <v>6.944</v>
      </c>
      <c r="E54" s="8">
        <f>Data!AN51</f>
        <v>5.7229999999999999</v>
      </c>
      <c r="F54" s="8">
        <f>Data!AV51</f>
        <v>6.0220000000000002</v>
      </c>
      <c r="G54" s="8">
        <f>Data!BZ51</f>
        <v>6.2709999999999999</v>
      </c>
      <c r="H54" s="8">
        <f>Data!X51</f>
        <v>6.37</v>
      </c>
      <c r="I54" s="8">
        <f>Data!BJ51</f>
        <v>6.7809999999999997</v>
      </c>
      <c r="J54" s="8">
        <f>Data!AF51</f>
        <v>7.0019999999999998</v>
      </c>
      <c r="K54" s="8">
        <f>Data!BC51</f>
        <v>7.6520000000000001</v>
      </c>
      <c r="L54" s="8">
        <f>Data!BR51</f>
        <v>8.8629999999999995</v>
      </c>
      <c r="M54" s="8">
        <f>Data!CG51</f>
        <v>7.9324999999999992</v>
      </c>
      <c r="N54" s="8">
        <f>Data!CT51</f>
        <v>9.1029999999999998</v>
      </c>
      <c r="O54" s="8">
        <f>Data!ED51</f>
        <v>8.1300000000000008</v>
      </c>
      <c r="P54" s="8">
        <f t="shared" si="95"/>
        <v>1.9835000000000012</v>
      </c>
      <c r="Q54" s="1">
        <f t="shared" si="72"/>
        <v>35369</v>
      </c>
      <c r="R54" s="9">
        <f t="shared" si="121"/>
        <v>0.30369484428160182</v>
      </c>
      <c r="S54" s="36">
        <f t="shared" si="122"/>
        <v>0.27524146110056918</v>
      </c>
      <c r="T54" s="9">
        <f t="shared" si="123"/>
        <v>0.51229934924078102</v>
      </c>
      <c r="U54" s="9">
        <f t="shared" si="96"/>
        <v>0.25</v>
      </c>
      <c r="V54" s="9">
        <f t="shared" si="97"/>
        <v>9.913541666666674E-2</v>
      </c>
      <c r="W54" s="9">
        <f t="shared" si="98"/>
        <v>9.3406250000000066E-2</v>
      </c>
      <c r="X54" s="9">
        <f t="shared" si="99"/>
        <v>0.15465482997291621</v>
      </c>
      <c r="Y54" s="9">
        <f t="shared" si="124"/>
        <v>0.21142302259887003</v>
      </c>
      <c r="Z54" s="8">
        <f t="shared" si="125"/>
        <v>6.775588983773881</v>
      </c>
      <c r="AA54" s="8">
        <f t="shared" si="73"/>
        <v>7.0561769625237192</v>
      </c>
      <c r="AB54" s="8">
        <f t="shared" si="100"/>
        <v>6.9561045336225611</v>
      </c>
      <c r="AC54" s="8">
        <f t="shared" si="126"/>
        <v>6.6022090000000002</v>
      </c>
      <c r="AD54" s="22">
        <f t="shared" si="101"/>
        <v>0.69630515571839813</v>
      </c>
      <c r="AE54" s="22">
        <f t="shared" si="102"/>
        <v>0.72475853889943087</v>
      </c>
      <c r="AF54" s="22">
        <f t="shared" si="103"/>
        <v>0.48770065075921898</v>
      </c>
      <c r="AG54" s="22">
        <f t="shared" si="74"/>
        <v>0</v>
      </c>
      <c r="AH54" s="22">
        <f t="shared" si="75"/>
        <v>0.1508645833333333</v>
      </c>
      <c r="AI54" s="22">
        <f t="shared" si="76"/>
        <v>6.5937499999999538E-3</v>
      </c>
      <c r="AJ54" s="22">
        <f t="shared" si="77"/>
        <v>9.5345170027083759E-2</v>
      </c>
      <c r="AK54" s="22">
        <f t="shared" si="78"/>
        <v>3.8576977401129975E-2</v>
      </c>
      <c r="AL54" s="22"/>
      <c r="AM54" s="22">
        <f t="shared" si="79"/>
        <v>0</v>
      </c>
      <c r="AN54" s="22">
        <f t="shared" si="79"/>
        <v>0</v>
      </c>
      <c r="AO54" s="22">
        <v>0</v>
      </c>
      <c r="AP54" s="22">
        <f t="shared" si="80"/>
        <v>0.75</v>
      </c>
      <c r="AQ54" s="22">
        <f t="shared" si="81"/>
        <v>0.75</v>
      </c>
      <c r="AR54" s="22">
        <f t="shared" si="104"/>
        <v>0.9</v>
      </c>
      <c r="AS54" s="9">
        <f t="shared" si="105"/>
        <v>0.75</v>
      </c>
      <c r="AT54" s="9">
        <f t="shared" si="106"/>
        <v>0.75</v>
      </c>
      <c r="AU54" s="9"/>
      <c r="AV54" s="1">
        <f t="shared" si="82"/>
        <v>35369</v>
      </c>
      <c r="AX54" s="5">
        <f>Data!C51/Data!C50-1</f>
        <v>2.2161660911880654E-2</v>
      </c>
      <c r="AY54" s="5">
        <f>Data!L51/Data!L50-1</f>
        <v>1.1297001718158173E-2</v>
      </c>
      <c r="AZ54" s="5">
        <f>Data!CW51/Data!CW50-1</f>
        <v>2.6951987457030091E-2</v>
      </c>
      <c r="BA54" s="5">
        <f>Data!AJ51/Data!AJ50-1</f>
        <v>1.1259841039548579E-2</v>
      </c>
      <c r="BB54" s="5">
        <f>Data!AR51/Data!AR50-1</f>
        <v>1.8354818665373918E-2</v>
      </c>
      <c r="BC54" s="5">
        <f>Data!BV51/Data!BV50-1</f>
        <v>2.5808749580958912E-2</v>
      </c>
      <c r="BD54" s="5">
        <f>Data!T51/Data!T50-1</f>
        <v>1.263315268174181E-2</v>
      </c>
      <c r="BE54" s="5">
        <f>Data!BF51/Data!BF50-1</f>
        <v>1.8562563354513228E-2</v>
      </c>
      <c r="BF54" s="5">
        <f>Data!AB51/Data!AB50-1</f>
        <v>1.1889538710344594E-2</v>
      </c>
      <c r="BG54" s="5">
        <f>Data!AY51/Data!AY50-1</f>
        <v>1.5960659132085331E-2</v>
      </c>
      <c r="BH54" s="5">
        <f>Data!BN51/Data!BN50-1</f>
        <v>1.4273747556792893E-2</v>
      </c>
      <c r="BI54" s="5">
        <f>Data!CC51/Data!CC50-1</f>
        <v>1.3255040847658828E-2</v>
      </c>
      <c r="BJ54" s="5">
        <f>Data!CP51/Data!CP50-1</f>
        <v>1.2328442199064593E-2</v>
      </c>
      <c r="BK54" s="5">
        <f>Data!DZ51/Data!DZ50-1</f>
        <v>1.903678612052051E-2</v>
      </c>
      <c r="BL54" s="5">
        <f t="shared" si="127"/>
        <v>1.680412472349499E-2</v>
      </c>
      <c r="BM54" s="5">
        <f t="shared" si="128"/>
        <v>1.8544882786144481E-2</v>
      </c>
      <c r="BN54" s="5">
        <f t="shared" si="129"/>
        <v>1.8724649172503306E-2</v>
      </c>
      <c r="BO54" s="5">
        <f t="shared" si="130"/>
        <v>1.2447249188892506E-2</v>
      </c>
      <c r="BP54" s="5">
        <f t="shared" si="107"/>
        <v>1.4778527781332014E-2</v>
      </c>
      <c r="BQ54" s="5">
        <f t="shared" si="108"/>
        <v>1.2886771666094924E-2</v>
      </c>
      <c r="BR54" s="5">
        <f t="shared" si="156"/>
        <v>1.3925063001587374E-2</v>
      </c>
      <c r="BS54" s="5">
        <f t="shared" si="131"/>
        <v>1.2906232831601088E-2</v>
      </c>
      <c r="BT54" s="5">
        <f t="shared" si="109"/>
        <v>1.1534503367987226E-2</v>
      </c>
      <c r="BU54" s="5">
        <f t="shared" si="110"/>
        <v>1.2328442199064593E-2</v>
      </c>
      <c r="BV54" s="8">
        <f t="shared" si="111"/>
        <v>1.222407949309201</v>
      </c>
      <c r="BW54" s="8">
        <f t="shared" si="112"/>
        <v>1.2174855284455908</v>
      </c>
      <c r="BX54" s="24">
        <f t="shared" si="113"/>
        <v>35369</v>
      </c>
      <c r="BY54" s="5">
        <f t="shared" si="114"/>
        <v>1.0080015515824761</v>
      </c>
      <c r="BZ54" s="1">
        <f t="shared" si="83"/>
        <v>35369</v>
      </c>
      <c r="CA54" s="8">
        <f t="shared" si="132"/>
        <v>1.2737670869778526</v>
      </c>
      <c r="CB54" s="8">
        <f t="shared" si="133"/>
        <v>1.2174855284455908</v>
      </c>
      <c r="CC54" s="8">
        <f t="shared" si="134"/>
        <v>1.3253060690218545</v>
      </c>
      <c r="CD54" s="8">
        <f t="shared" si="135"/>
        <v>1.2133015672541467</v>
      </c>
      <c r="CE54" s="8">
        <f t="shared" si="136"/>
        <v>1.2390098649089263</v>
      </c>
      <c r="CF54" s="8">
        <f t="shared" si="137"/>
        <v>1.2759451049479564</v>
      </c>
      <c r="CG54" s="8">
        <f t="shared" si="138"/>
        <v>1.2593947765109006</v>
      </c>
      <c r="CH54" s="8">
        <f t="shared" si="139"/>
        <v>1.3247221793486639</v>
      </c>
      <c r="CI54" s="8">
        <f t="shared" si="140"/>
        <v>1.3571658269911031</v>
      </c>
      <c r="CJ54" s="8">
        <f t="shared" si="141"/>
        <v>1.4000630123468525</v>
      </c>
      <c r="CK54" s="8">
        <f t="shared" si="142"/>
        <v>1.5886576673020183</v>
      </c>
      <c r="CL54" s="8">
        <f t="shared" si="143"/>
        <v>1.4762767763106022</v>
      </c>
      <c r="CM54" s="8">
        <f t="shared" si="144"/>
        <v>1.458981292513525</v>
      </c>
      <c r="CN54" s="8">
        <f t="shared" si="145"/>
        <v>1.4375947804620004</v>
      </c>
      <c r="CO54" s="8">
        <f t="shared" si="146"/>
        <v>1.2826905641608726</v>
      </c>
      <c r="CP54" s="8">
        <f t="shared" si="147"/>
        <v>1.284839221078599</v>
      </c>
      <c r="CQ54" s="8">
        <f t="shared" si="148"/>
        <v>1.3088103001800688</v>
      </c>
      <c r="CR54" s="8">
        <f t="shared" si="149"/>
        <v>1.2839312144595378</v>
      </c>
      <c r="CS54" s="8">
        <f t="shared" si="150"/>
        <v>1.2830353009320419</v>
      </c>
      <c r="CT54" s="8">
        <f t="shared" si="151"/>
        <v>1.2794534208019519</v>
      </c>
      <c r="CU54" s="8">
        <f t="shared" si="152"/>
        <v>1.2839592000283662</v>
      </c>
      <c r="CV54" s="8">
        <f t="shared" si="153"/>
        <v>1.3018493862329612</v>
      </c>
      <c r="CW54" s="8">
        <f t="shared" si="154"/>
        <v>1.222407949309201</v>
      </c>
      <c r="CX54" s="8">
        <f t="shared" si="155"/>
        <v>1.4475004429627065</v>
      </c>
      <c r="CY54" s="8">
        <f t="shared" si="84"/>
        <v>1.2737670869778526</v>
      </c>
      <c r="CZ54" s="1">
        <f t="shared" si="85"/>
        <v>35369</v>
      </c>
      <c r="DA54" s="5">
        <f>CA54/MAX(CA$9:CA54)-1</f>
        <v>0</v>
      </c>
      <c r="DB54" s="5">
        <f>CB54/MAX(CB$9:CB54)-1</f>
        <v>0</v>
      </c>
      <c r="DC54" s="5">
        <f>CC54/MAX(CC$9:CC54)-1</f>
        <v>0</v>
      </c>
      <c r="DD54" s="5">
        <f>CD54/MAX(CD$9:CD54)-1</f>
        <v>0</v>
      </c>
      <c r="DE54" s="5">
        <f>CE54/MAX(CE$9:CE54)-1</f>
        <v>0</v>
      </c>
      <c r="DF54" s="5">
        <f>CF54/MAX(CF$9:CF54)-1</f>
        <v>0</v>
      </c>
      <c r="DG54" s="5">
        <f>CG54/MAX(CG$9:CG54)-1</f>
        <v>0</v>
      </c>
      <c r="DH54" s="5">
        <f>CH54/MAX(CH$9:CH54)-1</f>
        <v>0</v>
      </c>
      <c r="DI54" s="5">
        <f>CI54/MAX(CI$9:CI54)-1</f>
        <v>0</v>
      </c>
      <c r="DJ54" s="5">
        <f>CJ54/MAX(CJ$9:CJ54)-1</f>
        <v>0</v>
      </c>
      <c r="DK54" s="5">
        <f>CK54/MAX(CK$9:CK54)-1</f>
        <v>0</v>
      </c>
      <c r="DL54" s="5">
        <f>CL54/MAX(CL$9:CL54)-1</f>
        <v>0</v>
      </c>
      <c r="DM54" s="5">
        <f>CM54/MAX(CM$9:CM54)-1</f>
        <v>0</v>
      </c>
      <c r="DN54" s="5">
        <f>CN54/MAX(CN$9:CN54)-1</f>
        <v>0</v>
      </c>
      <c r="DO54" s="5">
        <f>CO54/MAX(CO$9:CO54)-1</f>
        <v>0</v>
      </c>
      <c r="DP54" s="5">
        <f>CP54/MAX(CP$9:CP54)-1</f>
        <v>0</v>
      </c>
      <c r="DQ54" s="5">
        <f>CQ54/MAX(CQ$9:CQ54)-1</f>
        <v>0</v>
      </c>
      <c r="DR54" s="5">
        <f>CR54/MAX(CR$9:CR54)-1</f>
        <v>0</v>
      </c>
      <c r="DS54" s="5">
        <f>CS54/MAX(CS$9:CS54)-1</f>
        <v>0</v>
      </c>
      <c r="DT54" s="5">
        <f>CT54/MAX(CT$9:CT54)-1</f>
        <v>0</v>
      </c>
      <c r="DU54" s="5">
        <f>CU54/MAX(CU$9:CU54)-1</f>
        <v>0</v>
      </c>
      <c r="DV54" s="5">
        <f>CV54/MAX(CV$9:CV54)-1</f>
        <v>0</v>
      </c>
      <c r="DW54" s="5">
        <f>CW54/MAX(CW$9:CW54)-1</f>
        <v>0</v>
      </c>
      <c r="DX54" s="5">
        <f>CX54/MAX(CX$9:CX54)-1</f>
        <v>0</v>
      </c>
      <c r="DY54" s="5">
        <f>CY54/MAX(CY$9:CY54)-1</f>
        <v>0</v>
      </c>
      <c r="DZ54" s="1">
        <f t="shared" si="86"/>
        <v>35369</v>
      </c>
      <c r="EA54" s="8">
        <f t="shared" si="117"/>
        <v>6.3196209473959692</v>
      </c>
      <c r="EB54" s="8">
        <f t="shared" si="118"/>
        <v>6.6022090000000002</v>
      </c>
      <c r="EC54" s="8">
        <f t="shared" si="119"/>
        <v>7.2233644902386125</v>
      </c>
      <c r="ED54" s="8">
        <f t="shared" si="87"/>
        <v>6.5279999999999996</v>
      </c>
      <c r="EE54" s="8">
        <f t="shared" si="88"/>
        <v>6.6022090000000002</v>
      </c>
      <c r="EF54" s="8">
        <f t="shared" si="89"/>
        <v>6.6022090000000002</v>
      </c>
      <c r="EG54" s="8">
        <f t="shared" si="90"/>
        <v>6.6022090000000002</v>
      </c>
      <c r="EH54" s="8">
        <f t="shared" si="91"/>
        <v>6.9439999999999991</v>
      </c>
      <c r="EI54" s="8">
        <f t="shared" si="92"/>
        <v>6.6022090000000002</v>
      </c>
      <c r="EJ54" s="1">
        <f t="shared" si="120"/>
        <v>35369</v>
      </c>
      <c r="EK54" s="8">
        <f>Data!W51*(1-R54-AD54)+R54*Data!AE51+AD54*Data!AM51</f>
        <v>1.7810576822821251</v>
      </c>
      <c r="EL54" s="8">
        <f>Data!W51*(1-S54-AE54)+S54*Data!BQ51+AE54*Data!AU51</f>
        <v>3.0703217424098672</v>
      </c>
      <c r="EM54" s="8">
        <f>Data!W51*(1-R54-AF54)+R54*Data!AE51+AF54*Data!AU51</f>
        <v>2.6778501960838632</v>
      </c>
      <c r="EN54" s="8">
        <f>Data!F51</f>
        <v>5.1927019999999997</v>
      </c>
      <c r="EO54" s="8">
        <f>U54*Data!$AE51+Model!AG54*Data!$BY51+Model!AP54*Data!$W51</f>
        <v>1.93425</v>
      </c>
      <c r="EP54" s="8">
        <f>V54*Data!$BQ51+Model!AH54*Data!$BY51+Model!AQ54*Data!$W51</f>
        <v>2.54117778125</v>
      </c>
      <c r="EQ54" s="8">
        <f>W54*Data!$BQ51+Model!AI54*Data!$BY51+Model!AR54*Data!$W51</f>
        <v>1.97597934375</v>
      </c>
      <c r="ER54" s="8">
        <f>X54*Data!CF51+Model!AJ54*Data!$BY51+Model!AS54*Data!$W51</f>
        <v>2.3193641808606671</v>
      </c>
      <c r="ES54" s="8">
        <f>Y54*Data!CS51+Model!AK54*Data!$BY51+Model!AS54*Data!$W51</f>
        <v>2.6681966807909605</v>
      </c>
      <c r="ET54" s="8">
        <f t="shared" si="93"/>
        <v>5.1927019999999997</v>
      </c>
    </row>
    <row r="55" spans="1:150" x14ac:dyDescent="0.25">
      <c r="A55" s="34">
        <f>Data!A52</f>
        <v>35398</v>
      </c>
      <c r="B55" s="8">
        <f>Data!G52</f>
        <v>6.3827959999999999</v>
      </c>
      <c r="C55" s="8">
        <f t="shared" si="94"/>
        <v>6.9401565173628583</v>
      </c>
      <c r="D55" s="8">
        <f>Data!DA52</f>
        <v>6.6779999999999999</v>
      </c>
      <c r="E55" s="8">
        <f>Data!AN52</f>
        <v>5.5739999999999998</v>
      </c>
      <c r="F55" s="8">
        <f>Data!AV52</f>
        <v>5.7830000000000004</v>
      </c>
      <c r="G55" s="8">
        <f>Data!BZ52</f>
        <v>5.9930000000000003</v>
      </c>
      <c r="H55" s="8">
        <f>Data!X52</f>
        <v>6.2080000000000002</v>
      </c>
      <c r="I55" s="8">
        <f>Data!BJ52</f>
        <v>6.5019999999999998</v>
      </c>
      <c r="J55" s="8">
        <f>Data!AF52</f>
        <v>6.899</v>
      </c>
      <c r="K55" s="8">
        <f>Data!BC52</f>
        <v>7.4489999999999998</v>
      </c>
      <c r="L55" s="8">
        <f>Data!BR52</f>
        <v>8.5340000000000007</v>
      </c>
      <c r="M55" s="8">
        <f>Data!CG52</f>
        <v>7.7164999999999999</v>
      </c>
      <c r="N55" s="8">
        <f>Data!CT52</f>
        <v>8.8770000000000007</v>
      </c>
      <c r="O55" s="8">
        <f>Data!ED52</f>
        <v>7.875</v>
      </c>
      <c r="P55" s="8">
        <f t="shared" si="95"/>
        <v>1.9870000000000001</v>
      </c>
      <c r="Q55" s="1">
        <f t="shared" si="72"/>
        <v>35398</v>
      </c>
      <c r="R55" s="9">
        <f t="shared" si="121"/>
        <v>0.31021256788207896</v>
      </c>
      <c r="S55" s="36">
        <f t="shared" si="122"/>
        <v>0.28670936902485644</v>
      </c>
      <c r="T55" s="9">
        <f t="shared" si="123"/>
        <v>0.50327126321087068</v>
      </c>
      <c r="U55" s="9">
        <f t="shared" si="96"/>
        <v>0.25</v>
      </c>
      <c r="V55" s="9">
        <f t="shared" si="97"/>
        <v>8.9943329397874722E-2</v>
      </c>
      <c r="W55" s="9">
        <f t="shared" si="98"/>
        <v>7.7251475796930216E-2</v>
      </c>
      <c r="X55" s="9">
        <f t="shared" si="99"/>
        <v>0.13260574412532622</v>
      </c>
      <c r="Y55" s="9">
        <f t="shared" si="124"/>
        <v>0.18160540915395273</v>
      </c>
      <c r="Z55" s="8">
        <f t="shared" si="125"/>
        <v>6.5276513607447635</v>
      </c>
      <c r="AA55" s="8">
        <f t="shared" si="73"/>
        <v>6.8748859923518157</v>
      </c>
      <c r="AB55" s="8">
        <f t="shared" si="100"/>
        <v>6.7320271766482129</v>
      </c>
      <c r="AC55" s="8">
        <f t="shared" si="126"/>
        <v>6.3827959999999999</v>
      </c>
      <c r="AD55" s="22">
        <f t="shared" si="101"/>
        <v>0.68978743211792104</v>
      </c>
      <c r="AE55" s="22">
        <f t="shared" si="102"/>
        <v>0.71329063097514356</v>
      </c>
      <c r="AF55" s="22">
        <f t="shared" si="103"/>
        <v>0.49672873678912932</v>
      </c>
      <c r="AG55" s="22">
        <f t="shared" si="74"/>
        <v>0</v>
      </c>
      <c r="AH55" s="22">
        <f t="shared" si="75"/>
        <v>0.16005667060212525</v>
      </c>
      <c r="AI55" s="22">
        <f t="shared" si="76"/>
        <v>2.274852420306972E-2</v>
      </c>
      <c r="AJ55" s="22">
        <f t="shared" si="77"/>
        <v>0.11739425587467378</v>
      </c>
      <c r="AK55" s="22">
        <f t="shared" si="78"/>
        <v>6.8394590846047265E-2</v>
      </c>
      <c r="AL55" s="22"/>
      <c r="AM55" s="22">
        <f t="shared" si="79"/>
        <v>0</v>
      </c>
      <c r="AN55" s="22">
        <f t="shared" si="79"/>
        <v>0</v>
      </c>
      <c r="AO55" s="22">
        <v>0</v>
      </c>
      <c r="AP55" s="22">
        <f t="shared" si="80"/>
        <v>0.75</v>
      </c>
      <c r="AQ55" s="22">
        <f t="shared" si="81"/>
        <v>0.75</v>
      </c>
      <c r="AR55" s="22">
        <f t="shared" si="104"/>
        <v>0.9</v>
      </c>
      <c r="AS55" s="9">
        <f t="shared" si="105"/>
        <v>0.75</v>
      </c>
      <c r="AT55" s="9">
        <f t="shared" si="106"/>
        <v>0.75</v>
      </c>
      <c r="AU55" s="9"/>
      <c r="AV55" s="1">
        <f t="shared" si="82"/>
        <v>35398</v>
      </c>
      <c r="AX55" s="5">
        <f>Data!C52/Data!C51-1</f>
        <v>1.7128924145687119E-2</v>
      </c>
      <c r="AY55" s="5">
        <f>Data!L52/Data!L51-1</f>
        <v>7.5975692713159404E-3</v>
      </c>
      <c r="AZ55" s="5">
        <f>Data!CW52/Data!CW51-1</f>
        <v>2.2092859981769797E-2</v>
      </c>
      <c r="BA55" s="5">
        <f>Data!AJ52/Data!AJ51-1</f>
        <v>7.6584325561117605E-3</v>
      </c>
      <c r="BB55" s="5">
        <f>Data!AR52/Data!AR51-1</f>
        <v>1.3497353548618474E-2</v>
      </c>
      <c r="BC55" s="5">
        <f>Data!BV52/Data!BV51-1</f>
        <v>2.1973128975200096E-2</v>
      </c>
      <c r="BD55" s="5">
        <f>Data!T52/Data!T51-1</f>
        <v>9.143110239334229E-3</v>
      </c>
      <c r="BE55" s="5">
        <f>Data!BF52/Data!BF51-1</f>
        <v>1.4272606789683007E-2</v>
      </c>
      <c r="BF55" s="5">
        <f>Data!AB52/Data!AB51-1</f>
        <v>9.8542536831494054E-3</v>
      </c>
      <c r="BG55" s="5">
        <f>Data!AY52/Data!AY51-1</f>
        <v>1.4211107336956408E-2</v>
      </c>
      <c r="BH55" s="5">
        <f>Data!BN52/Data!BN51-1</f>
        <v>1.2667641838143506E-2</v>
      </c>
      <c r="BI55" s="5">
        <f>Data!CC52/Data!CC51-1</f>
        <v>1.1389200957666157E-2</v>
      </c>
      <c r="BJ55" s="5">
        <f>Data!CP52/Data!CP51-1</f>
        <v>2.0129275208595532E-2</v>
      </c>
      <c r="BK55" s="5">
        <f>Data!DZ52/Data!DZ51-1</f>
        <v>2.3109192159556313E-2</v>
      </c>
      <c r="BL55" s="5">
        <f t="shared" si="127"/>
        <v>1.2857118475787355E-2</v>
      </c>
      <c r="BM55" s="5">
        <f t="shared" si="128"/>
        <v>1.614293005175587E-2</v>
      </c>
      <c r="BN55" s="5">
        <f t="shared" si="129"/>
        <v>1.8421492214009343E-2</v>
      </c>
      <c r="BO55" s="5">
        <f t="shared" si="130"/>
        <v>9.3208961002880231E-3</v>
      </c>
      <c r="BP55" s="5">
        <f t="shared" si="107"/>
        <v>1.1428111578682284E-2</v>
      </c>
      <c r="BQ55" s="5">
        <f t="shared" si="108"/>
        <v>9.5569214550251247E-3</v>
      </c>
      <c r="BR55" s="5">
        <f t="shared" si="156"/>
        <v>1.0713759335303399E-2</v>
      </c>
      <c r="BS55" s="5">
        <f t="shared" si="131"/>
        <v>1.1960781786734848E-2</v>
      </c>
      <c r="BT55" s="5">
        <f t="shared" si="109"/>
        <v>7.9553680927562549E-3</v>
      </c>
      <c r="BU55" s="5">
        <f t="shared" si="110"/>
        <v>2.0129275208595532E-2</v>
      </c>
      <c r="BV55" s="8">
        <f t="shared" si="111"/>
        <v>1.2321326545054669</v>
      </c>
      <c r="BW55" s="8">
        <f t="shared" si="112"/>
        <v>1.2267354590847808</v>
      </c>
      <c r="BX55" s="24">
        <f t="shared" si="113"/>
        <v>35398</v>
      </c>
      <c r="BY55" s="5">
        <f t="shared" si="114"/>
        <v>1.0016439543015263</v>
      </c>
      <c r="BZ55" s="1">
        <f t="shared" si="83"/>
        <v>35398</v>
      </c>
      <c r="CA55" s="8">
        <f t="shared" si="132"/>
        <v>1.295585346789969</v>
      </c>
      <c r="CB55" s="8">
        <f t="shared" si="133"/>
        <v>1.2267354590847808</v>
      </c>
      <c r="CC55" s="8">
        <f t="shared" si="134"/>
        <v>1.354585870437744</v>
      </c>
      <c r="CD55" s="8">
        <f t="shared" si="135"/>
        <v>1.2225935554771874</v>
      </c>
      <c r="CE55" s="8">
        <f t="shared" si="136"/>
        <v>1.2557332191058281</v>
      </c>
      <c r="CF55" s="8">
        <f t="shared" si="137"/>
        <v>1.3039816113042531</v>
      </c>
      <c r="CG55" s="8">
        <f t="shared" si="138"/>
        <v>1.2709095617873813</v>
      </c>
      <c r="CH55" s="8">
        <f t="shared" si="139"/>
        <v>1.3436294181200792</v>
      </c>
      <c r="CI55" s="8">
        <f t="shared" si="140"/>
        <v>1.3705396833403747</v>
      </c>
      <c r="CJ55" s="8">
        <f t="shared" si="141"/>
        <v>1.4199594580938162</v>
      </c>
      <c r="CK55" s="8">
        <f t="shared" si="142"/>
        <v>1.6087822136348209</v>
      </c>
      <c r="CL55" s="8">
        <f t="shared" si="143"/>
        <v>1.4930903891851393</v>
      </c>
      <c r="CM55" s="8">
        <f t="shared" si="144"/>
        <v>1.4883495284747221</v>
      </c>
      <c r="CN55" s="8">
        <f t="shared" si="145"/>
        <v>1.470816434491272</v>
      </c>
      <c r="CO55" s="8">
        <f t="shared" si="146"/>
        <v>1.2991822687120633</v>
      </c>
      <c r="CP55" s="8">
        <f t="shared" si="147"/>
        <v>1.3055802907522234</v>
      </c>
      <c r="CQ55" s="8">
        <f t="shared" si="148"/>
        <v>1.3329205389344512</v>
      </c>
      <c r="CR55" s="8">
        <f t="shared" si="149"/>
        <v>1.2958986039094318</v>
      </c>
      <c r="CS55" s="8">
        <f t="shared" si="150"/>
        <v>1.2976979715104815</v>
      </c>
      <c r="CT55" s="8">
        <f t="shared" si="151"/>
        <v>1.2916810566499193</v>
      </c>
      <c r="CU55" s="8">
        <f t="shared" si="152"/>
        <v>1.2977152298938188</v>
      </c>
      <c r="CV55" s="8">
        <f t="shared" si="153"/>
        <v>1.3174205226608884</v>
      </c>
      <c r="CW55" s="8">
        <f t="shared" si="154"/>
        <v>1.2321326545054669</v>
      </c>
      <c r="CX55" s="8">
        <f t="shared" si="155"/>
        <v>1.4766375777436669</v>
      </c>
      <c r="CY55" s="8">
        <f t="shared" si="84"/>
        <v>1.295585346789969</v>
      </c>
      <c r="CZ55" s="1">
        <f t="shared" si="85"/>
        <v>35398</v>
      </c>
      <c r="DA55" s="5">
        <f>CA55/MAX(CA$9:CA55)-1</f>
        <v>0</v>
      </c>
      <c r="DB55" s="5">
        <f>CB55/MAX(CB$9:CB55)-1</f>
        <v>0</v>
      </c>
      <c r="DC55" s="5">
        <f>CC55/MAX(CC$9:CC55)-1</f>
        <v>0</v>
      </c>
      <c r="DD55" s="5">
        <f>CD55/MAX(CD$9:CD55)-1</f>
        <v>0</v>
      </c>
      <c r="DE55" s="5">
        <f>CE55/MAX(CE$9:CE55)-1</f>
        <v>0</v>
      </c>
      <c r="DF55" s="5">
        <f>CF55/MAX(CF$9:CF55)-1</f>
        <v>0</v>
      </c>
      <c r="DG55" s="5">
        <f>CG55/MAX(CG$9:CG55)-1</f>
        <v>0</v>
      </c>
      <c r="DH55" s="5">
        <f>CH55/MAX(CH$9:CH55)-1</f>
        <v>0</v>
      </c>
      <c r="DI55" s="5">
        <f>CI55/MAX(CI$9:CI55)-1</f>
        <v>0</v>
      </c>
      <c r="DJ55" s="5">
        <f>CJ55/MAX(CJ$9:CJ55)-1</f>
        <v>0</v>
      </c>
      <c r="DK55" s="5">
        <f>CK55/MAX(CK$9:CK55)-1</f>
        <v>0</v>
      </c>
      <c r="DL55" s="5">
        <f>CL55/MAX(CL$9:CL55)-1</f>
        <v>0</v>
      </c>
      <c r="DM55" s="5">
        <f>CM55/MAX(CM$9:CM55)-1</f>
        <v>0</v>
      </c>
      <c r="DN55" s="5">
        <f>CN55/MAX(CN$9:CN55)-1</f>
        <v>0</v>
      </c>
      <c r="DO55" s="5">
        <f>CO55/MAX(CO$9:CO55)-1</f>
        <v>0</v>
      </c>
      <c r="DP55" s="5">
        <f>CP55/MAX(CP$9:CP55)-1</f>
        <v>0</v>
      </c>
      <c r="DQ55" s="5">
        <f>CQ55/MAX(CQ$9:CQ55)-1</f>
        <v>0</v>
      </c>
      <c r="DR55" s="5">
        <f>CR55/MAX(CR$9:CR55)-1</f>
        <v>0</v>
      </c>
      <c r="DS55" s="5">
        <f>CS55/MAX(CS$9:CS55)-1</f>
        <v>0</v>
      </c>
      <c r="DT55" s="5">
        <f>CT55/MAX(CT$9:CT55)-1</f>
        <v>0</v>
      </c>
      <c r="DU55" s="5">
        <f>CU55/MAX(CU$9:CU55)-1</f>
        <v>0</v>
      </c>
      <c r="DV55" s="5">
        <f>CV55/MAX(CV$9:CV55)-1</f>
        <v>0</v>
      </c>
      <c r="DW55" s="5">
        <f>CW55/MAX(CW$9:CW55)-1</f>
        <v>0</v>
      </c>
      <c r="DX55" s="5">
        <f>CX55/MAX(CX$9:CX55)-1</f>
        <v>0</v>
      </c>
      <c r="DY55" s="5">
        <f>CY55/MAX(CY$9:CY55)-1</f>
        <v>0</v>
      </c>
      <c r="DZ55" s="1">
        <f t="shared" si="86"/>
        <v>35398</v>
      </c>
      <c r="EA55" s="8">
        <f t="shared" si="117"/>
        <v>6.1291972257563998</v>
      </c>
      <c r="EB55" s="8">
        <f t="shared" si="118"/>
        <v>6.3827959999999999</v>
      </c>
      <c r="EC55" s="8">
        <f t="shared" si="119"/>
        <v>6.9401565173628583</v>
      </c>
      <c r="ED55" s="8">
        <f t="shared" si="87"/>
        <v>6.3807500000000008</v>
      </c>
      <c r="EE55" s="8">
        <f t="shared" si="88"/>
        <v>6.3827959999999999</v>
      </c>
      <c r="EF55" s="8">
        <f t="shared" si="89"/>
        <v>6.3827959999999999</v>
      </c>
      <c r="EG55" s="8">
        <f t="shared" si="90"/>
        <v>6.3827959999999999</v>
      </c>
      <c r="EH55" s="8">
        <f t="shared" si="91"/>
        <v>6.6779999999999999</v>
      </c>
      <c r="EI55" s="8">
        <f t="shared" si="92"/>
        <v>6.3827959999999999</v>
      </c>
      <c r="EJ55" s="1">
        <f t="shared" si="120"/>
        <v>35398</v>
      </c>
      <c r="EK55" s="8">
        <f>Data!W52*(1-R55-AD55)+R55*Data!AE52+AD55*Data!AM52</f>
        <v>1.8133603972071373</v>
      </c>
      <c r="EL55" s="8">
        <f>Data!W52*(1-S55-AE55)+S55*Data!BQ52+AE55*Data!AU52</f>
        <v>3.0871530000000003</v>
      </c>
      <c r="EM55" s="8">
        <f>Data!W52*(1-R55-AF55)+R55*Data!AE52+AF55*Data!AU52</f>
        <v>2.7243967820562123</v>
      </c>
      <c r="EN55" s="8">
        <f>Data!F52</f>
        <v>5.2323740000000001</v>
      </c>
      <c r="EO55" s="8">
        <f>U55*Data!$AE52+Model!AG55*Data!$BY52+Model!AP55*Data!$W52</f>
        <v>1.93225</v>
      </c>
      <c r="EP55" s="8">
        <f>V55*Data!$BQ52+Model!AH55*Data!$BY52+Model!AQ55*Data!$W52</f>
        <v>2.6018421227863051</v>
      </c>
      <c r="EQ55" s="8">
        <f>W55*Data!$BQ52+Model!AI55*Data!$BY52+Model!AR55*Data!$W52</f>
        <v>2.0350779551357734</v>
      </c>
      <c r="ER55" s="8">
        <f>X55*Data!CF52+Model!AJ55*Data!$BY52+Model!AS55*Data!$W52</f>
        <v>2.4233839112271545</v>
      </c>
      <c r="ES55" s="8">
        <f>Y55*Data!CS52+Model!AK55*Data!$BY52+Model!AS55*Data!$W52</f>
        <v>2.697841886269071</v>
      </c>
      <c r="ET55" s="8">
        <f t="shared" si="93"/>
        <v>5.2323740000000001</v>
      </c>
    </row>
    <row r="56" spans="1:150" x14ac:dyDescent="0.25">
      <c r="A56" s="34">
        <f>Data!A53</f>
        <v>35430</v>
      </c>
      <c r="B56" s="8">
        <f>Data!G53</f>
        <v>6.6928890000000001</v>
      </c>
      <c r="C56" s="8">
        <f t="shared" si="94"/>
        <v>7.2706933014594872</v>
      </c>
      <c r="D56" s="8">
        <f>Data!DA53</f>
        <v>7.0129999999999999</v>
      </c>
      <c r="E56" s="8">
        <f>Data!AN53</f>
        <v>5.8630000000000004</v>
      </c>
      <c r="F56" s="8">
        <f>Data!AV53</f>
        <v>6.1559999999999997</v>
      </c>
      <c r="G56" s="8">
        <f>Data!BZ53</f>
        <v>6.3540000000000001</v>
      </c>
      <c r="H56" s="8">
        <f>Data!X53</f>
        <v>6.5570000000000004</v>
      </c>
      <c r="I56" s="8">
        <f>Data!BJ53</f>
        <v>6.8949999999999996</v>
      </c>
      <c r="J56" s="8">
        <f>Data!AF53</f>
        <v>7.399</v>
      </c>
      <c r="K56" s="8">
        <f>Data!BC53</f>
        <v>7.76</v>
      </c>
      <c r="L56" s="8">
        <f>Data!BR53</f>
        <v>9.3829999999999991</v>
      </c>
      <c r="M56" s="8">
        <f>Data!CG53</f>
        <v>7.5309999999999997</v>
      </c>
      <c r="N56" s="8">
        <f>Data!CT53</f>
        <v>8.8620000000000001</v>
      </c>
      <c r="O56" s="8">
        <f>Data!ED53</f>
        <v>8.0730000000000004</v>
      </c>
      <c r="P56" s="8">
        <f t="shared" si="95"/>
        <v>1.8180000000000005</v>
      </c>
      <c r="Q56" s="1">
        <f t="shared" si="72"/>
        <v>35430</v>
      </c>
      <c r="R56" s="9">
        <f t="shared" si="121"/>
        <v>0.34021256788207899</v>
      </c>
      <c r="S56" s="36">
        <f t="shared" si="122"/>
        <v>0.28006729264475755</v>
      </c>
      <c r="T56" s="9">
        <f t="shared" si="123"/>
        <v>0.53327126321087071</v>
      </c>
      <c r="U56" s="9">
        <f t="shared" si="96"/>
        <v>0.22</v>
      </c>
      <c r="V56" s="9">
        <f t="shared" si="97"/>
        <v>6.1617365467150818E-2</v>
      </c>
      <c r="W56" s="9">
        <f t="shared" si="98"/>
        <v>5.1564542753383881E-2</v>
      </c>
      <c r="X56" s="9">
        <f t="shared" si="99"/>
        <v>0.15857179269328789</v>
      </c>
      <c r="Y56" s="9">
        <f t="shared" si="124"/>
        <v>0.20205342902711307</v>
      </c>
      <c r="Z56" s="8">
        <f t="shared" si="125"/>
        <v>6.7544301923972068</v>
      </c>
      <c r="AA56" s="8">
        <f t="shared" si="73"/>
        <v>7.3484701690140852</v>
      </c>
      <c r="AB56" s="8">
        <f t="shared" si="100"/>
        <v>7.0415294916960249</v>
      </c>
      <c r="AC56" s="8">
        <f t="shared" si="126"/>
        <v>6.6928890000000001</v>
      </c>
      <c r="AD56" s="22">
        <f t="shared" si="101"/>
        <v>0.65978743211792101</v>
      </c>
      <c r="AE56" s="22">
        <f t="shared" si="102"/>
        <v>0.7199327073552424</v>
      </c>
      <c r="AF56" s="22">
        <f t="shared" si="103"/>
        <v>0.46672873678912929</v>
      </c>
      <c r="AG56" s="22">
        <f t="shared" si="74"/>
        <v>3.0000000000000027E-2</v>
      </c>
      <c r="AH56" s="22">
        <f t="shared" si="75"/>
        <v>0.1883826345328492</v>
      </c>
      <c r="AI56" s="22">
        <f t="shared" si="76"/>
        <v>4.8435457246616131E-2</v>
      </c>
      <c r="AJ56" s="22">
        <f t="shared" si="77"/>
        <v>9.1428207306712084E-2</v>
      </c>
      <c r="AK56" s="22">
        <f t="shared" si="78"/>
        <v>4.7946570972886904E-2</v>
      </c>
      <c r="AL56" s="22"/>
      <c r="AM56" s="22">
        <f t="shared" si="79"/>
        <v>0</v>
      </c>
      <c r="AN56" s="22">
        <f t="shared" si="79"/>
        <v>0</v>
      </c>
      <c r="AO56" s="22">
        <v>0</v>
      </c>
      <c r="AP56" s="22">
        <f t="shared" si="80"/>
        <v>0.75</v>
      </c>
      <c r="AQ56" s="22">
        <f t="shared" si="81"/>
        <v>0.75</v>
      </c>
      <c r="AR56" s="22">
        <f t="shared" si="104"/>
        <v>0.9</v>
      </c>
      <c r="AS56" s="9">
        <f t="shared" si="105"/>
        <v>0.75</v>
      </c>
      <c r="AT56" s="9">
        <f t="shared" si="106"/>
        <v>0.75</v>
      </c>
      <c r="AU56" s="9"/>
      <c r="AV56" s="1">
        <f t="shared" si="82"/>
        <v>35430</v>
      </c>
      <c r="AX56" s="5">
        <f>Data!C53/Data!C52-1</f>
        <v>-9.2994650820374947E-3</v>
      </c>
      <c r="AY56" s="5">
        <f>Data!L53/Data!L52-1</f>
        <v>1.8052323136164006E-4</v>
      </c>
      <c r="AZ56" s="5">
        <f>Data!CW53/Data!CW52-1</f>
        <v>-1.3253730231171934E-2</v>
      </c>
      <c r="BA56" s="5">
        <f>Data!AJ53/Data!AJ52-1</f>
        <v>3.354027684032701E-6</v>
      </c>
      <c r="BB56" s="5">
        <f>Data!AR53/Data!AR52-1</f>
        <v>-7.7477050908035805E-3</v>
      </c>
      <c r="BC56" s="5">
        <f>Data!BV53/Data!BV52-1</f>
        <v>-1.5900678716753713E-2</v>
      </c>
      <c r="BD56" s="5">
        <f>Data!T53/Data!T52-1</f>
        <v>1.0450139770634692E-5</v>
      </c>
      <c r="BE56" s="5">
        <f>Data!BF53/Data!BF52-1</f>
        <v>-5.528193788320479E-3</v>
      </c>
      <c r="BF56" s="5">
        <f>Data!AB53/Data!AB52-1</f>
        <v>4.338464652784646E-3</v>
      </c>
      <c r="BG56" s="5">
        <f>Data!AY53/Data!AY52-1</f>
        <v>1.8545885367171611E-3</v>
      </c>
      <c r="BH56" s="5">
        <f>Data!BN53/Data!BN52-1</f>
        <v>-4.3820676055650321E-4</v>
      </c>
      <c r="BI56" s="5">
        <f>Data!CC53/Data!CC52-1</f>
        <v>1.953939379857772E-3</v>
      </c>
      <c r="BJ56" s="5">
        <f>Data!CP53/Data!CP52-1</f>
        <v>7.3457206123037633E-3</v>
      </c>
      <c r="BK56" s="5">
        <f>Data!DZ53/Data!DZ52-1</f>
        <v>2.7174999000934008E-4</v>
      </c>
      <c r="BL56" s="5">
        <f t="shared" si="127"/>
        <v>-4.7381330468807496E-3</v>
      </c>
      <c r="BM56" s="5">
        <f t="shared" si="128"/>
        <v>-5.4484521846605285E-3</v>
      </c>
      <c r="BN56" s="5">
        <f t="shared" si="129"/>
        <v>-3.7117438020200268E-3</v>
      </c>
      <c r="BO56" s="5">
        <f t="shared" si="130"/>
        <v>1.0924537680241375E-3</v>
      </c>
      <c r="BP56" s="5">
        <f t="shared" si="107"/>
        <v>-2.5765858658988059E-3</v>
      </c>
      <c r="BQ56" s="5">
        <f t="shared" si="108"/>
        <v>-3.8616396779691809E-4</v>
      </c>
      <c r="BR56" s="5">
        <f t="shared" si="156"/>
        <v>-1.5997071555857705E-3</v>
      </c>
      <c r="BS56" s="5">
        <f t="shared" si="131"/>
        <v>2.5433978714920293E-4</v>
      </c>
      <c r="BT56" s="5">
        <f t="shared" si="109"/>
        <v>4.7732501013530991E-6</v>
      </c>
      <c r="BU56" s="5">
        <f t="shared" si="110"/>
        <v>7.3457206123037633E-3</v>
      </c>
      <c r="BV56" s="8">
        <f t="shared" si="111"/>
        <v>1.232138535782785</v>
      </c>
      <c r="BW56" s="8">
        <f t="shared" si="112"/>
        <v>1.2269569133338807</v>
      </c>
      <c r="BX56" s="24">
        <f t="shared" si="113"/>
        <v>35430</v>
      </c>
      <c r="BY56" s="5">
        <f t="shared" si="114"/>
        <v>1.0094287648520266</v>
      </c>
      <c r="BZ56" s="1">
        <f t="shared" si="83"/>
        <v>35430</v>
      </c>
      <c r="CA56" s="8">
        <f t="shared" si="132"/>
        <v>1.2835370960966963</v>
      </c>
      <c r="CB56" s="8">
        <f t="shared" si="133"/>
        <v>1.2269569133338807</v>
      </c>
      <c r="CC56" s="8">
        <f t="shared" si="134"/>
        <v>1.336632554736005</v>
      </c>
      <c r="CD56" s="8">
        <f t="shared" si="135"/>
        <v>1.2225976560898189</v>
      </c>
      <c r="CE56" s="8">
        <f t="shared" si="136"/>
        <v>1.2460041684514707</v>
      </c>
      <c r="CF56" s="8">
        <f t="shared" si="137"/>
        <v>1.2832474186503493</v>
      </c>
      <c r="CG56" s="8">
        <f t="shared" si="138"/>
        <v>1.270922842969938</v>
      </c>
      <c r="CH56" s="8">
        <f t="shared" si="139"/>
        <v>1.336201574317023</v>
      </c>
      <c r="CI56" s="8">
        <f t="shared" si="140"/>
        <v>1.3764857213117856</v>
      </c>
      <c r="CJ56" s="8">
        <f t="shared" si="141"/>
        <v>1.4225928986274001</v>
      </c>
      <c r="CK56" s="8">
        <f t="shared" si="142"/>
        <v>1.6080772343925431</v>
      </c>
      <c r="CL56" s="8">
        <f t="shared" si="143"/>
        <v>1.4960077972942554</v>
      </c>
      <c r="CM56" s="8">
        <f t="shared" si="144"/>
        <v>1.4992825282843514</v>
      </c>
      <c r="CN56" s="8">
        <f t="shared" si="145"/>
        <v>1.4712161288426506</v>
      </c>
      <c r="CO56" s="8">
        <f t="shared" si="146"/>
        <v>1.2930265702707573</v>
      </c>
      <c r="CP56" s="8">
        <f t="shared" si="147"/>
        <v>1.2984668989648247</v>
      </c>
      <c r="CQ56" s="8">
        <f t="shared" si="148"/>
        <v>1.327973079385476</v>
      </c>
      <c r="CR56" s="8">
        <f t="shared" si="149"/>
        <v>1.2973143132222498</v>
      </c>
      <c r="CS56" s="8">
        <f t="shared" si="150"/>
        <v>1.294354341258882</v>
      </c>
      <c r="CT56" s="8">
        <f t="shared" si="151"/>
        <v>1.2911822559679553</v>
      </c>
      <c r="CU56" s="8">
        <f t="shared" si="152"/>
        <v>1.2956392655546451</v>
      </c>
      <c r="CV56" s="8">
        <f t="shared" si="153"/>
        <v>1.3177555951162081</v>
      </c>
      <c r="CW56" s="8">
        <f t="shared" si="154"/>
        <v>1.232138535782785</v>
      </c>
      <c r="CX56" s="8">
        <f t="shared" si="155"/>
        <v>1.4874845448354008</v>
      </c>
      <c r="CY56" s="8">
        <f t="shared" si="84"/>
        <v>1.2835370960966963</v>
      </c>
      <c r="CZ56" s="1">
        <f t="shared" si="85"/>
        <v>35430</v>
      </c>
      <c r="DA56" s="5">
        <f>CA56/MAX(CA$9:CA56)-1</f>
        <v>-9.2994650820373836E-3</v>
      </c>
      <c r="DB56" s="5">
        <f>CB56/MAX(CB$9:CB56)-1</f>
        <v>0</v>
      </c>
      <c r="DC56" s="5">
        <f>CC56/MAX(CC$9:CC56)-1</f>
        <v>-1.3253730231171934E-2</v>
      </c>
      <c r="DD56" s="5">
        <f>CD56/MAX(CD$9:CD56)-1</f>
        <v>0</v>
      </c>
      <c r="DE56" s="5">
        <f>CE56/MAX(CE$9:CE56)-1</f>
        <v>-7.7477050908036915E-3</v>
      </c>
      <c r="DF56" s="5">
        <f>CF56/MAX(CF$9:CF56)-1</f>
        <v>-1.5900678716753713E-2</v>
      </c>
      <c r="DG56" s="5">
        <f>CG56/MAX(CG$9:CG56)-1</f>
        <v>0</v>
      </c>
      <c r="DH56" s="5">
        <f>CH56/MAX(CH$9:CH56)-1</f>
        <v>-5.5281937883205901E-3</v>
      </c>
      <c r="DI56" s="5">
        <f>CI56/MAX(CI$9:CI56)-1</f>
        <v>0</v>
      </c>
      <c r="DJ56" s="5">
        <f>CJ56/MAX(CJ$9:CJ56)-1</f>
        <v>0</v>
      </c>
      <c r="DK56" s="5">
        <f>CK56/MAX(CK$9:CK56)-1</f>
        <v>-4.3820676055650321E-4</v>
      </c>
      <c r="DL56" s="5">
        <f>CL56/MAX(CL$9:CL56)-1</f>
        <v>0</v>
      </c>
      <c r="DM56" s="5">
        <f>CM56/MAX(CM$9:CM56)-1</f>
        <v>0</v>
      </c>
      <c r="DN56" s="5">
        <f>CN56/MAX(CN$9:CN56)-1</f>
        <v>0</v>
      </c>
      <c r="DO56" s="5">
        <f>CO56/MAX(CO$9:CO56)-1</f>
        <v>-4.7381330468806437E-3</v>
      </c>
      <c r="DP56" s="5">
        <f>CP56/MAX(CP$9:CP56)-1</f>
        <v>-5.4484521846605016E-3</v>
      </c>
      <c r="DQ56" s="5">
        <f>CQ56/MAX(CQ$9:CQ56)-1</f>
        <v>-3.7117438020199955E-3</v>
      </c>
      <c r="DR56" s="5">
        <f>CR56/MAX(CR$9:CR56)-1</f>
        <v>0</v>
      </c>
      <c r="DS56" s="5">
        <f>CS56/MAX(CS$9:CS56)-1</f>
        <v>-2.5765858658988172E-3</v>
      </c>
      <c r="DT56" s="5">
        <f>CT56/MAX(CT$9:CT56)-1</f>
        <v>-3.861639677968931E-4</v>
      </c>
      <c r="DU56" s="5">
        <f>CU56/MAX(CU$9:CU56)-1</f>
        <v>-1.5997071555856612E-3</v>
      </c>
      <c r="DV56" s="5">
        <f>CV56/MAX(CV$9:CV56)-1</f>
        <v>0</v>
      </c>
      <c r="DW56" s="5">
        <f>CW56/MAX(CW$9:CW56)-1</f>
        <v>0</v>
      </c>
      <c r="DX56" s="5">
        <f>CX56/MAX(CX$9:CX56)-1</f>
        <v>0</v>
      </c>
      <c r="DY56" s="5">
        <f>CY56/MAX(CY$9:CY56)-1</f>
        <v>-9.2994650820373836E-3</v>
      </c>
      <c r="DZ56" s="1">
        <f t="shared" si="86"/>
        <v>35430</v>
      </c>
      <c r="EA56" s="8">
        <f t="shared" si="117"/>
        <v>6.5788842218774235</v>
      </c>
      <c r="EB56" s="8">
        <f t="shared" si="118"/>
        <v>6.6928889999999992</v>
      </c>
      <c r="EC56" s="8">
        <f t="shared" si="119"/>
        <v>7.2706933014594872</v>
      </c>
      <c r="ED56" s="8">
        <f t="shared" si="87"/>
        <v>6.7361499999999994</v>
      </c>
      <c r="EE56" s="8">
        <f t="shared" si="88"/>
        <v>6.6928889999999992</v>
      </c>
      <c r="EF56" s="8">
        <f t="shared" si="89"/>
        <v>6.692889000000001</v>
      </c>
      <c r="EG56" s="8">
        <f t="shared" si="90"/>
        <v>6.6928889999999992</v>
      </c>
      <c r="EH56" s="8">
        <f t="shared" si="91"/>
        <v>7.0129999999999999</v>
      </c>
      <c r="EI56" s="8">
        <f t="shared" si="92"/>
        <v>6.6928890000000001</v>
      </c>
      <c r="EJ56" s="1">
        <f t="shared" si="120"/>
        <v>35430</v>
      </c>
      <c r="EK56" s="8">
        <f>Data!W53*(1-R56-AD56)+R56*Data!AE53+AD56*Data!AM53</f>
        <v>1.8740024763382466</v>
      </c>
      <c r="EL56" s="8">
        <f>Data!W53*(1-S56-AE56)+S56*Data!BQ53+AE56*Data!AU53</f>
        <v>3.0312531392801247</v>
      </c>
      <c r="EM56" s="8">
        <f>Data!W53*(1-R56-AF56)+R56*Data!AE53+AF56*Data!AU53</f>
        <v>2.7282927819422049</v>
      </c>
      <c r="EN56" s="8">
        <f>Data!F53</f>
        <v>5.2142980000000003</v>
      </c>
      <c r="EO56" s="8">
        <f>U56*Data!$AE53+Model!AG56*Data!$BY53+Model!AP56*Data!$W53</f>
        <v>2.1229800000000001</v>
      </c>
      <c r="EP56" s="8">
        <f>V56*Data!$BQ53+Model!AH56*Data!$BY53+Model!AQ56*Data!$W53</f>
        <v>2.6847397698910536</v>
      </c>
      <c r="EQ56" s="8">
        <f>W56*Data!$BQ53+Model!AI56*Data!$BY53+Model!AR56*Data!$W53</f>
        <v>2.1543748804886107</v>
      </c>
      <c r="ER56" s="8">
        <f>X56*Data!CF53+Model!AJ56*Data!$BY53+Model!AS56*Data!$W53</f>
        <v>2.3228543338997456</v>
      </c>
      <c r="ES56" s="8">
        <f>Y56*Data!CS53+Model!AK56*Data!$BY53+Model!AS56*Data!$W53</f>
        <v>2.723765051834131</v>
      </c>
      <c r="ET56" s="8">
        <f t="shared" si="93"/>
        <v>5.2142980000000003</v>
      </c>
    </row>
    <row r="57" spans="1:150" x14ac:dyDescent="0.25">
      <c r="A57" s="34">
        <f>Data!A54</f>
        <v>35461</v>
      </c>
      <c r="B57" s="8">
        <f>Data!G54</f>
        <v>6.7303920000000002</v>
      </c>
      <c r="C57" s="8">
        <f t="shared" si="94"/>
        <v>7.3653128491620112</v>
      </c>
      <c r="D57" s="8">
        <f>Data!DA54</f>
        <v>7.093</v>
      </c>
      <c r="E57" s="8">
        <f>Data!AN54</f>
        <v>5.8760000000000003</v>
      </c>
      <c r="F57" s="8">
        <f>Data!AV54</f>
        <v>6.2009999999999996</v>
      </c>
      <c r="G57" s="8">
        <f>Data!BZ54</f>
        <v>6.4290000000000003</v>
      </c>
      <c r="H57" s="8">
        <f>Data!X54</f>
        <v>6.569</v>
      </c>
      <c r="I57" s="8">
        <f>Data!BJ54</f>
        <v>6.9269999999999996</v>
      </c>
      <c r="J57" s="8">
        <f>Data!AF54</f>
        <v>7.28</v>
      </c>
      <c r="K57" s="8">
        <f>Data!BC54</f>
        <v>7.7450000000000001</v>
      </c>
      <c r="L57" s="8">
        <f>Data!BR54</f>
        <v>9.4019999999999992</v>
      </c>
      <c r="M57" s="8">
        <f>Data!CG54</f>
        <v>7.6449999999999996</v>
      </c>
      <c r="N57" s="8">
        <f>Data!CT54</f>
        <v>8.8469999999999995</v>
      </c>
      <c r="O57" s="8">
        <f>Data!ED54</f>
        <v>8.1050000000000004</v>
      </c>
      <c r="P57" s="8">
        <f t="shared" si="95"/>
        <v>1.7900000000000009</v>
      </c>
      <c r="Q57" s="1">
        <f t="shared" si="72"/>
        <v>35461</v>
      </c>
      <c r="R57" s="9">
        <f t="shared" si="121"/>
        <v>0.36661495844875386</v>
      </c>
      <c r="S57" s="36">
        <f t="shared" si="122"/>
        <v>0.27804201680672286</v>
      </c>
      <c r="T57" s="9">
        <f t="shared" si="123"/>
        <v>0.55865921787709472</v>
      </c>
      <c r="U57" s="9">
        <f t="shared" si="96"/>
        <v>0.23077790834312589</v>
      </c>
      <c r="V57" s="9">
        <f t="shared" si="97"/>
        <v>6.6058526740666063E-2</v>
      </c>
      <c r="W57" s="9">
        <f t="shared" si="98"/>
        <v>5.8994954591321973E-2</v>
      </c>
      <c r="X57" s="9">
        <f t="shared" si="99"/>
        <v>0.16150657894736861</v>
      </c>
      <c r="Y57" s="9">
        <f t="shared" si="124"/>
        <v>0.23118279569892478</v>
      </c>
      <c r="Z57" s="8">
        <f t="shared" si="125"/>
        <v>6.8748037894736846</v>
      </c>
      <c r="AA57" s="8">
        <f t="shared" si="73"/>
        <v>7.3566930336134462</v>
      </c>
      <c r="AB57" s="8">
        <f t="shared" si="100"/>
        <v>7.1212513966480451</v>
      </c>
      <c r="AC57" s="8">
        <f t="shared" si="126"/>
        <v>6.7303920000000002</v>
      </c>
      <c r="AD57" s="22">
        <f t="shared" si="101"/>
        <v>0.63338504155124609</v>
      </c>
      <c r="AE57" s="22">
        <f t="shared" si="102"/>
        <v>0.7219579831932772</v>
      </c>
      <c r="AF57" s="22">
        <f t="shared" si="103"/>
        <v>0.44134078212290528</v>
      </c>
      <c r="AG57" s="22">
        <f t="shared" si="74"/>
        <v>1.9222091656874163E-2</v>
      </c>
      <c r="AH57" s="22">
        <f t="shared" si="75"/>
        <v>0.18394147325933397</v>
      </c>
      <c r="AI57" s="22">
        <f t="shared" si="76"/>
        <v>4.1005045408677998E-2</v>
      </c>
      <c r="AJ57" s="22">
        <f t="shared" si="77"/>
        <v>8.849342105263136E-2</v>
      </c>
      <c r="AK57" s="22">
        <f t="shared" si="78"/>
        <v>1.8817204301075252E-2</v>
      </c>
      <c r="AL57" s="22"/>
      <c r="AM57" s="22">
        <f t="shared" si="79"/>
        <v>0</v>
      </c>
      <c r="AN57" s="22">
        <f t="shared" si="79"/>
        <v>0</v>
      </c>
      <c r="AO57" s="22">
        <v>0</v>
      </c>
      <c r="AP57" s="22">
        <f t="shared" si="80"/>
        <v>0.75</v>
      </c>
      <c r="AQ57" s="22">
        <f t="shared" si="81"/>
        <v>0.75</v>
      </c>
      <c r="AR57" s="22">
        <f t="shared" si="104"/>
        <v>0.9</v>
      </c>
      <c r="AS57" s="9">
        <f t="shared" si="105"/>
        <v>0.75</v>
      </c>
      <c r="AT57" s="9">
        <f t="shared" si="106"/>
        <v>0.75</v>
      </c>
      <c r="AU57" s="9"/>
      <c r="AV57" s="1">
        <f t="shared" si="82"/>
        <v>35461</v>
      </c>
      <c r="AX57" s="5">
        <f>Data!C54/Data!C53-1</f>
        <v>3.0575032167285965E-3</v>
      </c>
      <c r="AY57" s="5">
        <f>Data!L54/Data!L53-1</f>
        <v>4.8391012697643898E-3</v>
      </c>
      <c r="AZ57" s="5">
        <f>Data!CW54/Data!CW53-1</f>
        <v>1.4146758162409956E-3</v>
      </c>
      <c r="BA57" s="5">
        <f>Data!AJ54/Data!AJ53-1</f>
        <v>4.6939460003354583E-3</v>
      </c>
      <c r="BB57" s="5">
        <f>Data!AR54/Data!AR53-1</f>
        <v>3.953486880503787E-3</v>
      </c>
      <c r="BC57" s="5">
        <f>Data!BV54/Data!BV53-1</f>
        <v>1.0113728675873457E-3</v>
      </c>
      <c r="BD57" s="5">
        <f>Data!T54/Data!T53-1</f>
        <v>5.0525897788251672E-3</v>
      </c>
      <c r="BE57" s="5">
        <f>Data!BF54/Data!BF53-1</f>
        <v>4.6059660977793015E-3</v>
      </c>
      <c r="BF57" s="5">
        <f>Data!AB54/Data!AB53-1</f>
        <v>7.5171437602210567E-3</v>
      </c>
      <c r="BG57" s="5">
        <f>Data!AY54/Data!AY53-1</f>
        <v>7.9185993063390914E-3</v>
      </c>
      <c r="BH57" s="5">
        <f>Data!BN54/Data!BN53-1</f>
        <v>7.7734614432252158E-3</v>
      </c>
      <c r="BI57" s="5">
        <f>Data!CC54/Data!CC53-1</f>
        <v>7.2499999999999787E-3</v>
      </c>
      <c r="BJ57" s="5">
        <f>Data!CP54/Data!CP53-1</f>
        <v>8.0813073176859707E-3</v>
      </c>
      <c r="BK57" s="5">
        <f>Data!DZ54/Data!DZ53-1</f>
        <v>7.7028182406571055E-3</v>
      </c>
      <c r="BL57" s="5">
        <f t="shared" si="127"/>
        <v>5.0750020739445487E-3</v>
      </c>
      <c r="BM57" s="5">
        <f t="shared" si="128"/>
        <v>5.0035519637700136E-3</v>
      </c>
      <c r="BN57" s="5">
        <f t="shared" si="129"/>
        <v>5.952897551128879E-3</v>
      </c>
      <c r="BO57" s="5">
        <f t="shared" si="130"/>
        <v>5.473555147395128E-3</v>
      </c>
      <c r="BP57" s="5">
        <f t="shared" si="107"/>
        <v>4.4589476341020361E-3</v>
      </c>
      <c r="BQ57" s="5">
        <f t="shared" si="108"/>
        <v>4.9971520931620323E-3</v>
      </c>
      <c r="BR57" s="5">
        <f t="shared" si="156"/>
        <v>5.0315558393473686E-3</v>
      </c>
      <c r="BS57" s="5">
        <f t="shared" si="131"/>
        <v>5.4707900496550567E-3</v>
      </c>
      <c r="BT57" s="5">
        <f t="shared" si="109"/>
        <v>4.7656747560334001E-3</v>
      </c>
      <c r="BU57" s="5">
        <f t="shared" si="110"/>
        <v>8.0813073176859707E-3</v>
      </c>
      <c r="BV57" s="8">
        <f t="shared" si="111"/>
        <v>1.2380105072987009</v>
      </c>
      <c r="BW57" s="8">
        <f t="shared" si="112"/>
        <v>1.2328942820911408</v>
      </c>
      <c r="BX57" s="24">
        <f t="shared" si="113"/>
        <v>35461</v>
      </c>
      <c r="BY57" s="5">
        <f t="shared" si="114"/>
        <v>1.0114153563427564</v>
      </c>
      <c r="BZ57" s="1">
        <f t="shared" si="83"/>
        <v>35461</v>
      </c>
      <c r="CA57" s="8">
        <f t="shared" si="132"/>
        <v>1.2874615148968025</v>
      </c>
      <c r="CB57" s="8">
        <f t="shared" si="133"/>
        <v>1.2328942820911408</v>
      </c>
      <c r="CC57" s="8">
        <f t="shared" si="134"/>
        <v>1.3385234564863904</v>
      </c>
      <c r="CD57" s="8">
        <f t="shared" si="135"/>
        <v>1.2283364634676412</v>
      </c>
      <c r="CE57" s="8">
        <f t="shared" si="136"/>
        <v>1.2509302295844966</v>
      </c>
      <c r="CF57" s="8">
        <f t="shared" si="137"/>
        <v>1.2845452602719738</v>
      </c>
      <c r="CG57" s="8">
        <f t="shared" si="138"/>
        <v>1.2773442947360032</v>
      </c>
      <c r="CH57" s="8">
        <f t="shared" si="139"/>
        <v>1.3423560734681266</v>
      </c>
      <c r="CI57" s="8">
        <f t="shared" si="140"/>
        <v>1.3868329623627778</v>
      </c>
      <c r="CJ57" s="8">
        <f t="shared" si="141"/>
        <v>1.4338578417676739</v>
      </c>
      <c r="CK57" s="8">
        <f t="shared" si="142"/>
        <v>1.6205775607718218</v>
      </c>
      <c r="CL57" s="8">
        <f t="shared" si="143"/>
        <v>1.5068538538246388</v>
      </c>
      <c r="CM57" s="8">
        <f t="shared" si="144"/>
        <v>1.5113986911514545</v>
      </c>
      <c r="CN57" s="8">
        <f t="shared" si="145"/>
        <v>1.4825486392758487</v>
      </c>
      <c r="CO57" s="8">
        <f t="shared" si="146"/>
        <v>1.2995886827965468</v>
      </c>
      <c r="CP57" s="8">
        <f t="shared" si="147"/>
        <v>1.3049638455670307</v>
      </c>
      <c r="CQ57" s="8">
        <f t="shared" si="148"/>
        <v>1.335878367077715</v>
      </c>
      <c r="CR57" s="8">
        <f t="shared" si="149"/>
        <v>1.3044152346591769</v>
      </c>
      <c r="CS57" s="8">
        <f t="shared" si="150"/>
        <v>1.3001257994865278</v>
      </c>
      <c r="CT57" s="8">
        <f t="shared" si="151"/>
        <v>1.2976344900810193</v>
      </c>
      <c r="CU57" s="8">
        <f t="shared" si="152"/>
        <v>1.3021583468669344</v>
      </c>
      <c r="CV57" s="8">
        <f t="shared" si="153"/>
        <v>1.3249647593138472</v>
      </c>
      <c r="CW57" s="8">
        <f t="shared" si="154"/>
        <v>1.2380105072987009</v>
      </c>
      <c r="CX57" s="8">
        <f t="shared" si="155"/>
        <v>1.499505364572524</v>
      </c>
      <c r="CY57" s="8">
        <f t="shared" si="84"/>
        <v>1.2874615148968025</v>
      </c>
      <c r="CZ57" s="1">
        <f t="shared" si="85"/>
        <v>35461</v>
      </c>
      <c r="DA57" s="5">
        <f>CA57/MAX(CA$9:CA57)-1</f>
        <v>-6.2703950097109384E-3</v>
      </c>
      <c r="DB57" s="5">
        <f>CB57/MAX(CB$9:CB57)-1</f>
        <v>0</v>
      </c>
      <c r="DC57" s="5">
        <f>CC57/MAX(CC$9:CC57)-1</f>
        <v>-1.185780414656401E-2</v>
      </c>
      <c r="DD57" s="5">
        <f>CD57/MAX(CD$9:CD57)-1</f>
        <v>0</v>
      </c>
      <c r="DE57" s="5">
        <f>CE57/MAX(CE$9:CE57)-1</f>
        <v>-3.8248486607302956E-3</v>
      </c>
      <c r="DF57" s="5">
        <f>CF57/MAX(CF$9:CF57)-1</f>
        <v>-1.4905387364196665E-2</v>
      </c>
      <c r="DG57" s="5">
        <f>CG57/MAX(CG$9:CG57)-1</f>
        <v>0</v>
      </c>
      <c r="DH57" s="5">
        <f>CH57/MAX(CH$9:CH57)-1</f>
        <v>-9.4769036371222803E-4</v>
      </c>
      <c r="DI57" s="5">
        <f>CI57/MAX(CI$9:CI57)-1</f>
        <v>0</v>
      </c>
      <c r="DJ57" s="5">
        <f>CJ57/MAX(CJ$9:CJ57)-1</f>
        <v>0</v>
      </c>
      <c r="DK57" s="5">
        <f>CK57/MAX(CK$9:CK57)-1</f>
        <v>0</v>
      </c>
      <c r="DL57" s="5">
        <f>CL57/MAX(CL$9:CL57)-1</f>
        <v>0</v>
      </c>
      <c r="DM57" s="5">
        <f>CM57/MAX(CM$9:CM57)-1</f>
        <v>0</v>
      </c>
      <c r="DN57" s="5">
        <f>CN57/MAX(CN$9:CN57)-1</f>
        <v>0</v>
      </c>
      <c r="DO57" s="5">
        <f>CO57/MAX(CO$9:CO57)-1</f>
        <v>0</v>
      </c>
      <c r="DP57" s="5">
        <f>CP57/MAX(CP$9:CP57)-1</f>
        <v>-4.7216183451836979E-4</v>
      </c>
      <c r="DQ57" s="5">
        <f>CQ57/MAX(CQ$9:CQ57)-1</f>
        <v>0</v>
      </c>
      <c r="DR57" s="5">
        <f>CR57/MAX(CR$9:CR57)-1</f>
        <v>0</v>
      </c>
      <c r="DS57" s="5">
        <f>CS57/MAX(CS$9:CS57)-1</f>
        <v>0</v>
      </c>
      <c r="DT57" s="5">
        <f>CT57/MAX(CT$9:CT57)-1</f>
        <v>0</v>
      </c>
      <c r="DU57" s="5">
        <f>CU57/MAX(CU$9:CU57)-1</f>
        <v>0</v>
      </c>
      <c r="DV57" s="5">
        <f>CV57/MAX(CV$9:CV57)-1</f>
        <v>0</v>
      </c>
      <c r="DW57" s="5">
        <f>CW57/MAX(CW$9:CW57)-1</f>
        <v>0</v>
      </c>
      <c r="DX57" s="5">
        <f>CX57/MAX(CX$9:CX57)-1</f>
        <v>0</v>
      </c>
      <c r="DY57" s="5">
        <f>CY57/MAX(CY$9:CY57)-1</f>
        <v>-6.2703950097109384E-3</v>
      </c>
      <c r="DZ57" s="1">
        <f t="shared" si="86"/>
        <v>35461</v>
      </c>
      <c r="EA57" s="8">
        <f t="shared" si="117"/>
        <v>6.596577540166205</v>
      </c>
      <c r="EB57" s="8">
        <f t="shared" si="118"/>
        <v>6.7303920000000002</v>
      </c>
      <c r="EC57" s="8">
        <f t="shared" si="119"/>
        <v>7.3653128491620112</v>
      </c>
      <c r="ED57" s="8">
        <f t="shared" si="87"/>
        <v>6.7303920000000002</v>
      </c>
      <c r="EE57" s="8">
        <f t="shared" si="88"/>
        <v>6.730392000000001</v>
      </c>
      <c r="EF57" s="8">
        <f t="shared" si="89"/>
        <v>6.7303920000000002</v>
      </c>
      <c r="EG57" s="8">
        <f t="shared" si="90"/>
        <v>6.730392000000001</v>
      </c>
      <c r="EH57" s="8">
        <f t="shared" si="91"/>
        <v>7.093</v>
      </c>
      <c r="EI57" s="8">
        <f t="shared" si="92"/>
        <v>6.7303920000000002</v>
      </c>
      <c r="EJ57" s="1">
        <f t="shared" si="120"/>
        <v>35461</v>
      </c>
      <c r="EK57" s="8">
        <f>Data!W54*(1-R57-AD57)+R57*Data!AE54+AD57*Data!AM54</f>
        <v>1.8150796786703602</v>
      </c>
      <c r="EL57" s="8">
        <f>Data!W54*(1-S57-AE57)+S57*Data!BQ54+AE57*Data!AU54</f>
        <v>2.9651375294117646</v>
      </c>
      <c r="EM57" s="8">
        <f>Data!W54*(1-R57-AF57)+R57*Data!AE54+AF57*Data!AU54</f>
        <v>2.6247268187994246</v>
      </c>
      <c r="EN57" s="8">
        <f>Data!F54</f>
        <v>5.1899930000000003</v>
      </c>
      <c r="EO57" s="8">
        <f>U57*Data!$AE54+Model!AG57*Data!$BY54+Model!AP57*Data!$W54</f>
        <v>2.0113535323149234</v>
      </c>
      <c r="EP57" s="8">
        <f>V57*Data!$BQ54+Model!AH57*Data!$BY54+Model!AQ57*Data!$W54</f>
        <v>2.5854582522704339</v>
      </c>
      <c r="EQ57" s="8">
        <f>W57*Data!$BQ54+Model!AI57*Data!$BY54+Model!AR57*Data!$W54</f>
        <v>2.0508622885973757</v>
      </c>
      <c r="ER57" s="8">
        <f>X57*Data!CF54+Model!AJ57*Data!$BY54+Model!AS57*Data!$W54</f>
        <v>2.2451093486842097</v>
      </c>
      <c r="ES57" s="8">
        <f>Y57*Data!CS54+Model!AK57*Data!$BY54+Model!AS57*Data!$W54</f>
        <v>2.629704301075269</v>
      </c>
      <c r="ET57" s="8">
        <f t="shared" si="93"/>
        <v>5.1899930000000003</v>
      </c>
    </row>
    <row r="58" spans="1:150" x14ac:dyDescent="0.25">
      <c r="A58" s="34">
        <f>Data!A55</f>
        <v>35489</v>
      </c>
      <c r="B58" s="8">
        <f>Data!G55</f>
        <v>6.8166120000000001</v>
      </c>
      <c r="C58" s="8">
        <f t="shared" si="94"/>
        <v>7.4166981005586594</v>
      </c>
      <c r="D58" s="8">
        <f>Data!DA55</f>
        <v>7.1619999999999999</v>
      </c>
      <c r="E58" s="8">
        <f>Data!AN55</f>
        <v>6.032</v>
      </c>
      <c r="F58" s="8">
        <f>Data!AV55</f>
        <v>6.3440000000000003</v>
      </c>
      <c r="G58" s="8">
        <f>Data!BZ55</f>
        <v>6.5289999999999999</v>
      </c>
      <c r="H58" s="8">
        <f>Data!X55</f>
        <v>6.6870000000000003</v>
      </c>
      <c r="I58" s="8">
        <f>Data!BJ55</f>
        <v>7.016</v>
      </c>
      <c r="J58" s="8">
        <f>Data!AF55</f>
        <v>7.3970000000000002</v>
      </c>
      <c r="K58" s="8">
        <f>Data!BC55</f>
        <v>7.6790000000000003</v>
      </c>
      <c r="L58" s="8">
        <f>Data!BR55</f>
        <v>9.36</v>
      </c>
      <c r="M58" s="8">
        <f>Data!CG55</f>
        <v>7.6379999999999999</v>
      </c>
      <c r="N58" s="8">
        <f>Data!CT55</f>
        <v>8.7309999999999999</v>
      </c>
      <c r="O58" s="8">
        <f>Data!ED55</f>
        <v>8.0370000000000008</v>
      </c>
      <c r="P58" s="8">
        <f t="shared" si="95"/>
        <v>1.6005000000000003</v>
      </c>
      <c r="Q58" s="1">
        <f t="shared" si="72"/>
        <v>35489</v>
      </c>
      <c r="R58" s="9">
        <f t="shared" si="121"/>
        <v>0.36523338485316842</v>
      </c>
      <c r="S58" s="36">
        <f t="shared" si="122"/>
        <v>0.27915652687536896</v>
      </c>
      <c r="T58" s="9">
        <f t="shared" si="123"/>
        <v>0.58865921787709474</v>
      </c>
      <c r="U58" s="9">
        <f t="shared" si="96"/>
        <v>0.20077790834312589</v>
      </c>
      <c r="V58" s="9">
        <f t="shared" si="97"/>
        <v>5.9735782409042724E-2</v>
      </c>
      <c r="W58" s="9">
        <f t="shared" si="98"/>
        <v>5.1364182267749879E-2</v>
      </c>
      <c r="X58" s="9">
        <f t="shared" si="99"/>
        <v>0.1524905320108205</v>
      </c>
      <c r="Y58" s="9">
        <f t="shared" si="124"/>
        <v>0.23365122615803804</v>
      </c>
      <c r="Z58" s="8">
        <f t="shared" si="125"/>
        <v>6.9340438238021642</v>
      </c>
      <c r="AA58" s="8">
        <f t="shared" si="73"/>
        <v>7.4331853963378611</v>
      </c>
      <c r="AB58" s="8">
        <f t="shared" si="100"/>
        <v>7.2122617318435758</v>
      </c>
      <c r="AC58" s="8">
        <f t="shared" si="126"/>
        <v>6.8166120000000001</v>
      </c>
      <c r="AD58" s="22">
        <f t="shared" si="101"/>
        <v>0.63476661514683164</v>
      </c>
      <c r="AE58" s="22">
        <f t="shared" si="102"/>
        <v>0.72084347312463104</v>
      </c>
      <c r="AF58" s="22">
        <f t="shared" si="103"/>
        <v>0.41134078212290526</v>
      </c>
      <c r="AG58" s="22">
        <f t="shared" si="74"/>
        <v>4.9222091656874079E-2</v>
      </c>
      <c r="AH58" s="22">
        <f t="shared" si="75"/>
        <v>0.19026421759095724</v>
      </c>
      <c r="AI58" s="22">
        <f t="shared" si="76"/>
        <v>4.863581773225012E-2</v>
      </c>
      <c r="AJ58" s="22">
        <f t="shared" si="77"/>
        <v>9.7509467989179477E-2</v>
      </c>
      <c r="AK58" s="22">
        <f t="shared" si="78"/>
        <v>1.6348773841961983E-2</v>
      </c>
      <c r="AL58" s="22"/>
      <c r="AM58" s="22">
        <f t="shared" si="79"/>
        <v>0</v>
      </c>
      <c r="AN58" s="22">
        <f t="shared" si="79"/>
        <v>0</v>
      </c>
      <c r="AO58" s="22">
        <v>0</v>
      </c>
      <c r="AP58" s="22">
        <f t="shared" si="80"/>
        <v>0.75</v>
      </c>
      <c r="AQ58" s="22">
        <f t="shared" si="81"/>
        <v>0.75</v>
      </c>
      <c r="AR58" s="22">
        <f t="shared" si="104"/>
        <v>0.9</v>
      </c>
      <c r="AS58" s="9">
        <f t="shared" si="105"/>
        <v>0.75</v>
      </c>
      <c r="AT58" s="9">
        <f t="shared" si="106"/>
        <v>0.75</v>
      </c>
      <c r="AU58" s="9"/>
      <c r="AV58" s="1">
        <f t="shared" si="82"/>
        <v>35489</v>
      </c>
      <c r="AX58" s="5">
        <f>Data!C55/Data!C54-1</f>
        <v>2.484699470639784E-3</v>
      </c>
      <c r="AY58" s="5">
        <f>Data!L55/Data!L54-1</f>
        <v>2.5192238052251792E-3</v>
      </c>
      <c r="AZ58" s="5">
        <f>Data!CW55/Data!CW54-1</f>
        <v>2.5555439043385419E-3</v>
      </c>
      <c r="BA58" s="5">
        <f>Data!AJ55/Data!AJ54-1</f>
        <v>2.301789854431302E-3</v>
      </c>
      <c r="BB58" s="5">
        <f>Data!AR55/Data!AR54-1</f>
        <v>1.8271327942209759E-4</v>
      </c>
      <c r="BC58" s="5">
        <f>Data!BV55/Data!BV54-1</f>
        <v>-7.7095058206777534E-4</v>
      </c>
      <c r="BD58" s="5">
        <f>Data!T55/Data!T54-1</f>
        <v>2.8957027147862302E-3</v>
      </c>
      <c r="BE58" s="5">
        <f>Data!BF55/Data!BF54-1</f>
        <v>1.9355055070879867E-3</v>
      </c>
      <c r="BF58" s="5">
        <f>Data!AB55/Data!AB54-1</f>
        <v>3.7509888970728156E-3</v>
      </c>
      <c r="BG58" s="5">
        <f>Data!AY55/Data!AY54-1</f>
        <v>8.7394539914180669E-3</v>
      </c>
      <c r="BH58" s="5">
        <f>Data!BN55/Data!BN54-1</f>
        <v>7.7819757840380532E-3</v>
      </c>
      <c r="BI58" s="5">
        <f>Data!CC55/Data!CC54-1</f>
        <v>5.4703400347480002E-3</v>
      </c>
      <c r="BJ58" s="5">
        <f>Data!CP55/Data!CP54-1</f>
        <v>1.3354100358908383E-2</v>
      </c>
      <c r="BK58" s="5">
        <f>Data!DZ55/Data!DZ54-1</f>
        <v>9.9870750834569755E-3</v>
      </c>
      <c r="BL58" s="5">
        <f t="shared" si="127"/>
        <v>2.1212363426184222E-3</v>
      </c>
      <c r="BM58" s="5">
        <f t="shared" si="128"/>
        <v>2.9087378089187547E-3</v>
      </c>
      <c r="BN58" s="5">
        <f t="shared" si="129"/>
        <v>5.6600103766482838E-3</v>
      </c>
      <c r="BO58" s="5">
        <f t="shared" si="130"/>
        <v>3.0226031252229982E-3</v>
      </c>
      <c r="BP58" s="5">
        <f t="shared" si="107"/>
        <v>2.5440331056390784E-3</v>
      </c>
      <c r="BQ58" s="5">
        <f t="shared" si="108"/>
        <v>3.0336168876921635E-3</v>
      </c>
      <c r="BR58" s="5">
        <f t="shared" si="156"/>
        <v>2.9870488863109569E-3</v>
      </c>
      <c r="BS58" s="5">
        <f t="shared" si="131"/>
        <v>5.2445081564973257E-3</v>
      </c>
      <c r="BT58" s="5">
        <f t="shared" si="109"/>
        <v>2.4205724265022877E-3</v>
      </c>
      <c r="BU58" s="5">
        <f t="shared" si="110"/>
        <v>1.3354100358908383E-2</v>
      </c>
      <c r="BV58" s="8">
        <f t="shared" si="111"/>
        <v>1.2410072013963882</v>
      </c>
      <c r="BW58" s="8">
        <f t="shared" si="112"/>
        <v>1.2360002187159109</v>
      </c>
      <c r="BX58" s="24">
        <f t="shared" si="113"/>
        <v>35489</v>
      </c>
      <c r="BY58" s="5">
        <f t="shared" si="114"/>
        <v>1.0119221809491845</v>
      </c>
      <c r="BZ58" s="1">
        <f t="shared" si="83"/>
        <v>35489</v>
      </c>
      <c r="CA58" s="8">
        <f t="shared" si="132"/>
        <v>1.2906604698413358</v>
      </c>
      <c r="CB58" s="8">
        <f t="shared" si="133"/>
        <v>1.2360002187159109</v>
      </c>
      <c r="CC58" s="8">
        <f t="shared" si="134"/>
        <v>1.3419441119464284</v>
      </c>
      <c r="CD58" s="8">
        <f t="shared" si="135"/>
        <v>1.2311638358770791</v>
      </c>
      <c r="CE58" s="8">
        <f t="shared" si="136"/>
        <v>1.2511587911490722</v>
      </c>
      <c r="CF58" s="8">
        <f t="shared" si="137"/>
        <v>1.2835549393558747</v>
      </c>
      <c r="CG58" s="8">
        <f t="shared" si="138"/>
        <v>1.281043104077987</v>
      </c>
      <c r="CH58" s="8">
        <f t="shared" si="139"/>
        <v>1.344954211040797</v>
      </c>
      <c r="CI58" s="8">
        <f t="shared" si="140"/>
        <v>1.392034957406695</v>
      </c>
      <c r="CJ58" s="8">
        <f t="shared" si="141"/>
        <v>1.4463889764060365</v>
      </c>
      <c r="CK58" s="8">
        <f t="shared" si="142"/>
        <v>1.6331888561059036</v>
      </c>
      <c r="CL58" s="8">
        <f t="shared" si="143"/>
        <v>1.5150968567877301</v>
      </c>
      <c r="CM58" s="8">
        <f t="shared" si="144"/>
        <v>1.5315820609554138</v>
      </c>
      <c r="CN58" s="8">
        <f t="shared" si="145"/>
        <v>1.4973549638511736</v>
      </c>
      <c r="CO58" s="8">
        <f t="shared" si="146"/>
        <v>1.3023454175409503</v>
      </c>
      <c r="CP58" s="8">
        <f t="shared" si="147"/>
        <v>1.3087596432439035</v>
      </c>
      <c r="CQ58" s="8">
        <f t="shared" si="148"/>
        <v>1.3434394524973148</v>
      </c>
      <c r="CR58" s="8">
        <f t="shared" si="149"/>
        <v>1.3083579642240462</v>
      </c>
      <c r="CS58" s="8">
        <f t="shared" si="150"/>
        <v>1.303433362561917</v>
      </c>
      <c r="CT58" s="8">
        <f t="shared" si="151"/>
        <v>1.3015710159841807</v>
      </c>
      <c r="CU58" s="8">
        <f t="shared" si="152"/>
        <v>1.3060479575067436</v>
      </c>
      <c r="CV58" s="8">
        <f t="shared" si="153"/>
        <v>1.3319135478011401</v>
      </c>
      <c r="CW58" s="8">
        <f t="shared" si="154"/>
        <v>1.2410072013963882</v>
      </c>
      <c r="CX58" s="8">
        <f t="shared" si="155"/>
        <v>1.519529909699747</v>
      </c>
      <c r="CY58" s="8">
        <f t="shared" si="84"/>
        <v>1.2906604698413358</v>
      </c>
      <c r="CZ58" s="1">
        <f t="shared" si="85"/>
        <v>35489</v>
      </c>
      <c r="DA58" s="5">
        <f>CA58/MAX(CA$9:CA58)-1</f>
        <v>-3.8012755862324443E-3</v>
      </c>
      <c r="DB58" s="5">
        <f>CB58/MAX(CB$9:CB58)-1</f>
        <v>0</v>
      </c>
      <c r="DC58" s="5">
        <f>CC58/MAX(CC$9:CC58)-1</f>
        <v>-9.3325633813310382E-3</v>
      </c>
      <c r="DD58" s="5">
        <f>CD58/MAX(CD$9:CD58)-1</f>
        <v>0</v>
      </c>
      <c r="DE58" s="5">
        <f>CE58/MAX(CE$9:CE58)-1</f>
        <v>-3.6428342319503315E-3</v>
      </c>
      <c r="DF58" s="5">
        <f>CF58/MAX(CF$9:CF58)-1</f>
        <v>-1.5664846629200091E-2</v>
      </c>
      <c r="DG58" s="5">
        <f>CG58/MAX(CG$9:CG58)-1</f>
        <v>0</v>
      </c>
      <c r="DH58" s="5">
        <f>CH58/MAX(CH$9:CH58)-1</f>
        <v>0</v>
      </c>
      <c r="DI58" s="5">
        <f>CI58/MAX(CI$9:CI58)-1</f>
        <v>0</v>
      </c>
      <c r="DJ58" s="5">
        <f>CJ58/MAX(CJ$9:CJ58)-1</f>
        <v>0</v>
      </c>
      <c r="DK58" s="5">
        <f>CK58/MAX(CK$9:CK58)-1</f>
        <v>0</v>
      </c>
      <c r="DL58" s="5">
        <f>CL58/MAX(CL$9:CL58)-1</f>
        <v>0</v>
      </c>
      <c r="DM58" s="5">
        <f>CM58/MAX(CM$9:CM58)-1</f>
        <v>0</v>
      </c>
      <c r="DN58" s="5">
        <f>CN58/MAX(CN$9:CN58)-1</f>
        <v>0</v>
      </c>
      <c r="DO58" s="5">
        <f>CO58/MAX(CO$9:CO58)-1</f>
        <v>0</v>
      </c>
      <c r="DP58" s="5">
        <f>CP58/MAX(CP$9:CP58)-1</f>
        <v>0</v>
      </c>
      <c r="DQ58" s="5">
        <f>CQ58/MAX(CQ$9:CQ58)-1</f>
        <v>0</v>
      </c>
      <c r="DR58" s="5">
        <f>CR58/MAX(CR$9:CR58)-1</f>
        <v>0</v>
      </c>
      <c r="DS58" s="5">
        <f>CS58/MAX(CS$9:CS58)-1</f>
        <v>0</v>
      </c>
      <c r="DT58" s="5">
        <f>CT58/MAX(CT$9:CT58)-1</f>
        <v>0</v>
      </c>
      <c r="DU58" s="5">
        <f>CU58/MAX(CU$9:CU58)-1</f>
        <v>0</v>
      </c>
      <c r="DV58" s="5">
        <f>CV58/MAX(CV$9:CV58)-1</f>
        <v>0</v>
      </c>
      <c r="DW58" s="5">
        <f>CW58/MAX(CW$9:CW58)-1</f>
        <v>0</v>
      </c>
      <c r="DX58" s="5">
        <f>CX58/MAX(CX$9:CX58)-1</f>
        <v>0</v>
      </c>
      <c r="DY58" s="5">
        <f>CY58/MAX(CY$9:CY58)-1</f>
        <v>-3.8012755862324443E-3</v>
      </c>
      <c r="DZ58" s="1">
        <f t="shared" si="86"/>
        <v>35489</v>
      </c>
      <c r="EA58" s="8">
        <f t="shared" si="117"/>
        <v>6.7285907542503871</v>
      </c>
      <c r="EB58" s="8">
        <f t="shared" si="118"/>
        <v>6.816612000000001</v>
      </c>
      <c r="EC58" s="8">
        <f t="shared" si="119"/>
        <v>7.4166981005586594</v>
      </c>
      <c r="ED58" s="8">
        <f t="shared" si="87"/>
        <v>6.8217752244418337</v>
      </c>
      <c r="EE58" s="8">
        <f t="shared" si="88"/>
        <v>6.8166120000000001</v>
      </c>
      <c r="EF58" s="8">
        <f t="shared" si="89"/>
        <v>6.8166120000000001</v>
      </c>
      <c r="EG58" s="8">
        <f t="shared" si="90"/>
        <v>6.8166120000000001</v>
      </c>
      <c r="EH58" s="8">
        <f t="shared" si="91"/>
        <v>7.1619999999999999</v>
      </c>
      <c r="EI58" s="8">
        <f t="shared" si="92"/>
        <v>6.8166120000000001</v>
      </c>
      <c r="EJ58" s="1">
        <f t="shared" si="120"/>
        <v>35489</v>
      </c>
      <c r="EK58" s="8">
        <f>Data!W55*(1-R58-AD58)+R58*Data!AE55+AD58*Data!AM55</f>
        <v>1.8962690262751161</v>
      </c>
      <c r="EL58" s="8">
        <f>Data!W55*(1-S58-AE58)+S58*Data!BQ55+AE58*Data!AU55</f>
        <v>2.9552502870643829</v>
      </c>
      <c r="EM58" s="8">
        <f>Data!W55*(1-R58-AF58)+R58*Data!AE55+AF58*Data!AU55</f>
        <v>2.6438290568761715</v>
      </c>
      <c r="EN58" s="8">
        <f>Data!F55</f>
        <v>5.2329480000000004</v>
      </c>
      <c r="EO58" s="8">
        <f>U58*Data!$AE55+Model!AG58*Data!$BY55+Model!AP58*Data!$W55</f>
        <v>2.1549327661574611</v>
      </c>
      <c r="EP58" s="8">
        <f>V58*Data!$BQ55+Model!AH58*Data!$BY55+Model!AQ58*Data!$W55</f>
        <v>2.6195170943129633</v>
      </c>
      <c r="EQ58" s="8">
        <f>W58*Data!$BQ55+Model!AI58*Data!$BY55+Model!AR58*Data!$W55</f>
        <v>2.0813437456729074</v>
      </c>
      <c r="ER58" s="8">
        <f>X58*Data!CF55+Model!AJ58*Data!$BY55+Model!AS58*Data!$W55</f>
        <v>2.2956948043282237</v>
      </c>
      <c r="ES58" s="8">
        <f>Y58*Data!CS55+Model!AK58*Data!$BY55+Model!AS58*Data!$W55</f>
        <v>2.6174584468664852</v>
      </c>
      <c r="ET58" s="8">
        <f t="shared" si="93"/>
        <v>5.2329480000000004</v>
      </c>
    </row>
    <row r="59" spans="1:150" x14ac:dyDescent="0.25">
      <c r="A59" s="34">
        <f>Data!A56</f>
        <v>35520</v>
      </c>
      <c r="B59" s="8">
        <f>Data!G56</f>
        <v>7.1733250000000002</v>
      </c>
      <c r="C59" s="8">
        <f t="shared" si="94"/>
        <v>7.8373872261647639</v>
      </c>
      <c r="D59" s="8">
        <f>Data!DA56</f>
        <v>7.5</v>
      </c>
      <c r="E59" s="8">
        <f>Data!AN56</f>
        <v>6.3769999999999998</v>
      </c>
      <c r="F59" s="8">
        <f>Data!AV56</f>
        <v>6.7149999999999999</v>
      </c>
      <c r="G59" s="8">
        <f>Data!BZ56</f>
        <v>6.8920000000000003</v>
      </c>
      <c r="H59" s="8">
        <f>Data!X56</f>
        <v>6.9660000000000002</v>
      </c>
      <c r="I59" s="8">
        <f>Data!BJ56</f>
        <v>7.3630000000000004</v>
      </c>
      <c r="J59" s="8">
        <f>Data!AF56</f>
        <v>7.5869999999999997</v>
      </c>
      <c r="K59" s="8">
        <f>Data!BC56</f>
        <v>8.19</v>
      </c>
      <c r="L59" s="8">
        <f>Data!BR56</f>
        <v>9.6020000000000003</v>
      </c>
      <c r="M59" s="8">
        <f>Data!CG56</f>
        <v>8.0640000000000001</v>
      </c>
      <c r="N59" s="8">
        <f>Data!CT56</f>
        <v>9.2200000000000006</v>
      </c>
      <c r="O59" s="8">
        <f>Data!ED56</f>
        <v>8.4239999999999995</v>
      </c>
      <c r="P59" s="8">
        <f t="shared" si="95"/>
        <v>1.6204999999999998</v>
      </c>
      <c r="Q59" s="1">
        <f t="shared" si="72"/>
        <v>35520</v>
      </c>
      <c r="R59" s="9">
        <f t="shared" si="121"/>
        <v>0.33975166790214995</v>
      </c>
      <c r="S59" s="36">
        <f t="shared" si="122"/>
        <v>0.2681831480397896</v>
      </c>
      <c r="T59" s="9">
        <f t="shared" si="123"/>
        <v>0.61709348966368416</v>
      </c>
      <c r="U59" s="9">
        <f t="shared" si="96"/>
        <v>0.23077790834312589</v>
      </c>
      <c r="V59" s="9">
        <f t="shared" si="97"/>
        <v>8.3330258302583005E-2</v>
      </c>
      <c r="W59" s="9">
        <f t="shared" si="98"/>
        <v>7.9234317343173419E-2</v>
      </c>
      <c r="X59" s="9">
        <f t="shared" si="99"/>
        <v>0.18249053201082049</v>
      </c>
      <c r="Y59" s="9">
        <f t="shared" si="124"/>
        <v>0.23732817869415795</v>
      </c>
      <c r="Z59" s="8">
        <f t="shared" si="125"/>
        <v>7.2901889547813203</v>
      </c>
      <c r="AA59" s="8">
        <f t="shared" si="73"/>
        <v>7.6729307782328862</v>
      </c>
      <c r="AB59" s="8">
        <f t="shared" si="100"/>
        <v>7.6401903733415608</v>
      </c>
      <c r="AC59" s="8">
        <f t="shared" si="126"/>
        <v>7.1733250000000002</v>
      </c>
      <c r="AD59" s="22">
        <f t="shared" si="101"/>
        <v>0.66024833209785005</v>
      </c>
      <c r="AE59" s="22">
        <f t="shared" si="102"/>
        <v>0.7318168519602104</v>
      </c>
      <c r="AF59" s="22">
        <f t="shared" si="103"/>
        <v>0.38290651033631584</v>
      </c>
      <c r="AG59" s="22">
        <f t="shared" si="74"/>
        <v>1.9222091656874163E-2</v>
      </c>
      <c r="AH59" s="22">
        <f t="shared" si="75"/>
        <v>0.166669741697417</v>
      </c>
      <c r="AI59" s="22">
        <f t="shared" si="76"/>
        <v>2.0765682656826545E-2</v>
      </c>
      <c r="AJ59" s="22">
        <f t="shared" si="77"/>
        <v>6.750946798917945E-2</v>
      </c>
      <c r="AK59" s="22">
        <f t="shared" si="78"/>
        <v>1.2671821305842101E-2</v>
      </c>
      <c r="AL59" s="22"/>
      <c r="AM59" s="22">
        <f t="shared" si="79"/>
        <v>0</v>
      </c>
      <c r="AN59" s="22">
        <f t="shared" si="79"/>
        <v>0</v>
      </c>
      <c r="AO59" s="22">
        <v>0</v>
      </c>
      <c r="AP59" s="22">
        <f t="shared" si="80"/>
        <v>0.75</v>
      </c>
      <c r="AQ59" s="22">
        <f t="shared" si="81"/>
        <v>0.75</v>
      </c>
      <c r="AR59" s="22">
        <f t="shared" si="104"/>
        <v>0.9</v>
      </c>
      <c r="AS59" s="9">
        <f t="shared" si="105"/>
        <v>0.75</v>
      </c>
      <c r="AT59" s="9">
        <f t="shared" si="106"/>
        <v>0.75</v>
      </c>
      <c r="AU59" s="9"/>
      <c r="AV59" s="1">
        <f t="shared" si="82"/>
        <v>35520</v>
      </c>
      <c r="AX59" s="5">
        <f>Data!C56/Data!C55-1</f>
        <v>-1.1083343132733403E-2</v>
      </c>
      <c r="AY59" s="5">
        <f>Data!L56/Data!L55-1</f>
        <v>-8.0193765319858112E-4</v>
      </c>
      <c r="AZ59" s="5">
        <f>Data!CW56/Data!CW55-1</f>
        <v>-1.249952991613712E-2</v>
      </c>
      <c r="BA59" s="5">
        <f>Data!AJ56/Data!AJ55-1</f>
        <v>-3.8802420738137666E-4</v>
      </c>
      <c r="BB59" s="5">
        <f>Data!AR56/Data!AR55-1</f>
        <v>-6.8524125244316947E-3</v>
      </c>
      <c r="BC59" s="5">
        <f>Data!BV56/Data!BV55-1</f>
        <v>-1.4533478979448344E-2</v>
      </c>
      <c r="BD59" s="5">
        <f>Data!T56/Data!T55-1</f>
        <v>1.8194918900424906E-3</v>
      </c>
      <c r="BE59" s="5">
        <f>Data!BF56/Data!BF55-1</f>
        <v>-4.5712099839816389E-3</v>
      </c>
      <c r="BF59" s="5">
        <f>Data!AB56/Data!AB55-1</f>
        <v>2.2603015849289587E-3</v>
      </c>
      <c r="BG59" s="5">
        <f>Data!AY56/Data!AY55-1</f>
        <v>-5.342912215952178E-3</v>
      </c>
      <c r="BH59" s="5">
        <f>Data!BN56/Data!BN55-1</f>
        <v>-5.4077170880663106E-3</v>
      </c>
      <c r="BI59" s="5">
        <f>Data!CC56/Data!CC55-1</f>
        <v>-8.096686283027843E-4</v>
      </c>
      <c r="BJ59" s="5">
        <f>Data!CP56/Data!CP55-1</f>
        <v>-1.2213148714933064E-2</v>
      </c>
      <c r="BK59" s="5">
        <f>Data!DZ56/Data!DZ55-1</f>
        <v>-9.9668295746727642E-3</v>
      </c>
      <c r="BL59" s="5">
        <f t="shared" si="127"/>
        <v>-4.6454007174477107E-3</v>
      </c>
      <c r="BM59" s="5">
        <f t="shared" si="128"/>
        <v>-7.7218223714184235E-3</v>
      </c>
      <c r="BN59" s="5">
        <f t="shared" si="129"/>
        <v>-8.6857428293696907E-3</v>
      </c>
      <c r="BO59" s="5">
        <f t="shared" si="130"/>
        <v>1.1030693075588975E-3</v>
      </c>
      <c r="BP59" s="5">
        <f t="shared" si="107"/>
        <v>-1.7236163006698864E-3</v>
      </c>
      <c r="BQ59" s="5">
        <f t="shared" si="108"/>
        <v>6.5293210021443999E-4</v>
      </c>
      <c r="BR59" s="5">
        <f t="shared" si="156"/>
        <v>-1.7599968566842615E-4</v>
      </c>
      <c r="BS59" s="5">
        <f t="shared" si="131"/>
        <v>-1.7266028159346183E-3</v>
      </c>
      <c r="BT59" s="5">
        <f t="shared" si="109"/>
        <v>5.3479012103396675E-5</v>
      </c>
      <c r="BU59" s="5">
        <f t="shared" si="110"/>
        <v>-1.2213148714933064E-2</v>
      </c>
      <c r="BV59" s="8">
        <f t="shared" si="111"/>
        <v>1.2410735692355321</v>
      </c>
      <c r="BW59" s="8">
        <f t="shared" si="112"/>
        <v>1.235009023601161</v>
      </c>
      <c r="BX59" s="24">
        <f t="shared" si="113"/>
        <v>35520</v>
      </c>
      <c r="BY59" s="5">
        <f t="shared" si="114"/>
        <v>1.0230832658522142</v>
      </c>
      <c r="BZ59" s="1">
        <f t="shared" si="83"/>
        <v>35520</v>
      </c>
      <c r="CA59" s="8">
        <f t="shared" si="132"/>
        <v>1.2763556369862292</v>
      </c>
      <c r="CB59" s="8">
        <f t="shared" si="133"/>
        <v>1.235009023601161</v>
      </c>
      <c r="CC59" s="8">
        <f t="shared" si="134"/>
        <v>1.32517044137337</v>
      </c>
      <c r="CD59" s="8">
        <f t="shared" si="135"/>
        <v>1.2306861145055064</v>
      </c>
      <c r="CE59" s="8">
        <f t="shared" si="136"/>
        <v>1.2425853349785496</v>
      </c>
      <c r="CF59" s="8">
        <f t="shared" si="137"/>
        <v>1.264900420625779</v>
      </c>
      <c r="CG59" s="8">
        <f t="shared" si="138"/>
        <v>1.2833739516166518</v>
      </c>
      <c r="CH59" s="8">
        <f t="shared" si="139"/>
        <v>1.3388061429232891</v>
      </c>
      <c r="CI59" s="8">
        <f t="shared" si="140"/>
        <v>1.3951813762271978</v>
      </c>
      <c r="CJ59" s="8">
        <f t="shared" si="141"/>
        <v>1.4386610470749781</v>
      </c>
      <c r="CK59" s="8">
        <f t="shared" si="142"/>
        <v>1.6243570328207002</v>
      </c>
      <c r="CL59" s="8">
        <f t="shared" si="143"/>
        <v>1.513870130393949</v>
      </c>
      <c r="CM59" s="8">
        <f t="shared" si="144"/>
        <v>1.5128766214758418</v>
      </c>
      <c r="CN59" s="8">
        <f t="shared" si="145"/>
        <v>1.4824310821136786</v>
      </c>
      <c r="CO59" s="8">
        <f t="shared" si="146"/>
        <v>1.296295501203941</v>
      </c>
      <c r="CP59" s="8">
        <f t="shared" si="147"/>
        <v>1.2986536337518932</v>
      </c>
      <c r="CQ59" s="8">
        <f t="shared" si="148"/>
        <v>1.3317706829060938</v>
      </c>
      <c r="CR59" s="8">
        <f t="shared" si="149"/>
        <v>1.309801173737682</v>
      </c>
      <c r="CS59" s="8">
        <f t="shared" si="150"/>
        <v>1.3011867435713684</v>
      </c>
      <c r="CT59" s="8">
        <f t="shared" si="151"/>
        <v>1.3024208534812254</v>
      </c>
      <c r="CU59" s="8">
        <f t="shared" si="152"/>
        <v>1.3058180934767547</v>
      </c>
      <c r="CV59" s="8">
        <f t="shared" si="153"/>
        <v>1.3296138621189253</v>
      </c>
      <c r="CW59" s="8">
        <f t="shared" si="154"/>
        <v>1.2410735692355321</v>
      </c>
      <c r="CX59" s="8">
        <f t="shared" si="155"/>
        <v>1.5009716649357951</v>
      </c>
      <c r="CY59" s="8">
        <f t="shared" si="84"/>
        <v>1.2763556369862292</v>
      </c>
      <c r="CZ59" s="1">
        <f t="shared" si="85"/>
        <v>35520</v>
      </c>
      <c r="DA59" s="5">
        <f>CA59/MAX(CA$9:CA59)-1</f>
        <v>-1.484248787730158E-2</v>
      </c>
      <c r="DB59" s="5">
        <f>CB59/MAX(CB$9:CB59)-1</f>
        <v>-8.019376531984701E-4</v>
      </c>
      <c r="DC59" s="5">
        <f>CC59/MAX(CC$9:CC59)-1</f>
        <v>-2.1715440642288808E-2</v>
      </c>
      <c r="DD59" s="5">
        <f>CD59/MAX(CD$9:CD59)-1</f>
        <v>-3.8802420738137666E-4</v>
      </c>
      <c r="DE59" s="5">
        <f>CE59/MAX(CE$9:CE59)-1</f>
        <v>-1.0470284553466547E-2</v>
      </c>
      <c r="DF59" s="5">
        <f>CF59/MAX(CF$9:CF59)-1</f>
        <v>-2.9970660889446665E-2</v>
      </c>
      <c r="DG59" s="5">
        <f>CG59/MAX(CG$9:CG59)-1</f>
        <v>0</v>
      </c>
      <c r="DH59" s="5">
        <f>CH59/MAX(CH$9:CH59)-1</f>
        <v>-4.5712099839816389E-3</v>
      </c>
      <c r="DI59" s="5">
        <f>CI59/MAX(CI$9:CI59)-1</f>
        <v>0</v>
      </c>
      <c r="DJ59" s="5">
        <f>CJ59/MAX(CJ$9:CJ59)-1</f>
        <v>-5.342912215952178E-3</v>
      </c>
      <c r="DK59" s="5">
        <f>CK59/MAX(CK$9:CK59)-1</f>
        <v>-5.4077170880663106E-3</v>
      </c>
      <c r="DL59" s="5">
        <f>CL59/MAX(CL$9:CL59)-1</f>
        <v>-8.0966862830267328E-4</v>
      </c>
      <c r="DM59" s="5">
        <f>CM59/MAX(CM$9:CM59)-1</f>
        <v>-1.2213148714932953E-2</v>
      </c>
      <c r="DN59" s="5">
        <f>CN59/MAX(CN$9:CN59)-1</f>
        <v>-9.9668295746728752E-3</v>
      </c>
      <c r="DO59" s="5">
        <f>CO59/MAX(CO$9:CO59)-1</f>
        <v>-4.6454007174475676E-3</v>
      </c>
      <c r="DP59" s="5">
        <f>CP59/MAX(CP$9:CP59)-1</f>
        <v>-7.7218223714182743E-3</v>
      </c>
      <c r="DQ59" s="5">
        <f>CQ59/MAX(CQ$9:CQ59)-1</f>
        <v>-8.6857428293697359E-3</v>
      </c>
      <c r="DR59" s="5">
        <f>CR59/MAX(CR$9:CR59)-1</f>
        <v>0</v>
      </c>
      <c r="DS59" s="5">
        <f>CS59/MAX(CS$9:CS59)-1</f>
        <v>-1.7236163006697502E-3</v>
      </c>
      <c r="DT59" s="5">
        <f>CT59/MAX(CT$9:CT59)-1</f>
        <v>0</v>
      </c>
      <c r="DU59" s="5">
        <f>CU59/MAX(CU$9:CU59)-1</f>
        <v>-1.7599968566828217E-4</v>
      </c>
      <c r="DV59" s="5">
        <f>CV59/MAX(CV$9:CV59)-1</f>
        <v>-1.7266028159345082E-3</v>
      </c>
      <c r="DW59" s="5">
        <f>CW59/MAX(CW$9:CW59)-1</f>
        <v>0</v>
      </c>
      <c r="DX59" s="5">
        <f>CX59/MAX(CX$9:CX59)-1</f>
        <v>-1.2213148714933064E-2</v>
      </c>
      <c r="DY59" s="5">
        <f>CY59/MAX(CY$9:CY59)-1</f>
        <v>-1.484248787730158E-2</v>
      </c>
      <c r="DZ59" s="1">
        <f t="shared" si="86"/>
        <v>35520</v>
      </c>
      <c r="EA59" s="8">
        <f t="shared" si="117"/>
        <v>7.011263454410674</v>
      </c>
      <c r="EB59" s="8">
        <f t="shared" si="118"/>
        <v>7.1733250000000002</v>
      </c>
      <c r="EC59" s="8">
        <f t="shared" si="119"/>
        <v>7.8373872261647639</v>
      </c>
      <c r="ED59" s="8">
        <f t="shared" si="87"/>
        <v>7.1078906462984728</v>
      </c>
      <c r="EE59" s="8">
        <f t="shared" si="88"/>
        <v>7.1733250000000002</v>
      </c>
      <c r="EF59" s="8">
        <f t="shared" si="89"/>
        <v>7.1733249999999993</v>
      </c>
      <c r="EG59" s="8">
        <f t="shared" si="90"/>
        <v>7.161378903516681</v>
      </c>
      <c r="EH59" s="8">
        <f t="shared" si="91"/>
        <v>7.5</v>
      </c>
      <c r="EI59" s="8">
        <f t="shared" si="92"/>
        <v>7.1733250000000002</v>
      </c>
      <c r="EJ59" s="1">
        <f t="shared" si="120"/>
        <v>35520</v>
      </c>
      <c r="EK59" s="8">
        <f>Data!W56*(1-R59-AD59)+R59*Data!AE56+AD59*Data!AM56</f>
        <v>1.8408565789473685</v>
      </c>
      <c r="EL59" s="8">
        <f>Data!W56*(1-S59-AE59)+S59*Data!BQ56+AE59*Data!AU56</f>
        <v>2.9373068461088354</v>
      </c>
      <c r="EM59" s="8">
        <f>Data!W56*(1-R59-AF59)+R59*Data!AE56+AF59*Data!AU56</f>
        <v>2.5649746591061655</v>
      </c>
      <c r="EN59" s="8">
        <f>Data!F56</f>
        <v>5.1644269999999999</v>
      </c>
      <c r="EO59" s="8">
        <f>U59*Data!$AE56+Model!AG59*Data!$BY56+Model!AP59*Data!$W56</f>
        <v>2.0414317743830788</v>
      </c>
      <c r="EP59" s="8">
        <f>V59*Data!$BQ56+Model!AH59*Data!$BY56+Model!AQ59*Data!$W56</f>
        <v>2.5082619833948341</v>
      </c>
      <c r="EQ59" s="8">
        <f>W59*Data!$BQ56+Model!AI59*Data!$BY56+Model!AR59*Data!$W56</f>
        <v>1.9710238653136529</v>
      </c>
      <c r="ER59" s="8">
        <f>X59*Data!CF56+Model!AJ59*Data!$BY56+Model!AS59*Data!$W56</f>
        <v>2.1747566510369705</v>
      </c>
      <c r="ES59" s="8">
        <f>Y59*Data!CS56+Model!AK59*Data!$BY56+Model!AS59*Data!$W56</f>
        <v>2.6305590635738838</v>
      </c>
      <c r="ET59" s="8">
        <f t="shared" si="93"/>
        <v>5.1644269999999999</v>
      </c>
    </row>
    <row r="60" spans="1:150" x14ac:dyDescent="0.25">
      <c r="A60" s="34">
        <f>Data!A57</f>
        <v>35550</v>
      </c>
      <c r="B60" s="8">
        <f>Data!G57</f>
        <v>6.9902290000000002</v>
      </c>
      <c r="C60" s="8">
        <f t="shared" si="94"/>
        <v>7.6346224188790561</v>
      </c>
      <c r="D60" s="8">
        <f>Data!DA57</f>
        <v>7.3289999999999997</v>
      </c>
      <c r="E60" s="8">
        <f>Data!AN57</f>
        <v>6.2140000000000004</v>
      </c>
      <c r="F60" s="8">
        <f>Data!AV57</f>
        <v>6.5190000000000001</v>
      </c>
      <c r="G60" s="8">
        <f>Data!BZ57</f>
        <v>6.6829999999999998</v>
      </c>
      <c r="H60" s="8">
        <f>Data!X57</f>
        <v>6.7770000000000001</v>
      </c>
      <c r="I60" s="8">
        <f>Data!BJ57</f>
        <v>7.1559999999999997</v>
      </c>
      <c r="J60" s="8">
        <f>Data!AF57</f>
        <v>7.5449999999999999</v>
      </c>
      <c r="K60" s="8">
        <f>Data!BC57</f>
        <v>7.9960000000000004</v>
      </c>
      <c r="L60" s="8">
        <f>Data!BR57</f>
        <v>9.5670000000000002</v>
      </c>
      <c r="M60" s="8">
        <f>Data!CG57</f>
        <v>8.0280000000000005</v>
      </c>
      <c r="N60" s="8">
        <f>Data!CT57</f>
        <v>9.1229999999999993</v>
      </c>
      <c r="O60" s="8">
        <f>Data!ED57</f>
        <v>8.2959999999999994</v>
      </c>
      <c r="P60" s="8">
        <f t="shared" si="95"/>
        <v>1.6949999999999994</v>
      </c>
      <c r="Q60" s="1">
        <f t="shared" si="72"/>
        <v>35550</v>
      </c>
      <c r="R60" s="9">
        <f t="shared" si="121"/>
        <v>0.31227899271040427</v>
      </c>
      <c r="S60" s="36">
        <f t="shared" si="122"/>
        <v>0.26518232976927425</v>
      </c>
      <c r="T60" s="9">
        <f t="shared" si="123"/>
        <v>0.58997050147492647</v>
      </c>
      <c r="U60" s="9">
        <f t="shared" si="96"/>
        <v>0.25</v>
      </c>
      <c r="V60" s="9">
        <f t="shared" si="97"/>
        <v>8.2083564493758726E-2</v>
      </c>
      <c r="W60" s="9">
        <f t="shared" si="98"/>
        <v>7.7194521497919596E-2</v>
      </c>
      <c r="X60" s="9">
        <f t="shared" si="99"/>
        <v>0.17600669144981418</v>
      </c>
      <c r="Y60" s="9">
        <f t="shared" si="124"/>
        <v>0.23586065573770484</v>
      </c>
      <c r="Z60" s="8">
        <f t="shared" si="125"/>
        <v>7.1030152451954933</v>
      </c>
      <c r="AA60" s="8">
        <f t="shared" si="73"/>
        <v>7.5168587000562752</v>
      </c>
      <c r="AB60" s="8">
        <f t="shared" si="100"/>
        <v>7.4423185840707964</v>
      </c>
      <c r="AC60" s="8">
        <f t="shared" si="126"/>
        <v>6.9902290000000002</v>
      </c>
      <c r="AD60" s="22">
        <f t="shared" si="101"/>
        <v>0.68772100728959573</v>
      </c>
      <c r="AE60" s="22">
        <f t="shared" si="102"/>
        <v>0.73481767023072575</v>
      </c>
      <c r="AF60" s="22">
        <f t="shared" si="103"/>
        <v>0.41002949852507353</v>
      </c>
      <c r="AG60" s="22">
        <f t="shared" si="74"/>
        <v>0</v>
      </c>
      <c r="AH60" s="22">
        <f t="shared" si="75"/>
        <v>0.16791643550624125</v>
      </c>
      <c r="AI60" s="22">
        <f t="shared" si="76"/>
        <v>2.2805478502080367E-2</v>
      </c>
      <c r="AJ60" s="22">
        <f t="shared" si="77"/>
        <v>7.3993308550185821E-2</v>
      </c>
      <c r="AK60" s="22">
        <f t="shared" si="78"/>
        <v>1.4139344262295128E-2</v>
      </c>
      <c r="AL60" s="22"/>
      <c r="AM60" s="22">
        <f t="shared" si="79"/>
        <v>0</v>
      </c>
      <c r="AN60" s="22">
        <f t="shared" si="79"/>
        <v>0</v>
      </c>
      <c r="AO60" s="22">
        <v>0</v>
      </c>
      <c r="AP60" s="22">
        <f t="shared" si="80"/>
        <v>0.75</v>
      </c>
      <c r="AQ60" s="22">
        <f t="shared" si="81"/>
        <v>0.75</v>
      </c>
      <c r="AR60" s="22">
        <f t="shared" si="104"/>
        <v>0.9</v>
      </c>
      <c r="AS60" s="9">
        <f t="shared" si="105"/>
        <v>0.75</v>
      </c>
      <c r="AT60" s="9">
        <f t="shared" si="106"/>
        <v>0.75</v>
      </c>
      <c r="AU60" s="9"/>
      <c r="AV60" s="1">
        <f t="shared" si="82"/>
        <v>35550</v>
      </c>
      <c r="AX60" s="5">
        <f>Data!C57/Data!C56-1</f>
        <v>1.4980134293805625E-2</v>
      </c>
      <c r="AY60" s="5">
        <f>Data!L57/Data!L56-1</f>
        <v>8.2483999287439325E-3</v>
      </c>
      <c r="AZ60" s="5">
        <f>Data!CW57/Data!CW56-1</f>
        <v>1.6172067273134028E-2</v>
      </c>
      <c r="BA60" s="5">
        <f>Data!AJ57/Data!AJ56-1</f>
        <v>8.1749952102891932E-3</v>
      </c>
      <c r="BB60" s="5">
        <f>Data!AR57/Data!AR56-1</f>
        <v>1.2271264403300064E-2</v>
      </c>
      <c r="BC60" s="5">
        <f>Data!BV57/Data!BV56-1</f>
        <v>1.7240810944453511E-2</v>
      </c>
      <c r="BD60" s="5">
        <f>Data!T57/Data!T56-1</f>
        <v>9.5828460845899244E-3</v>
      </c>
      <c r="BE60" s="5">
        <f>Data!BF57/Data!BF56-1</f>
        <v>1.2450823570100633E-2</v>
      </c>
      <c r="BF60" s="5">
        <f>Data!AB57/Data!AB56-1</f>
        <v>9.9066282212361134E-3</v>
      </c>
      <c r="BG60" s="5">
        <f>Data!AY57/Data!AY56-1</f>
        <v>1.0243251395586128E-2</v>
      </c>
      <c r="BH60" s="5">
        <f>Data!BN57/Data!BN56-1</f>
        <v>6.7873575920753826E-3</v>
      </c>
      <c r="BI60" s="5">
        <f>Data!CC57/Data!CC56-1</f>
        <v>8.1328932545408072E-3</v>
      </c>
      <c r="BJ60" s="5">
        <f>Data!CP57/Data!CP56-1</f>
        <v>1.2115193107031352E-2</v>
      </c>
      <c r="BK60" s="5">
        <f>Data!DZ57/Data!DZ56-1</f>
        <v>1.3187632332299914E-2</v>
      </c>
      <c r="BL60" s="5">
        <f t="shared" si="127"/>
        <v>1.086524590311097E-2</v>
      </c>
      <c r="BM60" s="5">
        <f t="shared" si="128"/>
        <v>1.2517018839261946E-2</v>
      </c>
      <c r="BN60" s="5">
        <f t="shared" si="129"/>
        <v>1.2836749086422464E-2</v>
      </c>
      <c r="BO60" s="5">
        <f t="shared" si="130"/>
        <v>9.8047699512854199E-3</v>
      </c>
      <c r="BP60" s="5">
        <f t="shared" si="107"/>
        <v>1.062624833154815E-2</v>
      </c>
      <c r="BQ60" s="5">
        <f t="shared" si="108"/>
        <v>9.5203703303218951E-3</v>
      </c>
      <c r="BR60" s="5">
        <f t="shared" si="156"/>
        <v>9.835228554812888E-3</v>
      </c>
      <c r="BS60" s="5">
        <f t="shared" si="131"/>
        <v>1.0280883753518133E-2</v>
      </c>
      <c r="BT60" s="5">
        <f t="shared" si="109"/>
        <v>8.4565653851493387E-3</v>
      </c>
      <c r="BU60" s="5">
        <f t="shared" si="110"/>
        <v>1.2115193107031352E-2</v>
      </c>
      <c r="BV60" s="8">
        <f t="shared" si="111"/>
        <v>1.2515687890215532</v>
      </c>
      <c r="BW60" s="8">
        <f t="shared" si="112"/>
        <v>1.2451958719434311</v>
      </c>
      <c r="BX60" s="24">
        <f t="shared" si="113"/>
        <v>35550</v>
      </c>
      <c r="BY60" s="5">
        <f t="shared" si="114"/>
        <v>1.0178972855673758</v>
      </c>
      <c r="BZ60" s="1">
        <f t="shared" si="83"/>
        <v>35550</v>
      </c>
      <c r="CA60" s="8">
        <f t="shared" si="132"/>
        <v>1.2954756158349388</v>
      </c>
      <c r="CB60" s="8">
        <f t="shared" si="133"/>
        <v>1.2451958719434311</v>
      </c>
      <c r="CC60" s="8">
        <f t="shared" si="134"/>
        <v>1.3466011868996288</v>
      </c>
      <c r="CD60" s="8">
        <f t="shared" si="135"/>
        <v>1.2407469675969582</v>
      </c>
      <c r="CE60" s="8">
        <f t="shared" si="136"/>
        <v>1.2578334281677346</v>
      </c>
      <c r="CF60" s="8">
        <f t="shared" si="137"/>
        <v>1.2867083296413477</v>
      </c>
      <c r="CG60" s="8">
        <f t="shared" si="138"/>
        <v>1.295672326663966</v>
      </c>
      <c r="CH60" s="8">
        <f t="shared" si="139"/>
        <v>1.355475382003394</v>
      </c>
      <c r="CI60" s="8">
        <f t="shared" si="140"/>
        <v>1.4090029194226732</v>
      </c>
      <c r="CJ60" s="8">
        <f t="shared" si="141"/>
        <v>1.4533976138532043</v>
      </c>
      <c r="CK60" s="8">
        <f t="shared" si="142"/>
        <v>1.6353821248596567</v>
      </c>
      <c r="CL60" s="8">
        <f t="shared" si="143"/>
        <v>1.5261822745656808</v>
      </c>
      <c r="CM60" s="8">
        <f t="shared" si="144"/>
        <v>1.5312054138921347</v>
      </c>
      <c r="CN60" s="8">
        <f t="shared" si="145"/>
        <v>1.5019808381825672</v>
      </c>
      <c r="CO60" s="8">
        <f t="shared" si="146"/>
        <v>1.3103800705876183</v>
      </c>
      <c r="CP60" s="8">
        <f t="shared" si="147"/>
        <v>1.3149089057512418</v>
      </c>
      <c r="CQ60" s="8">
        <f t="shared" si="148"/>
        <v>1.3488662890032128</v>
      </c>
      <c r="CR60" s="8">
        <f t="shared" si="149"/>
        <v>1.3226434729281036</v>
      </c>
      <c r="CS60" s="8">
        <f t="shared" si="150"/>
        <v>1.3150134770342763</v>
      </c>
      <c r="CT60" s="8">
        <f t="shared" si="151"/>
        <v>1.3148203823323006</v>
      </c>
      <c r="CU60" s="8">
        <f t="shared" si="152"/>
        <v>1.3186611128771086</v>
      </c>
      <c r="CV60" s="8">
        <f t="shared" si="153"/>
        <v>1.3432834676724363</v>
      </c>
      <c r="CW60" s="8">
        <f t="shared" si="154"/>
        <v>1.2515687890215532</v>
      </c>
      <c r="CX60" s="8">
        <f t="shared" si="155"/>
        <v>1.5191562265046747</v>
      </c>
      <c r="CY60" s="8">
        <f t="shared" si="84"/>
        <v>1.2954756158349388</v>
      </c>
      <c r="CZ60" s="1">
        <f t="shared" si="85"/>
        <v>35550</v>
      </c>
      <c r="DA60" s="5">
        <f>CA60/MAX(CA$9:CA60)-1</f>
        <v>-8.4696045152155008E-5</v>
      </c>
      <c r="DB60" s="5">
        <f>CB60/MAX(CB$9:CB60)-1</f>
        <v>0</v>
      </c>
      <c r="DC60" s="5">
        <f>CC60/MAX(CC$9:CC60)-1</f>
        <v>-5.8945569360877581E-3</v>
      </c>
      <c r="DD60" s="5">
        <f>CD60/MAX(CD$9:CD60)-1</f>
        <v>0</v>
      </c>
      <c r="DE60" s="5">
        <f>CE60/MAX(CE$9:CE60)-1</f>
        <v>0</v>
      </c>
      <c r="DF60" s="5">
        <f>CF60/MAX(CF$9:CF60)-1</f>
        <v>-1.3246568443268436E-2</v>
      </c>
      <c r="DG60" s="5">
        <f>CG60/MAX(CG$9:CG60)-1</f>
        <v>0</v>
      </c>
      <c r="DH60" s="5">
        <f>CH60/MAX(CH$9:CH60)-1</f>
        <v>0</v>
      </c>
      <c r="DI60" s="5">
        <f>CI60/MAX(CI$9:CI60)-1</f>
        <v>0</v>
      </c>
      <c r="DJ60" s="5">
        <f>CJ60/MAX(CJ$9:CJ60)-1</f>
        <v>0</v>
      </c>
      <c r="DK60" s="5">
        <f>CK60/MAX(CK$9:CK60)-1</f>
        <v>0</v>
      </c>
      <c r="DL60" s="5">
        <f>CL60/MAX(CL$9:CL60)-1</f>
        <v>0</v>
      </c>
      <c r="DM60" s="5">
        <f>CM60/MAX(CM$9:CM60)-1</f>
        <v>-2.4592026302794334E-4</v>
      </c>
      <c r="DN60" s="5">
        <f>CN60/MAX(CN$9:CN60)-1</f>
        <v>0</v>
      </c>
      <c r="DO60" s="5">
        <f>CO60/MAX(CO$9:CO60)-1</f>
        <v>0</v>
      </c>
      <c r="DP60" s="5">
        <f>CP60/MAX(CP$9:CP60)-1</f>
        <v>0</v>
      </c>
      <c r="DQ60" s="5">
        <f>CQ60/MAX(CQ$9:CQ60)-1</f>
        <v>0</v>
      </c>
      <c r="DR60" s="5">
        <f>CR60/MAX(CR$9:CR60)-1</f>
        <v>0</v>
      </c>
      <c r="DS60" s="5">
        <f>CS60/MAX(CS$9:CS60)-1</f>
        <v>0</v>
      </c>
      <c r="DT60" s="5">
        <f>CT60/MAX(CT$9:CT60)-1</f>
        <v>0</v>
      </c>
      <c r="DU60" s="5">
        <f>CU60/MAX(CU$9:CU60)-1</f>
        <v>0</v>
      </c>
      <c r="DV60" s="5">
        <f>CV60/MAX(CV$9:CV60)-1</f>
        <v>0</v>
      </c>
      <c r="DW60" s="5">
        <f>CW60/MAX(CW$9:CW60)-1</f>
        <v>0</v>
      </c>
      <c r="DX60" s="5">
        <f>CX60/MAX(CX$9:CX60)-1</f>
        <v>-2.4592026302794334E-4</v>
      </c>
      <c r="DY60" s="5">
        <f>CY60/MAX(CY$9:CY60)-1</f>
        <v>-8.4696045152155008E-5</v>
      </c>
      <c r="DZ60" s="1">
        <f t="shared" si="86"/>
        <v>35550</v>
      </c>
      <c r="EA60" s="8">
        <f t="shared" si="117"/>
        <v>6.839398246520874</v>
      </c>
      <c r="EB60" s="8">
        <f t="shared" si="118"/>
        <v>6.9902290000000011</v>
      </c>
      <c r="EC60" s="8">
        <f t="shared" si="119"/>
        <v>7.6346224188790561</v>
      </c>
      <c r="ED60" s="8">
        <f t="shared" si="87"/>
        <v>6.9689999999999994</v>
      </c>
      <c r="EE60" s="8">
        <f t="shared" si="88"/>
        <v>6.9902290000000002</v>
      </c>
      <c r="EF60" s="8">
        <f t="shared" si="89"/>
        <v>6.9902290000000002</v>
      </c>
      <c r="EG60" s="8">
        <f t="shared" si="90"/>
        <v>6.9902290000000002</v>
      </c>
      <c r="EH60" s="8">
        <f t="shared" si="91"/>
        <v>7.3289999999999988</v>
      </c>
      <c r="EI60" s="8">
        <f t="shared" si="92"/>
        <v>6.9902290000000002</v>
      </c>
      <c r="EJ60" s="1">
        <f t="shared" si="120"/>
        <v>35550</v>
      </c>
      <c r="EK60" s="8">
        <f>Data!W57*(1-R60-AD60)+R60*Data!AE57+AD60*Data!AM57</f>
        <v>1.8072132677269717</v>
      </c>
      <c r="EL60" s="8">
        <f>Data!W57*(1-S60-AE60)+S60*Data!BQ57+AE60*Data!AU57</f>
        <v>2.9644046257737755</v>
      </c>
      <c r="EM60" s="8">
        <f>Data!W57*(1-R60-AF60)+R60*Data!AE57+AF60*Data!AU57</f>
        <v>2.5792032586956135</v>
      </c>
      <c r="EN60" s="8">
        <f>Data!F57</f>
        <v>5.1779529999999996</v>
      </c>
      <c r="EO60" s="8">
        <f>U60*Data!$AE57+Model!AG60*Data!$BY57+Model!AP60*Data!$W57</f>
        <v>1.9517500000000001</v>
      </c>
      <c r="EP60" s="8">
        <f>V60*Data!$BQ57+Model!AH60*Data!$BY57+Model!AQ60*Data!$W57</f>
        <v>2.5001345440360607</v>
      </c>
      <c r="EQ60" s="8">
        <f>W60*Data!$BQ57+Model!AI60*Data!$BY57+Model!AR60*Data!$W57</f>
        <v>1.9707906813453535</v>
      </c>
      <c r="ER60" s="8">
        <f>X60*Data!CF57+Model!AJ60*Data!$BY57+Model!AS60*Data!$W57</f>
        <v>2.1841202052044606</v>
      </c>
      <c r="ES60" s="8">
        <f>Y60*Data!CS57+Model!AK60*Data!$BY57+Model!AS60*Data!$W57</f>
        <v>2.6102260245901636</v>
      </c>
      <c r="ET60" s="8">
        <f t="shared" si="93"/>
        <v>5.1779529999999996</v>
      </c>
    </row>
    <row r="61" spans="1:150" x14ac:dyDescent="0.25">
      <c r="A61" s="34">
        <f>Data!A58</f>
        <v>35580</v>
      </c>
      <c r="B61" s="8">
        <f>Data!G58</f>
        <v>6.9180349999999997</v>
      </c>
      <c r="C61" s="8">
        <f t="shared" si="94"/>
        <v>7.5699638107021352</v>
      </c>
      <c r="D61" s="8">
        <f>Data!DA58</f>
        <v>7.2729999999999997</v>
      </c>
      <c r="E61" s="8">
        <f>Data!AN58</f>
        <v>6.1379999999999999</v>
      </c>
      <c r="F61" s="8">
        <f>Data!AV58</f>
        <v>6.4560000000000004</v>
      </c>
      <c r="G61" s="8">
        <f>Data!BZ58</f>
        <v>6.6210000000000004</v>
      </c>
      <c r="H61" s="8">
        <f>Data!X58</f>
        <v>6.7</v>
      </c>
      <c r="I61" s="8">
        <f>Data!BJ58</f>
        <v>7.0670000000000002</v>
      </c>
      <c r="J61" s="8">
        <f>Data!AF58</f>
        <v>7.3680000000000003</v>
      </c>
      <c r="K61" s="8">
        <f>Data!BC58</f>
        <v>7.7990000000000004</v>
      </c>
      <c r="L61" s="8">
        <f>Data!BR58</f>
        <v>8.9629999999999992</v>
      </c>
      <c r="M61" s="8">
        <f>Data!CG58</f>
        <v>7.649</v>
      </c>
      <c r="N61" s="8">
        <f>Data!CT58</f>
        <v>8.8130000000000006</v>
      </c>
      <c r="O61" s="8">
        <f>Data!ED58</f>
        <v>8.1549999999999994</v>
      </c>
      <c r="P61" s="8">
        <f t="shared" si="95"/>
        <v>1.6164999999999985</v>
      </c>
      <c r="Q61" s="1">
        <f t="shared" si="72"/>
        <v>35580</v>
      </c>
      <c r="R61" s="9">
        <f t="shared" si="121"/>
        <v>0.3422789927104043</v>
      </c>
      <c r="S61" s="36">
        <f t="shared" si="122"/>
        <v>0.27194526191877549</v>
      </c>
      <c r="T61" s="9">
        <f t="shared" si="123"/>
        <v>0.6186204763377674</v>
      </c>
      <c r="U61" s="9">
        <f t="shared" si="96"/>
        <v>0.25</v>
      </c>
      <c r="V61" s="9">
        <f t="shared" si="97"/>
        <v>0.10153074295473936</v>
      </c>
      <c r="W61" s="9">
        <f t="shared" si="98"/>
        <v>9.6470964987190266E-2</v>
      </c>
      <c r="X61" s="9">
        <f t="shared" si="99"/>
        <v>0.20600669144981418</v>
      </c>
      <c r="Y61" s="9">
        <f t="shared" si="124"/>
        <v>0.25</v>
      </c>
      <c r="Z61" s="8">
        <f t="shared" si="125"/>
        <v>6.9728628045062955</v>
      </c>
      <c r="AA61" s="8">
        <f t="shared" si="73"/>
        <v>7.3154121277221895</v>
      </c>
      <c r="AB61" s="8">
        <f t="shared" si="100"/>
        <v>7.385757500773277</v>
      </c>
      <c r="AC61" s="8">
        <f t="shared" si="126"/>
        <v>6.9180349999999997</v>
      </c>
      <c r="AD61" s="22">
        <f t="shared" si="101"/>
        <v>0.6577210072895957</v>
      </c>
      <c r="AE61" s="22">
        <f t="shared" si="102"/>
        <v>0.72805473808122456</v>
      </c>
      <c r="AF61" s="22">
        <f t="shared" si="103"/>
        <v>0.3813795236622326</v>
      </c>
      <c r="AG61" s="22">
        <f t="shared" si="74"/>
        <v>0</v>
      </c>
      <c r="AH61" s="22">
        <f t="shared" si="75"/>
        <v>0.14846925704526059</v>
      </c>
      <c r="AI61" s="22">
        <f t="shared" si="76"/>
        <v>3.5290350128097669E-3</v>
      </c>
      <c r="AJ61" s="22">
        <f t="shared" si="77"/>
        <v>4.3993308550185795E-2</v>
      </c>
      <c r="AK61" s="22">
        <f t="shared" si="78"/>
        <v>0</v>
      </c>
      <c r="AL61" s="22"/>
      <c r="AM61" s="22">
        <f t="shared" si="79"/>
        <v>0</v>
      </c>
      <c r="AN61" s="22">
        <f t="shared" si="79"/>
        <v>0</v>
      </c>
      <c r="AO61" s="22">
        <v>0</v>
      </c>
      <c r="AP61" s="22">
        <f t="shared" si="80"/>
        <v>0.75</v>
      </c>
      <c r="AQ61" s="22">
        <f t="shared" si="81"/>
        <v>0.75</v>
      </c>
      <c r="AR61" s="22">
        <f t="shared" si="104"/>
        <v>0.9</v>
      </c>
      <c r="AS61" s="9">
        <f t="shared" si="105"/>
        <v>0.75</v>
      </c>
      <c r="AT61" s="9">
        <f t="shared" si="106"/>
        <v>0.75</v>
      </c>
      <c r="AU61" s="9"/>
      <c r="AV61" s="1">
        <f t="shared" si="82"/>
        <v>35580</v>
      </c>
      <c r="AX61" s="5">
        <f>Data!C58/Data!C57-1</f>
        <v>9.4511406132713471E-3</v>
      </c>
      <c r="AY61" s="5">
        <f>Data!L58/Data!L57-1</f>
        <v>6.9774199188357144E-3</v>
      </c>
      <c r="AZ61" s="5">
        <f>Data!CW58/Data!CW57-1</f>
        <v>9.1595275599773984E-3</v>
      </c>
      <c r="BA61" s="5">
        <f>Data!AJ58/Data!AJ57-1</f>
        <v>6.8230791602770235E-3</v>
      </c>
      <c r="BB61" s="5">
        <f>Data!AR58/Data!AR57-1</f>
        <v>7.8402370623380513E-3</v>
      </c>
      <c r="BC61" s="5">
        <f>Data!BV58/Data!BV57-1</f>
        <v>9.5558688184587126E-3</v>
      </c>
      <c r="BD61" s="5">
        <f>Data!T58/Data!T57-1</f>
        <v>7.564808265936751E-3</v>
      </c>
      <c r="BE61" s="5">
        <f>Data!BF58/Data!BF57-1</f>
        <v>9.0050338993505896E-3</v>
      </c>
      <c r="BF61" s="5">
        <f>Data!AB58/Data!AB57-1</f>
        <v>7.7777479436851316E-3</v>
      </c>
      <c r="BG61" s="5">
        <f>Data!AY58/Data!AY57-1</f>
        <v>1.3194705757243685E-2</v>
      </c>
      <c r="BH61" s="5">
        <f>Data!BN58/Data!BN57-1</f>
        <v>1.7470682621919531E-2</v>
      </c>
      <c r="BI61" s="5">
        <f>Data!CC58/Data!CC57-1</f>
        <v>1.119421272925103E-2</v>
      </c>
      <c r="BJ61" s="5">
        <f>Data!CP58/Data!CP57-1</f>
        <v>1.9984599465794117E-2</v>
      </c>
      <c r="BK61" s="5">
        <f>Data!DZ58/Data!DZ57-1</f>
        <v>1.5716231235226807E-2</v>
      </c>
      <c r="BL61" s="5">
        <f t="shared" si="127"/>
        <v>8.8876132051768433E-3</v>
      </c>
      <c r="BM61" s="5">
        <f t="shared" si="128"/>
        <v>9.9288115463539196E-3</v>
      </c>
      <c r="BN61" s="5">
        <f t="shared" si="129"/>
        <v>1.2486841294130829E-2</v>
      </c>
      <c r="BO61" s="5">
        <f t="shared" si="130"/>
        <v>7.6180431853738462E-3</v>
      </c>
      <c r="BP61" s="5">
        <f t="shared" si="107"/>
        <v>8.7122495333597089E-3</v>
      </c>
      <c r="BQ61" s="5">
        <f t="shared" si="108"/>
        <v>8.3748945854922336E-3</v>
      </c>
      <c r="BR61" s="5">
        <f t="shared" si="156"/>
        <v>8.350932895262746E-3</v>
      </c>
      <c r="BS61" s="5">
        <f t="shared" si="131"/>
        <v>1.0522300653059669E-2</v>
      </c>
      <c r="BT61" s="5">
        <f t="shared" si="109"/>
        <v>6.9714249814089692E-3</v>
      </c>
      <c r="BU61" s="5">
        <f t="shared" si="110"/>
        <v>1.9984599465794117E-2</v>
      </c>
      <c r="BV61" s="8">
        <f t="shared" si="111"/>
        <v>1.26029400694329</v>
      </c>
      <c r="BW61" s="8">
        <f t="shared" si="112"/>
        <v>1.2538841264231813</v>
      </c>
      <c r="BX61" s="24">
        <f t="shared" si="113"/>
        <v>35580</v>
      </c>
      <c r="BY61" s="5">
        <f t="shared" si="114"/>
        <v>1.0167878723380828</v>
      </c>
      <c r="BZ61" s="1">
        <f t="shared" si="83"/>
        <v>35580</v>
      </c>
      <c r="CA61" s="8">
        <f t="shared" si="132"/>
        <v>1.3077193380412591</v>
      </c>
      <c r="CB61" s="8">
        <f t="shared" si="133"/>
        <v>1.2538841264231813</v>
      </c>
      <c r="CC61" s="8">
        <f t="shared" si="134"/>
        <v>1.3589354175833341</v>
      </c>
      <c r="CD61" s="8">
        <f t="shared" si="135"/>
        <v>1.249212682374746</v>
      </c>
      <c r="CE61" s="8">
        <f t="shared" si="136"/>
        <v>1.2676951404295029</v>
      </c>
      <c r="CF61" s="8">
        <f t="shared" si="137"/>
        <v>1.2990039456470186</v>
      </c>
      <c r="CG61" s="8">
        <f t="shared" si="138"/>
        <v>1.3054738393906591</v>
      </c>
      <c r="CH61" s="8">
        <f t="shared" si="139"/>
        <v>1.3676814837680698</v>
      </c>
      <c r="CI61" s="8">
        <f t="shared" si="140"/>
        <v>1.4199617889818592</v>
      </c>
      <c r="CJ61" s="8">
        <f t="shared" si="141"/>
        <v>1.4725747677162775</v>
      </c>
      <c r="CK61" s="8">
        <f t="shared" si="142"/>
        <v>1.6639533669286402</v>
      </c>
      <c r="CL61" s="8">
        <f t="shared" si="143"/>
        <v>1.5432666836107811</v>
      </c>
      <c r="CM61" s="8">
        <f t="shared" si="144"/>
        <v>1.5618059407886244</v>
      </c>
      <c r="CN61" s="8">
        <f t="shared" si="145"/>
        <v>1.5255863163463241</v>
      </c>
      <c r="CO61" s="8">
        <f t="shared" si="146"/>
        <v>1.3220262218067735</v>
      </c>
      <c r="CP61" s="8">
        <f t="shared" si="147"/>
        <v>1.3279643884770682</v>
      </c>
      <c r="CQ61" s="8">
        <f t="shared" si="148"/>
        <v>1.3657093682809991</v>
      </c>
      <c r="CR61" s="8">
        <f t="shared" si="149"/>
        <v>1.3327194280237227</v>
      </c>
      <c r="CS61" s="8">
        <f t="shared" si="150"/>
        <v>1.3264702025859301</v>
      </c>
      <c r="CT61" s="8">
        <f t="shared" si="151"/>
        <v>1.3258318644331901</v>
      </c>
      <c r="CU61" s="8">
        <f t="shared" si="152"/>
        <v>1.3296731633423378</v>
      </c>
      <c r="CV61" s="8">
        <f t="shared" si="153"/>
        <v>1.3574179001815703</v>
      </c>
      <c r="CW61" s="8">
        <f t="shared" si="154"/>
        <v>1.26029400694329</v>
      </c>
      <c r="CX61" s="8">
        <f t="shared" si="155"/>
        <v>1.5495159552173379</v>
      </c>
      <c r="CY61" s="8">
        <f t="shared" si="84"/>
        <v>1.3077193380412591</v>
      </c>
      <c r="CZ61" s="1">
        <f t="shared" si="85"/>
        <v>35580</v>
      </c>
      <c r="DA61" s="5">
        <f>CA61/MAX(CA$9:CA61)-1</f>
        <v>0</v>
      </c>
      <c r="DB61" s="5">
        <f>CB61/MAX(CB$9:CB61)-1</f>
        <v>0</v>
      </c>
      <c r="DC61" s="5">
        <f>CC61/MAX(CC$9:CC61)-1</f>
        <v>0</v>
      </c>
      <c r="DD61" s="5">
        <f>CD61/MAX(CD$9:CD61)-1</f>
        <v>0</v>
      </c>
      <c r="DE61" s="5">
        <f>CE61/MAX(CE$9:CE61)-1</f>
        <v>0</v>
      </c>
      <c r="DF61" s="5">
        <f>CF61/MAX(CF$9:CF61)-1</f>
        <v>-3.8172820951484221E-3</v>
      </c>
      <c r="DG61" s="5">
        <f>CG61/MAX(CG$9:CG61)-1</f>
        <v>0</v>
      </c>
      <c r="DH61" s="5">
        <f>CH61/MAX(CH$9:CH61)-1</f>
        <v>0</v>
      </c>
      <c r="DI61" s="5">
        <f>CI61/MAX(CI$9:CI61)-1</f>
        <v>0</v>
      </c>
      <c r="DJ61" s="5">
        <f>CJ61/MAX(CJ$9:CJ61)-1</f>
        <v>0</v>
      </c>
      <c r="DK61" s="5">
        <f>CK61/MAX(CK$9:CK61)-1</f>
        <v>0</v>
      </c>
      <c r="DL61" s="5">
        <f>CL61/MAX(CL$9:CL61)-1</f>
        <v>0</v>
      </c>
      <c r="DM61" s="5">
        <f>CM61/MAX(CM$9:CM61)-1</f>
        <v>0</v>
      </c>
      <c r="DN61" s="5">
        <f>CN61/MAX(CN$9:CN61)-1</f>
        <v>0</v>
      </c>
      <c r="DO61" s="5">
        <f>CO61/MAX(CO$9:CO61)-1</f>
        <v>0</v>
      </c>
      <c r="DP61" s="5">
        <f>CP61/MAX(CP$9:CP61)-1</f>
        <v>0</v>
      </c>
      <c r="DQ61" s="5">
        <f>CQ61/MAX(CQ$9:CQ61)-1</f>
        <v>0</v>
      </c>
      <c r="DR61" s="5">
        <f>CR61/MAX(CR$9:CR61)-1</f>
        <v>0</v>
      </c>
      <c r="DS61" s="5">
        <f>CS61/MAX(CS$9:CS61)-1</f>
        <v>0</v>
      </c>
      <c r="DT61" s="5">
        <f>CT61/MAX(CT$9:CT61)-1</f>
        <v>0</v>
      </c>
      <c r="DU61" s="5">
        <f>CU61/MAX(CU$9:CU61)-1</f>
        <v>0</v>
      </c>
      <c r="DV61" s="5">
        <f>CV61/MAX(CV$9:CV61)-1</f>
        <v>0</v>
      </c>
      <c r="DW61" s="5">
        <f>CW61/MAX(CW$9:CW61)-1</f>
        <v>0</v>
      </c>
      <c r="DX61" s="5">
        <f>CX61/MAX(CX$9:CX61)-1</f>
        <v>0</v>
      </c>
      <c r="DY61" s="5">
        <f>CY61/MAX(CY$9:CY61)-1</f>
        <v>0</v>
      </c>
      <c r="DZ61" s="1">
        <f t="shared" si="86"/>
        <v>35580</v>
      </c>
      <c r="EA61" s="8">
        <f t="shared" si="117"/>
        <v>6.768158441351888</v>
      </c>
      <c r="EB61" s="8">
        <f t="shared" si="118"/>
        <v>6.9180350000000006</v>
      </c>
      <c r="EC61" s="8">
        <f t="shared" si="119"/>
        <v>7.5699638107021352</v>
      </c>
      <c r="ED61" s="8">
        <f t="shared" si="87"/>
        <v>6.8670000000000009</v>
      </c>
      <c r="EE61" s="8">
        <f t="shared" si="88"/>
        <v>6.9180349999999997</v>
      </c>
      <c r="EF61" s="8">
        <f t="shared" si="89"/>
        <v>6.9180350000000006</v>
      </c>
      <c r="EG61" s="8">
        <f t="shared" si="90"/>
        <v>6.8920248788104095</v>
      </c>
      <c r="EH61" s="8">
        <f t="shared" si="91"/>
        <v>7.228250000000001</v>
      </c>
      <c r="EI61" s="8">
        <f t="shared" si="92"/>
        <v>6.9180349999999997</v>
      </c>
      <c r="EJ61" s="1">
        <f t="shared" si="120"/>
        <v>35580</v>
      </c>
      <c r="EK61" s="8">
        <f>Data!W58*(1-R61-AD61)+R61*Data!AE58+AD61*Data!AM58</f>
        <v>1.8335424811133199</v>
      </c>
      <c r="EL61" s="8">
        <f>Data!W58*(1-S61-AE61)+S61*Data!BQ58+AE61*Data!AU58</f>
        <v>2.9630871895232493</v>
      </c>
      <c r="EM61" s="8">
        <f>Data!W58*(1-R61-AF61)+R61*Data!AE58+AF61*Data!AU58</f>
        <v>2.5488849751274794</v>
      </c>
      <c r="EN61" s="8">
        <f>Data!F58</f>
        <v>5.2093400000000001</v>
      </c>
      <c r="EO61" s="8">
        <f>U61*Data!$AE58+Model!AG61*Data!$BY58+Model!AP61*Data!$W58</f>
        <v>1.9394999999999998</v>
      </c>
      <c r="EP61" s="8">
        <f>V61*Data!$BQ58+Model!AH61*Data!$BY58+Model!AQ61*Data!$W58</f>
        <v>2.4354632514944496</v>
      </c>
      <c r="EQ61" s="8">
        <f>W61*Data!$BQ58+Model!AI61*Data!$BY58+Model!AR61*Data!$W58</f>
        <v>1.8830479013663544</v>
      </c>
      <c r="ER61" s="8">
        <f>X61*Data!CF58+Model!AJ61*Data!$BY58+Model!AS61*Data!$W58</f>
        <v>2.0687388669144977</v>
      </c>
      <c r="ES61" s="8">
        <f>Y61*Data!CS58+Model!AK61*Data!$BY58+Model!AS61*Data!$W58</f>
        <v>2.5834999999999999</v>
      </c>
      <c r="ET61" s="8">
        <f t="shared" si="93"/>
        <v>5.2093400000000001</v>
      </c>
    </row>
    <row r="62" spans="1:150" x14ac:dyDescent="0.25">
      <c r="A62" s="34">
        <f>Data!A59</f>
        <v>35611</v>
      </c>
      <c r="B62" s="8">
        <f>Data!G59</f>
        <v>6.7943519999999999</v>
      </c>
      <c r="C62" s="8">
        <f t="shared" si="94"/>
        <v>7.4476173469387756</v>
      </c>
      <c r="D62" s="8">
        <f>Data!DA59</f>
        <v>7.133</v>
      </c>
      <c r="E62" s="8">
        <f>Data!AN59</f>
        <v>6.04</v>
      </c>
      <c r="F62" s="8">
        <f>Data!AV59</f>
        <v>6.34</v>
      </c>
      <c r="G62" s="8">
        <f>Data!BZ59</f>
        <v>6.4980000000000002</v>
      </c>
      <c r="H62" s="8">
        <f>Data!X59</f>
        <v>6.63</v>
      </c>
      <c r="I62" s="8">
        <f>Data!BJ59</f>
        <v>6.9509999999999996</v>
      </c>
      <c r="J62" s="8">
        <f>Data!AF59</f>
        <v>7.33</v>
      </c>
      <c r="K62" s="8">
        <f>Data!BC59</f>
        <v>7.6559999999999997</v>
      </c>
      <c r="L62" s="8">
        <f>Data!BR59</f>
        <v>8.5109999999999992</v>
      </c>
      <c r="M62" s="8">
        <f>Data!CG59</f>
        <v>7.343</v>
      </c>
      <c r="N62" s="8">
        <f>Data!CT59</f>
        <v>8.6300000000000008</v>
      </c>
      <c r="O62" s="8">
        <f>Data!ED59</f>
        <v>7.9870000000000001</v>
      </c>
      <c r="P62" s="8">
        <f t="shared" si="95"/>
        <v>1.5679999999999996</v>
      </c>
      <c r="Q62" s="1">
        <f t="shared" si="72"/>
        <v>35611</v>
      </c>
      <c r="R62" s="9">
        <f t="shared" si="121"/>
        <v>0.37227899271040432</v>
      </c>
      <c r="S62" s="36">
        <f t="shared" si="122"/>
        <v>0.27586642380085002</v>
      </c>
      <c r="T62" s="9">
        <f t="shared" si="123"/>
        <v>0.63775510204081653</v>
      </c>
      <c r="U62" s="9">
        <f t="shared" si="96"/>
        <v>0.23720192307692309</v>
      </c>
      <c r="V62" s="9">
        <f t="shared" si="97"/>
        <v>9.8038748137108833E-2</v>
      </c>
      <c r="W62" s="9">
        <f t="shared" si="98"/>
        <v>8.8202682563338353E-2</v>
      </c>
      <c r="X62" s="9">
        <f t="shared" si="99"/>
        <v>0.23355266272189354</v>
      </c>
      <c r="Y62" s="9">
        <f t="shared" si="124"/>
        <v>0.25</v>
      </c>
      <c r="Z62" s="8">
        <f t="shared" si="125"/>
        <v>6.8125757488402918</v>
      </c>
      <c r="AA62" s="8">
        <f t="shared" si="73"/>
        <v>7.1489047431693979</v>
      </c>
      <c r="AB62" s="8">
        <f t="shared" si="100"/>
        <v>7.2817091836734704</v>
      </c>
      <c r="AC62" s="8">
        <f t="shared" si="126"/>
        <v>6.7943519999999999</v>
      </c>
      <c r="AD62" s="22">
        <f t="shared" si="101"/>
        <v>0.62772100728959568</v>
      </c>
      <c r="AE62" s="22">
        <f t="shared" si="102"/>
        <v>0.72413357619914998</v>
      </c>
      <c r="AF62" s="22">
        <f t="shared" si="103"/>
        <v>0.36224489795918347</v>
      </c>
      <c r="AG62" s="22">
        <f t="shared" si="74"/>
        <v>1.2798076923076884E-2</v>
      </c>
      <c r="AH62" s="22">
        <f t="shared" si="75"/>
        <v>0.15196125186289122</v>
      </c>
      <c r="AI62" s="22">
        <f t="shared" si="76"/>
        <v>1.179731743666157E-2</v>
      </c>
      <c r="AJ62" s="22">
        <f t="shared" si="77"/>
        <v>1.6447337278106433E-2</v>
      </c>
      <c r="AK62" s="22">
        <f t="shared" si="78"/>
        <v>0</v>
      </c>
      <c r="AL62" s="22"/>
      <c r="AM62" s="22">
        <f t="shared" si="79"/>
        <v>0</v>
      </c>
      <c r="AN62" s="22">
        <f t="shared" si="79"/>
        <v>0</v>
      </c>
      <c r="AO62" s="22">
        <v>0</v>
      </c>
      <c r="AP62" s="22">
        <f t="shared" si="80"/>
        <v>0.75</v>
      </c>
      <c r="AQ62" s="22">
        <f t="shared" si="81"/>
        <v>0.75</v>
      </c>
      <c r="AR62" s="22">
        <f t="shared" si="104"/>
        <v>0.9</v>
      </c>
      <c r="AS62" s="9">
        <f t="shared" si="105"/>
        <v>0.75</v>
      </c>
      <c r="AT62" s="9">
        <f t="shared" si="106"/>
        <v>0.75</v>
      </c>
      <c r="AU62" s="9"/>
      <c r="AV62" s="1">
        <f t="shared" si="82"/>
        <v>35611</v>
      </c>
      <c r="AX62" s="5">
        <f>Data!C59/Data!C58-1</f>
        <v>1.1873406966185218E-2</v>
      </c>
      <c r="AY62" s="5">
        <f>Data!L59/Data!L58-1</f>
        <v>7.0354337218658802E-3</v>
      </c>
      <c r="AZ62" s="5">
        <f>Data!CW59/Data!CW58-1</f>
        <v>1.5322286772675886E-2</v>
      </c>
      <c r="BA62" s="5">
        <f>Data!AJ59/Data!AJ58-1</f>
        <v>6.8851646448848669E-3</v>
      </c>
      <c r="BB62" s="5">
        <f>Data!AR59/Data!AR58-1</f>
        <v>9.306096306308298E-3</v>
      </c>
      <c r="BC62" s="5">
        <f>Data!BV59/Data!BV58-1</f>
        <v>1.2033399806598899E-2</v>
      </c>
      <c r="BD62" s="5">
        <f>Data!T59/Data!T58-1</f>
        <v>7.6809603743832611E-3</v>
      </c>
      <c r="BE62" s="5">
        <f>Data!BF59/Data!BF58-1</f>
        <v>9.9685426648923325E-3</v>
      </c>
      <c r="BF62" s="5">
        <f>Data!AB59/Data!AB58-1</f>
        <v>7.8731416188564385E-3</v>
      </c>
      <c r="BG62" s="5">
        <f>Data!AY59/Data!AY58-1</f>
        <v>1.2453677165163546E-2</v>
      </c>
      <c r="BH62" s="5">
        <f>Data!BN59/Data!BN58-1</f>
        <v>1.2977078274378107E-2</v>
      </c>
      <c r="BI62" s="5">
        <f>Data!CC59/Data!CC58-1</f>
        <v>9.6743861417809551E-3</v>
      </c>
      <c r="BJ62" s="5">
        <f>Data!CP59/Data!CP58-1</f>
        <v>1.5367475998558255E-2</v>
      </c>
      <c r="BK62" s="5">
        <f>Data!DZ59/Data!DZ58-1</f>
        <v>1.6682848644566706E-2</v>
      </c>
      <c r="BL62" s="5">
        <f t="shared" si="127"/>
        <v>9.4321541802193584E-3</v>
      </c>
      <c r="BM62" s="5">
        <f t="shared" si="128"/>
        <v>1.131216915304592E-2</v>
      </c>
      <c r="BN62" s="5">
        <f t="shared" si="129"/>
        <v>1.3869506351627455E-2</v>
      </c>
      <c r="BO62" s="5">
        <f t="shared" si="130"/>
        <v>7.7290056855015554E-3</v>
      </c>
      <c r="BP62" s="5">
        <f t="shared" si="107"/>
        <v>8.8648826083811832E-3</v>
      </c>
      <c r="BQ62" s="5">
        <f t="shared" si="108"/>
        <v>8.2072418900291186E-3</v>
      </c>
      <c r="BR62" s="5">
        <f t="shared" si="156"/>
        <v>8.2830976322631252E-3</v>
      </c>
      <c r="BS62" s="5">
        <f t="shared" si="131"/>
        <v>9.6025892804270097E-3</v>
      </c>
      <c r="BT62" s="5">
        <f t="shared" si="109"/>
        <v>7.0443237907845454E-3</v>
      </c>
      <c r="BU62" s="5">
        <f t="shared" si="110"/>
        <v>1.5367475998558255E-2</v>
      </c>
      <c r="BV62" s="8">
        <f t="shared" si="111"/>
        <v>1.2691719259997836</v>
      </c>
      <c r="BW62" s="8">
        <f t="shared" si="112"/>
        <v>1.2627057450895312</v>
      </c>
      <c r="BX62" s="24">
        <f t="shared" si="113"/>
        <v>35611</v>
      </c>
      <c r="BY62" s="5">
        <f t="shared" si="114"/>
        <v>1.0131801255947235</v>
      </c>
      <c r="BZ62" s="1">
        <f t="shared" si="83"/>
        <v>35611</v>
      </c>
      <c r="CA62" s="8">
        <f t="shared" si="132"/>
        <v>1.3232464219393734</v>
      </c>
      <c r="CB62" s="8">
        <f t="shared" si="133"/>
        <v>1.2627057450895312</v>
      </c>
      <c r="CC62" s="8">
        <f t="shared" si="134"/>
        <v>1.379757415757092</v>
      </c>
      <c r="CD62" s="8">
        <f t="shared" si="135"/>
        <v>1.2578137173693744</v>
      </c>
      <c r="CE62" s="8">
        <f t="shared" si="136"/>
        <v>1.2794924334933788</v>
      </c>
      <c r="CF62" s="8">
        <f t="shared" si="137"/>
        <v>1.3146353794753387</v>
      </c>
      <c r="CG62" s="8">
        <f t="shared" si="138"/>
        <v>1.3155011322208128</v>
      </c>
      <c r="CH62" s="8">
        <f t="shared" si="139"/>
        <v>1.3813152749909949</v>
      </c>
      <c r="CI62" s="8">
        <f t="shared" si="140"/>
        <v>1.4311413492398781</v>
      </c>
      <c r="CJ62" s="8">
        <f t="shared" si="141"/>
        <v>1.4909137384749818</v>
      </c>
      <c r="CK62" s="8">
        <f t="shared" si="142"/>
        <v>1.6855466200161882</v>
      </c>
      <c r="CL62" s="8">
        <f t="shared" si="143"/>
        <v>1.5581968414277776</v>
      </c>
      <c r="CM62" s="8">
        <f t="shared" si="144"/>
        <v>1.5858069560980994</v>
      </c>
      <c r="CN62" s="8">
        <f t="shared" si="145"/>
        <v>1.5510374419561519</v>
      </c>
      <c r="CO62" s="8">
        <f t="shared" si="146"/>
        <v>1.3344957769611479</v>
      </c>
      <c r="CP62" s="8">
        <f t="shared" si="147"/>
        <v>1.342986546268742</v>
      </c>
      <c r="CQ62" s="8">
        <f t="shared" si="148"/>
        <v>1.3846510830388494</v>
      </c>
      <c r="CR62" s="8">
        <f t="shared" si="149"/>
        <v>1.3430200240600962</v>
      </c>
      <c r="CS62" s="8">
        <f t="shared" si="150"/>
        <v>1.3382292052153701</v>
      </c>
      <c r="CT62" s="8">
        <f t="shared" si="151"/>
        <v>1.3367132872501017</v>
      </c>
      <c r="CU62" s="8">
        <f t="shared" si="152"/>
        <v>1.3406869759733027</v>
      </c>
      <c r="CV62" s="8">
        <f t="shared" si="153"/>
        <v>1.3704526267589137</v>
      </c>
      <c r="CW62" s="8">
        <f t="shared" si="154"/>
        <v>1.2691719259997836</v>
      </c>
      <c r="CX62" s="8">
        <f t="shared" si="155"/>
        <v>1.5733281044685234</v>
      </c>
      <c r="CY62" s="8">
        <f t="shared" si="84"/>
        <v>1.3232464219393734</v>
      </c>
      <c r="CZ62" s="1">
        <f t="shared" si="85"/>
        <v>35611</v>
      </c>
      <c r="DA62" s="5">
        <f>CA62/MAX(CA$9:CA62)-1</f>
        <v>0</v>
      </c>
      <c r="DB62" s="5">
        <f>CB62/MAX(CB$9:CB62)-1</f>
        <v>0</v>
      </c>
      <c r="DC62" s="5">
        <f>CC62/MAX(CC$9:CC62)-1</f>
        <v>0</v>
      </c>
      <c r="DD62" s="5">
        <f>CD62/MAX(CD$9:CD62)-1</f>
        <v>0</v>
      </c>
      <c r="DE62" s="5">
        <f>CE62/MAX(CE$9:CE62)-1</f>
        <v>0</v>
      </c>
      <c r="DF62" s="5">
        <f>CF62/MAX(CF$9:CF62)-1</f>
        <v>0</v>
      </c>
      <c r="DG62" s="5">
        <f>CG62/MAX(CG$9:CG62)-1</f>
        <v>0</v>
      </c>
      <c r="DH62" s="5">
        <f>CH62/MAX(CH$9:CH62)-1</f>
        <v>0</v>
      </c>
      <c r="DI62" s="5">
        <f>CI62/MAX(CI$9:CI62)-1</f>
        <v>0</v>
      </c>
      <c r="DJ62" s="5">
        <f>CJ62/MAX(CJ$9:CJ62)-1</f>
        <v>0</v>
      </c>
      <c r="DK62" s="5">
        <f>CK62/MAX(CK$9:CK62)-1</f>
        <v>0</v>
      </c>
      <c r="DL62" s="5">
        <f>CL62/MAX(CL$9:CL62)-1</f>
        <v>0</v>
      </c>
      <c r="DM62" s="5">
        <f>CM62/MAX(CM$9:CM62)-1</f>
        <v>0</v>
      </c>
      <c r="DN62" s="5">
        <f>CN62/MAX(CN$9:CN62)-1</f>
        <v>0</v>
      </c>
      <c r="DO62" s="5">
        <f>CO62/MAX(CO$9:CO62)-1</f>
        <v>0</v>
      </c>
      <c r="DP62" s="5">
        <f>CP62/MAX(CP$9:CP62)-1</f>
        <v>0</v>
      </c>
      <c r="DQ62" s="5">
        <f>CQ62/MAX(CQ$9:CQ62)-1</f>
        <v>0</v>
      </c>
      <c r="DR62" s="5">
        <f>CR62/MAX(CR$9:CR62)-1</f>
        <v>0</v>
      </c>
      <c r="DS62" s="5">
        <f>CS62/MAX(CS$9:CS62)-1</f>
        <v>0</v>
      </c>
      <c r="DT62" s="5">
        <f>CT62/MAX(CT$9:CT62)-1</f>
        <v>0</v>
      </c>
      <c r="DU62" s="5">
        <f>CU62/MAX(CU$9:CU62)-1</f>
        <v>0</v>
      </c>
      <c r="DV62" s="5">
        <f>CV62/MAX(CV$9:CV62)-1</f>
        <v>0</v>
      </c>
      <c r="DW62" s="5">
        <f>CW62/MAX(CW$9:CW62)-1</f>
        <v>0</v>
      </c>
      <c r="DX62" s="5">
        <f>CX62/MAX(CX$9:CX62)-1</f>
        <v>0</v>
      </c>
      <c r="DY62" s="5">
        <f>CY62/MAX(CY$9:CY62)-1</f>
        <v>0</v>
      </c>
      <c r="DZ62" s="1">
        <f t="shared" si="86"/>
        <v>35611</v>
      </c>
      <c r="EA62" s="8">
        <f t="shared" si="117"/>
        <v>6.7085562027833001</v>
      </c>
      <c r="EB62" s="8">
        <f t="shared" si="118"/>
        <v>6.7943519999999999</v>
      </c>
      <c r="EC62" s="8">
        <f t="shared" si="119"/>
        <v>7.4476173469387756</v>
      </c>
      <c r="ED62" s="8">
        <f t="shared" si="87"/>
        <v>6.7943519999999999</v>
      </c>
      <c r="EE62" s="8">
        <f t="shared" si="88"/>
        <v>6.7943520000000008</v>
      </c>
      <c r="EF62" s="8">
        <f t="shared" si="89"/>
        <v>6.7943519999999991</v>
      </c>
      <c r="EG62" s="8">
        <f t="shared" si="90"/>
        <v>6.7943519999999999</v>
      </c>
      <c r="EH62" s="8">
        <f t="shared" si="91"/>
        <v>7.1300000000000008</v>
      </c>
      <c r="EI62" s="8">
        <f t="shared" si="92"/>
        <v>6.7943519999999999</v>
      </c>
      <c r="EJ62" s="1">
        <f t="shared" si="120"/>
        <v>35611</v>
      </c>
      <c r="EK62" s="8">
        <f>Data!W59*(1-R62-AD62)+R62*Data!AE59+AD62*Data!AM59</f>
        <v>1.8251452710404243</v>
      </c>
      <c r="EL62" s="8">
        <f>Data!W59*(1-S62-AE62)+S62*Data!BQ59+AE62*Data!AU59</f>
        <v>2.9614755992714024</v>
      </c>
      <c r="EM62" s="8">
        <f>Data!W59*(1-R62-AF62)+R62*Data!AE59+AF62*Data!AU59</f>
        <v>2.5269612356879128</v>
      </c>
      <c r="EN62" s="8">
        <f>Data!F59</f>
        <v>5.1859109999999999</v>
      </c>
      <c r="EO62" s="8">
        <f>U62*Data!$AE59+Model!AG62*Data!$BY59+Model!AP62*Data!$W59</f>
        <v>2.0214852403846151</v>
      </c>
      <c r="EP62" s="8">
        <f>V62*Data!$BQ59+Model!AH62*Data!$BY59+Model!AQ62*Data!$W59</f>
        <v>2.4803498271236961</v>
      </c>
      <c r="EQ62" s="8">
        <f>W62*Data!$BQ59+Model!AI62*Data!$BY59+Model!AR62*Data!$W59</f>
        <v>1.9700129418777936</v>
      </c>
      <c r="ER62" s="8">
        <f>X62*Data!CF59+Model!AJ62*Data!$BY59+Model!AS62*Data!$W59</f>
        <v>2.0072202816568043</v>
      </c>
      <c r="ES62" s="8">
        <f>Y62*Data!CS59+Model!AK62*Data!$BY59+Model!AS62*Data!$W59</f>
        <v>2.6230000000000002</v>
      </c>
      <c r="ET62" s="8">
        <f t="shared" si="93"/>
        <v>5.1859109999999999</v>
      </c>
    </row>
    <row r="63" spans="1:150" x14ac:dyDescent="0.25">
      <c r="A63" s="34">
        <f>Data!A60</f>
        <v>35642</v>
      </c>
      <c r="B63" s="8">
        <f>Data!G60</f>
        <v>6.3761489999999998</v>
      </c>
      <c r="C63" s="8">
        <f t="shared" si="94"/>
        <v>6.947729166666667</v>
      </c>
      <c r="D63" s="8">
        <f>Data!DA60</f>
        <v>6.6520000000000001</v>
      </c>
      <c r="E63" s="8">
        <f>Data!AN60</f>
        <v>5.6970000000000001</v>
      </c>
      <c r="F63" s="8">
        <f>Data!AV60</f>
        <v>5.8559999999999999</v>
      </c>
      <c r="G63" s="8">
        <f>Data!BZ60</f>
        <v>5.992</v>
      </c>
      <c r="H63" s="8">
        <f>Data!X60</f>
        <v>6.2969999999999997</v>
      </c>
      <c r="I63" s="8">
        <f>Data!BJ60</f>
        <v>6.4740000000000002</v>
      </c>
      <c r="J63" s="8">
        <f>Data!AF60</f>
        <v>7.0309999999999997</v>
      </c>
      <c r="K63" s="8">
        <f>Data!BC60</f>
        <v>7.3250000000000002</v>
      </c>
      <c r="L63" s="8">
        <f>Data!BR60</f>
        <v>8.875</v>
      </c>
      <c r="M63" s="8">
        <f>Data!CG60</f>
        <v>7.2439999999999998</v>
      </c>
      <c r="N63" s="8">
        <f>Data!CT60</f>
        <v>8.1950000000000003</v>
      </c>
      <c r="O63" s="8">
        <f>Data!ED60</f>
        <v>7.46</v>
      </c>
      <c r="P63" s="8">
        <f t="shared" si="95"/>
        <v>1.5360000000000005</v>
      </c>
      <c r="Q63" s="1">
        <f t="shared" si="72"/>
        <v>35642</v>
      </c>
      <c r="R63" s="9">
        <f t="shared" si="121"/>
        <v>0.37474711815561962</v>
      </c>
      <c r="S63" s="36">
        <f t="shared" si="122"/>
        <v>0.30586642380085005</v>
      </c>
      <c r="T63" s="9">
        <f t="shared" si="123"/>
        <v>0.65104166666666652</v>
      </c>
      <c r="U63" s="9">
        <f t="shared" si="96"/>
        <v>0.20720192307692309</v>
      </c>
      <c r="V63" s="9">
        <f t="shared" si="97"/>
        <v>6.8038748137108834E-2</v>
      </c>
      <c r="W63" s="9">
        <f t="shared" si="98"/>
        <v>5.8202682563338354E-2</v>
      </c>
      <c r="X63" s="9">
        <f t="shared" si="99"/>
        <v>0.20355266272189354</v>
      </c>
      <c r="Y63" s="9">
        <f t="shared" si="124"/>
        <v>0.22</v>
      </c>
      <c r="Z63" s="8">
        <f t="shared" si="125"/>
        <v>6.4611833919308346</v>
      </c>
      <c r="AA63" s="8">
        <f t="shared" si="73"/>
        <v>7.0855236405585913</v>
      </c>
      <c r="AB63" s="8">
        <f t="shared" si="100"/>
        <v>6.8447864583333331</v>
      </c>
      <c r="AC63" s="8">
        <f t="shared" si="126"/>
        <v>6.3761489999999998</v>
      </c>
      <c r="AD63" s="22">
        <f t="shared" si="101"/>
        <v>0.62525288184438033</v>
      </c>
      <c r="AE63" s="22">
        <f t="shared" si="102"/>
        <v>0.69413357619914995</v>
      </c>
      <c r="AF63" s="22">
        <f t="shared" si="103"/>
        <v>0.34895833333333348</v>
      </c>
      <c r="AG63" s="22">
        <f t="shared" si="74"/>
        <v>4.2798076923076911E-2</v>
      </c>
      <c r="AH63" s="22">
        <f t="shared" si="75"/>
        <v>0.18196125186289114</v>
      </c>
      <c r="AI63" s="22">
        <f t="shared" si="76"/>
        <v>4.1797317436661596E-2</v>
      </c>
      <c r="AJ63" s="22">
        <f t="shared" si="77"/>
        <v>4.644733727810646E-2</v>
      </c>
      <c r="AK63" s="22">
        <f t="shared" si="78"/>
        <v>3.0000000000000027E-2</v>
      </c>
      <c r="AL63" s="22"/>
      <c r="AM63" s="22">
        <f t="shared" si="79"/>
        <v>0</v>
      </c>
      <c r="AN63" s="22">
        <f t="shared" si="79"/>
        <v>0</v>
      </c>
      <c r="AO63" s="22">
        <v>0</v>
      </c>
      <c r="AP63" s="22">
        <f t="shared" si="80"/>
        <v>0.75</v>
      </c>
      <c r="AQ63" s="22">
        <f t="shared" si="81"/>
        <v>0.75</v>
      </c>
      <c r="AR63" s="22">
        <f t="shared" si="104"/>
        <v>0.9</v>
      </c>
      <c r="AS63" s="9">
        <f t="shared" si="105"/>
        <v>0.75</v>
      </c>
      <c r="AT63" s="9">
        <f t="shared" si="106"/>
        <v>0.75</v>
      </c>
      <c r="AU63" s="9"/>
      <c r="AV63" s="1">
        <f t="shared" si="82"/>
        <v>35642</v>
      </c>
      <c r="AX63" s="5">
        <f>Data!C60/Data!C59-1</f>
        <v>2.695387880468858E-2</v>
      </c>
      <c r="AY63" s="5">
        <f>Data!L60/Data!L59-1</f>
        <v>1.1195825330198028E-2</v>
      </c>
      <c r="AZ63" s="5">
        <f>Data!CW60/Data!CW59-1</f>
        <v>3.7001265303369779E-2</v>
      </c>
      <c r="BA63" s="5">
        <f>Data!AJ60/Data!AJ59-1</f>
        <v>1.0988204917551814E-2</v>
      </c>
      <c r="BB63" s="5">
        <f>Data!AR60/Data!AR59-1</f>
        <v>2.1787170041360771E-2</v>
      </c>
      <c r="BC63" s="5">
        <f>Data!BV60/Data!BV59-1</f>
        <v>3.382337781795397E-2</v>
      </c>
      <c r="BD63" s="5">
        <f>Data!T60/Data!T59-1</f>
        <v>1.2377587077233798E-2</v>
      </c>
      <c r="BE63" s="5">
        <f>Data!BF60/Data!BF59-1</f>
        <v>2.2217152647482141E-2</v>
      </c>
      <c r="BF63" s="5">
        <f>Data!AB60/Data!AB59-1</f>
        <v>1.1680009164247052E-2</v>
      </c>
      <c r="BG63" s="5">
        <f>Data!AY60/Data!AY59-1</f>
        <v>1.8472665797458543E-2</v>
      </c>
      <c r="BH63" s="5">
        <f>Data!BN60/Data!BN59-1</f>
        <v>3.2491799596465754E-3</v>
      </c>
      <c r="BI63" s="5">
        <f>Data!CC60/Data!CC59-1</f>
        <v>8.4967885019731071E-3</v>
      </c>
      <c r="BJ63" s="5">
        <f>Data!CP60/Data!CP59-1</f>
        <v>2.5790628630437462E-2</v>
      </c>
      <c r="BK63" s="5">
        <f>Data!DZ60/Data!DZ59-1</f>
        <v>3.0809692357832041E-2</v>
      </c>
      <c r="BL63" s="5">
        <f t="shared" si="127"/>
        <v>1.6839440189140579E-2</v>
      </c>
      <c r="BM63" s="5">
        <f t="shared" si="128"/>
        <v>2.4276181006469062E-2</v>
      </c>
      <c r="BN63" s="5">
        <f t="shared" si="129"/>
        <v>2.7541329681967451E-2</v>
      </c>
      <c r="BO63" s="5">
        <f t="shared" si="130"/>
        <v>1.2486585134353302E-2</v>
      </c>
      <c r="BP63" s="5">
        <f t="shared" si="107"/>
        <v>1.4741578679089111E-2</v>
      </c>
      <c r="BQ63" s="5">
        <f t="shared" si="108"/>
        <v>1.1825439882980826E-2</v>
      </c>
      <c r="BR63" s="5">
        <f t="shared" si="156"/>
        <v>1.1823942390002649E-2</v>
      </c>
      <c r="BS63" s="5">
        <f t="shared" si="131"/>
        <v>1.5730847465534714E-2</v>
      </c>
      <c r="BT63" s="5">
        <f t="shared" si="109"/>
        <v>1.126608134948821E-2</v>
      </c>
      <c r="BU63" s="5">
        <f t="shared" si="110"/>
        <v>2.5790628630437462E-2</v>
      </c>
      <c r="BV63" s="8">
        <f t="shared" si="111"/>
        <v>1.2834705201645837</v>
      </c>
      <c r="BW63" s="8">
        <f t="shared" si="112"/>
        <v>1.2768427780549911</v>
      </c>
      <c r="BX63" s="24">
        <f t="shared" si="113"/>
        <v>35642</v>
      </c>
      <c r="BY63" s="5">
        <f t="shared" si="114"/>
        <v>0.99825311553784124</v>
      </c>
      <c r="BZ63" s="1">
        <f t="shared" si="83"/>
        <v>35642</v>
      </c>
      <c r="CA63" s="8">
        <f t="shared" si="132"/>
        <v>1.3589130456250651</v>
      </c>
      <c r="CB63" s="8">
        <f t="shared" si="133"/>
        <v>1.2768427780549911</v>
      </c>
      <c r="CC63" s="8">
        <f t="shared" si="134"/>
        <v>1.4308101859518121</v>
      </c>
      <c r="CD63" s="8">
        <f t="shared" si="135"/>
        <v>1.2716348322439368</v>
      </c>
      <c r="CE63" s="8">
        <f t="shared" si="136"/>
        <v>1.3073689527085335</v>
      </c>
      <c r="CF63" s="8">
        <f t="shared" si="137"/>
        <v>1.3591007886081823</v>
      </c>
      <c r="CG63" s="8">
        <f t="shared" si="138"/>
        <v>1.3317838620350755</v>
      </c>
      <c r="CH63" s="8">
        <f t="shared" si="139"/>
        <v>1.4120041673097687</v>
      </c>
      <c r="CI63" s="8">
        <f t="shared" si="140"/>
        <v>1.4478570933143329</v>
      </c>
      <c r="CJ63" s="8">
        <f t="shared" si="141"/>
        <v>1.5184548896986696</v>
      </c>
      <c r="CK63" s="8">
        <f t="shared" si="142"/>
        <v>1.6910232643149947</v>
      </c>
      <c r="CL63" s="8">
        <f t="shared" si="143"/>
        <v>1.5714365104338319</v>
      </c>
      <c r="CM63" s="8">
        <f t="shared" si="144"/>
        <v>1.6267059143823899</v>
      </c>
      <c r="CN63" s="8">
        <f t="shared" si="145"/>
        <v>1.5988244283782997</v>
      </c>
      <c r="CO63" s="8">
        <f t="shared" si="146"/>
        <v>1.3569679387799458</v>
      </c>
      <c r="CP63" s="8">
        <f t="shared" si="147"/>
        <v>1.3755891307552148</v>
      </c>
      <c r="CQ63" s="8">
        <f t="shared" si="148"/>
        <v>1.4227862150113157</v>
      </c>
      <c r="CR63" s="8">
        <f t="shared" si="149"/>
        <v>1.3597897579276641</v>
      </c>
      <c r="CS63" s="8">
        <f t="shared" si="150"/>
        <v>1.3579568163347076</v>
      </c>
      <c r="CT63" s="8">
        <f t="shared" si="151"/>
        <v>1.3525205098692596</v>
      </c>
      <c r="CU63" s="8">
        <f t="shared" si="152"/>
        <v>1.3565391815402379</v>
      </c>
      <c r="CV63" s="8">
        <f t="shared" si="153"/>
        <v>1.3920110079891994</v>
      </c>
      <c r="CW63" s="8">
        <f t="shared" si="154"/>
        <v>1.2834705201645837</v>
      </c>
      <c r="CX63" s="8">
        <f t="shared" si="155"/>
        <v>1.6139052253247013</v>
      </c>
      <c r="CY63" s="8">
        <f t="shared" si="84"/>
        <v>1.3589130456250651</v>
      </c>
      <c r="CZ63" s="1">
        <f t="shared" si="85"/>
        <v>35642</v>
      </c>
      <c r="DA63" s="5">
        <f>CA63/MAX(CA$9:CA63)-1</f>
        <v>0</v>
      </c>
      <c r="DB63" s="5">
        <f>CB63/MAX(CB$9:CB63)-1</f>
        <v>0</v>
      </c>
      <c r="DC63" s="5">
        <f>CC63/MAX(CC$9:CC63)-1</f>
        <v>0</v>
      </c>
      <c r="DD63" s="5">
        <f>CD63/MAX(CD$9:CD63)-1</f>
        <v>0</v>
      </c>
      <c r="DE63" s="5">
        <f>CE63/MAX(CE$9:CE63)-1</f>
        <v>0</v>
      </c>
      <c r="DF63" s="5">
        <f>CF63/MAX(CF$9:CF63)-1</f>
        <v>0</v>
      </c>
      <c r="DG63" s="5">
        <f>CG63/MAX(CG$9:CG63)-1</f>
        <v>0</v>
      </c>
      <c r="DH63" s="5">
        <f>CH63/MAX(CH$9:CH63)-1</f>
        <v>0</v>
      </c>
      <c r="DI63" s="5">
        <f>CI63/MAX(CI$9:CI63)-1</f>
        <v>0</v>
      </c>
      <c r="DJ63" s="5">
        <f>CJ63/MAX(CJ$9:CJ63)-1</f>
        <v>0</v>
      </c>
      <c r="DK63" s="5">
        <f>CK63/MAX(CK$9:CK63)-1</f>
        <v>0</v>
      </c>
      <c r="DL63" s="5">
        <f>CL63/MAX(CL$9:CL63)-1</f>
        <v>0</v>
      </c>
      <c r="DM63" s="5">
        <f>CM63/MAX(CM$9:CM63)-1</f>
        <v>0</v>
      </c>
      <c r="DN63" s="5">
        <f>CN63/MAX(CN$9:CN63)-1</f>
        <v>0</v>
      </c>
      <c r="DO63" s="5">
        <f>CO63/MAX(CO$9:CO63)-1</f>
        <v>0</v>
      </c>
      <c r="DP63" s="5">
        <f>CP63/MAX(CP$9:CP63)-1</f>
        <v>0</v>
      </c>
      <c r="DQ63" s="5">
        <f>CQ63/MAX(CQ$9:CQ63)-1</f>
        <v>0</v>
      </c>
      <c r="DR63" s="5">
        <f>CR63/MAX(CR$9:CR63)-1</f>
        <v>0</v>
      </c>
      <c r="DS63" s="5">
        <f>CS63/MAX(CS$9:CS63)-1</f>
        <v>0</v>
      </c>
      <c r="DT63" s="5">
        <f>CT63/MAX(CT$9:CT63)-1</f>
        <v>0</v>
      </c>
      <c r="DU63" s="5">
        <f>CU63/MAX(CU$9:CU63)-1</f>
        <v>0</v>
      </c>
      <c r="DV63" s="5">
        <f>CV63/MAX(CV$9:CV63)-1</f>
        <v>0</v>
      </c>
      <c r="DW63" s="5">
        <f>CW63/MAX(CW$9:CW63)-1</f>
        <v>0</v>
      </c>
      <c r="DX63" s="5">
        <f>CX63/MAX(CX$9:CX63)-1</f>
        <v>0</v>
      </c>
      <c r="DY63" s="5">
        <f>CY63/MAX(CY$9:CY63)-1</f>
        <v>0</v>
      </c>
      <c r="DZ63" s="1">
        <f t="shared" si="86"/>
        <v>35642</v>
      </c>
      <c r="EA63" s="8">
        <f t="shared" si="117"/>
        <v>6.2963278638328521</v>
      </c>
      <c r="EB63" s="8">
        <f t="shared" si="118"/>
        <v>6.346609743776563</v>
      </c>
      <c r="EC63" s="8">
        <f t="shared" si="119"/>
        <v>6.947729166666667</v>
      </c>
      <c r="ED63" s="8">
        <f t="shared" si="87"/>
        <v>6.4360327980769227</v>
      </c>
      <c r="EE63" s="8">
        <f t="shared" si="88"/>
        <v>6.4169057108792842</v>
      </c>
      <c r="EF63" s="8">
        <f t="shared" si="89"/>
        <v>6.434298333830105</v>
      </c>
      <c r="EG63" s="8">
        <f t="shared" si="90"/>
        <v>6.4755979337278102</v>
      </c>
      <c r="EH63" s="8">
        <f t="shared" si="91"/>
        <v>6.7054099999999996</v>
      </c>
      <c r="EI63" s="8">
        <f t="shared" si="92"/>
        <v>6.3761489999999998</v>
      </c>
      <c r="EJ63" s="1">
        <f t="shared" si="120"/>
        <v>35642</v>
      </c>
      <c r="EK63" s="8">
        <f>Data!W60*(1-R63-AD63)+R63*Data!AE60+AD63*Data!AM60</f>
        <v>1.8272594329971179</v>
      </c>
      <c r="EL63" s="8">
        <f>Data!W60*(1-S63-AE63)+S63*Data!BQ60+AE63*Data!AU60</f>
        <v>2.9305774401942926</v>
      </c>
      <c r="EM63" s="8">
        <f>Data!W60*(1-R63-AF63)+R63*Data!AE60+AF63*Data!AU60</f>
        <v>2.5171460273775219</v>
      </c>
      <c r="EN63" s="8">
        <f>Data!F60</f>
        <v>5.1410150000000003</v>
      </c>
      <c r="EO63" s="8">
        <f>U63*Data!$AE60+Model!AG63*Data!$BY60+Model!AP63*Data!$W60</f>
        <v>2.1376961634615386</v>
      </c>
      <c r="EP63" s="8">
        <f>V63*Data!$BQ60+Model!AH63*Data!$BY60+Model!AQ63*Data!$W60</f>
        <v>2.6009385931445603</v>
      </c>
      <c r="EQ63" s="8">
        <f>W63*Data!$BQ60+Model!AI63*Data!$BY60+Model!AR63*Data!$W60</f>
        <v>2.0950918718330844</v>
      </c>
      <c r="ER63" s="8">
        <f>X63*Data!CF60+Model!AJ63*Data!$BY60+Model!AS63*Data!$W60</f>
        <v>2.1327842319526624</v>
      </c>
      <c r="ES63" s="8">
        <f>Y63*Data!CS60+Model!AK63*Data!$BY60+Model!AS63*Data!$W60</f>
        <v>2.65937</v>
      </c>
      <c r="ET63" s="8">
        <f t="shared" si="93"/>
        <v>5.1410150000000003</v>
      </c>
    </row>
    <row r="64" spans="1:150" x14ac:dyDescent="0.25">
      <c r="A64" s="34">
        <f>Data!A61</f>
        <v>35671</v>
      </c>
      <c r="B64" s="8">
        <f>Data!G61</f>
        <v>6.6713990000000001</v>
      </c>
      <c r="C64" s="8">
        <f t="shared" si="94"/>
        <v>7.3015699208443277</v>
      </c>
      <c r="D64" s="8">
        <f>Data!DA61</f>
        <v>6.9790000000000001</v>
      </c>
      <c r="E64" s="8">
        <f>Data!AN61</f>
        <v>5.9480000000000004</v>
      </c>
      <c r="F64" s="8">
        <f>Data!AV61</f>
        <v>6.1929999999999996</v>
      </c>
      <c r="G64" s="8">
        <f>Data!BZ61</f>
        <v>6.3550000000000004</v>
      </c>
      <c r="H64" s="8">
        <f>Data!X61</f>
        <v>6.5590000000000002</v>
      </c>
      <c r="I64" s="8">
        <f>Data!BJ61</f>
        <v>6.7720000000000002</v>
      </c>
      <c r="J64" s="8">
        <f>Data!AF61</f>
        <v>7.0789999999999997</v>
      </c>
      <c r="K64" s="8">
        <f>Data!BC61</f>
        <v>7.5460000000000003</v>
      </c>
      <c r="L64" s="8">
        <f>Data!BR61</f>
        <v>8.9730000000000008</v>
      </c>
      <c r="M64" s="8">
        <f>Data!CG61</f>
        <v>7.2480000000000002</v>
      </c>
      <c r="N64" s="8">
        <f>Data!CT61</f>
        <v>8.4309999999999992</v>
      </c>
      <c r="O64" s="8">
        <f>Data!ED61</f>
        <v>7.79</v>
      </c>
      <c r="P64" s="8">
        <f t="shared" si="95"/>
        <v>1.516</v>
      </c>
      <c r="Q64" s="1">
        <f t="shared" si="72"/>
        <v>35671</v>
      </c>
      <c r="R64" s="9">
        <f t="shared" si="121"/>
        <v>0.40474711815561959</v>
      </c>
      <c r="S64" s="36">
        <f t="shared" si="122"/>
        <v>0.29956105197244853</v>
      </c>
      <c r="T64" s="9">
        <f t="shared" si="123"/>
        <v>0.65963060686015829</v>
      </c>
      <c r="U64" s="9">
        <f t="shared" si="96"/>
        <v>0.22568922651933701</v>
      </c>
      <c r="V64" s="9">
        <f t="shared" si="97"/>
        <v>6.2413674560733316E-2</v>
      </c>
      <c r="W64" s="9">
        <f t="shared" si="98"/>
        <v>5.0725362872421645E-2</v>
      </c>
      <c r="X64" s="9">
        <f t="shared" si="99"/>
        <v>0.18297760358342652</v>
      </c>
      <c r="Y64" s="9">
        <f t="shared" si="124"/>
        <v>0.22687861271676307</v>
      </c>
      <c r="Z64" s="8">
        <f t="shared" si="125"/>
        <v>6.716439176512969</v>
      </c>
      <c r="AA64" s="8">
        <f t="shared" si="73"/>
        <v>7.2821403794614907</v>
      </c>
      <c r="AB64" s="8">
        <f t="shared" si="100"/>
        <v>7.163039577836412</v>
      </c>
      <c r="AC64" s="8">
        <f t="shared" si="126"/>
        <v>6.6713990000000001</v>
      </c>
      <c r="AD64" s="22">
        <f t="shared" si="101"/>
        <v>0.59525288184438041</v>
      </c>
      <c r="AE64" s="22">
        <f t="shared" si="102"/>
        <v>0.70043894802755147</v>
      </c>
      <c r="AF64" s="22">
        <f t="shared" si="103"/>
        <v>0.34036939313984171</v>
      </c>
      <c r="AG64" s="22">
        <f t="shared" si="74"/>
        <v>2.4310773480663017E-2</v>
      </c>
      <c r="AH64" s="22">
        <f t="shared" si="75"/>
        <v>0.18758632543926668</v>
      </c>
      <c r="AI64" s="22">
        <f t="shared" si="76"/>
        <v>4.9274637127578291E-2</v>
      </c>
      <c r="AJ64" s="22">
        <f t="shared" si="77"/>
        <v>6.7022396416573482E-2</v>
      </c>
      <c r="AK64" s="22">
        <f t="shared" si="78"/>
        <v>2.3121387283236983E-2</v>
      </c>
      <c r="AL64" s="22"/>
      <c r="AM64" s="22">
        <f t="shared" si="79"/>
        <v>0</v>
      </c>
      <c r="AN64" s="22">
        <f t="shared" si="79"/>
        <v>0</v>
      </c>
      <c r="AO64" s="22">
        <v>0</v>
      </c>
      <c r="AP64" s="22">
        <f t="shared" si="80"/>
        <v>0.75</v>
      </c>
      <c r="AQ64" s="22">
        <f t="shared" si="81"/>
        <v>0.75</v>
      </c>
      <c r="AR64" s="22">
        <f t="shared" si="104"/>
        <v>0.9</v>
      </c>
      <c r="AS64" s="9">
        <f t="shared" si="105"/>
        <v>0.75</v>
      </c>
      <c r="AT64" s="9">
        <f t="shared" si="106"/>
        <v>0.75</v>
      </c>
      <c r="AU64" s="9"/>
      <c r="AV64" s="1">
        <f t="shared" si="82"/>
        <v>35671</v>
      </c>
      <c r="AX64" s="5">
        <f>Data!C61/Data!C60-1</f>
        <v>-8.5207863270179152E-3</v>
      </c>
      <c r="AY64" s="5">
        <f>Data!L61/Data!L60-1</f>
        <v>8.5575358973688509E-4</v>
      </c>
      <c r="AZ64" s="5">
        <f>Data!CW61/Data!CW60-1</f>
        <v>-1.4770832208151785E-2</v>
      </c>
      <c r="BA64" s="5">
        <f>Data!AJ61/Data!AJ60-1</f>
        <v>9.2387019381923174E-4</v>
      </c>
      <c r="BB64" s="5">
        <f>Data!AR61/Data!AR60-1</f>
        <v>-6.0113110942126013E-3</v>
      </c>
      <c r="BC64" s="5">
        <f>Data!BV61/Data!BV60-1</f>
        <v>-1.4112972813352109E-2</v>
      </c>
      <c r="BD64" s="5">
        <f>Data!T61/Data!T60-1</f>
        <v>1.0022338346165061E-3</v>
      </c>
      <c r="BE64" s="5">
        <f>Data!BF61/Data!BF60-1</f>
        <v>-5.3060425121037591E-3</v>
      </c>
      <c r="BF64" s="5">
        <f>Data!AB61/Data!AB60-1</f>
        <v>2.9962546816479918E-3</v>
      </c>
      <c r="BG64" s="5">
        <f>Data!AY61/Data!AY60-1</f>
        <v>2.8187099704046759E-4</v>
      </c>
      <c r="BH64" s="5">
        <f>Data!BN61/Data!BN60-1</f>
        <v>5.9368944406272828E-3</v>
      </c>
      <c r="BI64" s="5">
        <f>Data!CC61/Data!CC60-1</f>
        <v>3.9793606366975709E-3</v>
      </c>
      <c r="BJ64" s="5">
        <f>Data!CP61/Data!CP60-1</f>
        <v>-2.5456787637789802E-3</v>
      </c>
      <c r="BK64" s="5">
        <f>Data!DZ61/Data!DZ60-1</f>
        <v>-7.8784447516248024E-3</v>
      </c>
      <c r="BL64" s="5">
        <f t="shared" si="127"/>
        <v>-2.2673356546151981E-3</v>
      </c>
      <c r="BM64" s="5">
        <f t="shared" si="128"/>
        <v>-6.5824045887634729E-3</v>
      </c>
      <c r="BN64" s="5">
        <f t="shared" si="129"/>
        <v>-7.2268929024236692E-3</v>
      </c>
      <c r="BO64" s="5">
        <f t="shared" si="130"/>
        <v>7.6849701194894057E-4</v>
      </c>
      <c r="BP64" s="5">
        <f t="shared" si="107"/>
        <v>-1.4123999590996774E-3</v>
      </c>
      <c r="BQ64" s="5">
        <f t="shared" si="108"/>
        <v>6.5766922904008046E-4</v>
      </c>
      <c r="BR64" s="5">
        <f t="shared" si="156"/>
        <v>9.0617482123434717E-4</v>
      </c>
      <c r="BS64" s="5">
        <f t="shared" si="131"/>
        <v>-2.3176313646955978E-4</v>
      </c>
      <c r="BT64" s="5">
        <f t="shared" si="109"/>
        <v>9.3954292197868667E-4</v>
      </c>
      <c r="BU64" s="5">
        <f t="shared" si="110"/>
        <v>-2.5456787637789802E-3</v>
      </c>
      <c r="BV64" s="8">
        <f t="shared" si="111"/>
        <v>1.2846763958073728</v>
      </c>
      <c r="BW64" s="8">
        <f t="shared" si="112"/>
        <v>1.2779354408458412</v>
      </c>
      <c r="BX64" s="24">
        <f t="shared" si="113"/>
        <v>35671</v>
      </c>
      <c r="BY64" s="5">
        <f t="shared" si="114"/>
        <v>1.0077444827864148</v>
      </c>
      <c r="BZ64" s="1">
        <f t="shared" si="83"/>
        <v>35671</v>
      </c>
      <c r="CA64" s="8">
        <f t="shared" si="132"/>
        <v>1.3473340379262968</v>
      </c>
      <c r="CB64" s="8">
        <f t="shared" si="133"/>
        <v>1.2779354408458412</v>
      </c>
      <c r="CC64" s="8">
        <f t="shared" si="134"/>
        <v>1.4096759287734033</v>
      </c>
      <c r="CD64" s="8">
        <f t="shared" si="135"/>
        <v>1.2728096577628694</v>
      </c>
      <c r="CE64" s="8">
        <f t="shared" si="136"/>
        <v>1.2995099512188875</v>
      </c>
      <c r="CF64" s="8">
        <f t="shared" si="137"/>
        <v>1.3399198361279496</v>
      </c>
      <c r="CG64" s="8">
        <f t="shared" si="138"/>
        <v>1.3331186208820032</v>
      </c>
      <c r="CH64" s="8">
        <f t="shared" si="139"/>
        <v>1.4045120131707554</v>
      </c>
      <c r="CI64" s="8">
        <f t="shared" si="140"/>
        <v>1.4521952419085331</v>
      </c>
      <c r="CJ64" s="8">
        <f t="shared" si="141"/>
        <v>1.5188828980923899</v>
      </c>
      <c r="CK64" s="8">
        <f t="shared" si="142"/>
        <v>1.7010626909318778</v>
      </c>
      <c r="CL64" s="8">
        <f t="shared" si="143"/>
        <v>1.5776898230265217</v>
      </c>
      <c r="CM64" s="8">
        <f t="shared" si="144"/>
        <v>1.622564843681233</v>
      </c>
      <c r="CN64" s="8">
        <f t="shared" si="145"/>
        <v>1.5862281784517731</v>
      </c>
      <c r="CO64" s="8">
        <f t="shared" si="146"/>
        <v>1.3538912369901803</v>
      </c>
      <c r="CP64" s="8">
        <f t="shared" si="147"/>
        <v>1.3665344465486786</v>
      </c>
      <c r="CQ64" s="8">
        <f t="shared" si="148"/>
        <v>1.4125038914123842</v>
      </c>
      <c r="CR64" s="8">
        <f t="shared" si="149"/>
        <v>1.3608347522935105</v>
      </c>
      <c r="CS64" s="8">
        <f t="shared" si="150"/>
        <v>1.3560388381828572</v>
      </c>
      <c r="CT64" s="8">
        <f t="shared" si="151"/>
        <v>1.3534100209902462</v>
      </c>
      <c r="CU64" s="8">
        <f t="shared" si="152"/>
        <v>1.3577684431905677</v>
      </c>
      <c r="CV64" s="8">
        <f t="shared" si="153"/>
        <v>1.3916883911519877</v>
      </c>
      <c r="CW64" s="8">
        <f t="shared" si="154"/>
        <v>1.2846763958073728</v>
      </c>
      <c r="CX64" s="8">
        <f t="shared" si="155"/>
        <v>1.6097967410658403</v>
      </c>
      <c r="CY64" s="8">
        <f t="shared" si="84"/>
        <v>1.3473340379262968</v>
      </c>
      <c r="CZ64" s="1">
        <f t="shared" si="85"/>
        <v>35671</v>
      </c>
      <c r="DA64" s="5">
        <f>CA64/MAX(CA$9:CA64)-1</f>
        <v>-8.5207863270179152E-3</v>
      </c>
      <c r="DB64" s="5">
        <f>CB64/MAX(CB$9:CB64)-1</f>
        <v>0</v>
      </c>
      <c r="DC64" s="5">
        <f>CC64/MAX(CC$9:CC64)-1</f>
        <v>-1.4770832208151896E-2</v>
      </c>
      <c r="DD64" s="5">
        <f>CD64/MAX(CD$9:CD64)-1</f>
        <v>0</v>
      </c>
      <c r="DE64" s="5">
        <f>CE64/MAX(CE$9:CE64)-1</f>
        <v>-6.0113110942127124E-3</v>
      </c>
      <c r="DF64" s="5">
        <f>CF64/MAX(CF$9:CF64)-1</f>
        <v>-1.4112972813352109E-2</v>
      </c>
      <c r="DG64" s="5">
        <f>CG64/MAX(CG$9:CG64)-1</f>
        <v>0</v>
      </c>
      <c r="DH64" s="5">
        <f>CH64/MAX(CH$9:CH64)-1</f>
        <v>-5.3060425121038701E-3</v>
      </c>
      <c r="DI64" s="5">
        <f>CI64/MAX(CI$9:CI64)-1</f>
        <v>0</v>
      </c>
      <c r="DJ64" s="5">
        <f>CJ64/MAX(CJ$9:CJ64)-1</f>
        <v>0</v>
      </c>
      <c r="DK64" s="5">
        <f>CK64/MAX(CK$9:CK64)-1</f>
        <v>0</v>
      </c>
      <c r="DL64" s="5">
        <f>CL64/MAX(CL$9:CL64)-1</f>
        <v>0</v>
      </c>
      <c r="DM64" s="5">
        <f>CM64/MAX(CM$9:CM64)-1</f>
        <v>-2.5456787637789802E-3</v>
      </c>
      <c r="DN64" s="5">
        <f>CN64/MAX(CN$9:CN64)-1</f>
        <v>-7.8784447516249134E-3</v>
      </c>
      <c r="DO64" s="5">
        <f>CO64/MAX(CO$9:CO64)-1</f>
        <v>-2.2673356546152323E-3</v>
      </c>
      <c r="DP64" s="5">
        <f>CP64/MAX(CP$9:CP64)-1</f>
        <v>-6.5824045887634686E-3</v>
      </c>
      <c r="DQ64" s="5">
        <f>CQ64/MAX(CQ$9:CQ64)-1</f>
        <v>-7.2268929024237316E-3</v>
      </c>
      <c r="DR64" s="5">
        <f>CR64/MAX(CR$9:CR64)-1</f>
        <v>0</v>
      </c>
      <c r="DS64" s="5">
        <f>CS64/MAX(CS$9:CS64)-1</f>
        <v>-1.4123999590996972E-3</v>
      </c>
      <c r="DT64" s="5">
        <f>CT64/MAX(CT$9:CT64)-1</f>
        <v>0</v>
      </c>
      <c r="DU64" s="5">
        <f>CU64/MAX(CU$9:CU64)-1</f>
        <v>0</v>
      </c>
      <c r="DV64" s="5">
        <f>CV64/MAX(CV$9:CV64)-1</f>
        <v>-2.3176313646955382E-4</v>
      </c>
      <c r="DW64" s="5">
        <f>CW64/MAX(CW$9:CW64)-1</f>
        <v>0</v>
      </c>
      <c r="DX64" s="5">
        <f>CX64/MAX(CX$9:CX64)-1</f>
        <v>-2.5456787637789802E-3</v>
      </c>
      <c r="DY64" s="5">
        <f>CY64/MAX(CY$9:CY64)-1</f>
        <v>-8.5207863270179152E-3</v>
      </c>
      <c r="DZ64" s="1">
        <f t="shared" si="86"/>
        <v>35671</v>
      </c>
      <c r="EA64" s="8">
        <f t="shared" si="117"/>
        <v>6.5516059466858785</v>
      </c>
      <c r="EB64" s="8">
        <f t="shared" si="118"/>
        <v>6.6713990000000001</v>
      </c>
      <c r="EC64" s="8">
        <f t="shared" si="119"/>
        <v>7.3015699208443277</v>
      </c>
      <c r="ED64" s="8">
        <f t="shared" si="87"/>
        <v>6.6713990000000001</v>
      </c>
      <c r="EE64" s="8">
        <f t="shared" si="88"/>
        <v>6.6713989999999992</v>
      </c>
      <c r="EF64" s="8">
        <f t="shared" si="89"/>
        <v>6.6713990000000001</v>
      </c>
      <c r="EG64" s="8">
        <f t="shared" si="90"/>
        <v>6.6713989999999992</v>
      </c>
      <c r="EH64" s="8">
        <f t="shared" si="91"/>
        <v>6.9790000000000001</v>
      </c>
      <c r="EI64" s="8">
        <f t="shared" si="92"/>
        <v>6.6713990000000001</v>
      </c>
      <c r="EJ64" s="1">
        <f t="shared" si="120"/>
        <v>35671</v>
      </c>
      <c r="EK64" s="8">
        <f>Data!W61*(1-R64-AD64)+R64*Data!AE61+AD64*Data!AM61</f>
        <v>1.8705646858789624</v>
      </c>
      <c r="EL64" s="8">
        <f>Data!W61*(1-S64-AE64)+S64*Data!BQ61+AE64*Data!AU61</f>
        <v>2.9692970494677517</v>
      </c>
      <c r="EM64" s="8">
        <f>Data!W61*(1-R64-AF64)+R64*Data!AE61+AF64*Data!AU61</f>
        <v>2.5304464857010336</v>
      </c>
      <c r="EN64" s="8">
        <f>Data!F61</f>
        <v>5.2382289999999996</v>
      </c>
      <c r="EO64" s="8">
        <f>U64*Data!$AE61+Model!AG64*Data!$BY61+Model!AP64*Data!$W61</f>
        <v>2.067372919889503</v>
      </c>
      <c r="EP64" s="8">
        <f>V64*Data!$BQ61+Model!AH64*Data!$BY61+Model!AQ64*Data!$W61</f>
        <v>2.6363973563789154</v>
      </c>
      <c r="EQ64" s="8">
        <f>W64*Data!$BQ61+Model!AI64*Data!$BY61+Model!AR64*Data!$W61</f>
        <v>2.110236317417876</v>
      </c>
      <c r="ER64" s="8">
        <f>X64*Data!CF61+Model!AJ64*Data!$BY61+Model!AS64*Data!$W61</f>
        <v>2.2016658443449053</v>
      </c>
      <c r="ES64" s="8">
        <f>Y64*Data!CS61+Model!AK64*Data!$BY61+Model!AS64*Data!$W61</f>
        <v>2.6427731213872834</v>
      </c>
      <c r="ET64" s="8">
        <f t="shared" si="93"/>
        <v>5.2382289999999996</v>
      </c>
    </row>
    <row r="65" spans="1:150" x14ac:dyDescent="0.25">
      <c r="A65" s="34">
        <f>Data!A62</f>
        <v>35703</v>
      </c>
      <c r="B65" s="8">
        <f>Data!G62</f>
        <v>6.4802559999999998</v>
      </c>
      <c r="C65" s="8">
        <f t="shared" si="94"/>
        <v>7.0804733268671196</v>
      </c>
      <c r="D65" s="8">
        <f>Data!DA62</f>
        <v>6.734</v>
      </c>
      <c r="E65" s="8">
        <f>Data!AN62</f>
        <v>5.7910000000000004</v>
      </c>
      <c r="F65" s="8">
        <f>Data!AV62</f>
        <v>5.9809999999999999</v>
      </c>
      <c r="G65" s="8">
        <f>Data!BZ62</f>
        <v>6.1280000000000001</v>
      </c>
      <c r="H65" s="8">
        <f>Data!X62</f>
        <v>6.3780000000000001</v>
      </c>
      <c r="I65" s="8">
        <f>Data!BJ62</f>
        <v>6.5949999999999998</v>
      </c>
      <c r="J65" s="8">
        <f>Data!AF62</f>
        <v>6.9050000000000002</v>
      </c>
      <c r="K65" s="8">
        <f>Data!BC62</f>
        <v>7.3710000000000004</v>
      </c>
      <c r="L65" s="8">
        <f>Data!BR62</f>
        <v>9.0570000000000004</v>
      </c>
      <c r="M65" s="8">
        <f>Data!CG62</f>
        <v>7.59</v>
      </c>
      <c r="N65" s="8">
        <f>Data!CT62</f>
        <v>8.2690000000000001</v>
      </c>
      <c r="O65" s="8">
        <f>Data!ED62</f>
        <v>7.601</v>
      </c>
      <c r="P65" s="8">
        <f t="shared" si="95"/>
        <v>1.5465</v>
      </c>
      <c r="Q65" s="1">
        <f t="shared" si="72"/>
        <v>35703</v>
      </c>
      <c r="R65" s="9">
        <f t="shared" si="121"/>
        <v>0.37474711815561956</v>
      </c>
      <c r="S65" s="36">
        <f t="shared" si="122"/>
        <v>0.30818271604938263</v>
      </c>
      <c r="T65" s="9">
        <f t="shared" si="123"/>
        <v>0.64662140316844485</v>
      </c>
      <c r="U65" s="9">
        <f t="shared" si="96"/>
        <v>0.21204118404118361</v>
      </c>
      <c r="V65" s="9">
        <f t="shared" si="97"/>
        <v>5.6249914646636964E-2</v>
      </c>
      <c r="W65" s="9">
        <f t="shared" si="98"/>
        <v>4.3446910208262093E-2</v>
      </c>
      <c r="X65" s="9">
        <f t="shared" si="99"/>
        <v>0.15297760358342652</v>
      </c>
      <c r="Y65" s="9">
        <f t="shared" si="124"/>
        <v>0.19687861271676307</v>
      </c>
      <c r="Z65" s="8">
        <f t="shared" si="125"/>
        <v>6.6758802867435154</v>
      </c>
      <c r="AA65" s="8">
        <f t="shared" si="73"/>
        <v>7.2036214962962966</v>
      </c>
      <c r="AB65" s="8">
        <f t="shared" si="100"/>
        <v>6.9613847397348856</v>
      </c>
      <c r="AC65" s="8">
        <f t="shared" si="126"/>
        <v>6.4802559999999998</v>
      </c>
      <c r="AD65" s="22">
        <f t="shared" si="101"/>
        <v>0.62525288184438044</v>
      </c>
      <c r="AE65" s="22">
        <f t="shared" si="102"/>
        <v>0.69181728395061737</v>
      </c>
      <c r="AF65" s="22">
        <f t="shared" si="103"/>
        <v>0.35337859683155515</v>
      </c>
      <c r="AG65" s="22">
        <f t="shared" si="74"/>
        <v>3.795881595881645E-2</v>
      </c>
      <c r="AH65" s="22">
        <f t="shared" si="75"/>
        <v>0.19375008535336302</v>
      </c>
      <c r="AI65" s="22">
        <f t="shared" si="76"/>
        <v>5.6553089791737898E-2</v>
      </c>
      <c r="AJ65" s="22">
        <f t="shared" si="77"/>
        <v>9.7022396416573509E-2</v>
      </c>
      <c r="AK65" s="22">
        <f t="shared" si="78"/>
        <v>5.3121387283236898E-2</v>
      </c>
      <c r="AL65" s="22"/>
      <c r="AM65" s="22">
        <f t="shared" si="79"/>
        <v>0</v>
      </c>
      <c r="AN65" s="22">
        <f t="shared" si="79"/>
        <v>0</v>
      </c>
      <c r="AO65" s="22">
        <v>0</v>
      </c>
      <c r="AP65" s="22">
        <f t="shared" si="80"/>
        <v>0.75</v>
      </c>
      <c r="AQ65" s="22">
        <f t="shared" si="81"/>
        <v>0.75</v>
      </c>
      <c r="AR65" s="22">
        <f t="shared" si="104"/>
        <v>0.9</v>
      </c>
      <c r="AS65" s="9">
        <f t="shared" si="105"/>
        <v>0.75</v>
      </c>
      <c r="AT65" s="9">
        <f t="shared" si="106"/>
        <v>0.75</v>
      </c>
      <c r="AU65" s="9"/>
      <c r="AV65" s="1">
        <f t="shared" si="82"/>
        <v>35703</v>
      </c>
      <c r="AX65" s="5">
        <f>Data!C62/Data!C61-1</f>
        <v>1.4752166973150072E-2</v>
      </c>
      <c r="AY65" s="5">
        <f>Data!L62/Data!L61-1</f>
        <v>7.7471138387139593E-3</v>
      </c>
      <c r="AZ65" s="5">
        <f>Data!CW62/Data!CW61-1</f>
        <v>1.823775535318739E-2</v>
      </c>
      <c r="BA65" s="5">
        <f>Data!AJ62/Data!AJ61-1</f>
        <v>7.5887176017654934E-3</v>
      </c>
      <c r="BB65" s="5">
        <f>Data!AR62/Data!AR61-1</f>
        <v>1.2343780940936577E-2</v>
      </c>
      <c r="BC65" s="5">
        <f>Data!BV62/Data!BV61-1</f>
        <v>1.7812061165505488E-2</v>
      </c>
      <c r="BD65" s="5">
        <f>Data!T62/Data!T61-1</f>
        <v>8.5229112391844719E-3</v>
      </c>
      <c r="BE65" s="5">
        <f>Data!BF62/Data!BF61-1</f>
        <v>1.2843641824941798E-2</v>
      </c>
      <c r="BF65" s="5">
        <f>Data!AB62/Data!AB61-1</f>
        <v>8.8794136547580838E-3</v>
      </c>
      <c r="BG65" s="5">
        <f>Data!AY62/Data!AY61-1</f>
        <v>1.2778464862156946E-2</v>
      </c>
      <c r="BH65" s="5">
        <f>Data!BN62/Data!BN61-1</f>
        <v>2.5211438395063013E-3</v>
      </c>
      <c r="BI65" s="5">
        <f>Data!CC62/Data!CC61-1</f>
        <v>6.4953536886023233E-3</v>
      </c>
      <c r="BJ65" s="5">
        <f>Data!CP62/Data!CP61-1</f>
        <v>1.5827779228594352E-2</v>
      </c>
      <c r="BK65" s="5">
        <f>Data!DZ62/Data!DZ61-1</f>
        <v>1.7208604302151098E-2</v>
      </c>
      <c r="BL65" s="5">
        <f t="shared" si="127"/>
        <v>9.9766468648114989E-3</v>
      </c>
      <c r="BM65" s="5">
        <f t="shared" si="128"/>
        <v>1.3801092544682141E-2</v>
      </c>
      <c r="BN65" s="5">
        <f t="shared" si="129"/>
        <v>1.5552767326961987E-2</v>
      </c>
      <c r="BO65" s="5">
        <f t="shared" si="130"/>
        <v>8.8291964132942644E-3</v>
      </c>
      <c r="BP65" s="5">
        <f t="shared" si="107"/>
        <v>9.8908363830447349E-3</v>
      </c>
      <c r="BQ65" s="5">
        <f t="shared" si="108"/>
        <v>8.6761889018030641E-3</v>
      </c>
      <c r="BR65" s="5">
        <f t="shared" si="156"/>
        <v>8.7744947061863393E-3</v>
      </c>
      <c r="BS65" s="5">
        <f t="shared" si="131"/>
        <v>1.0395007587679398E-2</v>
      </c>
      <c r="BT65" s="5">
        <f t="shared" si="109"/>
        <v>7.7755563292492887E-3</v>
      </c>
      <c r="BU65" s="5">
        <f t="shared" si="110"/>
        <v>1.5827779228594352E-2</v>
      </c>
      <c r="BV65" s="8">
        <f t="shared" si="111"/>
        <v>1.2946654694878299</v>
      </c>
      <c r="BW65" s="8">
        <f t="shared" si="112"/>
        <v>1.2878357521846011</v>
      </c>
      <c r="BX65" s="24">
        <f t="shared" si="113"/>
        <v>35703</v>
      </c>
      <c r="BY65" s="5">
        <f t="shared" si="114"/>
        <v>1.0018080911796772</v>
      </c>
      <c r="BZ65" s="1">
        <f t="shared" si="83"/>
        <v>35703</v>
      </c>
      <c r="CA65" s="8">
        <f t="shared" si="132"/>
        <v>1.3672101346223939</v>
      </c>
      <c r="CB65" s="8">
        <f t="shared" si="133"/>
        <v>1.2878357521846011</v>
      </c>
      <c r="CC65" s="8">
        <f t="shared" si="134"/>
        <v>1.4353852534896498</v>
      </c>
      <c r="CD65" s="8">
        <f t="shared" si="135"/>
        <v>1.2824686508164316</v>
      </c>
      <c r="CE65" s="8">
        <f t="shared" si="136"/>
        <v>1.3155508173873005</v>
      </c>
      <c r="CF65" s="8">
        <f t="shared" si="137"/>
        <v>1.3637865702059349</v>
      </c>
      <c r="CG65" s="8">
        <f t="shared" si="138"/>
        <v>1.3444806725590845</v>
      </c>
      <c r="CH65" s="8">
        <f t="shared" si="139"/>
        <v>1.4225510624067486</v>
      </c>
      <c r="CI65" s="8">
        <f t="shared" si="140"/>
        <v>1.4650898841689104</v>
      </c>
      <c r="CJ65" s="8">
        <f t="shared" si="141"/>
        <v>1.5382918898353946</v>
      </c>
      <c r="CK65" s="8">
        <f t="shared" si="142"/>
        <v>1.7053513146557346</v>
      </c>
      <c r="CL65" s="8">
        <f t="shared" si="143"/>
        <v>1.5879374764379874</v>
      </c>
      <c r="CM65" s="8">
        <f t="shared" si="144"/>
        <v>1.6482464418110983</v>
      </c>
      <c r="CN65" s="8">
        <f t="shared" si="145"/>
        <v>1.6135249515076715</v>
      </c>
      <c r="CO65" s="8">
        <f t="shared" si="146"/>
        <v>1.3673985317549942</v>
      </c>
      <c r="CP65" s="8">
        <f t="shared" si="147"/>
        <v>1.385394114910993</v>
      </c>
      <c r="CQ65" s="8">
        <f t="shared" si="148"/>
        <v>1.4344722357839494</v>
      </c>
      <c r="CR65" s="8">
        <f t="shared" si="149"/>
        <v>1.3728498296075466</v>
      </c>
      <c r="CS65" s="8">
        <f t="shared" si="150"/>
        <v>1.3694511964603779</v>
      </c>
      <c r="CT65" s="8">
        <f t="shared" si="151"/>
        <v>1.3651524619939508</v>
      </c>
      <c r="CU65" s="8">
        <f t="shared" si="152"/>
        <v>1.3696821752075701</v>
      </c>
      <c r="CV65" s="8">
        <f t="shared" si="153"/>
        <v>1.4061550025376979</v>
      </c>
      <c r="CW65" s="8">
        <f t="shared" si="154"/>
        <v>1.2946654694878299</v>
      </c>
      <c r="CX65" s="8">
        <f t="shared" si="155"/>
        <v>1.635276248486341</v>
      </c>
      <c r="CY65" s="8">
        <f t="shared" si="84"/>
        <v>1.3672101346223939</v>
      </c>
      <c r="CZ65" s="1">
        <f t="shared" si="85"/>
        <v>35703</v>
      </c>
      <c r="DA65" s="5">
        <f>CA65/MAX(CA$9:CA65)-1</f>
        <v>0</v>
      </c>
      <c r="DB65" s="5">
        <f>CB65/MAX(CB$9:CB65)-1</f>
        <v>0</v>
      </c>
      <c r="DC65" s="5">
        <f>CC65/MAX(CC$9:CC65)-1</f>
        <v>0</v>
      </c>
      <c r="DD65" s="5">
        <f>CD65/MAX(CD$9:CD65)-1</f>
        <v>0</v>
      </c>
      <c r="DE65" s="5">
        <f>CE65/MAX(CE$9:CE65)-1</f>
        <v>0</v>
      </c>
      <c r="DF65" s="5">
        <f>CF65/MAX(CF$9:CF65)-1</f>
        <v>0</v>
      </c>
      <c r="DG65" s="5">
        <f>CG65/MAX(CG$9:CG65)-1</f>
        <v>0</v>
      </c>
      <c r="DH65" s="5">
        <f>CH65/MAX(CH$9:CH65)-1</f>
        <v>0</v>
      </c>
      <c r="DI65" s="5">
        <f>CI65/MAX(CI$9:CI65)-1</f>
        <v>0</v>
      </c>
      <c r="DJ65" s="5">
        <f>CJ65/MAX(CJ$9:CJ65)-1</f>
        <v>0</v>
      </c>
      <c r="DK65" s="5">
        <f>CK65/MAX(CK$9:CK65)-1</f>
        <v>0</v>
      </c>
      <c r="DL65" s="5">
        <f>CL65/MAX(CL$9:CL65)-1</f>
        <v>0</v>
      </c>
      <c r="DM65" s="5">
        <f>CM65/MAX(CM$9:CM65)-1</f>
        <v>0</v>
      </c>
      <c r="DN65" s="5">
        <f>CN65/MAX(CN$9:CN65)-1</f>
        <v>0</v>
      </c>
      <c r="DO65" s="5">
        <f>CO65/MAX(CO$9:CO65)-1</f>
        <v>0</v>
      </c>
      <c r="DP65" s="5">
        <f>CP65/MAX(CP$9:CP65)-1</f>
        <v>0</v>
      </c>
      <c r="DQ65" s="5">
        <f>CQ65/MAX(CQ$9:CQ65)-1</f>
        <v>0</v>
      </c>
      <c r="DR65" s="5">
        <f>CR65/MAX(CR$9:CR65)-1</f>
        <v>0</v>
      </c>
      <c r="DS65" s="5">
        <f>CS65/MAX(CS$9:CS65)-1</f>
        <v>0</v>
      </c>
      <c r="DT65" s="5">
        <f>CT65/MAX(CT$9:CT65)-1</f>
        <v>0</v>
      </c>
      <c r="DU65" s="5">
        <f>CU65/MAX(CU$9:CU65)-1</f>
        <v>0</v>
      </c>
      <c r="DV65" s="5">
        <f>CV65/MAX(CV$9:CV65)-1</f>
        <v>0</v>
      </c>
      <c r="DW65" s="5">
        <f>CW65/MAX(CW$9:CW65)-1</f>
        <v>0</v>
      </c>
      <c r="DX65" s="5">
        <f>CX65/MAX(CX$9:CX65)-1</f>
        <v>0</v>
      </c>
      <c r="DY65" s="5">
        <f>CY65/MAX(CY$9:CY65)-1</f>
        <v>0</v>
      </c>
      <c r="DZ65" s="1">
        <f t="shared" si="86"/>
        <v>35703</v>
      </c>
      <c r="EA65" s="8">
        <f t="shared" si="117"/>
        <v>6.3272663371757929</v>
      </c>
      <c r="EB65" s="8">
        <f t="shared" si="118"/>
        <v>6.4802559999999998</v>
      </c>
      <c r="EC65" s="8">
        <f t="shared" si="119"/>
        <v>7.0804733268671196</v>
      </c>
      <c r="ED65" s="8">
        <f t="shared" si="87"/>
        <v>6.4802559999999998</v>
      </c>
      <c r="EE65" s="8">
        <f t="shared" si="88"/>
        <v>6.4802559999999998</v>
      </c>
      <c r="EF65" s="8">
        <f t="shared" si="89"/>
        <v>6.4802560000000007</v>
      </c>
      <c r="EG65" s="8">
        <f t="shared" si="90"/>
        <v>6.5391532564389694</v>
      </c>
      <c r="EH65" s="8">
        <f t="shared" si="91"/>
        <v>6.7370171098265894</v>
      </c>
      <c r="EI65" s="8">
        <f t="shared" si="92"/>
        <v>6.4802559999999998</v>
      </c>
      <c r="EJ65" s="1">
        <f t="shared" si="120"/>
        <v>35703</v>
      </c>
      <c r="EK65" s="8">
        <f>Data!W62*(1-R65-AD65)+R65*Data!AE62+AD65*Data!AM62</f>
        <v>1.8306382262247838</v>
      </c>
      <c r="EL65" s="8">
        <f>Data!W62*(1-S65-AE65)+S65*Data!BQ62+AE65*Data!AU62</f>
        <v>2.9480904345679013</v>
      </c>
      <c r="EM65" s="8">
        <f>Data!W62*(1-R65-AF65)+R65*Data!AE62+AF65*Data!AU62</f>
        <v>2.5070682793122616</v>
      </c>
      <c r="EN65" s="8">
        <f>Data!F62</f>
        <v>5.1804209999999999</v>
      </c>
      <c r="EO65" s="8">
        <f>U65*Data!$AE62+Model!AG65*Data!$BY62+Model!AP65*Data!$W62</f>
        <v>2.0617066615186634</v>
      </c>
      <c r="EP65" s="8">
        <f>V65*Data!$BQ62+Model!AH65*Data!$BY62+Model!AQ65*Data!$W62</f>
        <v>2.5988378204165246</v>
      </c>
      <c r="EQ65" s="8">
        <f>W65*Data!$BQ62+Model!AI65*Data!$BY62+Model!AR65*Data!$W62</f>
        <v>2.0817002990781841</v>
      </c>
      <c r="ER65" s="8">
        <f>X65*Data!CF62+Model!AJ65*Data!$BY62+Model!AS65*Data!$W62</f>
        <v>2.2572919182530802</v>
      </c>
      <c r="ES65" s="8">
        <f>Y65*Data!CS62+Model!AK65*Data!$BY62+Model!AS65*Data!$W62</f>
        <v>2.6032774566473984</v>
      </c>
      <c r="ET65" s="8">
        <f t="shared" si="93"/>
        <v>5.1804209999999999</v>
      </c>
    </row>
    <row r="66" spans="1:150" x14ac:dyDescent="0.25">
      <c r="A66" s="34">
        <f>Data!A63</f>
        <v>35734</v>
      </c>
      <c r="B66" s="8">
        <f>Data!G63</f>
        <v>6.2951519999999999</v>
      </c>
      <c r="C66" s="8">
        <f t="shared" si="94"/>
        <v>6.8923743646944713</v>
      </c>
      <c r="D66" s="8">
        <f>Data!DA63</f>
        <v>6.6269999999999998</v>
      </c>
      <c r="E66" s="8">
        <f>Data!AN63</f>
        <v>5.6420000000000003</v>
      </c>
      <c r="F66" s="8">
        <f>Data!AV63</f>
        <v>5.7549999999999999</v>
      </c>
      <c r="G66" s="8">
        <f>Data!BZ63</f>
        <v>5.8620000000000001</v>
      </c>
      <c r="H66" s="8">
        <f>Data!X63</f>
        <v>6.27</v>
      </c>
      <c r="I66" s="8">
        <f>Data!BJ63</f>
        <v>6.45</v>
      </c>
      <c r="J66" s="8">
        <f>Data!AF63</f>
        <v>6.9390000000000001</v>
      </c>
      <c r="K66" s="8">
        <f>Data!BC63</f>
        <v>7.4009999999999998</v>
      </c>
      <c r="L66" s="8">
        <f>Data!BR63</f>
        <v>8.3610000000000007</v>
      </c>
      <c r="M66" s="8">
        <f>Data!CG63</f>
        <v>7.34</v>
      </c>
      <c r="N66" s="8">
        <f>Data!CT63</f>
        <v>8.2810000000000006</v>
      </c>
      <c r="O66" s="8">
        <f>Data!ED63</f>
        <v>7.5330000000000004</v>
      </c>
      <c r="P66" s="8">
        <f t="shared" si="95"/>
        <v>1.7244999999999999</v>
      </c>
      <c r="Q66" s="1">
        <f t="shared" si="72"/>
        <v>35734</v>
      </c>
      <c r="R66" s="9">
        <f t="shared" si="121"/>
        <v>0.34474711815561954</v>
      </c>
      <c r="S66" s="36">
        <f t="shared" si="122"/>
        <v>0.30379752530933624</v>
      </c>
      <c r="T66" s="9">
        <f t="shared" si="123"/>
        <v>0.61662140316844483</v>
      </c>
      <c r="U66" s="9">
        <f t="shared" si="96"/>
        <v>0.18204118404118361</v>
      </c>
      <c r="V66" s="9">
        <f t="shared" si="97"/>
        <v>5.0881152460984444E-2</v>
      </c>
      <c r="W66" s="9">
        <f t="shared" si="98"/>
        <v>2.6391356542617133E-2</v>
      </c>
      <c r="X66" s="9">
        <f t="shared" si="99"/>
        <v>0.12297760358342652</v>
      </c>
      <c r="Y66" s="9">
        <f t="shared" si="124"/>
        <v>0.18974782968168663</v>
      </c>
      <c r="Z66" s="8">
        <f t="shared" si="125"/>
        <v>6.3715362406340059</v>
      </c>
      <c r="AA66" s="8">
        <f t="shared" si="73"/>
        <v>6.9052406254218219</v>
      </c>
      <c r="AB66" s="8">
        <f t="shared" si="100"/>
        <v>6.808031073391529</v>
      </c>
      <c r="AC66" s="8">
        <f t="shared" si="126"/>
        <v>6.2951519999999999</v>
      </c>
      <c r="AD66" s="22">
        <f t="shared" si="101"/>
        <v>0.65525288184438046</v>
      </c>
      <c r="AE66" s="22">
        <f t="shared" si="102"/>
        <v>0.69620247469066376</v>
      </c>
      <c r="AF66" s="22">
        <f t="shared" si="103"/>
        <v>0.38337859683155517</v>
      </c>
      <c r="AG66" s="22">
        <f t="shared" si="74"/>
        <v>6.7958815958816365E-2</v>
      </c>
      <c r="AH66" s="22">
        <f t="shared" si="75"/>
        <v>0.19911884753901554</v>
      </c>
      <c r="AI66" s="22">
        <f t="shared" si="76"/>
        <v>7.3608643457382827E-2</v>
      </c>
      <c r="AJ66" s="22">
        <f t="shared" si="77"/>
        <v>0.12702239641657354</v>
      </c>
      <c r="AK66" s="22">
        <f t="shared" si="78"/>
        <v>6.0252170318313425E-2</v>
      </c>
      <c r="AL66" s="22"/>
      <c r="AM66" s="22">
        <f t="shared" si="79"/>
        <v>0</v>
      </c>
      <c r="AN66" s="22">
        <f t="shared" si="79"/>
        <v>0</v>
      </c>
      <c r="AO66" s="22">
        <v>0</v>
      </c>
      <c r="AP66" s="22">
        <f t="shared" si="80"/>
        <v>0.75</v>
      </c>
      <c r="AQ66" s="22">
        <f t="shared" si="81"/>
        <v>0.75</v>
      </c>
      <c r="AR66" s="22">
        <f t="shared" si="104"/>
        <v>0.9</v>
      </c>
      <c r="AS66" s="9">
        <f t="shared" si="105"/>
        <v>0.75</v>
      </c>
      <c r="AT66" s="9">
        <f t="shared" si="106"/>
        <v>0.75</v>
      </c>
      <c r="AU66" s="9"/>
      <c r="AV66" s="1">
        <f t="shared" si="82"/>
        <v>35734</v>
      </c>
      <c r="AX66" s="5">
        <f>Data!C63/Data!C62-1</f>
        <v>1.4506024222358915E-2</v>
      </c>
      <c r="AY66" s="5">
        <f>Data!L63/Data!L62-1</f>
        <v>7.2647620134629332E-3</v>
      </c>
      <c r="AZ66" s="5">
        <f>Data!CW63/Data!CW62-1</f>
        <v>1.4168906194721442E-2</v>
      </c>
      <c r="BA66" s="5">
        <f>Data!AJ63/Data!AJ62-1</f>
        <v>7.4292447174346687E-3</v>
      </c>
      <c r="BB66" s="5">
        <f>Data!AR63/Data!AR62-1</f>
        <v>1.26768212451569E-2</v>
      </c>
      <c r="BC66" s="5">
        <f>Data!BV63/Data!BV62-1</f>
        <v>2.0022778346811876E-2</v>
      </c>
      <c r="BD66" s="5">
        <f>Data!T63/Data!T62-1</f>
        <v>7.5914730519994755E-3</v>
      </c>
      <c r="BE66" s="5">
        <f>Data!BF63/Data!BF62-1</f>
        <v>1.1378791235121088E-2</v>
      </c>
      <c r="BF66" s="5">
        <f>Data!AB63/Data!AB62-1</f>
        <v>7.6091119976930965E-3</v>
      </c>
      <c r="BG66" s="5">
        <f>Data!AY63/Data!AY62-1</f>
        <v>6.6274302187629974E-3</v>
      </c>
      <c r="BH66" s="5">
        <f>Data!BN63/Data!BN62-1</f>
        <v>-5.2286480920792355E-3</v>
      </c>
      <c r="BI66" s="5">
        <f>Data!CC63/Data!CC62-1</f>
        <v>2.7886381836168539E-3</v>
      </c>
      <c r="BJ66" s="5">
        <f>Data!CP63/Data!CP62-1</f>
        <v>6.5312722381809518E-3</v>
      </c>
      <c r="BK66" s="5">
        <f>Data!DZ63/Data!DZ62-1</f>
        <v>1.0557030917019095E-2</v>
      </c>
      <c r="BL66" s="5">
        <f t="shared" si="127"/>
        <v>8.9712531390495551E-3</v>
      </c>
      <c r="BM66" s="5">
        <f t="shared" si="128"/>
        <v>1.2023538504376178E-2</v>
      </c>
      <c r="BN66" s="5">
        <f t="shared" si="129"/>
        <v>1.1306119448753534E-2</v>
      </c>
      <c r="BO66" s="5">
        <f t="shared" si="130"/>
        <v>8.0670908647432343E-3</v>
      </c>
      <c r="BP66" s="5">
        <f t="shared" si="107"/>
        <v>9.278908793809118E-3</v>
      </c>
      <c r="BQ66" s="5">
        <f t="shared" si="108"/>
        <v>7.7375071243596773E-3</v>
      </c>
      <c r="BR66" s="5">
        <f t="shared" si="156"/>
        <v>8.0628619137161177E-3</v>
      </c>
      <c r="BS66" s="5">
        <f t="shared" si="131"/>
        <v>8.0431103695755846E-3</v>
      </c>
      <c r="BT66" s="5">
        <f t="shared" si="109"/>
        <v>7.4616903843476301E-3</v>
      </c>
      <c r="BU66" s="5">
        <f t="shared" si="110"/>
        <v>6.5312722381809518E-3</v>
      </c>
      <c r="BV66" s="8">
        <f t="shared" si="111"/>
        <v>1.3043258623724541</v>
      </c>
      <c r="BW66" s="8">
        <f t="shared" si="112"/>
        <v>1.2971915724366512</v>
      </c>
      <c r="BX66" s="24">
        <f t="shared" si="113"/>
        <v>35734</v>
      </c>
      <c r="BY66" s="5">
        <f t="shared" si="114"/>
        <v>0.99544557387621435</v>
      </c>
      <c r="BZ66" s="1">
        <f t="shared" si="83"/>
        <v>35734</v>
      </c>
      <c r="CA66" s="8">
        <f t="shared" si="132"/>
        <v>1.387042917952281</v>
      </c>
      <c r="CB66" s="8">
        <f t="shared" si="133"/>
        <v>1.2971915724366512</v>
      </c>
      <c r="CC66" s="8">
        <f t="shared" si="134"/>
        <v>1.4557230924996312</v>
      </c>
      <c r="CD66" s="8">
        <f t="shared" si="135"/>
        <v>1.2919964242657851</v>
      </c>
      <c r="CE66" s="8">
        <f t="shared" si="136"/>
        <v>1.3322278199382394</v>
      </c>
      <c r="CF66" s="8">
        <f t="shared" si="137"/>
        <v>1.391093366413527</v>
      </c>
      <c r="CG66" s="8">
        <f t="shared" si="138"/>
        <v>1.3546872613537511</v>
      </c>
      <c r="CH66" s="8">
        <f t="shared" si="139"/>
        <v>1.4387379739671746</v>
      </c>
      <c r="CI66" s="8">
        <f t="shared" si="140"/>
        <v>1.4762379171842388</v>
      </c>
      <c r="CJ66" s="8">
        <f t="shared" si="141"/>
        <v>1.5484868119913677</v>
      </c>
      <c r="CK66" s="8">
        <f t="shared" si="142"/>
        <v>1.6964346327580351</v>
      </c>
      <c r="CL66" s="8">
        <f t="shared" si="143"/>
        <v>1.5923656595179787</v>
      </c>
      <c r="CM66" s="8">
        <f t="shared" si="144"/>
        <v>1.6590115880381797</v>
      </c>
      <c r="CN66" s="8">
        <f t="shared" si="145"/>
        <v>1.6305589843061197</v>
      </c>
      <c r="CO66" s="8">
        <f t="shared" si="146"/>
        <v>1.379665810125333</v>
      </c>
      <c r="CP66" s="8">
        <f t="shared" si="147"/>
        <v>1.4020514543953613</v>
      </c>
      <c r="CQ66" s="8">
        <f t="shared" si="148"/>
        <v>1.4506905502276435</v>
      </c>
      <c r="CR66" s="8">
        <f t="shared" si="149"/>
        <v>1.3839247339266381</v>
      </c>
      <c r="CS66" s="8">
        <f t="shared" si="150"/>
        <v>1.3821582092099067</v>
      </c>
      <c r="CT66" s="8">
        <f t="shared" si="151"/>
        <v>1.3757153388944663</v>
      </c>
      <c r="CU66" s="8">
        <f t="shared" si="152"/>
        <v>1.3807257334519472</v>
      </c>
      <c r="CV66" s="8">
        <f t="shared" si="153"/>
        <v>1.4174648624198394</v>
      </c>
      <c r="CW66" s="8">
        <f t="shared" si="154"/>
        <v>1.3043258623724541</v>
      </c>
      <c r="CX66" s="8">
        <f t="shared" si="155"/>
        <v>1.6459566828498366</v>
      </c>
      <c r="CY66" s="8">
        <f t="shared" si="84"/>
        <v>1.387042917952281</v>
      </c>
      <c r="CZ66" s="1">
        <f t="shared" si="85"/>
        <v>35734</v>
      </c>
      <c r="DA66" s="5">
        <f>CA66/MAX(CA$9:CA66)-1</f>
        <v>0</v>
      </c>
      <c r="DB66" s="5">
        <f>CB66/MAX(CB$9:CB66)-1</f>
        <v>0</v>
      </c>
      <c r="DC66" s="5">
        <f>CC66/MAX(CC$9:CC66)-1</f>
        <v>0</v>
      </c>
      <c r="DD66" s="5">
        <f>CD66/MAX(CD$9:CD66)-1</f>
        <v>0</v>
      </c>
      <c r="DE66" s="5">
        <f>CE66/MAX(CE$9:CE66)-1</f>
        <v>0</v>
      </c>
      <c r="DF66" s="5">
        <f>CF66/MAX(CF$9:CF66)-1</f>
        <v>0</v>
      </c>
      <c r="DG66" s="5">
        <f>CG66/MAX(CG$9:CG66)-1</f>
        <v>0</v>
      </c>
      <c r="DH66" s="5">
        <f>CH66/MAX(CH$9:CH66)-1</f>
        <v>0</v>
      </c>
      <c r="DI66" s="5">
        <f>CI66/MAX(CI$9:CI66)-1</f>
        <v>0</v>
      </c>
      <c r="DJ66" s="5">
        <f>CJ66/MAX(CJ$9:CJ66)-1</f>
        <v>0</v>
      </c>
      <c r="DK66" s="5">
        <f>CK66/MAX(CK$9:CK66)-1</f>
        <v>-5.2286480920792355E-3</v>
      </c>
      <c r="DL66" s="5">
        <f>CL66/MAX(CL$9:CL66)-1</f>
        <v>0</v>
      </c>
      <c r="DM66" s="5">
        <f>CM66/MAX(CM$9:CM66)-1</f>
        <v>0</v>
      </c>
      <c r="DN66" s="5">
        <f>CN66/MAX(CN$9:CN66)-1</f>
        <v>0</v>
      </c>
      <c r="DO66" s="5">
        <f>CO66/MAX(CO$9:CO66)-1</f>
        <v>0</v>
      </c>
      <c r="DP66" s="5">
        <f>CP66/MAX(CP$9:CP66)-1</f>
        <v>0</v>
      </c>
      <c r="DQ66" s="5">
        <f>CQ66/MAX(CQ$9:CQ66)-1</f>
        <v>0</v>
      </c>
      <c r="DR66" s="5">
        <f>CR66/MAX(CR$9:CR66)-1</f>
        <v>0</v>
      </c>
      <c r="DS66" s="5">
        <f>CS66/MAX(CS$9:CS66)-1</f>
        <v>0</v>
      </c>
      <c r="DT66" s="5">
        <f>CT66/MAX(CT$9:CT66)-1</f>
        <v>0</v>
      </c>
      <c r="DU66" s="5">
        <f>CU66/MAX(CU$9:CU66)-1</f>
        <v>0</v>
      </c>
      <c r="DV66" s="5">
        <f>CV66/MAX(CV$9:CV66)-1</f>
        <v>0</v>
      </c>
      <c r="DW66" s="5">
        <f>CW66/MAX(CW$9:CW66)-1</f>
        <v>0</v>
      </c>
      <c r="DX66" s="5">
        <f>CX66/MAX(CX$9:CX66)-1</f>
        <v>0</v>
      </c>
      <c r="DY66" s="5">
        <f>CY66/MAX(CY$9:CY66)-1</f>
        <v>0</v>
      </c>
      <c r="DZ66" s="1">
        <f t="shared" si="86"/>
        <v>35734</v>
      </c>
      <c r="EA66" s="8">
        <f t="shared" si="117"/>
        <v>6.1631805878962531</v>
      </c>
      <c r="EB66" s="8">
        <f t="shared" si="118"/>
        <v>6.2951519999999999</v>
      </c>
      <c r="EC66" s="8">
        <f t="shared" si="119"/>
        <v>6.8923743646944713</v>
      </c>
      <c r="ED66" s="8">
        <f t="shared" si="87"/>
        <v>6.3640583552123537</v>
      </c>
      <c r="EE66" s="8">
        <f t="shared" si="88"/>
        <v>6.2951519999999999</v>
      </c>
      <c r="EF66" s="8">
        <f t="shared" si="89"/>
        <v>6.2951519999999999</v>
      </c>
      <c r="EG66" s="8">
        <f t="shared" si="90"/>
        <v>6.3497608980963047</v>
      </c>
      <c r="EH66" s="8">
        <f t="shared" si="91"/>
        <v>6.6269999999999998</v>
      </c>
      <c r="EI66" s="8">
        <f t="shared" si="92"/>
        <v>6.2951519999999999</v>
      </c>
      <c r="EJ66" s="1">
        <f t="shared" si="120"/>
        <v>35734</v>
      </c>
      <c r="EK66" s="8">
        <f>Data!W63*(1-R66-AD66)+R66*Data!AE63+AD66*Data!AM63</f>
        <v>1.7935517665706051</v>
      </c>
      <c r="EL66" s="8">
        <f>Data!W63*(1-S66-AE66)+S66*Data!BQ63+AE66*Data!AU63</f>
        <v>2.9438733318335206</v>
      </c>
      <c r="EM66" s="8">
        <f>Data!W63*(1-R66-AF66)+R66*Data!AE63+AF66*Data!AU63</f>
        <v>2.5129832110589962</v>
      </c>
      <c r="EN66" s="8">
        <f>Data!F63</f>
        <v>5.1323999999999996</v>
      </c>
      <c r="EO66" s="8">
        <f>U66*Data!$AE63+Model!AG66*Data!$BY63+Model!AP66*Data!$W63</f>
        <v>2.1190354440154455</v>
      </c>
      <c r="EP66" s="8">
        <f>V66*Data!$BQ63+Model!AH66*Data!$BY63+Model!AQ66*Data!$W63</f>
        <v>2.5702485474189674</v>
      </c>
      <c r="EQ66" s="8">
        <f>W66*Data!$BQ63+Model!AI66*Data!$BY63+Model!AR66*Data!$W63</f>
        <v>2.0954158943577426</v>
      </c>
      <c r="ER66" s="8">
        <f>X66*Data!CF63+Model!AJ66*Data!$BY63+Model!AS66*Data!$W63</f>
        <v>2.3179861343785002</v>
      </c>
      <c r="ES66" s="8">
        <f>Y66*Data!CS63+Model!AK66*Data!$BY63+Model!AS66*Data!$W63</f>
        <v>2.5807755270773054</v>
      </c>
      <c r="ET66" s="8">
        <f t="shared" si="93"/>
        <v>5.1323999999999996</v>
      </c>
    </row>
    <row r="67" spans="1:150" x14ac:dyDescent="0.25">
      <c r="A67" s="34">
        <f>Data!A64</f>
        <v>35762</v>
      </c>
      <c r="B67" s="8">
        <f>Data!G64</f>
        <v>6.3608399999999996</v>
      </c>
      <c r="C67" s="8">
        <f t="shared" si="94"/>
        <v>6.8839913716155898</v>
      </c>
      <c r="D67" s="8">
        <f>Data!DA64</f>
        <v>6.7089999999999996</v>
      </c>
      <c r="E67" s="8">
        <f>Data!AN64</f>
        <v>5.7850000000000001</v>
      </c>
      <c r="F67" s="8">
        <f>Data!AV64</f>
        <v>5.8579999999999997</v>
      </c>
      <c r="G67" s="8">
        <f>Data!BZ64</f>
        <v>5.8949999999999996</v>
      </c>
      <c r="H67" s="8">
        <f>Data!X64</f>
        <v>6.4539999999999997</v>
      </c>
      <c r="I67" s="8">
        <f>Data!BJ64</f>
        <v>6.601</v>
      </c>
      <c r="J67" s="8">
        <f>Data!AF64</f>
        <v>7.1420000000000003</v>
      </c>
      <c r="K67" s="8">
        <f>Data!BC64</f>
        <v>7.4269999999999996</v>
      </c>
      <c r="L67" s="8">
        <f>Data!BR64</f>
        <v>8.3919999999999995</v>
      </c>
      <c r="M67" s="8">
        <f>Data!CG64</f>
        <v>7.359</v>
      </c>
      <c r="N67" s="8">
        <f>Data!CT64</f>
        <v>8.2270000000000003</v>
      </c>
      <c r="O67" s="8">
        <f>Data!ED64</f>
        <v>7.5570000000000004</v>
      </c>
      <c r="P67" s="8">
        <f t="shared" si="95"/>
        <v>1.6805000000000003</v>
      </c>
      <c r="Q67" s="1">
        <f t="shared" si="72"/>
        <v>35762</v>
      </c>
      <c r="R67" s="9">
        <f t="shared" si="121"/>
        <v>0.33500333111259151</v>
      </c>
      <c r="S67" s="36">
        <f t="shared" si="122"/>
        <v>0.29596233078281325</v>
      </c>
      <c r="T67" s="9">
        <f t="shared" si="123"/>
        <v>0.5950609937518595</v>
      </c>
      <c r="U67" s="9">
        <f t="shared" si="96"/>
        <v>0.15204118404118361</v>
      </c>
      <c r="V67" s="9">
        <f t="shared" si="97"/>
        <v>2.0881152460984445E-2</v>
      </c>
      <c r="W67" s="9">
        <f t="shared" si="98"/>
        <v>0</v>
      </c>
      <c r="X67" s="9">
        <f t="shared" si="99"/>
        <v>9.2977603583426521E-2</v>
      </c>
      <c r="Y67" s="9">
        <f t="shared" si="124"/>
        <v>0.1692753001715265</v>
      </c>
      <c r="Z67" s="8">
        <f t="shared" si="125"/>
        <v>6.3854448767488332</v>
      </c>
      <c r="AA67" s="8">
        <f t="shared" si="73"/>
        <v>7.0275749970570924</v>
      </c>
      <c r="AB67" s="8">
        <f t="shared" si="100"/>
        <v>6.8394480809282943</v>
      </c>
      <c r="AC67" s="8">
        <f t="shared" si="126"/>
        <v>6.3608399999999996</v>
      </c>
      <c r="AD67" s="22">
        <f t="shared" si="101"/>
        <v>0.66499666888740849</v>
      </c>
      <c r="AE67" s="22">
        <f t="shared" si="102"/>
        <v>0.7040376692171868</v>
      </c>
      <c r="AF67" s="22">
        <f t="shared" si="103"/>
        <v>0.4049390062481405</v>
      </c>
      <c r="AG67" s="22">
        <f t="shared" si="74"/>
        <v>9.7958815958816392E-2</v>
      </c>
      <c r="AH67" s="22">
        <f t="shared" si="75"/>
        <v>0.22911884753901557</v>
      </c>
      <c r="AI67" s="22">
        <f t="shared" si="76"/>
        <v>9.9999999999999978E-2</v>
      </c>
      <c r="AJ67" s="22">
        <f t="shared" si="77"/>
        <v>0.15702239641657345</v>
      </c>
      <c r="AK67" s="22">
        <f t="shared" si="78"/>
        <v>8.0724699828473523E-2</v>
      </c>
      <c r="AL67" s="22"/>
      <c r="AM67" s="22">
        <f t="shared" si="79"/>
        <v>0</v>
      </c>
      <c r="AN67" s="22">
        <f t="shared" si="79"/>
        <v>0</v>
      </c>
      <c r="AO67" s="22">
        <v>0</v>
      </c>
      <c r="AP67" s="22">
        <f t="shared" si="80"/>
        <v>0.75</v>
      </c>
      <c r="AQ67" s="22">
        <f t="shared" si="81"/>
        <v>0.75</v>
      </c>
      <c r="AR67" s="22">
        <f t="shared" si="104"/>
        <v>0.9</v>
      </c>
      <c r="AS67" s="9">
        <f t="shared" si="105"/>
        <v>0.75</v>
      </c>
      <c r="AT67" s="9">
        <f t="shared" si="106"/>
        <v>0.75</v>
      </c>
      <c r="AU67" s="9"/>
      <c r="AV67" s="1">
        <f t="shared" si="82"/>
        <v>35762</v>
      </c>
      <c r="AX67" s="5">
        <f>Data!C64/Data!C63-1</f>
        <v>4.6029360720651891E-3</v>
      </c>
      <c r="AY67" s="5">
        <f>Data!L64/Data!L63-1</f>
        <v>2.4338589941494959E-3</v>
      </c>
      <c r="AZ67" s="5">
        <f>Data!CW64/Data!CW63-1</f>
        <v>3.012811762641121E-3</v>
      </c>
      <c r="BA67" s="5">
        <f>Data!AJ64/Data!AJ63-1</f>
        <v>2.4311748985952342E-3</v>
      </c>
      <c r="BB67" s="5">
        <f>Data!AR64/Data!AR63-1</f>
        <v>1.308920938056124E-3</v>
      </c>
      <c r="BC67" s="5">
        <f>Data!BV64/Data!BV63-1</f>
        <v>3.1323648980292607E-3</v>
      </c>
      <c r="BD67" s="5">
        <f>Data!T64/Data!T63-1</f>
        <v>1.5097965206052333E-3</v>
      </c>
      <c r="BE67" s="5">
        <f>Data!BF64/Data!BF63-1</f>
        <v>-4.3805147551823076E-4</v>
      </c>
      <c r="BF67" s="5">
        <f>Data!AB64/Data!AB63-1</f>
        <v>3.5280901755929683E-3</v>
      </c>
      <c r="BG67" s="5">
        <f>Data!AY64/Data!AY63-1</f>
        <v>4.5030865145418986E-3</v>
      </c>
      <c r="BH67" s="5">
        <f>Data!BN64/Data!BN63-1</f>
        <v>7.2300653745667187E-3</v>
      </c>
      <c r="BI67" s="5">
        <f>Data!CC64/Data!CC63-1</f>
        <v>4.9135201661014705E-3</v>
      </c>
      <c r="BJ67" s="5">
        <f>Data!CP64/Data!CP63-1</f>
        <v>9.2700212964951234E-3</v>
      </c>
      <c r="BK67" s="5">
        <f>Data!DZ64/Data!DZ63-1</f>
        <v>7.6962729851806078E-3</v>
      </c>
      <c r="BL67" s="5">
        <f t="shared" si="127"/>
        <v>2.5515961340307281E-3</v>
      </c>
      <c r="BM67" s="5">
        <f t="shared" si="128"/>
        <v>3.249382683252065E-3</v>
      </c>
      <c r="BN67" s="5">
        <f t="shared" si="129"/>
        <v>5.2474989198848625E-3</v>
      </c>
      <c r="BO67" s="5">
        <f t="shared" si="130"/>
        <v>1.9874769130439635E-3</v>
      </c>
      <c r="BP67" s="5">
        <f t="shared" si="107"/>
        <v>2.123934337647391E-3</v>
      </c>
      <c r="BQ67" s="5">
        <f t="shared" si="108"/>
        <v>1.7801972326287883E-3</v>
      </c>
      <c r="BR67" s="5">
        <f t="shared" si="156"/>
        <v>2.1344808214387562E-3</v>
      </c>
      <c r="BS67" s="5">
        <f t="shared" si="131"/>
        <v>3.0800455959020551E-3</v>
      </c>
      <c r="BT67" s="5">
        <f t="shared" si="109"/>
        <v>2.2468992229972341E-3</v>
      </c>
      <c r="BU67" s="5">
        <f t="shared" si="110"/>
        <v>9.2700212964951234E-3</v>
      </c>
      <c r="BV67" s="8">
        <f t="shared" si="111"/>
        <v>1.3072565511391538</v>
      </c>
      <c r="BW67" s="8">
        <f t="shared" si="112"/>
        <v>1.300348753812361</v>
      </c>
      <c r="BX67" s="24">
        <f t="shared" si="113"/>
        <v>35762</v>
      </c>
      <c r="BY67" s="5">
        <f t="shared" si="114"/>
        <v>0.99299961959386362</v>
      </c>
      <c r="BZ67" s="1">
        <f t="shared" si="83"/>
        <v>35762</v>
      </c>
      <c r="CA67" s="8">
        <f t="shared" si="132"/>
        <v>1.393427387832826</v>
      </c>
      <c r="CB67" s="8">
        <f t="shared" si="133"/>
        <v>1.300348753812361</v>
      </c>
      <c r="CC67" s="8">
        <f t="shared" si="134"/>
        <v>1.4601089121558624</v>
      </c>
      <c r="CD67" s="8">
        <f t="shared" si="135"/>
        <v>1.295137493541535</v>
      </c>
      <c r="CE67" s="8">
        <f t="shared" si="136"/>
        <v>1.3339716008260174</v>
      </c>
      <c r="CF67" s="8">
        <f t="shared" si="137"/>
        <v>1.3954507784443622</v>
      </c>
      <c r="CG67" s="8">
        <f t="shared" si="138"/>
        <v>1.3567325634674512</v>
      </c>
      <c r="CH67" s="8">
        <f t="shared" si="139"/>
        <v>1.4381077326747942</v>
      </c>
      <c r="CI67" s="8">
        <f t="shared" si="140"/>
        <v>1.4814462176766943</v>
      </c>
      <c r="CJ67" s="8">
        <f t="shared" si="141"/>
        <v>1.5554597820723921</v>
      </c>
      <c r="CK67" s="8">
        <f t="shared" si="142"/>
        <v>1.7086999660565547</v>
      </c>
      <c r="CL67" s="8">
        <f t="shared" si="143"/>
        <v>1.6001897802978278</v>
      </c>
      <c r="CM67" s="8">
        <f t="shared" si="144"/>
        <v>1.6743906607904258</v>
      </c>
      <c r="CN67" s="8">
        <f t="shared" si="145"/>
        <v>1.6431082113677784</v>
      </c>
      <c r="CO67" s="8">
        <f t="shared" si="146"/>
        <v>1.3831861600727031</v>
      </c>
      <c r="CP67" s="8">
        <f t="shared" si="147"/>
        <v>1.406607256112302</v>
      </c>
      <c r="CQ67" s="8">
        <f t="shared" si="148"/>
        <v>1.4583030473230503</v>
      </c>
      <c r="CR67" s="8">
        <f t="shared" si="149"/>
        <v>1.3866752523847077</v>
      </c>
      <c r="CS67" s="8">
        <f t="shared" si="150"/>
        <v>1.3850938224905087</v>
      </c>
      <c r="CT67" s="8">
        <f t="shared" si="151"/>
        <v>1.3781643835336512</v>
      </c>
      <c r="CU67" s="8">
        <f t="shared" si="152"/>
        <v>1.3836728660496673</v>
      </c>
      <c r="CV67" s="8">
        <f t="shared" si="153"/>
        <v>1.4218307188266817</v>
      </c>
      <c r="CW67" s="8">
        <f t="shared" si="154"/>
        <v>1.3072565511391538</v>
      </c>
      <c r="CX67" s="8">
        <f t="shared" si="155"/>
        <v>1.661214736352963</v>
      </c>
      <c r="CY67" s="8">
        <f t="shared" si="84"/>
        <v>1.393427387832826</v>
      </c>
      <c r="CZ67" s="1">
        <f t="shared" si="85"/>
        <v>35762</v>
      </c>
      <c r="DA67" s="5">
        <f>CA67/MAX(CA$9:CA67)-1</f>
        <v>0</v>
      </c>
      <c r="DB67" s="5">
        <f>CB67/MAX(CB$9:CB67)-1</f>
        <v>0</v>
      </c>
      <c r="DC67" s="5">
        <f>CC67/MAX(CC$9:CC67)-1</f>
        <v>0</v>
      </c>
      <c r="DD67" s="5">
        <f>CD67/MAX(CD$9:CD67)-1</f>
        <v>0</v>
      </c>
      <c r="DE67" s="5">
        <f>CE67/MAX(CE$9:CE67)-1</f>
        <v>0</v>
      </c>
      <c r="DF67" s="5">
        <f>CF67/MAX(CF$9:CF67)-1</f>
        <v>0</v>
      </c>
      <c r="DG67" s="5">
        <f>CG67/MAX(CG$9:CG67)-1</f>
        <v>0</v>
      </c>
      <c r="DH67" s="5">
        <f>CH67/MAX(CH$9:CH67)-1</f>
        <v>-4.3805147551823076E-4</v>
      </c>
      <c r="DI67" s="5">
        <f>CI67/MAX(CI$9:CI67)-1</f>
        <v>0</v>
      </c>
      <c r="DJ67" s="5">
        <f>CJ67/MAX(CJ$9:CJ67)-1</f>
        <v>0</v>
      </c>
      <c r="DK67" s="5">
        <f>CK67/MAX(CK$9:CK67)-1</f>
        <v>0</v>
      </c>
      <c r="DL67" s="5">
        <f>CL67/MAX(CL$9:CL67)-1</f>
        <v>0</v>
      </c>
      <c r="DM67" s="5">
        <f>CM67/MAX(CM$9:CM67)-1</f>
        <v>0</v>
      </c>
      <c r="DN67" s="5">
        <f>CN67/MAX(CN$9:CN67)-1</f>
        <v>0</v>
      </c>
      <c r="DO67" s="5">
        <f>CO67/MAX(CO$9:CO67)-1</f>
        <v>0</v>
      </c>
      <c r="DP67" s="5">
        <f>CP67/MAX(CP$9:CP67)-1</f>
        <v>0</v>
      </c>
      <c r="DQ67" s="5">
        <f>CQ67/MAX(CQ$9:CQ67)-1</f>
        <v>0</v>
      </c>
      <c r="DR67" s="5">
        <f>CR67/MAX(CR$9:CR67)-1</f>
        <v>0</v>
      </c>
      <c r="DS67" s="5">
        <f>CS67/MAX(CS$9:CS67)-1</f>
        <v>0</v>
      </c>
      <c r="DT67" s="5">
        <f>CT67/MAX(CT$9:CT67)-1</f>
        <v>0</v>
      </c>
      <c r="DU67" s="5">
        <f>CU67/MAX(CU$9:CU67)-1</f>
        <v>0</v>
      </c>
      <c r="DV67" s="5">
        <f>CV67/MAX(CV$9:CV67)-1</f>
        <v>0</v>
      </c>
      <c r="DW67" s="5">
        <f>CW67/MAX(CW$9:CW67)-1</f>
        <v>0</v>
      </c>
      <c r="DX67" s="5">
        <f>CX67/MAX(CX$9:CX67)-1</f>
        <v>0</v>
      </c>
      <c r="DY67" s="5">
        <f>CY67/MAX(CY$9:CY67)-1</f>
        <v>0</v>
      </c>
      <c r="DZ67" s="1">
        <f t="shared" si="86"/>
        <v>35762</v>
      </c>
      <c r="EA67" s="8">
        <f t="shared" si="117"/>
        <v>6.2881442771485681</v>
      </c>
      <c r="EB67" s="8">
        <f t="shared" si="118"/>
        <v>6.3608400000000005</v>
      </c>
      <c r="EC67" s="8">
        <f t="shared" si="119"/>
        <v>6.8839913716155898</v>
      </c>
      <c r="ED67" s="8">
        <f t="shared" si="87"/>
        <v>6.5038453564993555</v>
      </c>
      <c r="EE67" s="8">
        <f t="shared" si="88"/>
        <v>6.3663902376950778</v>
      </c>
      <c r="EF67" s="8">
        <f t="shared" si="89"/>
        <v>6.3981000000000003</v>
      </c>
      <c r="EG67" s="8">
        <f t="shared" si="90"/>
        <v>6.4503692116461355</v>
      </c>
      <c r="EH67" s="8">
        <f t="shared" si="91"/>
        <v>6.7089999999999996</v>
      </c>
      <c r="EI67" s="8">
        <f t="shared" si="92"/>
        <v>6.3608399999999996</v>
      </c>
      <c r="EJ67" s="1">
        <f t="shared" si="120"/>
        <v>35762</v>
      </c>
      <c r="EK67" s="8">
        <f>Data!W64*(1-R67-AD67)+R67*Data!AE64+AD67*Data!AM64</f>
        <v>1.9701229047301798</v>
      </c>
      <c r="EL67" s="8">
        <f>Data!W64*(1-S67-AE67)+S67*Data!BQ64+AE67*Data!AU64</f>
        <v>2.9440118187168931</v>
      </c>
      <c r="EM67" s="8">
        <f>Data!W64*(1-R67-AF67)+R67*Data!AE64+AF67*Data!AU64</f>
        <v>2.7131458996233988</v>
      </c>
      <c r="EN67" s="8">
        <f>Data!F64</f>
        <v>5.2217929999999999</v>
      </c>
      <c r="EO67" s="8">
        <f>U67*Data!$AE64+Model!AG67*Data!$BY64+Model!AP67*Data!$W64</f>
        <v>2.316151917631919</v>
      </c>
      <c r="EP67" s="8">
        <f>V67*Data!$BQ64+Model!AH67*Data!$BY64+Model!AQ67*Data!$W64</f>
        <v>2.7089416614645856</v>
      </c>
      <c r="EQ67" s="8">
        <f>W67*Data!$BQ64+Model!AI67*Data!$BY64+Model!AR67*Data!$W64</f>
        <v>2.2147999999999999</v>
      </c>
      <c r="ER67" s="8">
        <f>X67*Data!CF64+Model!AJ67*Data!$BY64+Model!AS67*Data!$W64</f>
        <v>2.477060139977604</v>
      </c>
      <c r="ES67" s="8">
        <f>Y67*Data!CS64+Model!AK67*Data!$BY64+Model!AS67*Data!$W64</f>
        <v>2.6065212264150945</v>
      </c>
      <c r="ET67" s="8">
        <f t="shared" si="93"/>
        <v>5.2217929999999999</v>
      </c>
    </row>
    <row r="68" spans="1:150" x14ac:dyDescent="0.25">
      <c r="A68" s="34">
        <f>Data!A65</f>
        <v>35795</v>
      </c>
      <c r="B68" s="8">
        <f>Data!G65</f>
        <v>6.2363520000000001</v>
      </c>
      <c r="C68" s="8">
        <f t="shared" si="94"/>
        <v>6.7637834339948233</v>
      </c>
      <c r="D68" s="8">
        <f>Data!DA65</f>
        <v>6.585</v>
      </c>
      <c r="E68" s="8">
        <f>Data!AN65</f>
        <v>5.6639999999999997</v>
      </c>
      <c r="F68" s="8">
        <f>Data!AV65</f>
        <v>5.7359999999999998</v>
      </c>
      <c r="G68" s="8">
        <f>Data!BZ65</f>
        <v>5.7750000000000004</v>
      </c>
      <c r="H68" s="8">
        <f>Data!X65</f>
        <v>6.4260000000000002</v>
      </c>
      <c r="I68" s="8">
        <f>Data!BJ65</f>
        <v>6.55</v>
      </c>
      <c r="J68" s="8">
        <f>Data!AF65</f>
        <v>7.141</v>
      </c>
      <c r="K68" s="8">
        <f>Data!BC65</f>
        <v>7.3410000000000002</v>
      </c>
      <c r="L68" s="8">
        <f>Data!BR65</f>
        <v>8.8290000000000006</v>
      </c>
      <c r="M68" s="8">
        <f>Data!CG65</f>
        <v>7.4349999999999996</v>
      </c>
      <c r="N68" s="8">
        <f>Data!CT65</f>
        <v>8.1340000000000003</v>
      </c>
      <c r="O68" s="8">
        <f>Data!ED65</f>
        <v>7.4939999999999998</v>
      </c>
      <c r="P68" s="8">
        <f t="shared" si="95"/>
        <v>1.7385000000000002</v>
      </c>
      <c r="Q68" s="1">
        <f t="shared" si="72"/>
        <v>35795</v>
      </c>
      <c r="R68" s="9">
        <f t="shared" si="121"/>
        <v>0.30500333111259148</v>
      </c>
      <c r="S68" s="36">
        <f t="shared" si="122"/>
        <v>0.28461433447098994</v>
      </c>
      <c r="T68" s="9">
        <f t="shared" si="123"/>
        <v>0.57520851308599363</v>
      </c>
      <c r="U68" s="9">
        <f t="shared" si="96"/>
        <v>0.12204118404118361</v>
      </c>
      <c r="V68" s="9">
        <f t="shared" si="97"/>
        <v>0</v>
      </c>
      <c r="W68" s="9">
        <f t="shared" si="98"/>
        <v>0</v>
      </c>
      <c r="X68" s="9">
        <f t="shared" si="99"/>
        <v>6.2977603583426522E-2</v>
      </c>
      <c r="Y68" s="9">
        <f t="shared" si="124"/>
        <v>0.13927530017152651</v>
      </c>
      <c r="Z68" s="8">
        <f t="shared" si="125"/>
        <v>6.281305529646902</v>
      </c>
      <c r="AA68" s="8">
        <f t="shared" si="73"/>
        <v>7.1099282457337889</v>
      </c>
      <c r="AB68" s="8">
        <f t="shared" si="100"/>
        <v>6.7166315789473678</v>
      </c>
      <c r="AC68" s="8">
        <f t="shared" si="126"/>
        <v>6.2363520000000001</v>
      </c>
      <c r="AD68" s="22">
        <f t="shared" si="101"/>
        <v>0.69499666888740852</v>
      </c>
      <c r="AE68" s="22">
        <f t="shared" si="102"/>
        <v>0.71538566552901006</v>
      </c>
      <c r="AF68" s="22">
        <f t="shared" si="103"/>
        <v>0.42479148691400637</v>
      </c>
      <c r="AG68" s="22">
        <f t="shared" si="74"/>
        <v>0.12795881595881642</v>
      </c>
      <c r="AH68" s="22">
        <f t="shared" si="75"/>
        <v>0.25</v>
      </c>
      <c r="AI68" s="22">
        <f t="shared" si="76"/>
        <v>9.9999999999999978E-2</v>
      </c>
      <c r="AJ68" s="22">
        <f t="shared" si="77"/>
        <v>0.18702239641657348</v>
      </c>
      <c r="AK68" s="22">
        <f t="shared" si="78"/>
        <v>0.11072469982847344</v>
      </c>
      <c r="AL68" s="22"/>
      <c r="AM68" s="22">
        <f t="shared" si="79"/>
        <v>0</v>
      </c>
      <c r="AN68" s="22">
        <f t="shared" si="79"/>
        <v>0</v>
      </c>
      <c r="AO68" s="22">
        <v>0</v>
      </c>
      <c r="AP68" s="22">
        <f t="shared" si="80"/>
        <v>0.75</v>
      </c>
      <c r="AQ68" s="22">
        <f t="shared" si="81"/>
        <v>0.75</v>
      </c>
      <c r="AR68" s="22">
        <f t="shared" si="104"/>
        <v>0.9</v>
      </c>
      <c r="AS68" s="9">
        <f t="shared" si="105"/>
        <v>0.75</v>
      </c>
      <c r="AT68" s="9">
        <f t="shared" si="106"/>
        <v>0.75</v>
      </c>
      <c r="AU68" s="9"/>
      <c r="AV68" s="1">
        <f t="shared" si="82"/>
        <v>35795</v>
      </c>
      <c r="AX68" s="5">
        <f>Data!C65/Data!C64-1</f>
        <v>1.0062845698562972E-2</v>
      </c>
      <c r="AY68" s="5">
        <f>Data!L65/Data!L64-1</f>
        <v>6.621132707927746E-3</v>
      </c>
      <c r="AZ68" s="5">
        <f>Data!CW65/Data!CW64-1</f>
        <v>1.0514787128215408E-2</v>
      </c>
      <c r="BA68" s="5">
        <f>Data!AJ65/Data!AJ64-1</f>
        <v>6.8325734549139483E-3</v>
      </c>
      <c r="BB68" s="5">
        <f>Data!AR65/Data!AR64-1</f>
        <v>9.0618043091197364E-3</v>
      </c>
      <c r="BC68" s="5">
        <f>Data!BV65/Data!BV64-1</f>
        <v>1.1567753719273766E-2</v>
      </c>
      <c r="BD68" s="5">
        <f>Data!T65/Data!T64-1</f>
        <v>6.764263933551673E-3</v>
      </c>
      <c r="BE68" s="5">
        <f>Data!BF65/Data!BF64-1</f>
        <v>8.9571594669528576E-3</v>
      </c>
      <c r="BF68" s="5">
        <f>Data!AB65/Data!AB64-1</f>
        <v>6.188629776077148E-3</v>
      </c>
      <c r="BG68" s="5">
        <f>Data!AY65/Data!AY64-1</f>
        <v>8.5683384226156178E-3</v>
      </c>
      <c r="BH68" s="5">
        <f>Data!BN65/Data!BN64-1</f>
        <v>6.1772728314599679E-3</v>
      </c>
      <c r="BI68" s="5">
        <f>Data!CC65/Data!CC64-1</f>
        <v>6.1422534684565377E-3</v>
      </c>
      <c r="BJ68" s="5">
        <f>Data!CP65/Data!CP64-1</f>
        <v>1.0093218007885207E-2</v>
      </c>
      <c r="BK68" s="5">
        <f>Data!DZ65/Data!DZ64-1</f>
        <v>1.1422254974208013E-2</v>
      </c>
      <c r="BL68" s="5">
        <f t="shared" si="127"/>
        <v>8.0837450521449982E-3</v>
      </c>
      <c r="BM68" s="5">
        <f t="shared" si="128"/>
        <v>9.7604087896571053E-3</v>
      </c>
      <c r="BN68" s="5">
        <f t="shared" si="129"/>
        <v>1.0466416427589404E-2</v>
      </c>
      <c r="BO68" s="5">
        <f t="shared" si="130"/>
        <v>7.1472880065543021E-3</v>
      </c>
      <c r="BP68" s="5">
        <f t="shared" si="107"/>
        <v>7.8525769267257343E-3</v>
      </c>
      <c r="BQ68" s="5">
        <f t="shared" si="108"/>
        <v>7.2446129121238826E-3</v>
      </c>
      <c r="BR68" s="5">
        <f t="shared" si="156"/>
        <v>7.4606863684199302E-3</v>
      </c>
      <c r="BS68" s="5">
        <f t="shared" si="131"/>
        <v>7.7155339048232624E-3</v>
      </c>
      <c r="BT68" s="5">
        <f t="shared" si="109"/>
        <v>6.8189115506414929E-3</v>
      </c>
      <c r="BU68" s="5">
        <f t="shared" si="110"/>
        <v>1.0093218007885207E-2</v>
      </c>
      <c r="BV68" s="8">
        <f t="shared" si="111"/>
        <v>1.3161706179353683</v>
      </c>
      <c r="BW68" s="8">
        <f t="shared" si="112"/>
        <v>1.3089585354779412</v>
      </c>
      <c r="BX68" s="24">
        <f t="shared" si="113"/>
        <v>35795</v>
      </c>
      <c r="BY68" s="5">
        <f t="shared" si="114"/>
        <v>0.99044141914528905</v>
      </c>
      <c r="BZ68" s="1">
        <f t="shared" si="83"/>
        <v>35795</v>
      </c>
      <c r="CA68" s="8">
        <f t="shared" si="132"/>
        <v>1.4074492326287393</v>
      </c>
      <c r="CB68" s="8">
        <f t="shared" si="133"/>
        <v>1.3089585354779412</v>
      </c>
      <c r="CC68" s="8">
        <f t="shared" si="134"/>
        <v>1.4754616465511914</v>
      </c>
      <c r="CD68" s="8">
        <f t="shared" si="135"/>
        <v>1.3039866156003705</v>
      </c>
      <c r="CE68" s="8">
        <f t="shared" si="136"/>
        <v>1.346059790426626</v>
      </c>
      <c r="CF68" s="8">
        <f t="shared" si="137"/>
        <v>1.4115930093767755</v>
      </c>
      <c r="CG68" s="8">
        <f t="shared" si="138"/>
        <v>1.3659098606139892</v>
      </c>
      <c r="CH68" s="8">
        <f t="shared" si="139"/>
        <v>1.4509890929670204</v>
      </c>
      <c r="CI68" s="8">
        <f t="shared" si="140"/>
        <v>1.4906143398510652</v>
      </c>
      <c r="CJ68" s="8">
        <f t="shared" si="141"/>
        <v>1.5687874878879562</v>
      </c>
      <c r="CK68" s="8">
        <f t="shared" si="142"/>
        <v>1.7192550719339925</v>
      </c>
      <c r="CL68" s="8">
        <f t="shared" si="143"/>
        <v>1.6100185515260508</v>
      </c>
      <c r="CM68" s="8">
        <f t="shared" si="144"/>
        <v>1.6912906507601504</v>
      </c>
      <c r="CN68" s="8">
        <f t="shared" si="145"/>
        <v>1.661876212308236</v>
      </c>
      <c r="CO68" s="8">
        <f t="shared" si="146"/>
        <v>1.3943674843503862</v>
      </c>
      <c r="CP68" s="8">
        <f t="shared" si="147"/>
        <v>1.4203363179384558</v>
      </c>
      <c r="CQ68" s="8">
        <f t="shared" si="148"/>
        <v>1.4735662542939558</v>
      </c>
      <c r="CR68" s="8">
        <f t="shared" si="149"/>
        <v>1.3965862197850627</v>
      </c>
      <c r="CS68" s="8">
        <f t="shared" si="150"/>
        <v>1.395970378282348</v>
      </c>
      <c r="CT68" s="8">
        <f t="shared" si="151"/>
        <v>1.3881486510216285</v>
      </c>
      <c r="CU68" s="8">
        <f t="shared" si="152"/>
        <v>1.3939960153397566</v>
      </c>
      <c r="CV68" s="8">
        <f t="shared" si="153"/>
        <v>1.4328009019447081</v>
      </c>
      <c r="CW68" s="8">
        <f t="shared" si="154"/>
        <v>1.3161706179353683</v>
      </c>
      <c r="CX68" s="8">
        <f t="shared" si="155"/>
        <v>1.677981738844885</v>
      </c>
      <c r="CY68" s="8">
        <f t="shared" si="84"/>
        <v>1.4074492326287393</v>
      </c>
      <c r="CZ68" s="1">
        <f t="shared" si="85"/>
        <v>35795</v>
      </c>
      <c r="DA68" s="5">
        <f>CA68/MAX(CA$9:CA68)-1</f>
        <v>0</v>
      </c>
      <c r="DB68" s="5">
        <f>CB68/MAX(CB$9:CB68)-1</f>
        <v>0</v>
      </c>
      <c r="DC68" s="5">
        <f>CC68/MAX(CC$9:CC68)-1</f>
        <v>0</v>
      </c>
      <c r="DD68" s="5">
        <f>CD68/MAX(CD$9:CD68)-1</f>
        <v>0</v>
      </c>
      <c r="DE68" s="5">
        <f>CE68/MAX(CE$9:CE68)-1</f>
        <v>0</v>
      </c>
      <c r="DF68" s="5">
        <f>CF68/MAX(CF$9:CF68)-1</f>
        <v>0</v>
      </c>
      <c r="DG68" s="5">
        <f>CG68/MAX(CG$9:CG68)-1</f>
        <v>0</v>
      </c>
      <c r="DH68" s="5">
        <f>CH68/MAX(CH$9:CH68)-1</f>
        <v>0</v>
      </c>
      <c r="DI68" s="5">
        <f>CI68/MAX(CI$9:CI68)-1</f>
        <v>0</v>
      </c>
      <c r="DJ68" s="5">
        <f>CJ68/MAX(CJ$9:CJ68)-1</f>
        <v>0</v>
      </c>
      <c r="DK68" s="5">
        <f>CK68/MAX(CK$9:CK68)-1</f>
        <v>0</v>
      </c>
      <c r="DL68" s="5">
        <f>CL68/MAX(CL$9:CL68)-1</f>
        <v>0</v>
      </c>
      <c r="DM68" s="5">
        <f>CM68/MAX(CM$9:CM68)-1</f>
        <v>0</v>
      </c>
      <c r="DN68" s="5">
        <f>CN68/MAX(CN$9:CN68)-1</f>
        <v>0</v>
      </c>
      <c r="DO68" s="5">
        <f>CO68/MAX(CO$9:CO68)-1</f>
        <v>0</v>
      </c>
      <c r="DP68" s="5">
        <f>CP68/MAX(CP$9:CP68)-1</f>
        <v>0</v>
      </c>
      <c r="DQ68" s="5">
        <f>CQ68/MAX(CQ$9:CQ68)-1</f>
        <v>0</v>
      </c>
      <c r="DR68" s="5">
        <f>CR68/MAX(CR$9:CR68)-1</f>
        <v>0</v>
      </c>
      <c r="DS68" s="5">
        <f>CS68/MAX(CS$9:CS68)-1</f>
        <v>0</v>
      </c>
      <c r="DT68" s="5">
        <f>CT68/MAX(CT$9:CT68)-1</f>
        <v>0</v>
      </c>
      <c r="DU68" s="5">
        <f>CU68/MAX(CU$9:CU68)-1</f>
        <v>0</v>
      </c>
      <c r="DV68" s="5">
        <f>CV68/MAX(CV$9:CV68)-1</f>
        <v>0</v>
      </c>
      <c r="DW68" s="5">
        <f>CW68/MAX(CW$9:CW68)-1</f>
        <v>0</v>
      </c>
      <c r="DX68" s="5">
        <f>CX68/MAX(CX$9:CX68)-1</f>
        <v>0</v>
      </c>
      <c r="DY68" s="5">
        <f>CY68/MAX(CY$9:CY68)-1</f>
        <v>0</v>
      </c>
      <c r="DZ68" s="1">
        <f t="shared" si="86"/>
        <v>35795</v>
      </c>
      <c r="EA68" s="8">
        <f t="shared" si="117"/>
        <v>6.1645296802131906</v>
      </c>
      <c r="EB68" s="8">
        <f t="shared" si="118"/>
        <v>6.2363520000000001</v>
      </c>
      <c r="EC68" s="8">
        <f t="shared" si="119"/>
        <v>6.7637834339948233</v>
      </c>
      <c r="ED68" s="8">
        <f t="shared" si="87"/>
        <v>6.4299582574002558</v>
      </c>
      <c r="EE68" s="8">
        <f t="shared" si="88"/>
        <v>6.2632499999999993</v>
      </c>
      <c r="EF68" s="8">
        <f t="shared" si="89"/>
        <v>6.3609</v>
      </c>
      <c r="EG68" s="8">
        <f t="shared" si="90"/>
        <v>6.3677928219484876</v>
      </c>
      <c r="EH68" s="8">
        <f t="shared" si="91"/>
        <v>6.5918004331046305</v>
      </c>
      <c r="EI68" s="8">
        <f t="shared" si="92"/>
        <v>6.2363520000000001</v>
      </c>
      <c r="EJ68" s="1">
        <f t="shared" si="120"/>
        <v>35795</v>
      </c>
      <c r="EK68" s="8">
        <f>Data!W65*(1-R68-AD68)+R68*Data!AE65+AD68*Data!AM65</f>
        <v>1.9151678414390405</v>
      </c>
      <c r="EL68" s="8">
        <f>Data!W65*(1-S68-AE68)+S68*Data!BQ65+AE68*Data!AU65</f>
        <v>3.0148706075085321</v>
      </c>
      <c r="EM68" s="8">
        <f>Data!W65*(1-R68-AF68)+R68*Data!AE65+AF68*Data!AU65</f>
        <v>2.6953749329226779</v>
      </c>
      <c r="EN68" s="8">
        <f>Data!F65</f>
        <v>5.1180279999999998</v>
      </c>
      <c r="EO68" s="8">
        <f>U68*Data!$AE65+Model!AG68*Data!$BY65+Model!AP68*Data!$W65</f>
        <v>2.3810303063063079</v>
      </c>
      <c r="EP68" s="8">
        <f>V68*Data!$BQ65+Model!AH68*Data!$BY65+Model!AQ68*Data!$W65</f>
        <v>2.7534999999999998</v>
      </c>
      <c r="EQ68" s="8">
        <f>W68*Data!$BQ65+Model!AI68*Data!$BY65+Model!AR68*Data!$W65</f>
        <v>2.1921999999999997</v>
      </c>
      <c r="ER68" s="8">
        <f>X68*Data!CF65+Model!AJ68*Data!$BY65+Model!AS68*Data!$W65</f>
        <v>2.5528533549832031</v>
      </c>
      <c r="ES68" s="8">
        <f>Y68*Data!CS65+Model!AK68*Data!$BY65+Model!AS68*Data!$W65</f>
        <v>2.6175673070325898</v>
      </c>
      <c r="ET68" s="8">
        <f t="shared" si="93"/>
        <v>5.1180279999999998</v>
      </c>
    </row>
    <row r="69" spans="1:150" x14ac:dyDescent="0.25">
      <c r="A69" s="34">
        <f>Data!A66</f>
        <v>35825</v>
      </c>
      <c r="B69" s="8">
        <f>Data!G66</f>
        <v>6.0306490000000004</v>
      </c>
      <c r="C69" s="8">
        <f t="shared" si="94"/>
        <v>6.4868692438885738</v>
      </c>
      <c r="D69" s="8">
        <f>Data!DA66</f>
        <v>6.4020000000000001</v>
      </c>
      <c r="E69" s="8">
        <f>Data!AN66</f>
        <v>5.3609999999999998</v>
      </c>
      <c r="F69" s="8">
        <f>Data!AV66</f>
        <v>5.4109999999999996</v>
      </c>
      <c r="G69" s="8">
        <f>Data!BZ66</f>
        <v>5.5170000000000003</v>
      </c>
      <c r="H69" s="8">
        <f>Data!X66</f>
        <v>6.0789999999999997</v>
      </c>
      <c r="I69" s="8">
        <f>Data!BJ66</f>
        <v>6.2549999999999999</v>
      </c>
      <c r="J69" s="8">
        <f>Data!AF66</f>
        <v>6.8040000000000003</v>
      </c>
      <c r="K69" s="8">
        <f>Data!BC66</f>
        <v>6.9960000000000004</v>
      </c>
      <c r="L69" s="8">
        <f>Data!BR66</f>
        <v>8.8710000000000004</v>
      </c>
      <c r="M69" s="8">
        <f>Data!CG66</f>
        <v>7.1609999999999996</v>
      </c>
      <c r="N69" s="8">
        <f>Data!CT66</f>
        <v>7.9420000000000002</v>
      </c>
      <c r="O69" s="8">
        <f>Data!ED66</f>
        <v>7.2229999999999999</v>
      </c>
      <c r="P69" s="8">
        <f t="shared" si="95"/>
        <v>1.7589999999999995</v>
      </c>
      <c r="Q69" s="1">
        <f t="shared" si="72"/>
        <v>35825</v>
      </c>
      <c r="R69" s="9">
        <f t="shared" si="121"/>
        <v>0.33500333111259151</v>
      </c>
      <c r="S69" s="36">
        <f t="shared" si="122"/>
        <v>0.31461433447098996</v>
      </c>
      <c r="T69" s="9">
        <f t="shared" si="123"/>
        <v>0.56850483229107462</v>
      </c>
      <c r="U69" s="9">
        <f t="shared" si="96"/>
        <v>9.204118404118361E-2</v>
      </c>
      <c r="V69" s="9">
        <f t="shared" si="97"/>
        <v>2.7474358974359119E-2</v>
      </c>
      <c r="W69" s="9">
        <f t="shared" si="98"/>
        <v>2.3401908169351669E-3</v>
      </c>
      <c r="X69" s="9">
        <f t="shared" si="99"/>
        <v>5.6051703163017351E-2</v>
      </c>
      <c r="Y69" s="9">
        <f t="shared" si="124"/>
        <v>0.1692753001715265</v>
      </c>
      <c r="Z69" s="8">
        <f t="shared" si="125"/>
        <v>6.067745476349101</v>
      </c>
      <c r="AA69" s="8">
        <f t="shared" si="73"/>
        <v>6.9574032218430037</v>
      </c>
      <c r="AB69" s="8">
        <f t="shared" si="100"/>
        <v>6.4195559977259808</v>
      </c>
      <c r="AC69" s="8">
        <f t="shared" si="126"/>
        <v>6.0306490000000004</v>
      </c>
      <c r="AD69" s="22">
        <f t="shared" si="101"/>
        <v>0.66499666888740849</v>
      </c>
      <c r="AE69" s="22">
        <f t="shared" si="102"/>
        <v>0.68538566552901004</v>
      </c>
      <c r="AF69" s="22">
        <f t="shared" si="103"/>
        <v>0.43149516770892538</v>
      </c>
      <c r="AG69" s="22">
        <f t="shared" si="74"/>
        <v>0.15795881595881633</v>
      </c>
      <c r="AH69" s="22">
        <f t="shared" si="75"/>
        <v>0.22252564102564087</v>
      </c>
      <c r="AI69" s="22">
        <f t="shared" si="76"/>
        <v>9.7659809183064827E-2</v>
      </c>
      <c r="AJ69" s="22">
        <f t="shared" si="77"/>
        <v>0.19394829683698267</v>
      </c>
      <c r="AK69" s="22">
        <f t="shared" si="78"/>
        <v>8.0724699828473523E-2</v>
      </c>
      <c r="AL69" s="22"/>
      <c r="AM69" s="22">
        <f t="shared" si="79"/>
        <v>0</v>
      </c>
      <c r="AN69" s="22">
        <f t="shared" si="79"/>
        <v>0</v>
      </c>
      <c r="AO69" s="22">
        <v>0</v>
      </c>
      <c r="AP69" s="22">
        <f t="shared" si="80"/>
        <v>0.75</v>
      </c>
      <c r="AQ69" s="22">
        <f t="shared" si="81"/>
        <v>0.75</v>
      </c>
      <c r="AR69" s="22">
        <f t="shared" si="104"/>
        <v>0.9</v>
      </c>
      <c r="AS69" s="9">
        <f t="shared" si="105"/>
        <v>0.75</v>
      </c>
      <c r="AT69" s="9">
        <f t="shared" si="106"/>
        <v>0.75</v>
      </c>
      <c r="AU69" s="9"/>
      <c r="AV69" s="1">
        <f t="shared" si="82"/>
        <v>35825</v>
      </c>
      <c r="AX69" s="5">
        <f>Data!C66/Data!C65-1</f>
        <v>1.2836610741243426E-2</v>
      </c>
      <c r="AY69" s="5">
        <f>Data!L66/Data!L65-1</f>
        <v>9.6197835178579716E-3</v>
      </c>
      <c r="AZ69" s="5">
        <f>Data!CW66/Data!CW65-1</f>
        <v>1.3188694854709526E-2</v>
      </c>
      <c r="BA69" s="5">
        <f>Data!AJ66/Data!AJ65-1</f>
        <v>9.7091805608842119E-3</v>
      </c>
      <c r="BB69" s="5">
        <f>Data!AR66/Data!AR65-1</f>
        <v>1.5681012628166791E-2</v>
      </c>
      <c r="BC69" s="5">
        <f>Data!BV66/Data!BV65-1</f>
        <v>1.9078811331344259E-2</v>
      </c>
      <c r="BD69" s="5">
        <f>Data!T66/Data!T65-1</f>
        <v>1.0622730211822695E-2</v>
      </c>
      <c r="BE69" s="5">
        <f>Data!BF66/Data!BF65-1</f>
        <v>1.451979629736333E-2</v>
      </c>
      <c r="BF69" s="5">
        <f>Data!AB66/Data!AB65-1</f>
        <v>9.5515670407484432E-3</v>
      </c>
      <c r="BG69" s="5">
        <f>Data!AY66/Data!AY65-1</f>
        <v>8.3401855984963635E-3</v>
      </c>
      <c r="BH69" s="5">
        <f>Data!BN66/Data!BN65-1</f>
        <v>1.036893041692144E-2</v>
      </c>
      <c r="BI69" s="5">
        <f>Data!CC66/Data!CC65-1</f>
        <v>9.7843357708997658E-3</v>
      </c>
      <c r="BJ69" s="5">
        <f>Data!CP66/Data!CP65-1</f>
        <v>1.4201839437155028E-2</v>
      </c>
      <c r="BK69" s="5">
        <f>Data!DZ66/Data!DZ65-1</f>
        <v>1.1922825260402892E-2</v>
      </c>
      <c r="BL69" s="5">
        <f t="shared" si="127"/>
        <v>1.3882506544205822E-2</v>
      </c>
      <c r="BM69" s="5">
        <f t="shared" si="128"/>
        <v>1.4611378631673387E-2</v>
      </c>
      <c r="BN69" s="5">
        <f t="shared" si="129"/>
        <v>1.3519271260456754E-2</v>
      </c>
      <c r="BO69" s="5">
        <f t="shared" si="130"/>
        <v>1.1574034317829166E-2</v>
      </c>
      <c r="BP69" s="5">
        <f t="shared" si="107"/>
        <v>1.2736750491703086E-2</v>
      </c>
      <c r="BQ69" s="5">
        <f t="shared" si="108"/>
        <v>1.1468338323774852E-2</v>
      </c>
      <c r="BR69" s="5">
        <f t="shared" si="156"/>
        <v>1.2151406694341567E-2</v>
      </c>
      <c r="BS69" s="5">
        <f t="shared" si="131"/>
        <v>1.2057508767211782E-2</v>
      </c>
      <c r="BT69" s="5">
        <f t="shared" si="109"/>
        <v>9.8918904910719092E-3</v>
      </c>
      <c r="BU69" s="5">
        <f t="shared" si="110"/>
        <v>1.4201839437155028E-2</v>
      </c>
      <c r="BV69" s="8">
        <f t="shared" si="111"/>
        <v>1.3291900335555513</v>
      </c>
      <c r="BW69" s="8">
        <f t="shared" si="112"/>
        <v>1.3215504332230914</v>
      </c>
      <c r="BX69" s="24">
        <f t="shared" si="113"/>
        <v>35825</v>
      </c>
      <c r="BY69" s="5">
        <f t="shared" si="114"/>
        <v>0.98977136588949188</v>
      </c>
      <c r="BZ69" s="1">
        <f t="shared" si="83"/>
        <v>35825</v>
      </c>
      <c r="CA69" s="8">
        <f t="shared" si="132"/>
        <v>1.4255161105660563</v>
      </c>
      <c r="CB69" s="8">
        <f t="shared" si="133"/>
        <v>1.3215504332230914</v>
      </c>
      <c r="CC69" s="8">
        <f t="shared" si="134"/>
        <v>1.4949210599773823</v>
      </c>
      <c r="CD69" s="8">
        <f t="shared" si="135"/>
        <v>1.3166472571002108</v>
      </c>
      <c r="CE69" s="8">
        <f t="shared" si="136"/>
        <v>1.3671673709985734</v>
      </c>
      <c r="CF69" s="8">
        <f t="shared" si="137"/>
        <v>1.4385245260793194</v>
      </c>
      <c r="CG69" s="8">
        <f t="shared" si="138"/>
        <v>1.38041955255696</v>
      </c>
      <c r="CH69" s="8">
        <f t="shared" si="139"/>
        <v>1.4720571590265976</v>
      </c>
      <c r="CI69" s="8">
        <f t="shared" si="140"/>
        <v>1.5048520426500536</v>
      </c>
      <c r="CJ69" s="8">
        <f t="shared" si="141"/>
        <v>1.5818714667015406</v>
      </c>
      <c r="CK69" s="8">
        <f t="shared" si="142"/>
        <v>1.7370819081438154</v>
      </c>
      <c r="CL69" s="8">
        <f t="shared" si="143"/>
        <v>1.6257715136315594</v>
      </c>
      <c r="CM69" s="8">
        <f t="shared" si="144"/>
        <v>1.7153100890238075</v>
      </c>
      <c r="CN69" s="8">
        <f t="shared" si="145"/>
        <v>1.6816904719920074</v>
      </c>
      <c r="CO69" s="8">
        <f t="shared" si="146"/>
        <v>1.4137248000769083</v>
      </c>
      <c r="CP69" s="8">
        <f t="shared" si="147"/>
        <v>1.4410893896641712</v>
      </c>
      <c r="CQ69" s="8">
        <f t="shared" si="148"/>
        <v>1.4934877962060111</v>
      </c>
      <c r="CR69" s="8">
        <f t="shared" si="149"/>
        <v>1.4127503566206623</v>
      </c>
      <c r="CS69" s="8">
        <f t="shared" si="150"/>
        <v>1.4137505046843386</v>
      </c>
      <c r="CT69" s="8">
        <f t="shared" si="151"/>
        <v>1.4040684093952362</v>
      </c>
      <c r="CU69" s="8">
        <f t="shared" si="152"/>
        <v>1.4109350278524415</v>
      </c>
      <c r="CV69" s="8">
        <f t="shared" si="153"/>
        <v>1.4500769113815752</v>
      </c>
      <c r="CW69" s="8">
        <f t="shared" si="154"/>
        <v>1.3291900335555513</v>
      </c>
      <c r="CX69" s="8">
        <f t="shared" si="155"/>
        <v>1.7018121660784382</v>
      </c>
      <c r="CY69" s="8">
        <f t="shared" si="84"/>
        <v>1.4255161105660563</v>
      </c>
      <c r="CZ69" s="1">
        <f t="shared" si="85"/>
        <v>35825</v>
      </c>
      <c r="DA69" s="5">
        <f>CA69/MAX(CA$9:CA69)-1</f>
        <v>0</v>
      </c>
      <c r="DB69" s="5">
        <f>CB69/MAX(CB$9:CB69)-1</f>
        <v>0</v>
      </c>
      <c r="DC69" s="5">
        <f>CC69/MAX(CC$9:CC69)-1</f>
        <v>0</v>
      </c>
      <c r="DD69" s="5">
        <f>CD69/MAX(CD$9:CD69)-1</f>
        <v>0</v>
      </c>
      <c r="DE69" s="5">
        <f>CE69/MAX(CE$9:CE69)-1</f>
        <v>0</v>
      </c>
      <c r="DF69" s="5">
        <f>CF69/MAX(CF$9:CF69)-1</f>
        <v>0</v>
      </c>
      <c r="DG69" s="5">
        <f>CG69/MAX(CG$9:CG69)-1</f>
        <v>0</v>
      </c>
      <c r="DH69" s="5">
        <f>CH69/MAX(CH$9:CH69)-1</f>
        <v>0</v>
      </c>
      <c r="DI69" s="5">
        <f>CI69/MAX(CI$9:CI69)-1</f>
        <v>0</v>
      </c>
      <c r="DJ69" s="5">
        <f>CJ69/MAX(CJ$9:CJ69)-1</f>
        <v>0</v>
      </c>
      <c r="DK69" s="5">
        <f>CK69/MAX(CK$9:CK69)-1</f>
        <v>0</v>
      </c>
      <c r="DL69" s="5">
        <f>CL69/MAX(CL$9:CL69)-1</f>
        <v>0</v>
      </c>
      <c r="DM69" s="5">
        <f>CM69/MAX(CM$9:CM69)-1</f>
        <v>0</v>
      </c>
      <c r="DN69" s="5">
        <f>CN69/MAX(CN$9:CN69)-1</f>
        <v>0</v>
      </c>
      <c r="DO69" s="5">
        <f>CO69/MAX(CO$9:CO69)-1</f>
        <v>0</v>
      </c>
      <c r="DP69" s="5">
        <f>CP69/MAX(CP$9:CP69)-1</f>
        <v>0</v>
      </c>
      <c r="DQ69" s="5">
        <f>CQ69/MAX(CQ$9:CQ69)-1</f>
        <v>0</v>
      </c>
      <c r="DR69" s="5">
        <f>CR69/MAX(CR$9:CR69)-1</f>
        <v>0</v>
      </c>
      <c r="DS69" s="5">
        <f>CS69/MAX(CS$9:CS69)-1</f>
        <v>0</v>
      </c>
      <c r="DT69" s="5">
        <f>CT69/MAX(CT$9:CT69)-1</f>
        <v>0</v>
      </c>
      <c r="DU69" s="5">
        <f>CU69/MAX(CU$9:CU69)-1</f>
        <v>0</v>
      </c>
      <c r="DV69" s="5">
        <f>CV69/MAX(CV$9:CV69)-1</f>
        <v>0</v>
      </c>
      <c r="DW69" s="5">
        <f>CW69/MAX(CW$9:CW69)-1</f>
        <v>0</v>
      </c>
      <c r="DX69" s="5">
        <f>CX69/MAX(CX$9:CX69)-1</f>
        <v>0</v>
      </c>
      <c r="DY69" s="5">
        <f>CY69/MAX(CY$9:CY69)-1</f>
        <v>0</v>
      </c>
      <c r="DZ69" s="1">
        <f t="shared" si="86"/>
        <v>35825</v>
      </c>
      <c r="EA69" s="8">
        <f t="shared" si="117"/>
        <v>5.8776596402398393</v>
      </c>
      <c r="EB69" s="8">
        <f t="shared" si="118"/>
        <v>5.9810811740614334</v>
      </c>
      <c r="EC69" s="8">
        <f t="shared" si="119"/>
        <v>6.4868692438885738</v>
      </c>
      <c r="ED69" s="8">
        <f t="shared" si="87"/>
        <v>6.0569570038610028</v>
      </c>
      <c r="EE69" s="8">
        <f t="shared" si="88"/>
        <v>6.0306490000000004</v>
      </c>
      <c r="EF69" s="8">
        <f t="shared" si="89"/>
        <v>6.0306490000000004</v>
      </c>
      <c r="EG69" s="8">
        <f t="shared" si="90"/>
        <v>6.0306490000000004</v>
      </c>
      <c r="EH69" s="8">
        <f t="shared" si="91"/>
        <v>6.3489926029159509</v>
      </c>
      <c r="EI69" s="8">
        <f t="shared" si="92"/>
        <v>6.0306490000000004</v>
      </c>
      <c r="EJ69" s="1">
        <f t="shared" si="120"/>
        <v>35825</v>
      </c>
      <c r="EK69" s="8">
        <f>Data!W66*(1-R69-AD69)+R69*Data!AE66+AD69*Data!AM66</f>
        <v>1.9200878347768153</v>
      </c>
      <c r="EL69" s="8">
        <f>Data!W66*(1-S69-AE69)+S69*Data!BQ66+AE69*Data!AU66</f>
        <v>2.9638890511945388</v>
      </c>
      <c r="EM69" s="8">
        <f>Data!W66*(1-R69-AF69)+R69*Data!AE66+AF69*Data!AU66</f>
        <v>2.7023206590868547</v>
      </c>
      <c r="EN69" s="8">
        <f>Data!F66</f>
        <v>5.081016</v>
      </c>
      <c r="EO69" s="8">
        <f>U69*Data!$AE66+Model!AG69*Data!$BY66+Model!AP69*Data!$W66</f>
        <v>2.4382358120978127</v>
      </c>
      <c r="EP69" s="8">
        <f>V69*Data!$BQ66+Model!AH69*Data!$BY66+Model!AQ69*Data!$W66</f>
        <v>2.6248315512820506</v>
      </c>
      <c r="EQ69" s="8">
        <f>W69*Data!$BQ66+Model!AI69*Data!$BY66+Model!AR69*Data!$W66</f>
        <v>2.1461725172927841</v>
      </c>
      <c r="ER69" s="8">
        <f>X69*Data!CF66+Model!AJ69*Data!$BY66+Model!AS69*Data!$W66</f>
        <v>2.5413329635036486</v>
      </c>
      <c r="ES69" s="8">
        <f>Y69*Data!CS66+Model!AK69*Data!$BY66+Model!AS69*Data!$W66</f>
        <v>2.5494512221269297</v>
      </c>
      <c r="ET69" s="8">
        <f t="shared" si="93"/>
        <v>5.081016</v>
      </c>
    </row>
    <row r="70" spans="1:150" x14ac:dyDescent="0.25">
      <c r="A70" s="34">
        <f>Data!A67</f>
        <v>35853</v>
      </c>
      <c r="B70" s="8">
        <f>Data!G67</f>
        <v>6.181972</v>
      </c>
      <c r="C70" s="8">
        <f t="shared" si="94"/>
        <v>6.661485697775209</v>
      </c>
      <c r="D70" s="8">
        <f>Data!DA67</f>
        <v>6.5279999999999996</v>
      </c>
      <c r="E70" s="8">
        <f>Data!AN67</f>
        <v>5.5620000000000003</v>
      </c>
      <c r="F70" s="8">
        <f>Data!AV67</f>
        <v>5.6109999999999998</v>
      </c>
      <c r="G70" s="8">
        <f>Data!BZ67</f>
        <v>5.6820000000000004</v>
      </c>
      <c r="H70" s="8">
        <f>Data!X67</f>
        <v>6.2850000000000001</v>
      </c>
      <c r="I70" s="8">
        <f>Data!BJ67</f>
        <v>6.4550000000000001</v>
      </c>
      <c r="J70" s="8">
        <f>Data!AF67</f>
        <v>7.13</v>
      </c>
      <c r="K70" s="8">
        <f>Data!BC67</f>
        <v>7.0220000000000002</v>
      </c>
      <c r="L70" s="8">
        <f>Data!BR67</f>
        <v>8.6940000000000008</v>
      </c>
      <c r="M70" s="8">
        <f>Data!CG67</f>
        <v>7.4269999999999996</v>
      </c>
      <c r="N70" s="8">
        <f>Data!CT67</f>
        <v>7.97</v>
      </c>
      <c r="O70" s="8">
        <f>Data!ED67</f>
        <v>7.3769999999999998</v>
      </c>
      <c r="P70" s="8">
        <f t="shared" si="95"/>
        <v>1.7305000000000001</v>
      </c>
      <c r="Q70" s="1">
        <f t="shared" si="72"/>
        <v>35853</v>
      </c>
      <c r="R70" s="9">
        <f t="shared" si="121"/>
        <v>0.31441189427312793</v>
      </c>
      <c r="S70" s="36">
        <f t="shared" si="122"/>
        <v>0.32331370328425835</v>
      </c>
      <c r="T70" s="9">
        <f t="shared" si="123"/>
        <v>0.5778676683039583</v>
      </c>
      <c r="U70" s="9">
        <f t="shared" si="96"/>
        <v>6.2041184041183611E-2</v>
      </c>
      <c r="V70" s="9">
        <f t="shared" si="97"/>
        <v>1.5843957503319992E-2</v>
      </c>
      <c r="W70" s="9">
        <f t="shared" si="98"/>
        <v>0</v>
      </c>
      <c r="X70" s="9">
        <f t="shared" si="99"/>
        <v>2.7347851002865239E-2</v>
      </c>
      <c r="Y70" s="9">
        <f t="shared" si="124"/>
        <v>0.17209353146853124</v>
      </c>
      <c r="Z70" s="8">
        <f t="shared" si="125"/>
        <v>6.2306487555066079</v>
      </c>
      <c r="AA70" s="8">
        <f t="shared" si="73"/>
        <v>7.0638627112117796</v>
      </c>
      <c r="AB70" s="8">
        <f t="shared" si="100"/>
        <v>6.610829817971684</v>
      </c>
      <c r="AC70" s="8">
        <f t="shared" si="126"/>
        <v>6.181972</v>
      </c>
      <c r="AD70" s="22">
        <f t="shared" si="101"/>
        <v>0.68558810572687201</v>
      </c>
      <c r="AE70" s="22">
        <f t="shared" si="102"/>
        <v>0.67668629671574165</v>
      </c>
      <c r="AF70" s="22">
        <f t="shared" si="103"/>
        <v>0.4221323316960417</v>
      </c>
      <c r="AG70" s="22">
        <f t="shared" si="74"/>
        <v>0.18795881595881636</v>
      </c>
      <c r="AH70" s="22">
        <f t="shared" si="75"/>
        <v>0.23415604249667998</v>
      </c>
      <c r="AI70" s="22">
        <f t="shared" si="76"/>
        <v>9.9999999999999978E-2</v>
      </c>
      <c r="AJ70" s="22">
        <f t="shared" si="77"/>
        <v>0.22265214899713481</v>
      </c>
      <c r="AK70" s="22">
        <f t="shared" si="78"/>
        <v>7.7906468531468764E-2</v>
      </c>
      <c r="AL70" s="22"/>
      <c r="AM70" s="22">
        <f t="shared" si="79"/>
        <v>0</v>
      </c>
      <c r="AN70" s="22">
        <f t="shared" si="79"/>
        <v>0</v>
      </c>
      <c r="AO70" s="22">
        <v>0</v>
      </c>
      <c r="AP70" s="22">
        <f t="shared" si="80"/>
        <v>0.75</v>
      </c>
      <c r="AQ70" s="22">
        <f t="shared" si="81"/>
        <v>0.75</v>
      </c>
      <c r="AR70" s="22">
        <f t="shared" si="104"/>
        <v>0.9</v>
      </c>
      <c r="AS70" s="9">
        <f t="shared" si="105"/>
        <v>0.75</v>
      </c>
      <c r="AT70" s="9">
        <f t="shared" si="106"/>
        <v>0.75</v>
      </c>
      <c r="AU70" s="9"/>
      <c r="AV70" s="1">
        <f t="shared" si="82"/>
        <v>35853</v>
      </c>
      <c r="AX70" s="5">
        <f>Data!C67/Data!C66-1</f>
        <v>-7.5277543866647534E-4</v>
      </c>
      <c r="AY70" s="5">
        <f>Data!L67/Data!L66-1</f>
        <v>1.1881783580596217E-3</v>
      </c>
      <c r="AZ70" s="5">
        <f>Data!CW67/Data!CW66-1</f>
        <v>-1.5244015009816536E-3</v>
      </c>
      <c r="BA70" s="5">
        <f>Data!AJ67/Data!AJ66-1</f>
        <v>8.5958412946074425E-4</v>
      </c>
      <c r="BB70" s="5">
        <f>Data!AR67/Data!AR66-1</f>
        <v>-2.4176643818880628E-3</v>
      </c>
      <c r="BC70" s="5">
        <f>Data!BV67/Data!BV66-1</f>
        <v>-4.7102985242273299E-3</v>
      </c>
      <c r="BD70" s="5">
        <f>Data!T67/Data!T66-1</f>
        <v>5.6764609671144939E-4</v>
      </c>
      <c r="BE70" s="5">
        <f>Data!BF67/Data!BF66-1</f>
        <v>-2.2892192626442487E-3</v>
      </c>
      <c r="BF70" s="5">
        <f>Data!AB67/Data!AB66-1</f>
        <v>1.2444533832791649E-3</v>
      </c>
      <c r="BG70" s="5">
        <f>Data!AY67/Data!AY66-1</f>
        <v>2.6794035414725581E-3</v>
      </c>
      <c r="BH70" s="5">
        <f>Data!BN67/Data!BN66-1</f>
        <v>7.6696453399671682E-3</v>
      </c>
      <c r="BI70" s="5">
        <f>Data!CC67/Data!CC66-1</f>
        <v>3.2482470508123917E-3</v>
      </c>
      <c r="BJ70" s="5">
        <f>Data!CP67/Data!CP66-1</f>
        <v>4.6231047836127193E-3</v>
      </c>
      <c r="BK70" s="5">
        <f>Data!DZ67/Data!DZ66-1</f>
        <v>1.2198276163379873E-3</v>
      </c>
      <c r="BL70" s="5">
        <f t="shared" si="127"/>
        <v>-5.1956517814449464E-4</v>
      </c>
      <c r="BM70" s="5">
        <f t="shared" si="128"/>
        <v>-1.2732572577226226E-3</v>
      </c>
      <c r="BN70" s="5">
        <f t="shared" si="129"/>
        <v>-3.4973260347643631E-4</v>
      </c>
      <c r="BO70" s="5">
        <f t="shared" si="130"/>
        <v>-2.0375764228485079E-4</v>
      </c>
      <c r="BP70" s="5">
        <f t="shared" si="107"/>
        <v>-4.1170903671595115E-4</v>
      </c>
      <c r="BQ70" s="5">
        <f t="shared" si="108"/>
        <v>6.8823065562732301E-5</v>
      </c>
      <c r="BR70" s="5">
        <f t="shared" si="156"/>
        <v>-3.0575002434177375E-4</v>
      </c>
      <c r="BS70" s="5">
        <f t="shared" si="131"/>
        <v>8.2807458803329723E-4</v>
      </c>
      <c r="BT70" s="5">
        <f t="shared" si="109"/>
        <v>8.0119652291088539E-4</v>
      </c>
      <c r="BU70" s="5">
        <f t="shared" si="110"/>
        <v>4.6231047836127193E-3</v>
      </c>
      <c r="BV70" s="8">
        <f t="shared" si="111"/>
        <v>1.3302549759887239</v>
      </c>
      <c r="BW70" s="8">
        <f t="shared" si="112"/>
        <v>1.3231206708469314</v>
      </c>
      <c r="BX70" s="24">
        <f t="shared" si="113"/>
        <v>35853</v>
      </c>
      <c r="BY70" s="5">
        <f t="shared" si="114"/>
        <v>0.99021415216304676</v>
      </c>
      <c r="BZ70" s="1">
        <f t="shared" si="83"/>
        <v>35853</v>
      </c>
      <c r="CA70" s="8">
        <f t="shared" si="132"/>
        <v>1.4244430170505988</v>
      </c>
      <c r="CB70" s="8">
        <f t="shared" si="133"/>
        <v>1.3231206708469314</v>
      </c>
      <c r="CC70" s="8">
        <f t="shared" si="134"/>
        <v>1.4926422000697037</v>
      </c>
      <c r="CD70" s="8">
        <f t="shared" si="135"/>
        <v>1.3177790261865121</v>
      </c>
      <c r="CE70" s="8">
        <f t="shared" si="136"/>
        <v>1.3638620191416306</v>
      </c>
      <c r="CF70" s="8">
        <f t="shared" si="137"/>
        <v>1.4317486461270632</v>
      </c>
      <c r="CG70" s="8">
        <f t="shared" si="138"/>
        <v>1.3812031423277931</v>
      </c>
      <c r="CH70" s="8">
        <f t="shared" si="139"/>
        <v>1.4686872974224405</v>
      </c>
      <c r="CI70" s="8">
        <f t="shared" si="140"/>
        <v>1.506724760865864</v>
      </c>
      <c r="CJ70" s="8">
        <f t="shared" si="141"/>
        <v>1.5861099387115751</v>
      </c>
      <c r="CK70" s="8">
        <f t="shared" si="142"/>
        <v>1.7504047103057518</v>
      </c>
      <c r="CL70" s="8">
        <f t="shared" si="143"/>
        <v>1.6310524211560078</v>
      </c>
      <c r="CM70" s="8">
        <f t="shared" si="144"/>
        <v>1.7232401473017527</v>
      </c>
      <c r="CN70" s="8">
        <f t="shared" si="145"/>
        <v>1.6837418444718757</v>
      </c>
      <c r="CO70" s="8">
        <f t="shared" si="146"/>
        <v>1.4129902778993091</v>
      </c>
      <c r="CP70" s="8">
        <f t="shared" si="147"/>
        <v>1.4392545121397542</v>
      </c>
      <c r="CQ70" s="8">
        <f t="shared" si="148"/>
        <v>1.4929654748307837</v>
      </c>
      <c r="CR70" s="8">
        <f t="shared" si="149"/>
        <v>1.4124624979388603</v>
      </c>
      <c r="CS70" s="8">
        <f t="shared" si="150"/>
        <v>1.4131684508258984</v>
      </c>
      <c r="CT70" s="8">
        <f t="shared" si="151"/>
        <v>1.4041650416874307</v>
      </c>
      <c r="CU70" s="8">
        <f t="shared" si="152"/>
        <v>1.410503634433331</v>
      </c>
      <c r="CV70" s="8">
        <f t="shared" si="153"/>
        <v>1.4512776832225842</v>
      </c>
      <c r="CW70" s="8">
        <f t="shared" si="154"/>
        <v>1.3302549759887239</v>
      </c>
      <c r="CX70" s="8">
        <f t="shared" si="155"/>
        <v>1.7096798220442457</v>
      </c>
      <c r="CY70" s="8">
        <f t="shared" si="84"/>
        <v>1.4244430170505988</v>
      </c>
      <c r="CZ70" s="1">
        <f t="shared" si="85"/>
        <v>35853</v>
      </c>
      <c r="DA70" s="5">
        <f>CA70/MAX(CA$9:CA70)-1</f>
        <v>-7.5277543866647534E-4</v>
      </c>
      <c r="DB70" s="5">
        <f>CB70/MAX(CB$9:CB70)-1</f>
        <v>0</v>
      </c>
      <c r="DC70" s="5">
        <f>CC70/MAX(CC$9:CC70)-1</f>
        <v>-1.5244015009816536E-3</v>
      </c>
      <c r="DD70" s="5">
        <f>CD70/MAX(CD$9:CD70)-1</f>
        <v>0</v>
      </c>
      <c r="DE70" s="5">
        <f>CE70/MAX(CE$9:CE70)-1</f>
        <v>-2.4176643818880628E-3</v>
      </c>
      <c r="DF70" s="5">
        <f>CF70/MAX(CF$9:CF70)-1</f>
        <v>-4.7102985242272188E-3</v>
      </c>
      <c r="DG70" s="5">
        <f>CG70/MAX(CG$9:CG70)-1</f>
        <v>0</v>
      </c>
      <c r="DH70" s="5">
        <f>CH70/MAX(CH$9:CH70)-1</f>
        <v>-2.2892192626442487E-3</v>
      </c>
      <c r="DI70" s="5">
        <f>CI70/MAX(CI$9:CI70)-1</f>
        <v>0</v>
      </c>
      <c r="DJ70" s="5">
        <f>CJ70/MAX(CJ$9:CJ70)-1</f>
        <v>0</v>
      </c>
      <c r="DK70" s="5">
        <f>CK70/MAX(CK$9:CK70)-1</f>
        <v>0</v>
      </c>
      <c r="DL70" s="5">
        <f>CL70/MAX(CL$9:CL70)-1</f>
        <v>0</v>
      </c>
      <c r="DM70" s="5">
        <f>CM70/MAX(CM$9:CM70)-1</f>
        <v>0</v>
      </c>
      <c r="DN70" s="5">
        <f>CN70/MAX(CN$9:CN70)-1</f>
        <v>0</v>
      </c>
      <c r="DO70" s="5">
        <f>CO70/MAX(CO$9:CO70)-1</f>
        <v>-5.1956517814444325E-4</v>
      </c>
      <c r="DP70" s="5">
        <f>CP70/MAX(CP$9:CP70)-1</f>
        <v>-1.2732572577226486E-3</v>
      </c>
      <c r="DQ70" s="5">
        <f>CQ70/MAX(CQ$9:CQ70)-1</f>
        <v>-3.497326034764825E-4</v>
      </c>
      <c r="DR70" s="5">
        <f>CR70/MAX(CR$9:CR70)-1</f>
        <v>-2.0375764228475202E-4</v>
      </c>
      <c r="DS70" s="5">
        <f>CS70/MAX(CS$9:CS70)-1</f>
        <v>-4.1170903671594594E-4</v>
      </c>
      <c r="DT70" s="5">
        <f>CT70/MAX(CT$9:CT70)-1</f>
        <v>0</v>
      </c>
      <c r="DU70" s="5">
        <f>CU70/MAX(CU$9:CU70)-1</f>
        <v>-3.0575002434174436E-4</v>
      </c>
      <c r="DV70" s="5">
        <f>CV70/MAX(CV$9:CV70)-1</f>
        <v>0</v>
      </c>
      <c r="DW70" s="5">
        <f>CW70/MAX(CW$9:CW70)-1</f>
        <v>0</v>
      </c>
      <c r="DX70" s="5">
        <f>CX70/MAX(CX$9:CX70)-1</f>
        <v>0</v>
      </c>
      <c r="DY70" s="5">
        <f>CY70/MAX(CY$9:CY70)-1</f>
        <v>-7.5277543866647534E-4</v>
      </c>
      <c r="DZ70" s="1">
        <f t="shared" si="86"/>
        <v>35853</v>
      </c>
      <c r="EA70" s="8">
        <f t="shared" si="117"/>
        <v>6.0885916674008804</v>
      </c>
      <c r="EB70" s="8">
        <f t="shared" si="118"/>
        <v>6.181972</v>
      </c>
      <c r="EC70" s="8">
        <f t="shared" si="119"/>
        <v>6.661485697775209</v>
      </c>
      <c r="ED70" s="8">
        <f t="shared" si="87"/>
        <v>6.224085634491634</v>
      </c>
      <c r="EE70" s="8">
        <f t="shared" si="88"/>
        <v>6.181972</v>
      </c>
      <c r="EF70" s="8">
        <f t="shared" si="89"/>
        <v>6.2247000000000003</v>
      </c>
      <c r="EG70" s="8">
        <f t="shared" si="90"/>
        <v>6.181972</v>
      </c>
      <c r="EH70" s="8">
        <f t="shared" si="91"/>
        <v>6.5279999999999996</v>
      </c>
      <c r="EI70" s="8">
        <f t="shared" si="92"/>
        <v>6.181972</v>
      </c>
      <c r="EJ70" s="1">
        <f t="shared" si="120"/>
        <v>35853</v>
      </c>
      <c r="EK70" s="8">
        <f>Data!W67*(1-R70-AD70)+R70*Data!AE67+AD70*Data!AM67</f>
        <v>1.9069486233480177</v>
      </c>
      <c r="EL70" s="8">
        <f>Data!W67*(1-S70-AE70)+S70*Data!BQ67+AE70*Data!AU67</f>
        <v>3.0284744394110983</v>
      </c>
      <c r="EM70" s="8">
        <f>Data!W67*(1-R70-AF70)+R70*Data!AE67+AF70*Data!AU67</f>
        <v>2.676558426718997</v>
      </c>
      <c r="EN70" s="8">
        <f>Data!F67</f>
        <v>5.1708540000000003</v>
      </c>
      <c r="EO70" s="8">
        <f>U70*Data!$AE67+Model!AG70*Data!$BY67+Model!AP70*Data!$W67</f>
        <v>2.5677057220077231</v>
      </c>
      <c r="EP70" s="8">
        <f>V70*Data!$BQ67+Model!AH70*Data!$BY67+Model!AQ70*Data!$W67</f>
        <v>2.7171183618857899</v>
      </c>
      <c r="EQ70" s="8">
        <f>W70*Data!$BQ67+Model!AI70*Data!$BY67+Model!AR70*Data!$W67</f>
        <v>2.1849999999999996</v>
      </c>
      <c r="ER70" s="8">
        <f>X70*Data!CF67+Model!AJ70*Data!$BY67+Model!AS70*Data!$W67</f>
        <v>2.6805369157593129</v>
      </c>
      <c r="ES70" s="8">
        <f>Y70*Data!CS67+Model!AK70*Data!$BY67+Model!AS70*Data!$W67</f>
        <v>2.5756087194055945</v>
      </c>
      <c r="ET70" s="8">
        <f t="shared" si="93"/>
        <v>5.1708540000000003</v>
      </c>
    </row>
    <row r="71" spans="1:150" x14ac:dyDescent="0.25">
      <c r="A71" s="34">
        <f>Data!A68</f>
        <v>35885</v>
      </c>
      <c r="B71" s="8">
        <f>Data!G68</f>
        <v>6.2205370000000002</v>
      </c>
      <c r="C71" s="8">
        <f t="shared" si="94"/>
        <v>6.7086288361320197</v>
      </c>
      <c r="D71" s="8">
        <f>Data!DA68</f>
        <v>6.5510000000000002</v>
      </c>
      <c r="E71" s="8">
        <f>Data!AN68</f>
        <v>5.601</v>
      </c>
      <c r="F71" s="8">
        <f>Data!AV68</f>
        <v>5.6660000000000004</v>
      </c>
      <c r="G71" s="8">
        <f>Data!BZ68</f>
        <v>5.726</v>
      </c>
      <c r="H71" s="8">
        <f>Data!X68</f>
        <v>6.2869999999999999</v>
      </c>
      <c r="I71" s="8">
        <f>Data!BJ68</f>
        <v>6.4859999999999998</v>
      </c>
      <c r="J71" s="8">
        <f>Data!AF68</f>
        <v>7.06</v>
      </c>
      <c r="K71" s="8">
        <f>Data!BC68</f>
        <v>7.0990000000000002</v>
      </c>
      <c r="L71" s="8">
        <f>Data!BR68</f>
        <v>8.7970000000000006</v>
      </c>
      <c r="M71" s="8">
        <f>Data!CG68</f>
        <v>7.4180000000000001</v>
      </c>
      <c r="N71" s="8">
        <f>Data!CT68</f>
        <v>8.0120000000000005</v>
      </c>
      <c r="O71" s="8">
        <f>Data!ED68</f>
        <v>7.423</v>
      </c>
      <c r="P71" s="8">
        <f t="shared" si="95"/>
        <v>1.7270000000000003</v>
      </c>
      <c r="Q71" s="1">
        <f t="shared" si="72"/>
        <v>35885</v>
      </c>
      <c r="R71" s="9">
        <f t="shared" si="121"/>
        <v>0.31651655251141547</v>
      </c>
      <c r="S71" s="36">
        <f t="shared" si="122"/>
        <v>0.31561582242458736</v>
      </c>
      <c r="T71" s="9">
        <f t="shared" si="123"/>
        <v>0.57903879559930505</v>
      </c>
      <c r="U71" s="9">
        <f t="shared" si="96"/>
        <v>5.5312593703148644E-2</v>
      </c>
      <c r="V71" s="9">
        <f t="shared" si="97"/>
        <v>2.4027027027027109E-2</v>
      </c>
      <c r="W71" s="9">
        <f t="shared" si="98"/>
        <v>0</v>
      </c>
      <c r="X71" s="9">
        <f t="shared" si="99"/>
        <v>4.3609338061465878E-2</v>
      </c>
      <c r="Y71" s="9">
        <f t="shared" si="124"/>
        <v>0.17683727034120741</v>
      </c>
      <c r="Z71" s="8">
        <f t="shared" si="125"/>
        <v>6.2615460068493149</v>
      </c>
      <c r="AA71" s="8">
        <f t="shared" si="73"/>
        <v>7.0791957142857145</v>
      </c>
      <c r="AB71" s="8">
        <f t="shared" si="100"/>
        <v>6.6560086855819334</v>
      </c>
      <c r="AC71" s="8">
        <f t="shared" si="126"/>
        <v>6.2205370000000002</v>
      </c>
      <c r="AD71" s="22">
        <f t="shared" si="101"/>
        <v>0.68348344748858447</v>
      </c>
      <c r="AE71" s="22">
        <f t="shared" si="102"/>
        <v>0.6843841775754127</v>
      </c>
      <c r="AF71" s="22">
        <f t="shared" si="103"/>
        <v>0.42096120440069495</v>
      </c>
      <c r="AG71" s="22">
        <f t="shared" si="74"/>
        <v>0.19468740629685133</v>
      </c>
      <c r="AH71" s="22">
        <f t="shared" si="75"/>
        <v>0.22597297297297292</v>
      </c>
      <c r="AI71" s="22">
        <f t="shared" si="76"/>
        <v>9.9999999999999978E-2</v>
      </c>
      <c r="AJ71" s="22">
        <f t="shared" si="77"/>
        <v>0.20639066193853417</v>
      </c>
      <c r="AK71" s="22">
        <f t="shared" si="78"/>
        <v>7.3162729658792558E-2</v>
      </c>
      <c r="AL71" s="22"/>
      <c r="AM71" s="22">
        <f t="shared" si="79"/>
        <v>0</v>
      </c>
      <c r="AN71" s="22">
        <f t="shared" si="79"/>
        <v>0</v>
      </c>
      <c r="AO71" s="22">
        <v>0</v>
      </c>
      <c r="AP71" s="22">
        <f t="shared" si="80"/>
        <v>0.75</v>
      </c>
      <c r="AQ71" s="22">
        <f t="shared" si="81"/>
        <v>0.75</v>
      </c>
      <c r="AR71" s="22">
        <f t="shared" si="104"/>
        <v>0.9</v>
      </c>
      <c r="AS71" s="9">
        <f t="shared" si="105"/>
        <v>0.75</v>
      </c>
      <c r="AT71" s="9">
        <f t="shared" si="106"/>
        <v>0.75</v>
      </c>
      <c r="AU71" s="9"/>
      <c r="AV71" s="1">
        <f t="shared" si="82"/>
        <v>35885</v>
      </c>
      <c r="AX71" s="5">
        <f>Data!C68/Data!C67-1</f>
        <v>3.4406413539980196E-3</v>
      </c>
      <c r="AY71" s="5">
        <f>Data!L68/Data!L67-1</f>
        <v>3.8755893865127788E-3</v>
      </c>
      <c r="AZ71" s="5">
        <f>Data!CW68/Data!CW67-1</f>
        <v>4.9647742977048104E-3</v>
      </c>
      <c r="BA71" s="5">
        <f>Data!AJ68/Data!AJ67-1</f>
        <v>4.0655150041308818E-3</v>
      </c>
      <c r="BB71" s="5">
        <f>Data!AR68/Data!AR67-1</f>
        <v>2.9098690617517242E-3</v>
      </c>
      <c r="BC71" s="5">
        <f>Data!BV68/Data!BV67-1</f>
        <v>2.2170365974860662E-3</v>
      </c>
      <c r="BD71" s="5">
        <f>Data!T68/Data!T67-1</f>
        <v>5.4953508274278029E-3</v>
      </c>
      <c r="BE71" s="5">
        <f>Data!BF68/Data!BF67-1</f>
        <v>4.3743842364531993E-3</v>
      </c>
      <c r="BF71" s="5">
        <f>Data!AB68/Data!AB67-1</f>
        <v>5.5533236244329487E-3</v>
      </c>
      <c r="BG71" s="5">
        <f>Data!AY68/Data!AY67-1</f>
        <v>5.8054771622497725E-3</v>
      </c>
      <c r="BH71" s="5">
        <f>Data!BN68/Data!BN67-1</f>
        <v>1.0341034103410474E-2</v>
      </c>
      <c r="BI71" s="5">
        <f>Data!CC68/Data!CC67-1</f>
        <v>7.6403092811871964E-3</v>
      </c>
      <c r="BJ71" s="5">
        <f>Data!CP68/Data!CP67-1</f>
        <v>7.8851181758030631E-3</v>
      </c>
      <c r="BK71" s="5">
        <f>Data!DZ68/Data!DZ67-1</f>
        <v>6.4617479185211657E-3</v>
      </c>
      <c r="BL71" s="5">
        <f t="shared" si="127"/>
        <v>4.3971757318902217E-3</v>
      </c>
      <c r="BM71" s="5">
        <f t="shared" si="128"/>
        <v>4.0582401685509105E-3</v>
      </c>
      <c r="BN71" s="5">
        <f t="shared" si="129"/>
        <v>4.9623850148112101E-3</v>
      </c>
      <c r="BO71" s="5">
        <f t="shared" si="130"/>
        <v>4.8827594673953936E-3</v>
      </c>
      <c r="BP71" s="5">
        <f t="shared" si="107"/>
        <v>4.8044885411833126E-3</v>
      </c>
      <c r="BQ71" s="5">
        <f t="shared" si="108"/>
        <v>5.1675194044336296E-3</v>
      </c>
      <c r="BR71" s="5">
        <f t="shared" si="156"/>
        <v>4.8240871232441366E-3</v>
      </c>
      <c r="BS71" s="5">
        <f t="shared" si="131"/>
        <v>5.6512124454066674E-3</v>
      </c>
      <c r="BT71" s="5">
        <f t="shared" si="109"/>
        <v>4.3514821687902659E-3</v>
      </c>
      <c r="BU71" s="5">
        <f t="shared" si="110"/>
        <v>7.8851181758030631E-3</v>
      </c>
      <c r="BV71" s="8">
        <f t="shared" si="111"/>
        <v>1.3360435567966833</v>
      </c>
      <c r="BW71" s="8">
        <f t="shared" si="112"/>
        <v>1.3282485432759414</v>
      </c>
      <c r="BX71" s="24">
        <f t="shared" si="113"/>
        <v>35885</v>
      </c>
      <c r="BY71" s="5">
        <f t="shared" si="114"/>
        <v>0.99157936254321333</v>
      </c>
      <c r="BZ71" s="1">
        <f t="shared" si="83"/>
        <v>35885</v>
      </c>
      <c r="CA71" s="8">
        <f t="shared" si="132"/>
        <v>1.4293440146014769</v>
      </c>
      <c r="CB71" s="8">
        <f t="shared" si="133"/>
        <v>1.3282485432759414</v>
      </c>
      <c r="CC71" s="8">
        <f t="shared" si="134"/>
        <v>1.5000528317002793</v>
      </c>
      <c r="CD71" s="8">
        <f t="shared" si="135"/>
        <v>1.3231364765896023</v>
      </c>
      <c r="CE71" s="8">
        <f t="shared" si="136"/>
        <v>1.3678306790356292</v>
      </c>
      <c r="CF71" s="8">
        <f t="shared" si="137"/>
        <v>1.434922885273928</v>
      </c>
      <c r="CG71" s="8">
        <f t="shared" si="138"/>
        <v>1.38879333815883</v>
      </c>
      <c r="CH71" s="8">
        <f t="shared" si="139"/>
        <v>1.4751118999845643</v>
      </c>
      <c r="CI71" s="8">
        <f t="shared" si="140"/>
        <v>1.5150920910758985</v>
      </c>
      <c r="CJ71" s="8">
        <f t="shared" si="141"/>
        <v>1.5953180637375826</v>
      </c>
      <c r="CK71" s="8">
        <f t="shared" si="142"/>
        <v>1.7685057051097939</v>
      </c>
      <c r="CL71" s="8">
        <f t="shared" si="143"/>
        <v>1.6435141661074688</v>
      </c>
      <c r="CM71" s="8">
        <f t="shared" si="144"/>
        <v>1.7368280995085152</v>
      </c>
      <c r="CN71" s="8">
        <f t="shared" si="145"/>
        <v>1.6946217598307187</v>
      </c>
      <c r="CO71" s="8">
        <f t="shared" si="146"/>
        <v>1.4192034444586847</v>
      </c>
      <c r="CP71" s="8">
        <f t="shared" si="147"/>
        <v>1.445095352613688</v>
      </c>
      <c r="CQ71" s="8">
        <f t="shared" si="148"/>
        <v>1.5003741443307146</v>
      </c>
      <c r="CR71" s="8">
        <f t="shared" si="149"/>
        <v>1.4193592125730123</v>
      </c>
      <c r="CS71" s="8">
        <f t="shared" si="150"/>
        <v>1.4199580024546532</v>
      </c>
      <c r="CT71" s="8">
        <f t="shared" si="151"/>
        <v>1.411421091787378</v>
      </c>
      <c r="CU71" s="8">
        <f t="shared" si="152"/>
        <v>1.4173080268534899</v>
      </c>
      <c r="CV71" s="8">
        <f t="shared" si="153"/>
        <v>1.4594791617277527</v>
      </c>
      <c r="CW71" s="8">
        <f t="shared" si="154"/>
        <v>1.3360435567966833</v>
      </c>
      <c r="CX71" s="8">
        <f t="shared" si="155"/>
        <v>1.7231608494838506</v>
      </c>
      <c r="CY71" s="8">
        <f t="shared" si="84"/>
        <v>1.4293440146014769</v>
      </c>
      <c r="CZ71" s="1">
        <f t="shared" si="85"/>
        <v>35885</v>
      </c>
      <c r="DA71" s="5">
        <f>CA71/MAX(CA$9:CA71)-1</f>
        <v>0</v>
      </c>
      <c r="DB71" s="5">
        <f>CB71/MAX(CB$9:CB71)-1</f>
        <v>0</v>
      </c>
      <c r="DC71" s="5">
        <f>CC71/MAX(CC$9:CC71)-1</f>
        <v>0</v>
      </c>
      <c r="DD71" s="5">
        <f>CD71/MAX(CD$9:CD71)-1</f>
        <v>0</v>
      </c>
      <c r="DE71" s="5">
        <f>CE71/MAX(CE$9:CE71)-1</f>
        <v>0</v>
      </c>
      <c r="DF71" s="5">
        <f>CF71/MAX(CF$9:CF71)-1</f>
        <v>-2.5037048309545229E-3</v>
      </c>
      <c r="DG71" s="5">
        <f>CG71/MAX(CG$9:CG71)-1</f>
        <v>0</v>
      </c>
      <c r="DH71" s="5">
        <f>CH71/MAX(CH$9:CH71)-1</f>
        <v>0</v>
      </c>
      <c r="DI71" s="5">
        <f>CI71/MAX(CI$9:CI71)-1</f>
        <v>0</v>
      </c>
      <c r="DJ71" s="5">
        <f>CJ71/MAX(CJ$9:CJ71)-1</f>
        <v>0</v>
      </c>
      <c r="DK71" s="5">
        <f>CK71/MAX(CK$9:CK71)-1</f>
        <v>0</v>
      </c>
      <c r="DL71" s="5">
        <f>CL71/MAX(CL$9:CL71)-1</f>
        <v>0</v>
      </c>
      <c r="DM71" s="5">
        <f>CM71/MAX(CM$9:CM71)-1</f>
        <v>0</v>
      </c>
      <c r="DN71" s="5">
        <f>CN71/MAX(CN$9:CN71)-1</f>
        <v>0</v>
      </c>
      <c r="DO71" s="5">
        <f>CO71/MAX(CO$9:CO71)-1</f>
        <v>0</v>
      </c>
      <c r="DP71" s="5">
        <f>CP71/MAX(CP$9:CP71)-1</f>
        <v>0</v>
      </c>
      <c r="DQ71" s="5">
        <f>CQ71/MAX(CQ$9:CQ71)-1</f>
        <v>0</v>
      </c>
      <c r="DR71" s="5">
        <f>CR71/MAX(CR$9:CR71)-1</f>
        <v>0</v>
      </c>
      <c r="DS71" s="5">
        <f>CS71/MAX(CS$9:CS71)-1</f>
        <v>0</v>
      </c>
      <c r="DT71" s="5">
        <f>CT71/MAX(CT$9:CT71)-1</f>
        <v>0</v>
      </c>
      <c r="DU71" s="5">
        <f>CU71/MAX(CU$9:CU71)-1</f>
        <v>0</v>
      </c>
      <c r="DV71" s="5">
        <f>CV71/MAX(CV$9:CV71)-1</f>
        <v>0</v>
      </c>
      <c r="DW71" s="5">
        <f>CW71/MAX(CW$9:CW71)-1</f>
        <v>0</v>
      </c>
      <c r="DX71" s="5">
        <f>CX71/MAX(CX$9:CX71)-1</f>
        <v>0</v>
      </c>
      <c r="DY71" s="5">
        <f>CY71/MAX(CY$9:CY71)-1</f>
        <v>0</v>
      </c>
      <c r="DZ71" s="1">
        <f t="shared" si="86"/>
        <v>35885</v>
      </c>
      <c r="EA71" s="8">
        <f t="shared" si="117"/>
        <v>6.1072240742009125</v>
      </c>
      <c r="EB71" s="8">
        <f t="shared" si="118"/>
        <v>6.2205370000000002</v>
      </c>
      <c r="EC71" s="8">
        <f t="shared" si="119"/>
        <v>6.7086288361320197</v>
      </c>
      <c r="ED71" s="8">
        <f t="shared" si="87"/>
        <v>6.2205370000000002</v>
      </c>
      <c r="EE71" s="8">
        <f t="shared" si="88"/>
        <v>6.2205370000000002</v>
      </c>
      <c r="EF71" s="8">
        <f t="shared" si="89"/>
        <v>6.2308999999999992</v>
      </c>
      <c r="EG71" s="8">
        <f t="shared" si="90"/>
        <v>6.2205370000000002</v>
      </c>
      <c r="EH71" s="8">
        <f t="shared" si="91"/>
        <v>6.551000000000001</v>
      </c>
      <c r="EI71" s="8">
        <f t="shared" si="92"/>
        <v>6.2205370000000002</v>
      </c>
      <c r="EJ71" s="1">
        <f t="shared" si="120"/>
        <v>35885</v>
      </c>
      <c r="EK71" s="8">
        <f>Data!W68*(1-R71-AD71)+R71*Data!AE68+AD71*Data!AM68</f>
        <v>1.9008324606164382</v>
      </c>
      <c r="EL71" s="8">
        <f>Data!W68*(1-S71-AE71)+S71*Data!BQ68+AE71*Data!AU68</f>
        <v>3.0405667307911215</v>
      </c>
      <c r="EM71" s="8">
        <f>Data!W68*(1-R71-AF71)+R71*Data!AE68+AF71*Data!AU68</f>
        <v>2.6765760268582124</v>
      </c>
      <c r="EN71" s="8">
        <f>Data!F68</f>
        <v>5.1813549999999999</v>
      </c>
      <c r="EO71" s="8">
        <f>U71*Data!$AE68+Model!AG71*Data!$BY68+Model!AP71*Data!$W68</f>
        <v>2.5767940794602691</v>
      </c>
      <c r="EP71" s="8">
        <f>V71*Data!$BQ68+Model!AH71*Data!$BY68+Model!AQ71*Data!$W68</f>
        <v>2.6712159729729725</v>
      </c>
      <c r="EQ71" s="8">
        <f>W71*Data!$BQ68+Model!AI71*Data!$BY68+Model!AR71*Data!$W68</f>
        <v>2.1835</v>
      </c>
      <c r="ER71" s="8">
        <f>X71*Data!CF68+Model!AJ71*Data!$BY68+Model!AS71*Data!$W68</f>
        <v>2.6110895874704489</v>
      </c>
      <c r="ES71" s="8">
        <f>Y71*Data!CS68+Model!AK71*Data!$BY68+Model!AS71*Data!$W68</f>
        <v>2.5703454724409447</v>
      </c>
      <c r="ET71" s="8">
        <f t="shared" si="93"/>
        <v>5.1813549999999999</v>
      </c>
    </row>
    <row r="72" spans="1:150" x14ac:dyDescent="0.25">
      <c r="A72" s="34">
        <f>Data!A69</f>
        <v>35915</v>
      </c>
      <c r="B72" s="8">
        <f>Data!G69</f>
        <v>6.2119049999999998</v>
      </c>
      <c r="C72" s="8">
        <f t="shared" si="94"/>
        <v>6.7193260258572227</v>
      </c>
      <c r="D72" s="8">
        <f>Data!DA69</f>
        <v>6.556</v>
      </c>
      <c r="E72" s="8">
        <f>Data!AN69</f>
        <v>5.5960000000000001</v>
      </c>
      <c r="F72" s="8">
        <f>Data!AV69</f>
        <v>5.6689999999999996</v>
      </c>
      <c r="G72" s="8">
        <f>Data!BZ69</f>
        <v>5.7389999999999999</v>
      </c>
      <c r="H72" s="8">
        <f>Data!X69</f>
        <v>6.282</v>
      </c>
      <c r="I72" s="8">
        <f>Data!BJ69</f>
        <v>6.4889999999999999</v>
      </c>
      <c r="J72" s="8">
        <f>Data!AF69</f>
        <v>7.2969999999999997</v>
      </c>
      <c r="K72" s="8">
        <f>Data!BC69</f>
        <v>6.9820000000000002</v>
      </c>
      <c r="L72" s="8">
        <f>Data!BR69</f>
        <v>8.5459999999999994</v>
      </c>
      <c r="M72" s="8">
        <f>Data!CG69</f>
        <v>7.4729999999999999</v>
      </c>
      <c r="N72" s="8">
        <f>Data!CT69</f>
        <v>8.1270000000000007</v>
      </c>
      <c r="O72" s="8">
        <f>Data!ED69</f>
        <v>7.4829999999999997</v>
      </c>
      <c r="P72" s="8">
        <f t="shared" si="95"/>
        <v>1.7789999999999999</v>
      </c>
      <c r="Q72" s="1">
        <f t="shared" si="72"/>
        <v>35915</v>
      </c>
      <c r="R72" s="9">
        <f t="shared" si="121"/>
        <v>0.30094512195121959</v>
      </c>
      <c r="S72" s="36">
        <f t="shared" si="122"/>
        <v>0.29928610804851169</v>
      </c>
      <c r="T72" s="9">
        <f t="shared" si="123"/>
        <v>0.56211354693648119</v>
      </c>
      <c r="U72" s="9">
        <f t="shared" si="96"/>
        <v>4.2140564826700776E-2</v>
      </c>
      <c r="V72" s="9">
        <f t="shared" si="97"/>
        <v>2.338973993587453E-2</v>
      </c>
      <c r="W72" s="9">
        <f t="shared" si="98"/>
        <v>0</v>
      </c>
      <c r="X72" s="9">
        <f t="shared" si="99"/>
        <v>3.7863321799307841E-2</v>
      </c>
      <c r="Y72" s="9">
        <f t="shared" si="124"/>
        <v>0.17158710217755441</v>
      </c>
      <c r="Z72" s="8">
        <f t="shared" si="125"/>
        <v>6.2608388414634142</v>
      </c>
      <c r="AA72" s="8">
        <f t="shared" si="73"/>
        <v>6.9595837486218306</v>
      </c>
      <c r="AB72" s="8">
        <f t="shared" si="100"/>
        <v>6.6567082630691399</v>
      </c>
      <c r="AC72" s="8">
        <f t="shared" si="126"/>
        <v>6.2119049999999998</v>
      </c>
      <c r="AD72" s="22">
        <f t="shared" si="101"/>
        <v>0.69905487804878041</v>
      </c>
      <c r="AE72" s="22">
        <f t="shared" si="102"/>
        <v>0.70071389195148837</v>
      </c>
      <c r="AF72" s="22">
        <f t="shared" si="103"/>
        <v>0.43788645306351881</v>
      </c>
      <c r="AG72" s="22">
        <f t="shared" si="74"/>
        <v>0.20785943517329919</v>
      </c>
      <c r="AH72" s="22">
        <f t="shared" si="75"/>
        <v>0.22661026006412543</v>
      </c>
      <c r="AI72" s="22">
        <f t="shared" si="76"/>
        <v>9.9999999999999978E-2</v>
      </c>
      <c r="AJ72" s="22">
        <f t="shared" si="77"/>
        <v>0.21213667820069215</v>
      </c>
      <c r="AK72" s="22">
        <f t="shared" si="78"/>
        <v>7.8412897822445649E-2</v>
      </c>
      <c r="AL72" s="22"/>
      <c r="AM72" s="22">
        <f t="shared" si="79"/>
        <v>0</v>
      </c>
      <c r="AN72" s="22">
        <f t="shared" si="79"/>
        <v>0</v>
      </c>
      <c r="AO72" s="22">
        <v>0</v>
      </c>
      <c r="AP72" s="22">
        <f t="shared" si="80"/>
        <v>0.75</v>
      </c>
      <c r="AQ72" s="22">
        <f t="shared" si="81"/>
        <v>0.75</v>
      </c>
      <c r="AR72" s="22">
        <f t="shared" si="104"/>
        <v>0.9</v>
      </c>
      <c r="AS72" s="9">
        <f t="shared" si="105"/>
        <v>0.75</v>
      </c>
      <c r="AT72" s="9">
        <f t="shared" si="106"/>
        <v>0.75</v>
      </c>
      <c r="AU72" s="9"/>
      <c r="AV72" s="1">
        <f t="shared" si="82"/>
        <v>35915</v>
      </c>
      <c r="AX72" s="5">
        <f>Data!C69/Data!C68-1</f>
        <v>5.2230678726015167E-3</v>
      </c>
      <c r="AY72" s="5">
        <f>Data!L69/Data!L68-1</f>
        <v>4.9447664374930866E-3</v>
      </c>
      <c r="AZ72" s="5">
        <f>Data!CW69/Data!CW68-1</f>
        <v>5.1095128405422852E-3</v>
      </c>
      <c r="BA72" s="5">
        <f>Data!AJ69/Data!AJ68-1</f>
        <v>4.6781831480036118E-3</v>
      </c>
      <c r="BB72" s="5">
        <f>Data!AR69/Data!AR68-1</f>
        <v>4.5221585770274242E-3</v>
      </c>
      <c r="BC72" s="5">
        <f>Data!BV69/Data!BV68-1</f>
        <v>3.9229930984379102E-3</v>
      </c>
      <c r="BD72" s="5">
        <f>Data!T69/Data!T68-1</f>
        <v>5.0062877443972642E-3</v>
      </c>
      <c r="BE72" s="5">
        <f>Data!BF69/Data!BF68-1</f>
        <v>5.0528830643403744E-3</v>
      </c>
      <c r="BF72" s="5">
        <f>Data!AB69/Data!AB68-1</f>
        <v>3.4625837033832596E-3</v>
      </c>
      <c r="BG72" s="5">
        <f>Data!AY69/Data!AY68-1</f>
        <v>7.0910622060917916E-3</v>
      </c>
      <c r="BH72" s="5">
        <f>Data!BN69/Data!BN68-1</f>
        <v>1.0910647847398591E-2</v>
      </c>
      <c r="BI72" s="5">
        <f>Data!CC69/Data!CC68-1</f>
        <v>6.5811032222828914E-3</v>
      </c>
      <c r="BJ72" s="5">
        <f>Data!CP69/Data!CP68-1</f>
        <v>4.6117926590820701E-3</v>
      </c>
      <c r="BK72" s="5">
        <f>Data!DZ69/Data!DZ68-1</f>
        <v>6.4306674158707278E-3</v>
      </c>
      <c r="BL72" s="5">
        <f t="shared" si="127"/>
        <v>5.1738486379555235E-3</v>
      </c>
      <c r="BM72" s="5">
        <f t="shared" si="128"/>
        <v>5.1245141638035481E-3</v>
      </c>
      <c r="BN72" s="5">
        <f t="shared" si="129"/>
        <v>5.6272592364618786E-3</v>
      </c>
      <c r="BO72" s="5">
        <f t="shared" si="130"/>
        <v>4.7099976451016549E-3</v>
      </c>
      <c r="BP72" s="5">
        <f t="shared" si="107"/>
        <v>4.9033566524162384E-3</v>
      </c>
      <c r="BQ72" s="5">
        <f t="shared" si="108"/>
        <v>4.8979582798013288E-3</v>
      </c>
      <c r="BR72" s="5">
        <f t="shared" si="156"/>
        <v>4.8513825059027862E-3</v>
      </c>
      <c r="BS72" s="5">
        <f t="shared" si="131"/>
        <v>4.8572695170239618E-3</v>
      </c>
      <c r="BT72" s="5">
        <f t="shared" si="109"/>
        <v>4.7438040672823419E-3</v>
      </c>
      <c r="BU72" s="5">
        <f t="shared" si="110"/>
        <v>4.6117926590820701E-3</v>
      </c>
      <c r="BV72" s="8">
        <f t="shared" si="111"/>
        <v>1.3423814856554817</v>
      </c>
      <c r="BW72" s="8">
        <f t="shared" si="112"/>
        <v>1.3348164220933814</v>
      </c>
      <c r="BX72" s="24">
        <f t="shared" si="113"/>
        <v>35915</v>
      </c>
      <c r="BY72" s="5">
        <f t="shared" si="114"/>
        <v>0.99121272199271571</v>
      </c>
      <c r="BZ72" s="1">
        <f t="shared" si="83"/>
        <v>35915</v>
      </c>
      <c r="CA72" s="8">
        <f t="shared" si="132"/>
        <v>1.4368095754030372</v>
      </c>
      <c r="CB72" s="8">
        <f t="shared" si="133"/>
        <v>1.3348164220933814</v>
      </c>
      <c r="CC72" s="8">
        <f t="shared" si="134"/>
        <v>1.5077173709053437</v>
      </c>
      <c r="CD72" s="8">
        <f t="shared" si="135"/>
        <v>1.3293263513568927</v>
      </c>
      <c r="CE72" s="8">
        <f t="shared" si="136"/>
        <v>1.3740162262727513</v>
      </c>
      <c r="CF72" s="8">
        <f t="shared" si="137"/>
        <v>1.4405520778496481</v>
      </c>
      <c r="CG72" s="8">
        <f t="shared" si="138"/>
        <v>1.3957460372271551</v>
      </c>
      <c r="CH72" s="8">
        <f t="shared" si="139"/>
        <v>1.4825654679220033</v>
      </c>
      <c r="CI72" s="8">
        <f t="shared" si="140"/>
        <v>1.5203382242595826</v>
      </c>
      <c r="CJ72" s="8">
        <f t="shared" si="141"/>
        <v>1.6066305633660476</v>
      </c>
      <c r="CK72" s="8">
        <f t="shared" si="142"/>
        <v>1.7878012480743621</v>
      </c>
      <c r="CL72" s="8">
        <f t="shared" si="143"/>
        <v>1.6543303024819063</v>
      </c>
      <c r="CM72" s="8">
        <f t="shared" si="144"/>
        <v>1.7448379905879161</v>
      </c>
      <c r="CN72" s="8">
        <f t="shared" si="145"/>
        <v>1.7055193087638876</v>
      </c>
      <c r="CO72" s="8">
        <f t="shared" si="146"/>
        <v>1.4265461882667791</v>
      </c>
      <c r="CP72" s="8">
        <f t="shared" si="147"/>
        <v>1.4525007642162033</v>
      </c>
      <c r="CQ72" s="8">
        <f t="shared" si="148"/>
        <v>1.5088171385925482</v>
      </c>
      <c r="CR72" s="8">
        <f t="shared" si="149"/>
        <v>1.4260443911217846</v>
      </c>
      <c r="CS72" s="8">
        <f t="shared" si="150"/>
        <v>1.4269205629721409</v>
      </c>
      <c r="CT72" s="8">
        <f t="shared" si="151"/>
        <v>1.4183341734101844</v>
      </c>
      <c r="CU72" s="8">
        <f t="shared" si="152"/>
        <v>1.4241839302204427</v>
      </c>
      <c r="CV72" s="8">
        <f t="shared" si="153"/>
        <v>1.4665682453707445</v>
      </c>
      <c r="CW72" s="8">
        <f t="shared" si="154"/>
        <v>1.3423814856554817</v>
      </c>
      <c r="CX72" s="8">
        <f t="shared" si="155"/>
        <v>1.7311077100399179</v>
      </c>
      <c r="CY72" s="8">
        <f t="shared" si="84"/>
        <v>1.4368095754030372</v>
      </c>
      <c r="CZ72" s="1">
        <f t="shared" si="85"/>
        <v>35915</v>
      </c>
      <c r="DA72" s="5">
        <f>CA72/MAX(CA$9:CA72)-1</f>
        <v>0</v>
      </c>
      <c r="DB72" s="5">
        <f>CB72/MAX(CB$9:CB72)-1</f>
        <v>0</v>
      </c>
      <c r="DC72" s="5">
        <f>CC72/MAX(CC$9:CC72)-1</f>
        <v>0</v>
      </c>
      <c r="DD72" s="5">
        <f>CD72/MAX(CD$9:CD72)-1</f>
        <v>0</v>
      </c>
      <c r="DE72" s="5">
        <f>CE72/MAX(CE$9:CE72)-1</f>
        <v>0</v>
      </c>
      <c r="DF72" s="5">
        <f>CF72/MAX(CF$9:CF72)-1</f>
        <v>0</v>
      </c>
      <c r="DG72" s="5">
        <f>CG72/MAX(CG$9:CG72)-1</f>
        <v>0</v>
      </c>
      <c r="DH72" s="5">
        <f>CH72/MAX(CH$9:CH72)-1</f>
        <v>0</v>
      </c>
      <c r="DI72" s="5">
        <f>CI72/MAX(CI$9:CI72)-1</f>
        <v>0</v>
      </c>
      <c r="DJ72" s="5">
        <f>CJ72/MAX(CJ$9:CJ72)-1</f>
        <v>0</v>
      </c>
      <c r="DK72" s="5">
        <f>CK72/MAX(CK$9:CK72)-1</f>
        <v>0</v>
      </c>
      <c r="DL72" s="5">
        <f>CL72/MAX(CL$9:CL72)-1</f>
        <v>0</v>
      </c>
      <c r="DM72" s="5">
        <f>CM72/MAX(CM$9:CM72)-1</f>
        <v>0</v>
      </c>
      <c r="DN72" s="5">
        <f>CN72/MAX(CN$9:CN72)-1</f>
        <v>0</v>
      </c>
      <c r="DO72" s="5">
        <f>CO72/MAX(CO$9:CO72)-1</f>
        <v>0</v>
      </c>
      <c r="DP72" s="5">
        <f>CP72/MAX(CP$9:CP72)-1</f>
        <v>0</v>
      </c>
      <c r="DQ72" s="5">
        <f>CQ72/MAX(CQ$9:CQ72)-1</f>
        <v>0</v>
      </c>
      <c r="DR72" s="5">
        <f>CR72/MAX(CR$9:CR72)-1</f>
        <v>0</v>
      </c>
      <c r="DS72" s="5">
        <f>CS72/MAX(CS$9:CS72)-1</f>
        <v>0</v>
      </c>
      <c r="DT72" s="5">
        <f>CT72/MAX(CT$9:CT72)-1</f>
        <v>0</v>
      </c>
      <c r="DU72" s="5">
        <f>CU72/MAX(CU$9:CU72)-1</f>
        <v>0</v>
      </c>
      <c r="DV72" s="5">
        <f>CV72/MAX(CV$9:CV72)-1</f>
        <v>0</v>
      </c>
      <c r="DW72" s="5">
        <f>CW72/MAX(CW$9:CW72)-1</f>
        <v>0</v>
      </c>
      <c r="DX72" s="5">
        <f>CX72/MAX(CX$9:CX72)-1</f>
        <v>0</v>
      </c>
      <c r="DY72" s="5">
        <f>CY72/MAX(CY$9:CY72)-1</f>
        <v>0</v>
      </c>
      <c r="DZ72" s="1">
        <f t="shared" si="86"/>
        <v>35915</v>
      </c>
      <c r="EA72" s="8">
        <f t="shared" si="117"/>
        <v>6.1589386585365853</v>
      </c>
      <c r="EB72" s="8">
        <f t="shared" si="118"/>
        <v>6.2119049999999998</v>
      </c>
      <c r="EC72" s="8">
        <f t="shared" si="119"/>
        <v>6.7193260258572227</v>
      </c>
      <c r="ED72" s="8">
        <f t="shared" si="87"/>
        <v>6.2119049999999998</v>
      </c>
      <c r="EE72" s="8">
        <f t="shared" si="88"/>
        <v>6.2119049999999998</v>
      </c>
      <c r="EF72" s="8">
        <f t="shared" si="89"/>
        <v>6.2277000000000005</v>
      </c>
      <c r="EG72" s="8">
        <f t="shared" si="90"/>
        <v>6.2119049999999998</v>
      </c>
      <c r="EH72" s="8">
        <f t="shared" si="91"/>
        <v>6.5560000000000009</v>
      </c>
      <c r="EI72" s="8">
        <f t="shared" si="92"/>
        <v>6.2119049999999998</v>
      </c>
      <c r="EJ72" s="1">
        <f t="shared" si="120"/>
        <v>35915</v>
      </c>
      <c r="EK72" s="8">
        <f>Data!W69*(1-R72-AD72)+R72*Data!AE69+AD72*Data!AM69</f>
        <v>1.9110543902439026</v>
      </c>
      <c r="EL72" s="8">
        <f>Data!W69*(1-S72-AE72)+S72*Data!BQ69+AE72*Data!AU69</f>
        <v>3.0335216896361636</v>
      </c>
      <c r="EM72" s="8">
        <f>Data!W69*(1-R72-AF72)+R72*Data!AE69+AF72*Data!AU69</f>
        <v>2.7156317222439297</v>
      </c>
      <c r="EN72" s="8">
        <f>Data!F69</f>
        <v>5.1777319999999998</v>
      </c>
      <c r="EO72" s="8">
        <f>U72*Data!$AE69+Model!AG72*Data!$BY69+Model!AP72*Data!$W69</f>
        <v>2.607755397946085</v>
      </c>
      <c r="EP72" s="8">
        <f>V72*Data!$BQ69+Model!AH72*Data!$BY69+Model!AQ72*Data!$W69</f>
        <v>2.6562041966512293</v>
      </c>
      <c r="EQ72" s="8">
        <f>W72*Data!$BQ69+Model!AI72*Data!$BY69+Model!AR72*Data!$W69</f>
        <v>2.1757</v>
      </c>
      <c r="ER72" s="8">
        <f>X72*Data!CF69+Model!AJ72*Data!$BY69+Model!AS72*Data!$W69</f>
        <v>2.6163280622837375</v>
      </c>
      <c r="ES72" s="8">
        <f>Y72*Data!CS69+Model!AK72*Data!$BY69+Model!AS72*Data!$W69</f>
        <v>2.5582311557788948</v>
      </c>
      <c r="ET72" s="8">
        <f t="shared" si="93"/>
        <v>5.1777319999999998</v>
      </c>
    </row>
    <row r="73" spans="1:150" x14ac:dyDescent="0.25">
      <c r="A73" s="34">
        <f>Data!A70</f>
        <v>35944</v>
      </c>
      <c r="B73" s="8">
        <f>Data!G70</f>
        <v>6.1393310000000003</v>
      </c>
      <c r="C73" s="8">
        <f t="shared" si="94"/>
        <v>6.6388068669527902</v>
      </c>
      <c r="D73" s="8">
        <f>Data!DA70</f>
        <v>6.4560000000000004</v>
      </c>
      <c r="E73" s="8">
        <f>Data!AN70</f>
        <v>5.5620000000000003</v>
      </c>
      <c r="F73" s="8">
        <f>Data!AV70</f>
        <v>5.6109999999999998</v>
      </c>
      <c r="G73" s="8">
        <f>Data!BZ70</f>
        <v>5.649</v>
      </c>
      <c r="H73" s="8">
        <f>Data!X70</f>
        <v>6.24</v>
      </c>
      <c r="I73" s="8">
        <f>Data!BJ70</f>
        <v>6.431</v>
      </c>
      <c r="J73" s="8">
        <f>Data!AF70</f>
        <v>7.32</v>
      </c>
      <c r="K73" s="8">
        <f>Data!BC70</f>
        <v>7.2519999999999998</v>
      </c>
      <c r="L73" s="8">
        <f>Data!BR70</f>
        <v>8.6790000000000003</v>
      </c>
      <c r="M73" s="8">
        <f>Data!CG70</f>
        <v>7.5149999999999997</v>
      </c>
      <c r="N73" s="8">
        <f>Data!CT70</f>
        <v>8.2080000000000002</v>
      </c>
      <c r="O73" s="8">
        <f>Data!ED70</f>
        <v>7.4939999999999998</v>
      </c>
      <c r="P73" s="8">
        <f t="shared" si="95"/>
        <v>1.8639999999999999</v>
      </c>
      <c r="Q73" s="1">
        <f t="shared" ref="Q73:Q136" si="157">A73</f>
        <v>35944</v>
      </c>
      <c r="R73" s="9">
        <f t="shared" si="121"/>
        <v>0.27748476890756335</v>
      </c>
      <c r="S73" s="36">
        <f t="shared" si="122"/>
        <v>0.28057939458311237</v>
      </c>
      <c r="T73" s="9">
        <f t="shared" si="123"/>
        <v>0.53648068669527904</v>
      </c>
      <c r="U73" s="9">
        <f t="shared" si="96"/>
        <v>2.8175344105326239E-2</v>
      </c>
      <c r="V73" s="9">
        <f t="shared" si="97"/>
        <v>1.5538283828382887E-2</v>
      </c>
      <c r="W73" s="9">
        <f t="shared" si="98"/>
        <v>0</v>
      </c>
      <c r="X73" s="9">
        <f t="shared" si="99"/>
        <v>2.5230975348338777E-2</v>
      </c>
      <c r="Y73" s="9">
        <f t="shared" si="124"/>
        <v>0.14214536928487698</v>
      </c>
      <c r="Z73" s="8">
        <f t="shared" si="125"/>
        <v>6.1667865787815135</v>
      </c>
      <c r="AA73" s="8">
        <f t="shared" ref="AA73:AA136" si="158">L73*S73+H73*(1-S73)</f>
        <v>6.9243331433882114</v>
      </c>
      <c r="AB73" s="8">
        <f t="shared" si="100"/>
        <v>6.5984806866952797</v>
      </c>
      <c r="AC73" s="8">
        <f t="shared" si="126"/>
        <v>6.1393310000000003</v>
      </c>
      <c r="AD73" s="22">
        <f t="shared" si="101"/>
        <v>0.72251523109243665</v>
      </c>
      <c r="AE73" s="22">
        <f t="shared" si="102"/>
        <v>0.71942060541688768</v>
      </c>
      <c r="AF73" s="22">
        <f t="shared" si="103"/>
        <v>0.46351931330472096</v>
      </c>
      <c r="AG73" s="22">
        <f t="shared" ref="AG73:AG136" si="159">1-U73-AP73</f>
        <v>0.22182465589467371</v>
      </c>
      <c r="AH73" s="22">
        <f t="shared" ref="AH73:AH136" si="160">1-V73-AQ73</f>
        <v>0.23446171617161715</v>
      </c>
      <c r="AI73" s="22">
        <f t="shared" ref="AI73:AI136" si="161">1-W73-AR73</f>
        <v>9.9999999999999978E-2</v>
      </c>
      <c r="AJ73" s="22">
        <f t="shared" ref="AJ73:AJ136" si="162">1-X73-AS73</f>
        <v>0.22476902465166126</v>
      </c>
      <c r="AK73" s="22">
        <f t="shared" ref="AK73:AK136" si="163">1-Y73-AT73</f>
        <v>0.10785463071512302</v>
      </c>
      <c r="AL73" s="22"/>
      <c r="AM73" s="22">
        <f t="shared" ref="AM73:AN136" si="164">1-R73-AD73</f>
        <v>0</v>
      </c>
      <c r="AN73" s="22">
        <f t="shared" si="164"/>
        <v>0</v>
      </c>
      <c r="AO73" s="22">
        <v>0</v>
      </c>
      <c r="AP73" s="22">
        <f t="shared" ref="AP73:AP136" si="165">U$4</f>
        <v>0.75</v>
      </c>
      <c r="AQ73" s="22">
        <f t="shared" ref="AQ73:AQ136" si="166">$V$4</f>
        <v>0.75</v>
      </c>
      <c r="AR73" s="22">
        <f t="shared" si="104"/>
        <v>0.9</v>
      </c>
      <c r="AS73" s="9">
        <f t="shared" si="105"/>
        <v>0.75</v>
      </c>
      <c r="AT73" s="9">
        <f t="shared" si="106"/>
        <v>0.75</v>
      </c>
      <c r="AU73" s="9"/>
      <c r="AV73" s="1">
        <f t="shared" ref="AV73:AV136" si="167">Q73</f>
        <v>35944</v>
      </c>
      <c r="AX73" s="5">
        <f>Data!C70/Data!C69-1</f>
        <v>9.4812796338588079E-3</v>
      </c>
      <c r="AY73" s="5">
        <f>Data!L70/Data!L69-1</f>
        <v>5.4332793565696758E-3</v>
      </c>
      <c r="AZ73" s="5">
        <f>Data!CW70/Data!CW69-1</f>
        <v>1.2647132350864565E-2</v>
      </c>
      <c r="BA73" s="5">
        <f>Data!AJ70/Data!AJ69-1</f>
        <v>5.3319554873487718E-3</v>
      </c>
      <c r="BB73" s="5">
        <f>Data!AR70/Data!AR69-1</f>
        <v>6.7678234084331823E-3</v>
      </c>
      <c r="BC73" s="5">
        <f>Data!BV70/Data!BV69-1</f>
        <v>9.7800130255447648E-3</v>
      </c>
      <c r="BD73" s="5">
        <f>Data!T70/Data!T69-1</f>
        <v>6.1898146386023534E-3</v>
      </c>
      <c r="BE73" s="5">
        <f>Data!BF70/Data!BF69-1</f>
        <v>7.8557082933896627E-3</v>
      </c>
      <c r="BF73" s="5">
        <f>Data!AB70/Data!AB69-1</f>
        <v>5.4206498973519146E-3</v>
      </c>
      <c r="BG73" s="5">
        <f>Data!AY70/Data!AY69-1</f>
        <v>9.8272461880570816E-3</v>
      </c>
      <c r="BH73" s="5">
        <f>Data!BN70/Data!BN69-1</f>
        <v>8.0910166347796242E-3</v>
      </c>
      <c r="BI73" s="5">
        <f>Data!CC70/Data!CC69-1</f>
        <v>6.3210439217600278E-3</v>
      </c>
      <c r="BJ73" s="5">
        <f>Data!CP70/Data!CP69-1</f>
        <v>7.8743298255492533E-3</v>
      </c>
      <c r="BK73" s="5">
        <f>Data!DZ70/Data!DZ69-1</f>
        <v>1.0401157981803077E-2</v>
      </c>
      <c r="BL73" s="5">
        <f t="shared" si="127"/>
        <v>6.6333673013310264E-3</v>
      </c>
      <c r="BM73" s="5">
        <f t="shared" si="128"/>
        <v>7.8552299721351589E-3</v>
      </c>
      <c r="BN73" s="5">
        <f t="shared" si="129"/>
        <v>8.8101699926770808E-3</v>
      </c>
      <c r="BO73" s="5">
        <f t="shared" si="130"/>
        <v>6.9036582108312162E-3</v>
      </c>
      <c r="BP73" s="5">
        <f t="shared" si="107"/>
        <v>7.0478590490053294E-3</v>
      </c>
      <c r="BQ73" s="5">
        <f t="shared" si="108"/>
        <v>6.5488344772965945E-3</v>
      </c>
      <c r="BR73" s="5">
        <f t="shared" si="156"/>
        <v>6.9563961750674919E-3</v>
      </c>
      <c r="BS73" s="5">
        <f t="shared" si="131"/>
        <v>6.7603735773822775E-3</v>
      </c>
      <c r="BT73" s="5">
        <f t="shared" si="109"/>
        <v>5.5035273175994878E-3</v>
      </c>
      <c r="BU73" s="5">
        <f t="shared" si="110"/>
        <v>7.8743298255492533E-3</v>
      </c>
      <c r="BV73" s="8">
        <f t="shared" si="111"/>
        <v>1.3497693188324262</v>
      </c>
      <c r="BW73" s="8">
        <f t="shared" si="112"/>
        <v>1.3420688526043516</v>
      </c>
      <c r="BX73" s="24">
        <f t="shared" si="113"/>
        <v>35944</v>
      </c>
      <c r="BY73" s="5">
        <f t="shared" si="114"/>
        <v>0.98873353128715802</v>
      </c>
      <c r="BZ73" s="1">
        <f t="shared" ref="BZ73:BZ136" si="168">AV73</f>
        <v>35944</v>
      </c>
      <c r="CA73" s="8">
        <f t="shared" si="132"/>
        <v>1.4504323687680394</v>
      </c>
      <c r="CB73" s="8">
        <f t="shared" si="133"/>
        <v>1.3420688526043516</v>
      </c>
      <c r="CC73" s="8">
        <f t="shared" si="134"/>
        <v>1.5267856720428812</v>
      </c>
      <c r="CD73" s="8">
        <f t="shared" si="135"/>
        <v>1.3364142602904874</v>
      </c>
      <c r="CE73" s="8">
        <f t="shared" si="136"/>
        <v>1.383315325452487</v>
      </c>
      <c r="CF73" s="8">
        <f t="shared" si="137"/>
        <v>1.4546406959349933</v>
      </c>
      <c r="CG73" s="8">
        <f t="shared" si="138"/>
        <v>1.4043854464801548</v>
      </c>
      <c r="CH73" s="8">
        <f t="shared" si="139"/>
        <v>1.4942120697638512</v>
      </c>
      <c r="CI73" s="8">
        <f t="shared" si="140"/>
        <v>1.5285794454988555</v>
      </c>
      <c r="CJ73" s="8">
        <f t="shared" si="141"/>
        <v>1.6224193174455026</v>
      </c>
      <c r="CK73" s="8">
        <f t="shared" si="142"/>
        <v>1.8022663777122117</v>
      </c>
      <c r="CL73" s="8">
        <f t="shared" si="143"/>
        <v>1.6647873969849929</v>
      </c>
      <c r="CM73" s="8">
        <f t="shared" si="144"/>
        <v>1.7585774204179541</v>
      </c>
      <c r="CN73" s="8">
        <f t="shared" si="145"/>
        <v>1.7232586845353564</v>
      </c>
      <c r="CO73" s="8">
        <f t="shared" si="146"/>
        <v>1.4360089931058664</v>
      </c>
      <c r="CP73" s="8">
        <f t="shared" si="147"/>
        <v>1.4639104917538235</v>
      </c>
      <c r="CQ73" s="8">
        <f t="shared" si="148"/>
        <v>1.5221100740714131</v>
      </c>
      <c r="CR73" s="8">
        <f t="shared" si="149"/>
        <v>1.4358893141915623</v>
      </c>
      <c r="CS73" s="8">
        <f t="shared" si="150"/>
        <v>1.4369772979740958</v>
      </c>
      <c r="CT73" s="8">
        <f t="shared" si="151"/>
        <v>1.427622609145341</v>
      </c>
      <c r="CU73" s="8">
        <f t="shared" si="152"/>
        <v>1.4340911178652209</v>
      </c>
      <c r="CV73" s="8">
        <f t="shared" si="153"/>
        <v>1.4764827945861767</v>
      </c>
      <c r="CW73" s="8">
        <f t="shared" si="154"/>
        <v>1.3497693188324262</v>
      </c>
      <c r="CX73" s="8">
        <f t="shared" si="155"/>
        <v>1.7447390231123234</v>
      </c>
      <c r="CY73" s="8">
        <f t="shared" ref="CY73:CY136" si="169">CA73</f>
        <v>1.4504323687680394</v>
      </c>
      <c r="CZ73" s="1">
        <f t="shared" ref="CZ73:CZ136" si="170">BZ73</f>
        <v>35944</v>
      </c>
      <c r="DA73" s="5">
        <f>CA73/MAX(CA$9:CA73)-1</f>
        <v>0</v>
      </c>
      <c r="DB73" s="5">
        <f>CB73/MAX(CB$9:CB73)-1</f>
        <v>0</v>
      </c>
      <c r="DC73" s="5">
        <f>CC73/MAX(CC$9:CC73)-1</f>
        <v>0</v>
      </c>
      <c r="DD73" s="5">
        <f>CD73/MAX(CD$9:CD73)-1</f>
        <v>0</v>
      </c>
      <c r="DE73" s="5">
        <f>CE73/MAX(CE$9:CE73)-1</f>
        <v>0</v>
      </c>
      <c r="DF73" s="5">
        <f>CF73/MAX(CF$9:CF73)-1</f>
        <v>0</v>
      </c>
      <c r="DG73" s="5">
        <f>CG73/MAX(CG$9:CG73)-1</f>
        <v>0</v>
      </c>
      <c r="DH73" s="5">
        <f>CH73/MAX(CH$9:CH73)-1</f>
        <v>0</v>
      </c>
      <c r="DI73" s="5">
        <f>CI73/MAX(CI$9:CI73)-1</f>
        <v>0</v>
      </c>
      <c r="DJ73" s="5">
        <f>CJ73/MAX(CJ$9:CJ73)-1</f>
        <v>0</v>
      </c>
      <c r="DK73" s="5">
        <f>CK73/MAX(CK$9:CK73)-1</f>
        <v>0</v>
      </c>
      <c r="DL73" s="5">
        <f>CL73/MAX(CL$9:CL73)-1</f>
        <v>0</v>
      </c>
      <c r="DM73" s="5">
        <f>CM73/MAX(CM$9:CM73)-1</f>
        <v>0</v>
      </c>
      <c r="DN73" s="5">
        <f>CN73/MAX(CN$9:CN73)-1</f>
        <v>0</v>
      </c>
      <c r="DO73" s="5">
        <f>CO73/MAX(CO$9:CO73)-1</f>
        <v>0</v>
      </c>
      <c r="DP73" s="5">
        <f>CP73/MAX(CP$9:CP73)-1</f>
        <v>0</v>
      </c>
      <c r="DQ73" s="5">
        <f>CQ73/MAX(CQ$9:CQ73)-1</f>
        <v>0</v>
      </c>
      <c r="DR73" s="5">
        <f>CR73/MAX(CR$9:CR73)-1</f>
        <v>0</v>
      </c>
      <c r="DS73" s="5">
        <f>CS73/MAX(CS$9:CS73)-1</f>
        <v>0</v>
      </c>
      <c r="DT73" s="5">
        <f>CT73/MAX(CT$9:CT73)-1</f>
        <v>0</v>
      </c>
      <c r="DU73" s="5">
        <f>CU73/MAX(CU$9:CU73)-1</f>
        <v>0</v>
      </c>
      <c r="DV73" s="5">
        <f>CV73/MAX(CV$9:CV73)-1</f>
        <v>0</v>
      </c>
      <c r="DW73" s="5">
        <f>CW73/MAX(CW$9:CW73)-1</f>
        <v>0</v>
      </c>
      <c r="DX73" s="5">
        <f>CX73/MAX(CX$9:CX73)-1</f>
        <v>0</v>
      </c>
      <c r="DY73" s="5">
        <f>CY73/MAX(CY$9:CY73)-1</f>
        <v>0</v>
      </c>
      <c r="DZ73" s="1">
        <f t="shared" ref="DZ73:DZ136" si="171">CZ73</f>
        <v>35944</v>
      </c>
      <c r="EA73" s="8">
        <f t="shared" si="117"/>
        <v>6.0852214700630256</v>
      </c>
      <c r="EB73" s="8">
        <f t="shared" si="118"/>
        <v>6.1393310000000012</v>
      </c>
      <c r="EC73" s="8">
        <f t="shared" si="119"/>
        <v>6.6388068669527902</v>
      </c>
      <c r="ED73" s="8">
        <f t="shared" ref="ED73:ED136" si="172">H73*AP73+U73*J73+AG73*G73</f>
        <v>6.1393309999999994</v>
      </c>
      <c r="EE73" s="8">
        <f t="shared" ref="EE73:EE136" si="173">H73*AQ73+V73*L73+AH73*G73</f>
        <v>6.1393309999999994</v>
      </c>
      <c r="EF73" s="8">
        <f t="shared" ref="EF73:EF136" si="174">H73*AR73+W73*L73+AI73*G73</f>
        <v>6.1809000000000003</v>
      </c>
      <c r="EG73" s="8">
        <f t="shared" ref="EG73:EG136" si="175">H73*AS73+X73*M73+AJ73*G73</f>
        <v>6.1393309999999994</v>
      </c>
      <c r="EH73" s="8">
        <f t="shared" ref="EH73:EH136" si="176">H73*AT73+Y73*N73+AK73*G73</f>
        <v>6.4559999999999995</v>
      </c>
      <c r="EI73" s="8">
        <f t="shared" ref="EI73:EI136" si="177">B73</f>
        <v>6.1393310000000003</v>
      </c>
      <c r="EJ73" s="1">
        <f t="shared" si="120"/>
        <v>35944</v>
      </c>
      <c r="EK73" s="8">
        <f>Data!W70*(1-R73-AD73)+R73*Data!AE70+AD73*Data!AM70</f>
        <v>1.9509350735294122</v>
      </c>
      <c r="EL73" s="8">
        <f>Data!W70*(1-S73-AE73)+S73*Data!BQ70+AE73*Data!AU70</f>
        <v>3.0523621301115238</v>
      </c>
      <c r="EM73" s="8">
        <f>Data!W70*(1-R73-AF73)+R73*Data!AE70+AF73*Data!AU70</f>
        <v>2.7991560156954414</v>
      </c>
      <c r="EN73" s="8">
        <f>Data!F70</f>
        <v>5.19224</v>
      </c>
      <c r="EO73" s="8">
        <f>U73*Data!$AE70+Model!AG73*Data!$BY70+Model!AP73*Data!$W70</f>
        <v>2.7286255786953912</v>
      </c>
      <c r="EP73" s="8">
        <f>V73*Data!$BQ70+Model!AH73*Data!$BY70+Model!AQ73*Data!$W70</f>
        <v>2.7583943082508249</v>
      </c>
      <c r="EQ73" s="8">
        <f>W73*Data!$BQ70+Model!AI73*Data!$BY70+Model!AR73*Data!$W70</f>
        <v>2.2492999999999999</v>
      </c>
      <c r="ER73" s="8">
        <f>X73*Data!CF70+Model!AJ73*Data!$BY70+Model!AS73*Data!$W70</f>
        <v>2.7320911913183279</v>
      </c>
      <c r="ES73" s="8">
        <f>Y73*Data!CS70+Model!AK73*Data!$BY70+Model!AS73*Data!$W70</f>
        <v>2.6362740328253222</v>
      </c>
      <c r="ET73" s="8">
        <f t="shared" ref="ET73:ET136" si="178">EN73</f>
        <v>5.19224</v>
      </c>
    </row>
    <row r="74" spans="1:150" x14ac:dyDescent="0.25">
      <c r="A74" s="34">
        <f>Data!A71</f>
        <v>35976</v>
      </c>
      <c r="B74" s="8">
        <f>Data!G71</f>
        <v>6.0844139999999998</v>
      </c>
      <c r="C74" s="8">
        <f t="shared" ref="C74:C137" si="179">EC74</f>
        <v>6.5529354506437762</v>
      </c>
      <c r="D74" s="8">
        <f>Data!DA71</f>
        <v>6.4119999999999999</v>
      </c>
      <c r="E74" s="8">
        <f>Data!AN71</f>
        <v>5.52</v>
      </c>
      <c r="F74" s="8">
        <f>Data!AV71</f>
        <v>5.5389999999999997</v>
      </c>
      <c r="G74" s="8">
        <f>Data!BZ71</f>
        <v>5.5419999999999998</v>
      </c>
      <c r="H74" s="8">
        <f>Data!X71</f>
        <v>6.2370000000000001</v>
      </c>
      <c r="I74" s="8">
        <f>Data!BJ71</f>
        <v>6.4020000000000001</v>
      </c>
      <c r="J74" s="8">
        <f>Data!AF71</f>
        <v>7.4139999999999997</v>
      </c>
      <c r="K74" s="8">
        <f>Data!BC71</f>
        <v>7.3570000000000002</v>
      </c>
      <c r="L74" s="8">
        <f>Data!BR71</f>
        <v>8.9589999999999996</v>
      </c>
      <c r="M74" s="8">
        <f>Data!CG71</f>
        <v>7.7039999999999997</v>
      </c>
      <c r="N74" s="8">
        <f>Data!CT71</f>
        <v>8.2829999999999995</v>
      </c>
      <c r="O74" s="8">
        <f>Data!ED71</f>
        <v>7.5380000000000003</v>
      </c>
      <c r="P74" s="8">
        <f t="shared" ref="P74:P137" si="180">O74-AVERAGE(F74:G74)</f>
        <v>1.9975000000000005</v>
      </c>
      <c r="Q74" s="1">
        <f t="shared" si="157"/>
        <v>35976</v>
      </c>
      <c r="R74" s="9">
        <f t="shared" si="121"/>
        <v>0.25192332563510395</v>
      </c>
      <c r="S74" s="36">
        <f t="shared" si="122"/>
        <v>0.2728434217108554</v>
      </c>
      <c r="T74" s="9">
        <f t="shared" si="123"/>
        <v>0.50648068669527901</v>
      </c>
      <c r="U74" s="9">
        <f t="shared" ref="U74:U137" si="181">MAX(MIN(MAX(MIN(U$1,((B74-G74)-$U$4*(H74-G74))/(J74-G74)),0),U73+U$2),U73-$U$2)</f>
        <v>1.1305555555555416E-2</v>
      </c>
      <c r="V74" s="9">
        <f t="shared" ref="V74:V137" si="182">MAX(MIN(MAX(MIN(V$1,((B74-G74)-$V$4*(H74-G74))/(L74-G74)),0),V73+$V$2),V73-$V$2)</f>
        <v>6.1937371963710092E-3</v>
      </c>
      <c r="W74" s="9">
        <f t="shared" ref="W74:W137" si="183">MAX(MIN(MAX(MIN(W$1,((B74+$W$6-G74)-$W$4*(H74-G74))/(L74-G74)),0),W73+$W$2),W73-$W$2)</f>
        <v>0</v>
      </c>
      <c r="X74" s="9">
        <f t="shared" ref="X74:X137" si="184">MAX(MIN(MAX(MIN(X$1,((B74+$X$6-G74)-$X$4*(H74-G74))/(M74-G74)),0),X73+$X$2),X73-$X$2)</f>
        <v>9.7890841813134781E-3</v>
      </c>
      <c r="Y74" s="9">
        <f t="shared" si="124"/>
        <v>0.12723458591754833</v>
      </c>
      <c r="Z74" s="8">
        <f t="shared" ref="Z74:Z137" si="185">M74*R74+G74*(1-R74)</f>
        <v>6.0866582300230947</v>
      </c>
      <c r="AA74" s="8">
        <f t="shared" si="158"/>
        <v>6.9796797938969481</v>
      </c>
      <c r="AB74" s="8">
        <f t="shared" ref="AB74:AB137" si="186">E74*AF74+O74*T74</f>
        <v>6.5420780257510724</v>
      </c>
      <c r="AC74" s="8">
        <f t="shared" si="126"/>
        <v>6.0844139999999998</v>
      </c>
      <c r="AD74" s="22">
        <f t="shared" ref="AD74:AD137" si="187">1-R74</f>
        <v>0.74807667436489611</v>
      </c>
      <c r="AE74" s="22">
        <f t="shared" ref="AE74:AE137" si="188">1-S74</f>
        <v>0.7271565782891446</v>
      </c>
      <c r="AF74" s="22">
        <f t="shared" ref="AF74:AF137" si="189">1-T74-AO74</f>
        <v>0.49351931330472099</v>
      </c>
      <c r="AG74" s="22">
        <f t="shared" si="159"/>
        <v>0.23869444444444454</v>
      </c>
      <c r="AH74" s="22">
        <f t="shared" si="160"/>
        <v>0.24380626280362894</v>
      </c>
      <c r="AI74" s="22">
        <f t="shared" si="161"/>
        <v>9.9999999999999978E-2</v>
      </c>
      <c r="AJ74" s="22">
        <f t="shared" si="162"/>
        <v>0.24021091581868648</v>
      </c>
      <c r="AK74" s="22">
        <f t="shared" si="163"/>
        <v>0.12276541408245167</v>
      </c>
      <c r="AL74" s="22"/>
      <c r="AM74" s="22">
        <f t="shared" si="164"/>
        <v>0</v>
      </c>
      <c r="AN74" s="22">
        <f t="shared" si="164"/>
        <v>0</v>
      </c>
      <c r="AO74" s="22">
        <v>0</v>
      </c>
      <c r="AP74" s="22">
        <f t="shared" si="165"/>
        <v>0.75</v>
      </c>
      <c r="AQ74" s="22">
        <f t="shared" si="166"/>
        <v>0.75</v>
      </c>
      <c r="AR74" s="22">
        <f t="shared" ref="AR74:AR137" si="190">MAX(MIN(IF(W74&gt;0,$W$4,(B74-G74)/(H74-G74)),AR73+$W$5),AR73-$W$5)</f>
        <v>0.9</v>
      </c>
      <c r="AS74" s="9">
        <f t="shared" ref="AS74:AS137" si="191">$X$4</f>
        <v>0.75</v>
      </c>
      <c r="AT74" s="9">
        <f t="shared" ref="AT74:AT137" si="192">$Y$4</f>
        <v>0.75</v>
      </c>
      <c r="AU74" s="9"/>
      <c r="AV74" s="1">
        <f t="shared" si="167"/>
        <v>35976</v>
      </c>
      <c r="AX74" s="5">
        <f>Data!C71/Data!C70-1</f>
        <v>8.4832375777672553E-3</v>
      </c>
      <c r="AY74" s="5">
        <f>Data!L71/Data!L70-1</f>
        <v>5.108192267756273E-3</v>
      </c>
      <c r="AZ74" s="5">
        <f>Data!CW71/Data!CW70-1</f>
        <v>8.6218828696502658E-3</v>
      </c>
      <c r="BA74" s="5">
        <f>Data!AJ71/Data!AJ70-1</f>
        <v>5.1962835909740157E-3</v>
      </c>
      <c r="BB74" s="5">
        <f>Data!AR71/Data!AR70-1</f>
        <v>6.9707466659887363E-3</v>
      </c>
      <c r="BC74" s="5">
        <f>Data!BV71/Data!BV70-1</f>
        <v>1.0545249979396765E-2</v>
      </c>
      <c r="BD74" s="5">
        <f>Data!T71/Data!T70-1</f>
        <v>5.1445729011514452E-3</v>
      </c>
      <c r="BE74" s="5">
        <f>Data!BF71/Data!BF70-1</f>
        <v>6.3096098887855945E-3</v>
      </c>
      <c r="BF74" s="5">
        <f>Data!AB71/Data!AB70-1</f>
        <v>5.8575541823762123E-3</v>
      </c>
      <c r="BG74" s="5">
        <f>Data!AY71/Data!AY70-1</f>
        <v>4.8291655216634588E-3</v>
      </c>
      <c r="BH74" s="5">
        <f>Data!BN71/Data!BN70-1</f>
        <v>5.603042375950551E-3</v>
      </c>
      <c r="BI74" s="5">
        <f>Data!CC71/Data!CC70-1</f>
        <v>5.7152100070092526E-3</v>
      </c>
      <c r="BJ74" s="5">
        <f>Data!CP71/Data!CP70-1</f>
        <v>5.5639493331407497E-3</v>
      </c>
      <c r="BK74" s="5">
        <f>Data!DZ71/Data!DZ70-1</f>
        <v>7.4835083123563351E-3</v>
      </c>
      <c r="BL74" s="5">
        <f t="shared" si="127"/>
        <v>6.6223543663168401E-3</v>
      </c>
      <c r="BM74" s="5">
        <f t="shared" si="128"/>
        <v>7.1146170182919974E-3</v>
      </c>
      <c r="BN74" s="5">
        <f t="shared" si="129"/>
        <v>7.2458333861430274E-3</v>
      </c>
      <c r="BO74" s="5">
        <f t="shared" ref="BO74:BO137" si="193">BD74*AP73+U73*BF74+AG73*BC74</f>
        <v>6.3626647285706297E-3</v>
      </c>
      <c r="BP74" s="5">
        <f t="shared" ref="BP74:BP137" si="194">BD74*AQ73+V73*BH74+AH73*BC74</f>
        <v>6.417948746231637E-3</v>
      </c>
      <c r="BQ74" s="5">
        <f t="shared" ref="BQ74:BQ137" si="195">BD74*AR73+W73*BH74+AI73*BC74</f>
        <v>5.6846406089759776E-3</v>
      </c>
      <c r="BR74" s="5">
        <f t="shared" si="156"/>
        <v>6.3728755512379755E-3</v>
      </c>
      <c r="BS74" s="5">
        <f t="shared" si="131"/>
        <v>5.786673350831717E-3</v>
      </c>
      <c r="BT74" s="5">
        <f t="shared" ref="BT74:BT137" si="196">BA74*$BZ$2+BD74*$BZ$4</f>
        <v>5.1859414530095018E-3</v>
      </c>
      <c r="BU74" s="5">
        <f t="shared" ref="BU74:BU137" si="197">IF(X73&lt;0.001,BC74,BJ74)</f>
        <v>5.5639493331407497E-3</v>
      </c>
      <c r="BV74" s="8">
        <f t="shared" ref="BV74:BV137" si="198">BV73*(1+BT74)</f>
        <v>1.3567691434949598</v>
      </c>
      <c r="BW74" s="8">
        <f t="shared" ref="BW74:BW137" si="199">BW73*(1+AY74)</f>
        <v>1.3489243983400216</v>
      </c>
      <c r="BX74" s="24">
        <f t="shared" ref="BX74:BX137" si="200">BZ74</f>
        <v>35976</v>
      </c>
      <c r="BY74" s="5">
        <f t="shared" ref="BY74:BY137" si="201">CU74/CA74</f>
        <v>0.98666449769191822</v>
      </c>
      <c r="BZ74" s="1">
        <f t="shared" si="168"/>
        <v>35976</v>
      </c>
      <c r="CA74" s="8">
        <f t="shared" si="132"/>
        <v>1.4627367311427824</v>
      </c>
      <c r="CB74" s="8">
        <f t="shared" si="133"/>
        <v>1.3489243983400216</v>
      </c>
      <c r="CC74" s="8">
        <f t="shared" si="134"/>
        <v>1.5399494392742952</v>
      </c>
      <c r="CD74" s="8">
        <f t="shared" si="135"/>
        <v>1.3433586477819786</v>
      </c>
      <c r="CE74" s="8">
        <f t="shared" si="136"/>
        <v>1.3929580661453962</v>
      </c>
      <c r="CF74" s="8">
        <f t="shared" si="137"/>
        <v>1.4699802457038316</v>
      </c>
      <c r="CG74" s="8">
        <f t="shared" si="138"/>
        <v>1.4116104097908881</v>
      </c>
      <c r="CH74" s="8">
        <f t="shared" si="139"/>
        <v>1.5036399650151759</v>
      </c>
      <c r="CI74" s="8">
        <f t="shared" si="140"/>
        <v>1.5375331824229317</v>
      </c>
      <c r="CJ74" s="8">
        <f t="shared" si="141"/>
        <v>1.6302542488749912</v>
      </c>
      <c r="CK74" s="8">
        <f t="shared" si="142"/>
        <v>1.812364552599284</v>
      </c>
      <c r="CL74" s="8">
        <f t="shared" si="143"/>
        <v>1.6743020065757843</v>
      </c>
      <c r="CM74" s="8">
        <f t="shared" si="144"/>
        <v>1.7683620560835649</v>
      </c>
      <c r="CN74" s="8">
        <f t="shared" si="145"/>
        <v>1.7361547052254169</v>
      </c>
      <c r="CO74" s="8">
        <f t="shared" si="146"/>
        <v>1.4455187535314313</v>
      </c>
      <c r="CP74" s="8">
        <f t="shared" si="147"/>
        <v>1.4743256542517116</v>
      </c>
      <c r="CQ74" s="8">
        <f t="shared" si="148"/>
        <v>1.5331390300635042</v>
      </c>
      <c r="CR74" s="8">
        <f t="shared" si="149"/>
        <v>1.4450253964851003</v>
      </c>
      <c r="CS74" s="8">
        <f t="shared" si="150"/>
        <v>1.4461997446219921</v>
      </c>
      <c r="CT74" s="8">
        <f t="shared" si="151"/>
        <v>1.4357381306035808</v>
      </c>
      <c r="CU74" s="8">
        <f t="shared" si="152"/>
        <v>1.4432304020885118</v>
      </c>
      <c r="CV74" s="8">
        <f t="shared" si="153"/>
        <v>1.48502671822657</v>
      </c>
      <c r="CW74" s="8">
        <f t="shared" si="154"/>
        <v>1.3567691434949598</v>
      </c>
      <c r="CX74" s="8">
        <f t="shared" si="155"/>
        <v>1.7544466626364739</v>
      </c>
      <c r="CY74" s="8">
        <f t="shared" si="169"/>
        <v>1.4627367311427824</v>
      </c>
      <c r="CZ74" s="1">
        <f t="shared" si="170"/>
        <v>35976</v>
      </c>
      <c r="DA74" s="5">
        <f>CA74/MAX(CA$9:CA74)-1</f>
        <v>0</v>
      </c>
      <c r="DB74" s="5">
        <f>CB74/MAX(CB$9:CB74)-1</f>
        <v>0</v>
      </c>
      <c r="DC74" s="5">
        <f>CC74/MAX(CC$9:CC74)-1</f>
        <v>0</v>
      </c>
      <c r="DD74" s="5">
        <f>CD74/MAX(CD$9:CD74)-1</f>
        <v>0</v>
      </c>
      <c r="DE74" s="5">
        <f>CE74/MAX(CE$9:CE74)-1</f>
        <v>0</v>
      </c>
      <c r="DF74" s="5">
        <f>CF74/MAX(CF$9:CF74)-1</f>
        <v>0</v>
      </c>
      <c r="DG74" s="5">
        <f>CG74/MAX(CG$9:CG74)-1</f>
        <v>0</v>
      </c>
      <c r="DH74" s="5">
        <f>CH74/MAX(CH$9:CH74)-1</f>
        <v>0</v>
      </c>
      <c r="DI74" s="5">
        <f>CI74/MAX(CI$9:CI74)-1</f>
        <v>0</v>
      </c>
      <c r="DJ74" s="5">
        <f>CJ74/MAX(CJ$9:CJ74)-1</f>
        <v>0</v>
      </c>
      <c r="DK74" s="5">
        <f>CK74/MAX(CK$9:CK74)-1</f>
        <v>0</v>
      </c>
      <c r="DL74" s="5">
        <f>CL74/MAX(CL$9:CL74)-1</f>
        <v>0</v>
      </c>
      <c r="DM74" s="5">
        <f>CM74/MAX(CM$9:CM74)-1</f>
        <v>0</v>
      </c>
      <c r="DN74" s="5">
        <f>CN74/MAX(CN$9:CN74)-1</f>
        <v>0</v>
      </c>
      <c r="DO74" s="5">
        <f>CO74/MAX(CO$9:CO74)-1</f>
        <v>0</v>
      </c>
      <c r="DP74" s="5">
        <f>CP74/MAX(CP$9:CP74)-1</f>
        <v>0</v>
      </c>
      <c r="DQ74" s="5">
        <f>CQ74/MAX(CQ$9:CQ74)-1</f>
        <v>0</v>
      </c>
      <c r="DR74" s="5">
        <f>CR74/MAX(CR$9:CR74)-1</f>
        <v>0</v>
      </c>
      <c r="DS74" s="5">
        <f>CS74/MAX(CS$9:CS74)-1</f>
        <v>0</v>
      </c>
      <c r="DT74" s="5">
        <f>CT74/MAX(CT$9:CT74)-1</f>
        <v>0</v>
      </c>
      <c r="DU74" s="5">
        <f>CU74/MAX(CU$9:CU74)-1</f>
        <v>0</v>
      </c>
      <c r="DV74" s="5">
        <f>CV74/MAX(CV$9:CV74)-1</f>
        <v>0</v>
      </c>
      <c r="DW74" s="5">
        <f>CW74/MAX(CW$9:CW74)-1</f>
        <v>0</v>
      </c>
      <c r="DX74" s="5">
        <f>CX74/MAX(CX$9:CX74)-1</f>
        <v>0</v>
      </c>
      <c r="DY74" s="5">
        <f>CY74/MAX(CY$9:CY74)-1</f>
        <v>0</v>
      </c>
      <c r="DZ74" s="1">
        <f t="shared" si="171"/>
        <v>35976</v>
      </c>
      <c r="EA74" s="8">
        <f t="shared" ref="EA74:EA137" si="202">J74*R74+F74*AD74</f>
        <v>6.0113562355658203</v>
      </c>
      <c r="EB74" s="8">
        <f t="shared" ref="EB74:EB137" si="203">S74*O74+AE74*F74</f>
        <v>6.0844139999999998</v>
      </c>
      <c r="EC74" s="8">
        <f t="shared" ref="EC74:EC137" si="204">T74*O74+AF74*G74</f>
        <v>6.5529354506437762</v>
      </c>
      <c r="ED74" s="8">
        <f t="shared" si="172"/>
        <v>6.0844139999999989</v>
      </c>
      <c r="EE74" s="8">
        <f t="shared" si="173"/>
        <v>6.0844139999999989</v>
      </c>
      <c r="EF74" s="8">
        <f t="shared" si="174"/>
        <v>6.1675000000000004</v>
      </c>
      <c r="EG74" s="8">
        <f t="shared" si="175"/>
        <v>6.0844139999999989</v>
      </c>
      <c r="EH74" s="8">
        <f t="shared" si="176"/>
        <v>6.4119999999999999</v>
      </c>
      <c r="EI74" s="8">
        <f t="shared" si="177"/>
        <v>6.0844139999999998</v>
      </c>
      <c r="EJ74" s="1">
        <f t="shared" ref="EJ74:EJ137" si="205">DZ74</f>
        <v>35976</v>
      </c>
      <c r="EK74" s="8">
        <f>Data!W71*(1-R74-AD74)+R74*Data!AE71+AD74*Data!AM71</f>
        <v>1.8922886928406468</v>
      </c>
      <c r="EL74" s="8">
        <f>Data!W71*(1-S74-AE74)+S74*Data!BQ71+AE74*Data!AU71</f>
        <v>3.0633201610805405</v>
      </c>
      <c r="EM74" s="8">
        <f>Data!W71*(1-R74-AF74)+R74*Data!AE71+AF74*Data!AU71</f>
        <v>2.7943288047775279</v>
      </c>
      <c r="EN74" s="8">
        <f>Data!F71</f>
        <v>5.1447880000000001</v>
      </c>
      <c r="EO74" s="8">
        <f>U74*Data!$AE71+Model!AG74*Data!$BY71+Model!AP74*Data!$W71</f>
        <v>2.7463181944444446</v>
      </c>
      <c r="EP74" s="8">
        <f>V74*Data!$BQ71+Model!AH74*Data!$BY71+Model!AQ74*Data!$W71</f>
        <v>2.7590544735147788</v>
      </c>
      <c r="EQ74" s="8">
        <f>W74*Data!$BQ71+Model!AI74*Data!$BY71+Model!AR74*Data!$W71</f>
        <v>2.2307999999999999</v>
      </c>
      <c r="ER74" s="8">
        <f>X74*Data!CF71+Model!AJ74*Data!$BY71+Model!AS74*Data!$W71</f>
        <v>2.7494573006475482</v>
      </c>
      <c r="ES74" s="8">
        <f>Y74*Data!CS71+Model!AK74*Data!$BY71+Model!AS74*Data!$W71</f>
        <v>2.6423411163808828</v>
      </c>
      <c r="ET74" s="8">
        <f t="shared" si="178"/>
        <v>5.1447880000000001</v>
      </c>
    </row>
    <row r="75" spans="1:150" x14ac:dyDescent="0.25">
      <c r="A75" s="34">
        <f>Data!A72</f>
        <v>36007</v>
      </c>
      <c r="B75" s="8">
        <f>Data!G72</f>
        <v>6.1311530000000003</v>
      </c>
      <c r="C75" s="8">
        <f t="shared" si="179"/>
        <v>6.5754020148716723</v>
      </c>
      <c r="D75" s="8">
        <f>Data!DA72</f>
        <v>6.492</v>
      </c>
      <c r="E75" s="8">
        <f>Data!AN72</f>
        <v>5.5170000000000003</v>
      </c>
      <c r="F75" s="8">
        <f>Data!AV72</f>
        <v>5.5640000000000001</v>
      </c>
      <c r="G75" s="8">
        <f>Data!BZ72</f>
        <v>5.5789999999999997</v>
      </c>
      <c r="H75" s="8">
        <f>Data!X72</f>
        <v>6.2960000000000003</v>
      </c>
      <c r="I75" s="8">
        <f>Data!BJ72</f>
        <v>6.444</v>
      </c>
      <c r="J75" s="8">
        <f>Data!AF72</f>
        <v>7.3250000000000002</v>
      </c>
      <c r="K75" s="8">
        <f>Data!BC72</f>
        <v>7.4349999999999996</v>
      </c>
      <c r="L75" s="8">
        <f>Data!BR72</f>
        <v>8.8379999999999992</v>
      </c>
      <c r="M75" s="8">
        <f>Data!CG72</f>
        <v>7.5510000000000002</v>
      </c>
      <c r="N75" s="8">
        <f>Data!CT72</f>
        <v>8.3469999999999995</v>
      </c>
      <c r="O75" s="8">
        <f>Data!ED72</f>
        <v>7.6559999999999997</v>
      </c>
      <c r="P75" s="8">
        <f t="shared" si="180"/>
        <v>2.0844999999999994</v>
      </c>
      <c r="Q75" s="1">
        <f t="shared" si="157"/>
        <v>36007</v>
      </c>
      <c r="R75" s="9">
        <f t="shared" ref="R75:R138" si="206">MAX(MIN(MIN(MAX((B75-F75+R$6)/(M75-F75),0),R74+R$2),R$1),R74-R$2)</f>
        <v>0.28192332563510392</v>
      </c>
      <c r="S75" s="36">
        <f t="shared" ref="S75:S138" si="207">MAX(MIN(MIN(MAX((B75-F75+S$6)/(O75-F75),0),S74+S$2),S$1),S74-S$2)</f>
        <v>0.271105640535373</v>
      </c>
      <c r="T75" s="9">
        <f t="shared" ref="T75:T138" si="208">MAX(MIN(MIN(MAX((1/P75),0),T74+T$2),T$1),T74-T$2)</f>
        <v>0.47973135044375165</v>
      </c>
      <c r="U75" s="9">
        <f t="shared" si="181"/>
        <v>8.2491408934708826E-3</v>
      </c>
      <c r="V75" s="9">
        <f t="shared" si="182"/>
        <v>4.4194538201902936E-3</v>
      </c>
      <c r="W75" s="9">
        <f t="shared" si="183"/>
        <v>0</v>
      </c>
      <c r="X75" s="9">
        <f t="shared" si="184"/>
        <v>7.3037525354970401E-3</v>
      </c>
      <c r="Y75" s="9">
        <f t="shared" ref="Y75:Y138" si="209">MAX(MIN(MAX(MIN(Y$1,((D75+$Y$6-G75)-$Y$4*(H75-G75))/(N75-G75)),0),Y74+$Y$2),Y74-$Y$2)</f>
        <v>0.13556719653179186</v>
      </c>
      <c r="Z75" s="8">
        <f t="shared" si="185"/>
        <v>6.1349527981524243</v>
      </c>
      <c r="AA75" s="8">
        <f t="shared" si="158"/>
        <v>6.9851505382409176</v>
      </c>
      <c r="AB75" s="8">
        <f t="shared" si="186"/>
        <v>6.543145358599185</v>
      </c>
      <c r="AC75" s="8">
        <f t="shared" ref="AC75:AC138" si="210">B75</f>
        <v>6.1311530000000003</v>
      </c>
      <c r="AD75" s="22">
        <f t="shared" si="187"/>
        <v>0.71807667436489608</v>
      </c>
      <c r="AE75" s="22">
        <f t="shared" si="188"/>
        <v>0.728894359464627</v>
      </c>
      <c r="AF75" s="22">
        <f t="shared" si="189"/>
        <v>0.5202686495562483</v>
      </c>
      <c r="AG75" s="22">
        <f t="shared" si="159"/>
        <v>0.24175085910652916</v>
      </c>
      <c r="AH75" s="22">
        <f t="shared" si="160"/>
        <v>0.24558054617980973</v>
      </c>
      <c r="AI75" s="22">
        <f t="shared" si="161"/>
        <v>9.9999999999999978E-2</v>
      </c>
      <c r="AJ75" s="22">
        <f t="shared" si="162"/>
        <v>0.24269624746450291</v>
      </c>
      <c r="AK75" s="22">
        <f t="shared" si="163"/>
        <v>0.11443280346820817</v>
      </c>
      <c r="AL75" s="22"/>
      <c r="AM75" s="22">
        <f t="shared" si="164"/>
        <v>0</v>
      </c>
      <c r="AN75" s="22">
        <f t="shared" si="164"/>
        <v>0</v>
      </c>
      <c r="AO75" s="22">
        <v>0</v>
      </c>
      <c r="AP75" s="22">
        <f t="shared" si="165"/>
        <v>0.75</v>
      </c>
      <c r="AQ75" s="22">
        <f t="shared" si="166"/>
        <v>0.75</v>
      </c>
      <c r="AR75" s="22">
        <f t="shared" si="190"/>
        <v>0.9</v>
      </c>
      <c r="AS75" s="9">
        <f t="shared" si="191"/>
        <v>0.75</v>
      </c>
      <c r="AT75" s="9">
        <f t="shared" si="192"/>
        <v>0.75</v>
      </c>
      <c r="AU75" s="9"/>
      <c r="AV75" s="1">
        <f t="shared" si="167"/>
        <v>36007</v>
      </c>
      <c r="AX75" s="5">
        <f>Data!C72/Data!C71-1</f>
        <v>2.1221215702247331E-3</v>
      </c>
      <c r="AY75" s="5">
        <f>Data!L72/Data!L71-1</f>
        <v>4.6989634801404279E-3</v>
      </c>
      <c r="AZ75" s="5">
        <f>Data!CW72/Data!CW71-1</f>
        <v>-8.1416128586286884E-4</v>
      </c>
      <c r="BA75" s="5">
        <f>Data!AJ72/Data!AJ71-1</f>
        <v>4.6764418138611763E-3</v>
      </c>
      <c r="BB75" s="5">
        <f>Data!AR72/Data!AR71-1</f>
        <v>3.7142558809051263E-3</v>
      </c>
      <c r="BC75" s="5">
        <f>Data!BV72/Data!BV71-1</f>
        <v>2.7054243225801411E-3</v>
      </c>
      <c r="BD75" s="5">
        <f>Data!T72/Data!T71-1</f>
        <v>5.1746929290172883E-3</v>
      </c>
      <c r="BE75" s="5">
        <f>Data!BF72/Data!BF71-1</f>
        <v>3.4557974423676807E-3</v>
      </c>
      <c r="BF75" s="5">
        <f>Data!AB72/Data!AB71-1</f>
        <v>6.5698280033792411E-3</v>
      </c>
      <c r="BG75" s="5">
        <f>Data!AY72/Data!AY71-1</f>
        <v>4.8278351680808296E-3</v>
      </c>
      <c r="BH75" s="5">
        <f>Data!BN72/Data!BN71-1</f>
        <v>7.5023320979517027E-3</v>
      </c>
      <c r="BI75" s="5">
        <f>Data!CC72/Data!CC71-1</f>
        <v>6.9068425096945329E-3</v>
      </c>
      <c r="BJ75" s="5">
        <f>Data!CP72/Data!CP71-1</f>
        <v>5.7762518492108228E-3</v>
      </c>
      <c r="BK75" s="5">
        <f>Data!DZ72/Data!DZ71-1</f>
        <v>5.3931990845441646E-3</v>
      </c>
      <c r="BL75" s="5">
        <f t="shared" ref="BL75:BL138" si="211">BB75*AM74+R74*BI75+AD74*BB75</f>
        <v>4.5185429218079186E-3</v>
      </c>
      <c r="BM75" s="5">
        <f t="shared" ref="BM75:BM138" si="212">BB75*AN74+S74*BK75+AE74*BB75</f>
        <v>4.1723444894441871E-3</v>
      </c>
      <c r="BN75" s="5">
        <f t="shared" ref="BN75:BN138" si="213">T74*BK75+AF74*BB75+BA75*AO74</f>
        <v>4.5646081876065982E-3</v>
      </c>
      <c r="BO75" s="5">
        <f t="shared" si="193"/>
        <v>4.6010650079103691E-3</v>
      </c>
      <c r="BP75" s="5">
        <f t="shared" si="194"/>
        <v>4.5870865635238818E-3</v>
      </c>
      <c r="BQ75" s="5">
        <f t="shared" si="195"/>
        <v>4.9277660683735743E-3</v>
      </c>
      <c r="BR75" s="5">
        <f t="shared" ref="BR75:BR138" si="214">BD75*AS74+X74*BI75+AJ74*BC75</f>
        <v>4.5985038137225653E-3</v>
      </c>
      <c r="BS75" s="5">
        <f t="shared" ref="BS75:BS138" si="215">BD75*AT74+Y74*BJ75+AK74*BC75</f>
        <v>4.9480912461830652E-3</v>
      </c>
      <c r="BT75" s="5">
        <f t="shared" si="196"/>
        <v>4.776092036892398E-3</v>
      </c>
      <c r="BU75" s="5">
        <f t="shared" si="197"/>
        <v>5.7762518492108228E-3</v>
      </c>
      <c r="BV75" s="8">
        <f t="shared" si="198"/>
        <v>1.3632491977971075</v>
      </c>
      <c r="BW75" s="8">
        <f t="shared" si="199"/>
        <v>1.3552629448252917</v>
      </c>
      <c r="BX75" s="24">
        <f t="shared" si="200"/>
        <v>36007</v>
      </c>
      <c r="BY75" s="5">
        <f t="shared" si="201"/>
        <v>0.98910268201075713</v>
      </c>
      <c r="BZ75" s="1">
        <f t="shared" si="168"/>
        <v>36007</v>
      </c>
      <c r="CA75" s="8">
        <f t="shared" ref="CA75:CA138" si="216">CA74*(1+AX75)</f>
        <v>1.4658408363115005</v>
      </c>
      <c r="CB75" s="8">
        <f t="shared" ref="CB75:CB138" si="217">CB74*(1+AY75)</f>
        <v>1.3552629448252917</v>
      </c>
      <c r="CC75" s="8">
        <f t="shared" ref="CC75:CC138" si="218">CC74*(1+AZ75)</f>
        <v>1.5386956720586518</v>
      </c>
      <c r="CD75" s="8">
        <f t="shared" ref="CD75:CD138" si="219">CD74*(1+BA75)</f>
        <v>1.3496407863334783</v>
      </c>
      <c r="CE75" s="8">
        <f t="shared" ref="CE75:CE138" si="220">CE74*(1+BB75)</f>
        <v>1.3981318688344309</v>
      </c>
      <c r="CF75" s="8">
        <f t="shared" ref="CF75:CF138" si="221">CF74*(1+BC75)</f>
        <v>1.473957166014271</v>
      </c>
      <c r="CG75" s="8">
        <f t="shared" ref="CG75:CG138" si="222">CG74*(1+BD75)</f>
        <v>1.4189150601969602</v>
      </c>
      <c r="CH75" s="8">
        <f t="shared" ref="CH75:CH138" si="223">CH74*(1+BE75)</f>
        <v>1.5088362401605173</v>
      </c>
      <c r="CI75" s="8">
        <f t="shared" ref="CI75:CI138" si="224">CI74*(1+BF75)</f>
        <v>1.5476345109809386</v>
      </c>
      <c r="CJ75" s="8">
        <f t="shared" ref="CJ75:CJ138" si="225">CJ74*(1+BG75)</f>
        <v>1.6381248476706229</v>
      </c>
      <c r="CK75" s="8">
        <f t="shared" ref="CK75:CK138" si="226">CK74*(1+BH75)</f>
        <v>1.8259615133554394</v>
      </c>
      <c r="CL75" s="8">
        <f t="shared" ref="CL75:CL138" si="227">CL74*(1+BI75)</f>
        <v>1.6858661468488687</v>
      </c>
      <c r="CM75" s="8">
        <f t="shared" ref="CM75:CM138" si="228">CM74*(1+BJ75)</f>
        <v>1.7785765606800918</v>
      </c>
      <c r="CN75" s="8">
        <f t="shared" ref="CN75:CN138" si="229">CN74*(1+BK75)</f>
        <v>1.7455181331922658</v>
      </c>
      <c r="CO75" s="8">
        <f t="shared" ref="CO75:CO138" si="230">CO74*(1+BL75)</f>
        <v>1.4520503920635415</v>
      </c>
      <c r="CP75" s="8">
        <f t="shared" ref="CP75:CP138" si="231">CP74*(1+BM75)</f>
        <v>1.4804770487708749</v>
      </c>
      <c r="CQ75" s="8">
        <f t="shared" ref="CQ75:CQ138" si="232">CQ74*(1+BN75)</f>
        <v>1.5401372090328711</v>
      </c>
      <c r="CR75" s="8">
        <f t="shared" ref="CR75:CR138" si="233">CR74*(1+BO75)</f>
        <v>1.4516740522724099</v>
      </c>
      <c r="CS75" s="8">
        <f t="shared" ref="CS75:CS138" si="234">CS74*(1+BP75)</f>
        <v>1.4528335880387191</v>
      </c>
      <c r="CT75" s="8">
        <f t="shared" ref="CT75:CT138" si="235">CT74*(1+BQ75)</f>
        <v>1.4428131122466392</v>
      </c>
      <c r="CU75" s="8">
        <f t="shared" ref="CU75:CU138" si="236">CU74*(1+BR75)</f>
        <v>1.4498671025965963</v>
      </c>
      <c r="CV75" s="8">
        <f t="shared" ref="CV75:CV138" si="237">CV74*(1+BS75)</f>
        <v>1.4923747659313746</v>
      </c>
      <c r="CW75" s="8">
        <f t="shared" ref="CW75:CW138" si="238">CW74*(1+BT75)</f>
        <v>1.3632491977971075</v>
      </c>
      <c r="CX75" s="8">
        <f t="shared" ref="CX75:CX138" si="239">CX74*(1+BU75)</f>
        <v>1.7645807884158695</v>
      </c>
      <c r="CY75" s="8">
        <f t="shared" si="169"/>
        <v>1.4658408363115005</v>
      </c>
      <c r="CZ75" s="1">
        <f t="shared" si="170"/>
        <v>36007</v>
      </c>
      <c r="DA75" s="5">
        <f>CA75/MAX(CA$9:CA75)-1</f>
        <v>0</v>
      </c>
      <c r="DB75" s="5">
        <f>CB75/MAX(CB$9:CB75)-1</f>
        <v>0</v>
      </c>
      <c r="DC75" s="5">
        <f>CC75/MAX(CC$9:CC75)-1</f>
        <v>-8.1416128586286884E-4</v>
      </c>
      <c r="DD75" s="5">
        <f>CD75/MAX(CD$9:CD75)-1</f>
        <v>0</v>
      </c>
      <c r="DE75" s="5">
        <f>CE75/MAX(CE$9:CE75)-1</f>
        <v>0</v>
      </c>
      <c r="DF75" s="5">
        <f>CF75/MAX(CF$9:CF75)-1</f>
        <v>0</v>
      </c>
      <c r="DG75" s="5">
        <f>CG75/MAX(CG$9:CG75)-1</f>
        <v>0</v>
      </c>
      <c r="DH75" s="5">
        <f>CH75/MAX(CH$9:CH75)-1</f>
        <v>0</v>
      </c>
      <c r="DI75" s="5">
        <f>CI75/MAX(CI$9:CI75)-1</f>
        <v>0</v>
      </c>
      <c r="DJ75" s="5">
        <f>CJ75/MAX(CJ$9:CJ75)-1</f>
        <v>0</v>
      </c>
      <c r="DK75" s="5">
        <f>CK75/MAX(CK$9:CK75)-1</f>
        <v>0</v>
      </c>
      <c r="DL75" s="5">
        <f>CL75/MAX(CL$9:CL75)-1</f>
        <v>0</v>
      </c>
      <c r="DM75" s="5">
        <f>CM75/MAX(CM$9:CM75)-1</f>
        <v>0</v>
      </c>
      <c r="DN75" s="5">
        <f>CN75/MAX(CN$9:CN75)-1</f>
        <v>0</v>
      </c>
      <c r="DO75" s="5">
        <f>CO75/MAX(CO$9:CO75)-1</f>
        <v>0</v>
      </c>
      <c r="DP75" s="5">
        <f>CP75/MAX(CP$9:CP75)-1</f>
        <v>0</v>
      </c>
      <c r="DQ75" s="5">
        <f>CQ75/MAX(CQ$9:CQ75)-1</f>
        <v>0</v>
      </c>
      <c r="DR75" s="5">
        <f>CR75/MAX(CR$9:CR75)-1</f>
        <v>0</v>
      </c>
      <c r="DS75" s="5">
        <f>CS75/MAX(CS$9:CS75)-1</f>
        <v>0</v>
      </c>
      <c r="DT75" s="5">
        <f>CT75/MAX(CT$9:CT75)-1</f>
        <v>0</v>
      </c>
      <c r="DU75" s="5">
        <f>CU75/MAX(CU$9:CU75)-1</f>
        <v>0</v>
      </c>
      <c r="DV75" s="5">
        <f>CV75/MAX(CV$9:CV75)-1</f>
        <v>0</v>
      </c>
      <c r="DW75" s="5">
        <f>CW75/MAX(CW$9:CW75)-1</f>
        <v>0</v>
      </c>
      <c r="DX75" s="5">
        <f>CX75/MAX(CX$9:CX75)-1</f>
        <v>0</v>
      </c>
      <c r="DY75" s="5">
        <f>CY75/MAX(CY$9:CY75)-1</f>
        <v>0</v>
      </c>
      <c r="DZ75" s="1">
        <f t="shared" si="171"/>
        <v>36007</v>
      </c>
      <c r="EA75" s="8">
        <f t="shared" si="202"/>
        <v>6.0604669764434185</v>
      </c>
      <c r="EB75" s="8">
        <f t="shared" si="203"/>
        <v>6.1311530000000012</v>
      </c>
      <c r="EC75" s="8">
        <f t="shared" si="204"/>
        <v>6.5754020148716723</v>
      </c>
      <c r="ED75" s="8">
        <f t="shared" si="172"/>
        <v>6.1311530000000003</v>
      </c>
      <c r="EE75" s="8">
        <f t="shared" si="173"/>
        <v>6.1311530000000003</v>
      </c>
      <c r="EF75" s="8">
        <f t="shared" si="174"/>
        <v>6.2243000000000004</v>
      </c>
      <c r="EG75" s="8">
        <f t="shared" si="175"/>
        <v>6.1311530000000003</v>
      </c>
      <c r="EH75" s="8">
        <f t="shared" si="176"/>
        <v>6.492</v>
      </c>
      <c r="EI75" s="8">
        <f t="shared" si="177"/>
        <v>6.1311530000000003</v>
      </c>
      <c r="EJ75" s="1">
        <f t="shared" si="205"/>
        <v>36007</v>
      </c>
      <c r="EK75" s="8">
        <f>Data!W72*(1-R75-AD75)+R75*Data!AE72+AD75*Data!AM72</f>
        <v>1.9118802327944571</v>
      </c>
      <c r="EL75" s="8">
        <f>Data!W72*(1-S75-AE75)+S75*Data!BQ72+AE75*Data!AU72</f>
        <v>3.0485043862332692</v>
      </c>
      <c r="EM75" s="8">
        <f>Data!W72*(1-R75-AF75)+R75*Data!AE72+AF75*Data!AU72</f>
        <v>2.8595652333305814</v>
      </c>
      <c r="EN75" s="8">
        <f>Data!F72</f>
        <v>5.1713579999999997</v>
      </c>
      <c r="EO75" s="8">
        <f>U75*Data!$AE72+Model!AG75*Data!$BY72+Model!AP75*Data!$W72</f>
        <v>2.7709620034364262</v>
      </c>
      <c r="EP75" s="8">
        <f>V75*Data!$BQ72+Model!AH75*Data!$BY72+Model!AQ75*Data!$W72</f>
        <v>2.7802832187787665</v>
      </c>
      <c r="EQ75" s="8">
        <f>W75*Data!$BQ72+Model!AI75*Data!$BY72+Model!AR75*Data!$W72</f>
        <v>2.2544</v>
      </c>
      <c r="ER75" s="8">
        <f>X75*Data!CF72+Model!AJ75*Data!$BY72+Model!AS75*Data!$W72</f>
        <v>2.7726651247464495</v>
      </c>
      <c r="ES75" s="8">
        <f>Y75*Data!CS72+Model!AK75*Data!$BY72+Model!AS75*Data!$W72</f>
        <v>2.6519766076589599</v>
      </c>
      <c r="ET75" s="8">
        <f t="shared" si="178"/>
        <v>5.1713579999999997</v>
      </c>
    </row>
    <row r="76" spans="1:150" x14ac:dyDescent="0.25">
      <c r="A76" s="34">
        <f>Data!A73</f>
        <v>36038</v>
      </c>
      <c r="B76" s="8">
        <f>Data!G73</f>
        <v>5.8501440000000002</v>
      </c>
      <c r="C76" s="8">
        <f t="shared" si="179"/>
        <v>6.4740190669225237</v>
      </c>
      <c r="D76" s="8">
        <f>Data!DA73</f>
        <v>6.48</v>
      </c>
      <c r="E76" s="8">
        <f>Data!AN73</f>
        <v>5.0190000000000001</v>
      </c>
      <c r="F76" s="8">
        <f>Data!AV73</f>
        <v>5.024</v>
      </c>
      <c r="G76" s="8">
        <f>Data!BZ73</f>
        <v>5.0830000000000002</v>
      </c>
      <c r="H76" s="8">
        <f>Data!X73</f>
        <v>6.2119999999999997</v>
      </c>
      <c r="I76" s="8">
        <f>Data!BJ73</f>
        <v>6.367</v>
      </c>
      <c r="J76" s="8">
        <f>Data!AF73</f>
        <v>8.2159999999999993</v>
      </c>
      <c r="K76" s="8">
        <f>Data!BC73</f>
        <v>8.0980000000000008</v>
      </c>
      <c r="L76" s="8">
        <f>Data!BR73</f>
        <v>9.5690000000000008</v>
      </c>
      <c r="M76" s="8">
        <f>Data!CG73</f>
        <v>9.1199999999999992</v>
      </c>
      <c r="N76" s="8">
        <f>Data!CT73</f>
        <v>9.4730000000000008</v>
      </c>
      <c r="O76" s="8">
        <f>Data!ED73</f>
        <v>8.1760000000000002</v>
      </c>
      <c r="P76" s="8">
        <f t="shared" si="180"/>
        <v>3.1225000000000005</v>
      </c>
      <c r="Q76" s="1">
        <f t="shared" si="157"/>
        <v>36038</v>
      </c>
      <c r="R76" s="9">
        <f t="shared" si="206"/>
        <v>0.25192332563510389</v>
      </c>
      <c r="S76" s="36">
        <f t="shared" si="207"/>
        <v>0.26210152284263966</v>
      </c>
      <c r="T76" s="9">
        <f t="shared" si="208"/>
        <v>0.44973135044375168</v>
      </c>
      <c r="U76" s="9">
        <f t="shared" si="181"/>
        <v>0</v>
      </c>
      <c r="V76" s="9">
        <f t="shared" si="182"/>
        <v>0</v>
      </c>
      <c r="W76" s="9">
        <f t="shared" si="183"/>
        <v>0</v>
      </c>
      <c r="X76" s="9">
        <f t="shared" si="184"/>
        <v>0</v>
      </c>
      <c r="Y76" s="9">
        <f t="shared" si="209"/>
        <v>0.12534168564920284</v>
      </c>
      <c r="Z76" s="8">
        <f t="shared" si="185"/>
        <v>6.1000144655889148</v>
      </c>
      <c r="AA76" s="8">
        <f t="shared" si="158"/>
        <v>7.0918748121827413</v>
      </c>
      <c r="AB76" s="8">
        <f t="shared" si="186"/>
        <v>6.4388018733509238</v>
      </c>
      <c r="AC76" s="8">
        <f t="shared" si="210"/>
        <v>5.8501440000000002</v>
      </c>
      <c r="AD76" s="22">
        <f t="shared" si="187"/>
        <v>0.74807667436489611</v>
      </c>
      <c r="AE76" s="22">
        <f t="shared" si="188"/>
        <v>0.73789847715736034</v>
      </c>
      <c r="AF76" s="22">
        <f t="shared" si="189"/>
        <v>0.55026864955624832</v>
      </c>
      <c r="AG76" s="22">
        <f t="shared" si="159"/>
        <v>0.25</v>
      </c>
      <c r="AH76" s="22">
        <f t="shared" si="160"/>
        <v>0.25</v>
      </c>
      <c r="AI76" s="22">
        <f t="shared" si="161"/>
        <v>9.9999999999999978E-2</v>
      </c>
      <c r="AJ76" s="22">
        <f t="shared" si="162"/>
        <v>0.25</v>
      </c>
      <c r="AK76" s="22">
        <f t="shared" si="163"/>
        <v>0.12465831435079711</v>
      </c>
      <c r="AL76" s="22"/>
      <c r="AM76" s="22">
        <f t="shared" si="164"/>
        <v>0</v>
      </c>
      <c r="AN76" s="22">
        <f t="shared" si="164"/>
        <v>0</v>
      </c>
      <c r="AO76" s="22">
        <v>0</v>
      </c>
      <c r="AP76" s="22">
        <f t="shared" si="165"/>
        <v>0.75</v>
      </c>
      <c r="AQ76" s="22">
        <f t="shared" si="166"/>
        <v>0.75</v>
      </c>
      <c r="AR76" s="22">
        <f t="shared" si="190"/>
        <v>0.9</v>
      </c>
      <c r="AS76" s="9">
        <f t="shared" si="191"/>
        <v>0.75</v>
      </c>
      <c r="AT76" s="9">
        <f t="shared" si="192"/>
        <v>0.75</v>
      </c>
      <c r="AU76" s="9"/>
      <c r="AV76" s="1">
        <f t="shared" si="167"/>
        <v>36038</v>
      </c>
      <c r="AX76" s="5">
        <f>Data!C73/Data!C72-1</f>
        <v>1.6276545235459405E-2</v>
      </c>
      <c r="AY76" s="5">
        <f>Data!L73/Data!L72-1</f>
        <v>1.1104365496549473E-2</v>
      </c>
      <c r="AZ76" s="5">
        <f>Data!CW73/Data!CW72-1</f>
        <v>1.4246620271198829E-3</v>
      </c>
      <c r="BA76" s="5">
        <f>Data!AJ73/Data!AJ72-1</f>
        <v>1.2570963277595659E-2</v>
      </c>
      <c r="BB76" s="5">
        <f>Data!AR73/Data!AR72-1</f>
        <v>2.2616902773840097E-2</v>
      </c>
      <c r="BC76" s="5">
        <f>Data!BV73/Data!BV72-1</f>
        <v>3.2398714235702286E-2</v>
      </c>
      <c r="BD76" s="5">
        <f>Data!T73/Data!T72-1</f>
        <v>6.1308635157459879E-3</v>
      </c>
      <c r="BE76" s="5">
        <f>Data!BF73/Data!BF72-1</f>
        <v>7.7743395647393854E-3</v>
      </c>
      <c r="BF76" s="5">
        <f>Data!AB73/Data!AB72-1</f>
        <v>-5.2965238506542667E-3</v>
      </c>
      <c r="BG76" s="5">
        <f>Data!AY73/Data!AY72-1</f>
        <v>-1.2915189409472227E-2</v>
      </c>
      <c r="BH76" s="5">
        <f>Data!BN73/Data!BN72-1</f>
        <v>-3.7271654809995503E-2</v>
      </c>
      <c r="BI76" s="5">
        <f>Data!CC73/Data!CC72-1</f>
        <v>-1.600837688901513E-2</v>
      </c>
      <c r="BJ76" s="5">
        <f>Data!CP73/Data!CP72-1</f>
        <v>-3.8205857709766144E-2</v>
      </c>
      <c r="BK76" s="5">
        <f>Data!DZ73/Data!DZ72-1</f>
        <v>-2.0763389625039985E-2</v>
      </c>
      <c r="BL76" s="5">
        <f t="shared" si="211"/>
        <v>1.1727535477702004E-2</v>
      </c>
      <c r="BM76" s="5">
        <f t="shared" si="212"/>
        <v>1.0856260816429941E-2</v>
      </c>
      <c r="BN76" s="5">
        <f t="shared" si="213"/>
        <v>1.8060165186805401E-3</v>
      </c>
      <c r="BO76" s="5">
        <f t="shared" si="193"/>
        <v>1.2386872865747779E-2</v>
      </c>
      <c r="BP76" s="5">
        <f t="shared" si="194"/>
        <v>1.2389921217101987E-2</v>
      </c>
      <c r="BQ76" s="5">
        <f t="shared" si="195"/>
        <v>8.7576485877416173E-3</v>
      </c>
      <c r="BR76" s="5">
        <f t="shared" si="214"/>
        <v>1.2344272781196869E-2</v>
      </c>
      <c r="BS76" s="5">
        <f t="shared" si="215"/>
        <v>3.1261623147607067E-3</v>
      </c>
      <c r="BT76" s="5">
        <f t="shared" si="196"/>
        <v>1.1282943325225727E-2</v>
      </c>
      <c r="BU76" s="5">
        <f t="shared" si="197"/>
        <v>-3.8205857709766144E-2</v>
      </c>
      <c r="BV76" s="8">
        <f t="shared" si="198"/>
        <v>1.3786306612340118</v>
      </c>
      <c r="BW76" s="8">
        <f t="shared" si="199"/>
        <v>1.3703122799085619</v>
      </c>
      <c r="BX76" s="24">
        <f t="shared" si="200"/>
        <v>36038</v>
      </c>
      <c r="BY76" s="5">
        <f t="shared" si="201"/>
        <v>0.98527555321481797</v>
      </c>
      <c r="BZ76" s="1">
        <f t="shared" si="168"/>
        <v>36038</v>
      </c>
      <c r="CA76" s="8">
        <f t="shared" si="216"/>
        <v>1.4896996609917084</v>
      </c>
      <c r="CB76" s="8">
        <f t="shared" si="217"/>
        <v>1.3703122799085619</v>
      </c>
      <c r="CC76" s="8">
        <f t="shared" si="218"/>
        <v>1.5408877933539273</v>
      </c>
      <c r="CD76" s="8">
        <f t="shared" si="219"/>
        <v>1.3666070710964218</v>
      </c>
      <c r="CE76" s="8">
        <f t="shared" si="220"/>
        <v>1.4297532813768665</v>
      </c>
      <c r="CF76" s="8">
        <f t="shared" si="221"/>
        <v>1.5217114830316329</v>
      </c>
      <c r="CG76" s="8">
        <f t="shared" si="222"/>
        <v>1.4276142347714642</v>
      </c>
      <c r="CH76" s="8">
        <f t="shared" si="223"/>
        <v>1.5205664454391099</v>
      </c>
      <c r="CI76" s="8">
        <f t="shared" si="224"/>
        <v>1.5394374278814325</v>
      </c>
      <c r="CJ76" s="8">
        <f t="shared" si="225"/>
        <v>1.616968154986594</v>
      </c>
      <c r="CK76" s="8">
        <f t="shared" si="226"/>
        <v>1.7579049061333185</v>
      </c>
      <c r="CL76" s="8">
        <f t="shared" si="227"/>
        <v>1.6588781661856802</v>
      </c>
      <c r="CM76" s="8">
        <f t="shared" si="228"/>
        <v>1.7106245176768231</v>
      </c>
      <c r="CN76" s="8">
        <f t="shared" si="229"/>
        <v>1.7092752600952223</v>
      </c>
      <c r="CO76" s="8">
        <f t="shared" si="230"/>
        <v>1.4690793645518778</v>
      </c>
      <c r="CP76" s="8">
        <f t="shared" si="231"/>
        <v>1.4965494937450701</v>
      </c>
      <c r="CQ76" s="8">
        <f t="shared" si="232"/>
        <v>1.5429187222734191</v>
      </c>
      <c r="CR76" s="8">
        <f t="shared" si="233"/>
        <v>1.4696557542004129</v>
      </c>
      <c r="CS76" s="8">
        <f t="shared" si="234"/>
        <v>1.4708340817360783</v>
      </c>
      <c r="CT76" s="8">
        <f t="shared" si="235"/>
        <v>1.4554487624614811</v>
      </c>
      <c r="CU76" s="8">
        <f t="shared" si="236"/>
        <v>1.4677646576075323</v>
      </c>
      <c r="CV76" s="8">
        <f t="shared" si="237"/>
        <v>1.4970401716841291</v>
      </c>
      <c r="CW76" s="8">
        <f t="shared" si="238"/>
        <v>1.3786306612340118</v>
      </c>
      <c r="CX76" s="8">
        <f t="shared" si="239"/>
        <v>1.6971634658962658</v>
      </c>
      <c r="CY76" s="8">
        <f t="shared" si="169"/>
        <v>1.4896996609917084</v>
      </c>
      <c r="CZ76" s="1">
        <f t="shared" si="170"/>
        <v>36038</v>
      </c>
      <c r="DA76" s="5">
        <f>CA76/MAX(CA$9:CA76)-1</f>
        <v>0</v>
      </c>
      <c r="DB76" s="5">
        <f>CB76/MAX(CB$9:CB76)-1</f>
        <v>0</v>
      </c>
      <c r="DC76" s="5">
        <f>CC76/MAX(CC$9:CC76)-1</f>
        <v>0</v>
      </c>
      <c r="DD76" s="5">
        <f>CD76/MAX(CD$9:CD76)-1</f>
        <v>0</v>
      </c>
      <c r="DE76" s="5">
        <f>CE76/MAX(CE$9:CE76)-1</f>
        <v>0</v>
      </c>
      <c r="DF76" s="5">
        <f>CF76/MAX(CF$9:CF76)-1</f>
        <v>0</v>
      </c>
      <c r="DG76" s="5">
        <f>CG76/MAX(CG$9:CG76)-1</f>
        <v>0</v>
      </c>
      <c r="DH76" s="5">
        <f>CH76/MAX(CH$9:CH76)-1</f>
        <v>0</v>
      </c>
      <c r="DI76" s="5">
        <f>CI76/MAX(CI$9:CI76)-1</f>
        <v>-5.2965238506542667E-3</v>
      </c>
      <c r="DJ76" s="5">
        <f>CJ76/MAX(CJ$9:CJ76)-1</f>
        <v>-1.2915189409472227E-2</v>
      </c>
      <c r="DK76" s="5">
        <f>CK76/MAX(CK$9:CK76)-1</f>
        <v>-3.7271654809995503E-2</v>
      </c>
      <c r="DL76" s="5">
        <f>CL76/MAX(CL$9:CL76)-1</f>
        <v>-1.6008376889015241E-2</v>
      </c>
      <c r="DM76" s="5">
        <f>CM76/MAX(CM$9:CM76)-1</f>
        <v>-3.8205857709766033E-2</v>
      </c>
      <c r="DN76" s="5">
        <f>CN76/MAX(CN$9:CN76)-1</f>
        <v>-2.0763389625039985E-2</v>
      </c>
      <c r="DO76" s="5">
        <f>CO76/MAX(CO$9:CO76)-1</f>
        <v>0</v>
      </c>
      <c r="DP76" s="5">
        <f>CP76/MAX(CP$9:CP76)-1</f>
        <v>0</v>
      </c>
      <c r="DQ76" s="5">
        <f>CQ76/MAX(CQ$9:CQ76)-1</f>
        <v>0</v>
      </c>
      <c r="DR76" s="5">
        <f>CR76/MAX(CR$9:CR76)-1</f>
        <v>0</v>
      </c>
      <c r="DS76" s="5">
        <f>CS76/MAX(CS$9:CS76)-1</f>
        <v>0</v>
      </c>
      <c r="DT76" s="5">
        <f>CT76/MAX(CT$9:CT76)-1</f>
        <v>0</v>
      </c>
      <c r="DU76" s="5">
        <f>CU76/MAX(CU$9:CU76)-1</f>
        <v>0</v>
      </c>
      <c r="DV76" s="5">
        <f>CV76/MAX(CV$9:CV76)-1</f>
        <v>0</v>
      </c>
      <c r="DW76" s="5">
        <f>CW76/MAX(CW$9:CW76)-1</f>
        <v>0</v>
      </c>
      <c r="DX76" s="5">
        <f>CX76/MAX(CX$9:CX76)-1</f>
        <v>-3.8205857709766144E-2</v>
      </c>
      <c r="DY76" s="5">
        <f>CY76/MAX(CY$9:CY76)-1</f>
        <v>0</v>
      </c>
      <c r="DZ76" s="1">
        <f t="shared" si="171"/>
        <v>36038</v>
      </c>
      <c r="EA76" s="8">
        <f t="shared" si="202"/>
        <v>5.8281392554272511</v>
      </c>
      <c r="EB76" s="8">
        <f t="shared" si="203"/>
        <v>5.8501440000000002</v>
      </c>
      <c r="EC76" s="8">
        <f t="shared" si="204"/>
        <v>6.4740190669225237</v>
      </c>
      <c r="ED76" s="8">
        <f t="shared" si="172"/>
        <v>5.9297500000000003</v>
      </c>
      <c r="EE76" s="8">
        <f t="shared" si="173"/>
        <v>5.9297500000000003</v>
      </c>
      <c r="EF76" s="8">
        <f t="shared" si="174"/>
        <v>6.0991</v>
      </c>
      <c r="EG76" s="8">
        <f t="shared" si="175"/>
        <v>5.9297500000000003</v>
      </c>
      <c r="EH76" s="8">
        <f t="shared" si="176"/>
        <v>6.48</v>
      </c>
      <c r="EI76" s="8">
        <f t="shared" si="177"/>
        <v>5.8501440000000002</v>
      </c>
      <c r="EJ76" s="1">
        <f t="shared" si="205"/>
        <v>36038</v>
      </c>
      <c r="EK76" s="8">
        <f>Data!W73*(1-R76-AD76)+R76*Data!AE73+AD76*Data!AM73</f>
        <v>1.9142733062355657</v>
      </c>
      <c r="EL76" s="8">
        <f>Data!W73*(1-S76-AE76)+S76*Data!BQ73+AE76*Data!AU73</f>
        <v>3.1330743959390865</v>
      </c>
      <c r="EM76" s="8">
        <f>Data!W73*(1-R76-AF76)+R76*Data!AE73+AF76*Data!AU73</f>
        <v>2.9474582224701509</v>
      </c>
      <c r="EN76" s="8">
        <f>Data!F73</f>
        <v>5.1517939999999998</v>
      </c>
      <c r="EO76" s="8">
        <f>U76*Data!$AE73+Model!AG76*Data!$BY73+Model!AP76*Data!$W73</f>
        <v>2.8587500000000001</v>
      </c>
      <c r="EP76" s="8">
        <f>V76*Data!$BQ73+Model!AH76*Data!$BY73+Model!AQ76*Data!$W73</f>
        <v>2.8587500000000001</v>
      </c>
      <c r="EQ76" s="8">
        <f>W76*Data!$BQ73+Model!AI76*Data!$BY73+Model!AR76*Data!$W73</f>
        <v>2.2888999999999999</v>
      </c>
      <c r="ER76" s="8">
        <f>X76*Data!CF73+Model!AJ76*Data!$BY73+Model!AS76*Data!$W73</f>
        <v>2.8587500000000001</v>
      </c>
      <c r="ES76" s="8">
        <f>Y76*Data!CS73+Model!AK76*Data!$BY73+Model!AS76*Data!$W73</f>
        <v>2.7301494305239178</v>
      </c>
      <c r="ET76" s="8">
        <f t="shared" si="178"/>
        <v>5.1517939999999998</v>
      </c>
    </row>
    <row r="77" spans="1:150" x14ac:dyDescent="0.25">
      <c r="A77" s="34">
        <f>Data!A74</f>
        <v>36068</v>
      </c>
      <c r="B77" s="8">
        <f>Data!G74</f>
        <v>5.3699669999999999</v>
      </c>
      <c r="C77" s="8">
        <f t="shared" si="179"/>
        <v>5.8834561141760622</v>
      </c>
      <c r="D77" s="8">
        <f>Data!DA74</f>
        <v>6.0010000000000003</v>
      </c>
      <c r="E77" s="8">
        <f>Data!AN74</f>
        <v>4.4530000000000003</v>
      </c>
      <c r="F77" s="8">
        <f>Data!AV74</f>
        <v>4.3570000000000002</v>
      </c>
      <c r="G77" s="8">
        <f>Data!BZ74</f>
        <v>4.4400000000000004</v>
      </c>
      <c r="H77" s="8">
        <f>Data!X74</f>
        <v>5.7709999999999999</v>
      </c>
      <c r="I77" s="8">
        <f>Data!BJ74</f>
        <v>5.9</v>
      </c>
      <c r="J77" s="8">
        <f>Data!AF74</f>
        <v>8.0730000000000004</v>
      </c>
      <c r="K77" s="8">
        <f>Data!BC74</f>
        <v>7.4089999999999998</v>
      </c>
      <c r="L77" s="8">
        <f>Data!BR74</f>
        <v>10.531000000000001</v>
      </c>
      <c r="M77" s="8">
        <f>Data!CG74</f>
        <v>9.48</v>
      </c>
      <c r="N77" s="8">
        <f>Data!CT74</f>
        <v>9.4979999999999993</v>
      </c>
      <c r="O77" s="8">
        <f>Data!ED74</f>
        <v>7.8789999999999996</v>
      </c>
      <c r="P77" s="8">
        <f t="shared" si="180"/>
        <v>3.4804999999999993</v>
      </c>
      <c r="Q77" s="1">
        <f t="shared" si="157"/>
        <v>36068</v>
      </c>
      <c r="R77" s="9">
        <f t="shared" si="206"/>
        <v>0.22192332563510389</v>
      </c>
      <c r="S77" s="36">
        <f t="shared" si="207"/>
        <v>0.28761130039750138</v>
      </c>
      <c r="T77" s="9">
        <f t="shared" si="208"/>
        <v>0.41973135044375165</v>
      </c>
      <c r="U77" s="9">
        <f t="shared" si="181"/>
        <v>0</v>
      </c>
      <c r="V77" s="9">
        <f t="shared" si="182"/>
        <v>0</v>
      </c>
      <c r="W77" s="9">
        <f t="shared" si="183"/>
        <v>0</v>
      </c>
      <c r="X77" s="9">
        <f t="shared" si="184"/>
        <v>0</v>
      </c>
      <c r="Y77" s="9">
        <f t="shared" si="209"/>
        <v>0.11125939106366162</v>
      </c>
      <c r="Z77" s="8">
        <f t="shared" si="185"/>
        <v>5.5584935612009243</v>
      </c>
      <c r="AA77" s="8">
        <f t="shared" si="158"/>
        <v>7.1400297898921075</v>
      </c>
      <c r="AB77" s="8">
        <f t="shared" si="186"/>
        <v>5.8909996066202934</v>
      </c>
      <c r="AC77" s="8">
        <f t="shared" si="210"/>
        <v>5.3699669999999999</v>
      </c>
      <c r="AD77" s="22">
        <f t="shared" si="187"/>
        <v>0.77807667436489614</v>
      </c>
      <c r="AE77" s="22">
        <f t="shared" si="188"/>
        <v>0.71238869960249862</v>
      </c>
      <c r="AF77" s="22">
        <f t="shared" si="189"/>
        <v>0.58026864955624835</v>
      </c>
      <c r="AG77" s="22">
        <f t="shared" si="159"/>
        <v>0.25</v>
      </c>
      <c r="AH77" s="22">
        <f t="shared" si="160"/>
        <v>0.25</v>
      </c>
      <c r="AI77" s="22">
        <f t="shared" si="161"/>
        <v>9.9999999999999978E-2</v>
      </c>
      <c r="AJ77" s="22">
        <f t="shared" si="162"/>
        <v>0.25</v>
      </c>
      <c r="AK77" s="22">
        <f t="shared" si="163"/>
        <v>0.13874060893633833</v>
      </c>
      <c r="AL77" s="22"/>
      <c r="AM77" s="22">
        <f t="shared" si="164"/>
        <v>0</v>
      </c>
      <c r="AN77" s="22">
        <f t="shared" si="164"/>
        <v>0</v>
      </c>
      <c r="AO77" s="22">
        <v>0</v>
      </c>
      <c r="AP77" s="22">
        <f t="shared" si="165"/>
        <v>0.75</v>
      </c>
      <c r="AQ77" s="22">
        <f t="shared" si="166"/>
        <v>0.75</v>
      </c>
      <c r="AR77" s="22">
        <f t="shared" si="190"/>
        <v>0.9</v>
      </c>
      <c r="AS77" s="9">
        <f t="shared" si="191"/>
        <v>0.75</v>
      </c>
      <c r="AT77" s="9">
        <f t="shared" si="192"/>
        <v>0.75</v>
      </c>
      <c r="AU77" s="9"/>
      <c r="AV77" s="1">
        <f t="shared" si="167"/>
        <v>36068</v>
      </c>
      <c r="AX77" s="5">
        <f>Data!C74/Data!C73-1</f>
        <v>2.3411630521116944E-2</v>
      </c>
      <c r="AY77" s="5">
        <f>Data!L74/Data!L73-1</f>
        <v>1.2615801312788166E-2</v>
      </c>
      <c r="AZ77" s="5">
        <f>Data!CW74/Data!CW73-1</f>
        <v>3.1061552002947579E-2</v>
      </c>
      <c r="BA77" s="5">
        <f>Data!AJ74/Data!AJ73-1</f>
        <v>1.3247556778458236E-2</v>
      </c>
      <c r="BB77" s="5">
        <f>Data!AR74/Data!AR73-1</f>
        <v>2.7118212062674285E-2</v>
      </c>
      <c r="BC77" s="5">
        <f>Data!BV74/Data!BV73-1</f>
        <v>4.117471767522618E-2</v>
      </c>
      <c r="BD77" s="5">
        <f>Data!T74/Data!T73-1</f>
        <v>1.3861561146695234E-2</v>
      </c>
      <c r="BE77" s="5">
        <f>Data!BF74/Data!BF73-1</f>
        <v>2.4018575380008622E-2</v>
      </c>
      <c r="BF77" s="5">
        <f>Data!AB74/Data!AB73-1</f>
        <v>6.1562028966510862E-3</v>
      </c>
      <c r="BG77" s="5">
        <f>Data!AY74/Data!AY73-1</f>
        <v>1.0981294667804065E-2</v>
      </c>
      <c r="BH77" s="5">
        <f>Data!BN74/Data!BN73-1</f>
        <v>-1.7437542702670505E-2</v>
      </c>
      <c r="BI77" s="5">
        <f>Data!CC74/Data!CC73-1</f>
        <v>-1.5781831955052894E-3</v>
      </c>
      <c r="BJ77" s="5">
        <f>Data!CP74/Data!CP73-1</f>
        <v>5.9771969040633977E-3</v>
      </c>
      <c r="BK77" s="5">
        <f>Data!DZ74/Data!DZ73-1</f>
        <v>1.8064023603932666E-2</v>
      </c>
      <c r="BL77" s="5">
        <f t="shared" si="211"/>
        <v>1.988892073549426E-2</v>
      </c>
      <c r="BM77" s="5">
        <f t="shared" si="212"/>
        <v>2.4745095479533852E-2</v>
      </c>
      <c r="BN77" s="5">
        <f t="shared" si="213"/>
        <v>2.3046259659952186E-2</v>
      </c>
      <c r="BO77" s="5">
        <f t="shared" si="193"/>
        <v>2.068985027882797E-2</v>
      </c>
      <c r="BP77" s="5">
        <f t="shared" si="194"/>
        <v>2.068985027882797E-2</v>
      </c>
      <c r="BQ77" s="5">
        <f t="shared" si="195"/>
        <v>1.6592876799548326E-2</v>
      </c>
      <c r="BR77" s="5">
        <f t="shared" si="214"/>
        <v>2.068985027882797E-2</v>
      </c>
      <c r="BS77" s="5">
        <f t="shared" si="215"/>
        <v>1.6278133694697595E-2</v>
      </c>
      <c r="BT77" s="5">
        <f t="shared" si="196"/>
        <v>1.3370357652105636E-2</v>
      </c>
      <c r="BU77" s="5">
        <f t="shared" si="197"/>
        <v>4.117471767522618E-2</v>
      </c>
      <c r="BV77" s="8">
        <f t="shared" si="198"/>
        <v>1.3970634462448694</v>
      </c>
      <c r="BW77" s="8">
        <f t="shared" si="199"/>
        <v>1.387599867368362</v>
      </c>
      <c r="BX77" s="24">
        <f t="shared" si="200"/>
        <v>36068</v>
      </c>
      <c r="BY77" s="5">
        <f t="shared" si="201"/>
        <v>0.98265519650401456</v>
      </c>
      <c r="BZ77" s="1">
        <f t="shared" si="168"/>
        <v>36068</v>
      </c>
      <c r="CA77" s="8">
        <f t="shared" si="216"/>
        <v>1.5245759590422794</v>
      </c>
      <c r="CB77" s="8">
        <f t="shared" si="217"/>
        <v>1.387599867368362</v>
      </c>
      <c r="CC77" s="8">
        <f t="shared" si="218"/>
        <v>1.5887501596778975</v>
      </c>
      <c r="CD77" s="8">
        <f t="shared" si="219"/>
        <v>1.3847112758646141</v>
      </c>
      <c r="CE77" s="8">
        <f t="shared" si="220"/>
        <v>1.4685256340585489</v>
      </c>
      <c r="CF77" s="8">
        <f t="shared" si="221"/>
        <v>1.5843675237286101</v>
      </c>
      <c r="CG77" s="8">
        <f t="shared" si="222"/>
        <v>1.4474031967806413</v>
      </c>
      <c r="CH77" s="8">
        <f t="shared" si="223"/>
        <v>1.557088285229201</v>
      </c>
      <c r="CI77" s="8">
        <f t="shared" si="224"/>
        <v>1.5489145170341692</v>
      </c>
      <c r="CJ77" s="8">
        <f t="shared" si="225"/>
        <v>1.6347245587649573</v>
      </c>
      <c r="CK77" s="8">
        <f t="shared" si="226"/>
        <v>1.7272513642653848</v>
      </c>
      <c r="CL77" s="8">
        <f t="shared" si="227"/>
        <v>1.6562601525404153</v>
      </c>
      <c r="CM77" s="8">
        <f t="shared" si="228"/>
        <v>1.7208492572478959</v>
      </c>
      <c r="CN77" s="8">
        <f t="shared" si="229"/>
        <v>1.7401516487392006</v>
      </c>
      <c r="CO77" s="8">
        <f t="shared" si="230"/>
        <v>1.4982977675876004</v>
      </c>
      <c r="CP77" s="8">
        <f t="shared" si="231"/>
        <v>1.53358175385764</v>
      </c>
      <c r="CQ77" s="8">
        <f t="shared" si="232"/>
        <v>1.5784772277811339</v>
      </c>
      <c r="CR77" s="8">
        <f t="shared" si="233"/>
        <v>1.5000627117162375</v>
      </c>
      <c r="CS77" s="8">
        <f t="shared" si="234"/>
        <v>1.5012654186721952</v>
      </c>
      <c r="CT77" s="8">
        <f t="shared" si="235"/>
        <v>1.4795988444650594</v>
      </c>
      <c r="CU77" s="8">
        <f t="shared" si="236"/>
        <v>1.4981324886179874</v>
      </c>
      <c r="CV77" s="8">
        <f t="shared" si="237"/>
        <v>1.5214091917451362</v>
      </c>
      <c r="CW77" s="8">
        <f t="shared" si="238"/>
        <v>1.3970634462448694</v>
      </c>
      <c r="CX77" s="8">
        <f t="shared" si="239"/>
        <v>1.7670436924532529</v>
      </c>
      <c r="CY77" s="8">
        <f t="shared" si="169"/>
        <v>1.5245759590422794</v>
      </c>
      <c r="CZ77" s="1">
        <f t="shared" si="170"/>
        <v>36068</v>
      </c>
      <c r="DA77" s="5">
        <f>CA77/MAX(CA$9:CA77)-1</f>
        <v>0</v>
      </c>
      <c r="DB77" s="5">
        <f>CB77/MAX(CB$9:CB77)-1</f>
        <v>0</v>
      </c>
      <c r="DC77" s="5">
        <f>CC77/MAX(CC$9:CC77)-1</f>
        <v>0</v>
      </c>
      <c r="DD77" s="5">
        <f>CD77/MAX(CD$9:CD77)-1</f>
        <v>0</v>
      </c>
      <c r="DE77" s="5">
        <f>CE77/MAX(CE$9:CE77)-1</f>
        <v>0</v>
      </c>
      <c r="DF77" s="5">
        <f>CF77/MAX(CF$9:CF77)-1</f>
        <v>0</v>
      </c>
      <c r="DG77" s="5">
        <f>CG77/MAX(CG$9:CG77)-1</f>
        <v>0</v>
      </c>
      <c r="DH77" s="5">
        <f>CH77/MAX(CH$9:CH77)-1</f>
        <v>0</v>
      </c>
      <c r="DI77" s="5">
        <f>CI77/MAX(CI$9:CI77)-1</f>
        <v>0</v>
      </c>
      <c r="DJ77" s="5">
        <f>CJ77/MAX(CJ$9:CJ77)-1</f>
        <v>-2.0757202422641008E-3</v>
      </c>
      <c r="DK77" s="5">
        <f>CK77/MAX(CK$9:CK77)-1</f>
        <v>-5.4059271440317525E-2</v>
      </c>
      <c r="DL77" s="5">
        <f>CL77/MAX(CL$9:CL77)-1</f>
        <v>-1.7561295933126941E-2</v>
      </c>
      <c r="DM77" s="5">
        <f>CM77/MAX(CM$9:CM77)-1</f>
        <v>-3.2457024740122575E-2</v>
      </c>
      <c r="DN77" s="5">
        <f>CN77/MAX(CN$9:CN77)-1</f>
        <v>-3.0744363813917097E-3</v>
      </c>
      <c r="DO77" s="5">
        <f>CO77/MAX(CO$9:CO77)-1</f>
        <v>0</v>
      </c>
      <c r="DP77" s="5">
        <f>CP77/MAX(CP$9:CP77)-1</f>
        <v>0</v>
      </c>
      <c r="DQ77" s="5">
        <f>CQ77/MAX(CQ$9:CQ77)-1</f>
        <v>0</v>
      </c>
      <c r="DR77" s="5">
        <f>CR77/MAX(CR$9:CR77)-1</f>
        <v>0</v>
      </c>
      <c r="DS77" s="5">
        <f>CS77/MAX(CS$9:CS77)-1</f>
        <v>0</v>
      </c>
      <c r="DT77" s="5">
        <f>CT77/MAX(CT$9:CT77)-1</f>
        <v>0</v>
      </c>
      <c r="DU77" s="5">
        <f>CU77/MAX(CU$9:CU77)-1</f>
        <v>0</v>
      </c>
      <c r="DV77" s="5">
        <f>CV77/MAX(CV$9:CV77)-1</f>
        <v>0</v>
      </c>
      <c r="DW77" s="5">
        <f>CW77/MAX(CW$9:CW77)-1</f>
        <v>0</v>
      </c>
      <c r="DX77" s="5">
        <f>CX77/MAX(CX$9:CX77)-1</f>
        <v>0</v>
      </c>
      <c r="DY77" s="5">
        <f>CY77/MAX(CY$9:CY77)-1</f>
        <v>0</v>
      </c>
      <c r="DZ77" s="1">
        <f t="shared" si="171"/>
        <v>36068</v>
      </c>
      <c r="EA77" s="8">
        <f t="shared" si="202"/>
        <v>5.1816670780600464</v>
      </c>
      <c r="EB77" s="8">
        <f t="shared" si="203"/>
        <v>5.3699669999999999</v>
      </c>
      <c r="EC77" s="8">
        <f t="shared" si="204"/>
        <v>5.8834561141760622</v>
      </c>
      <c r="ED77" s="8">
        <f t="shared" si="172"/>
        <v>5.43825</v>
      </c>
      <c r="EE77" s="8">
        <f t="shared" si="173"/>
        <v>5.43825</v>
      </c>
      <c r="EF77" s="8">
        <f t="shared" si="174"/>
        <v>5.6379000000000001</v>
      </c>
      <c r="EG77" s="8">
        <f t="shared" si="175"/>
        <v>5.43825</v>
      </c>
      <c r="EH77" s="8">
        <f t="shared" si="176"/>
        <v>6.0009999999999994</v>
      </c>
      <c r="EI77" s="8">
        <f t="shared" si="177"/>
        <v>5.3699669999999999</v>
      </c>
      <c r="EJ77" s="1">
        <f t="shared" si="205"/>
        <v>36068</v>
      </c>
      <c r="EK77" s="8">
        <f>Data!W74*(1-R77-AD77)+R77*Data!AE74+AD77*Data!AM74</f>
        <v>1.8495305903002308</v>
      </c>
      <c r="EL77" s="8">
        <f>Data!W74*(1-S77-AE77)+S77*Data!BQ74+AE77*Data!AU74</f>
        <v>3.0872690337876207</v>
      </c>
      <c r="EM77" s="8">
        <f>Data!W74*(1-R77-AF77)+R77*Data!AE74+AF77*Data!AU74</f>
        <v>2.9366481282342951</v>
      </c>
      <c r="EN77" s="8">
        <f>Data!F74</f>
        <v>5.0166329999999997</v>
      </c>
      <c r="EO77" s="8">
        <f>U77*Data!$AE74+Model!AG77*Data!$BY74+Model!AP77*Data!$W74</f>
        <v>2.85175</v>
      </c>
      <c r="EP77" s="8">
        <f>V77*Data!$BQ74+Model!AH77*Data!$BY74+Model!AQ77*Data!$W74</f>
        <v>2.85175</v>
      </c>
      <c r="EQ77" s="8">
        <f>W77*Data!$BQ74+Model!AI77*Data!$BY74+Model!AR77*Data!$W74</f>
        <v>2.2837000000000001</v>
      </c>
      <c r="ER77" s="8">
        <f>X77*Data!CF74+Model!AJ77*Data!$BY74+Model!AS77*Data!$W74</f>
        <v>2.85175</v>
      </c>
      <c r="ES77" s="8">
        <f>Y77*Data!CS74+Model!AK77*Data!$BY74+Model!AS77*Data!$W74</f>
        <v>2.7463873566627122</v>
      </c>
      <c r="ET77" s="8">
        <f t="shared" si="178"/>
        <v>5.0166329999999997</v>
      </c>
    </row>
    <row r="78" spans="1:150" x14ac:dyDescent="0.25">
      <c r="A78" s="34">
        <f>Data!A75</f>
        <v>36098</v>
      </c>
      <c r="B78" s="8">
        <f>Data!G75</f>
        <v>5.5935199999999998</v>
      </c>
      <c r="C78" s="8">
        <f t="shared" si="179"/>
        <v>6.0232055193091867</v>
      </c>
      <c r="D78" s="8">
        <f>Data!DA75</f>
        <v>6.2380000000000004</v>
      </c>
      <c r="E78" s="8">
        <f>Data!AN75</f>
        <v>4.3630000000000004</v>
      </c>
      <c r="F78" s="8">
        <f>Data!AV75</f>
        <v>4.3810000000000002</v>
      </c>
      <c r="G78" s="8">
        <f>Data!BZ75</f>
        <v>4.5659999999999998</v>
      </c>
      <c r="H78" s="8">
        <f>Data!X75</f>
        <v>5.9550000000000001</v>
      </c>
      <c r="I78" s="8">
        <f>Data!BJ75</f>
        <v>6.1779999999999999</v>
      </c>
      <c r="J78" s="8">
        <f>Data!AF75</f>
        <v>8.3079999999999998</v>
      </c>
      <c r="K78" s="8">
        <f>Data!BC75</f>
        <v>8.0220000000000002</v>
      </c>
      <c r="L78" s="8">
        <f>Data!BR75</f>
        <v>10.228</v>
      </c>
      <c r="M78" s="8">
        <f>Data!CG75</f>
        <v>9.7370000000000001</v>
      </c>
      <c r="N78" s="8">
        <f>Data!CT75</f>
        <v>10.023</v>
      </c>
      <c r="O78" s="8">
        <f>Data!ED75</f>
        <v>8.3049999999999997</v>
      </c>
      <c r="P78" s="8">
        <f t="shared" si="180"/>
        <v>3.8315000000000001</v>
      </c>
      <c r="Q78" s="1">
        <f t="shared" si="157"/>
        <v>36098</v>
      </c>
      <c r="R78" s="9">
        <f t="shared" si="206"/>
        <v>0.22638536221060485</v>
      </c>
      <c r="S78" s="36">
        <f t="shared" si="207"/>
        <v>0.30900101936799179</v>
      </c>
      <c r="T78" s="9">
        <f t="shared" si="208"/>
        <v>0.38973135044375162</v>
      </c>
      <c r="U78" s="9">
        <f t="shared" si="181"/>
        <v>0</v>
      </c>
      <c r="V78" s="9">
        <f t="shared" si="182"/>
        <v>0</v>
      </c>
      <c r="W78" s="9">
        <f t="shared" si="183"/>
        <v>0</v>
      </c>
      <c r="X78" s="9">
        <f t="shared" si="184"/>
        <v>0</v>
      </c>
      <c r="Y78" s="9">
        <f t="shared" si="209"/>
        <v>0.11549386109584028</v>
      </c>
      <c r="Z78" s="8">
        <f t="shared" si="185"/>
        <v>5.7366387079910375</v>
      </c>
      <c r="AA78" s="8">
        <f t="shared" si="158"/>
        <v>7.2753613557594292</v>
      </c>
      <c r="AB78" s="8">
        <f t="shared" si="186"/>
        <v>5.899320983449269</v>
      </c>
      <c r="AC78" s="8">
        <f t="shared" si="210"/>
        <v>5.5935199999999998</v>
      </c>
      <c r="AD78" s="22">
        <f t="shared" si="187"/>
        <v>0.7736146377893951</v>
      </c>
      <c r="AE78" s="22">
        <f t="shared" si="188"/>
        <v>0.69099898063200826</v>
      </c>
      <c r="AF78" s="22">
        <f t="shared" si="189"/>
        <v>0.61026864955624838</v>
      </c>
      <c r="AG78" s="22">
        <f t="shared" si="159"/>
        <v>0.25</v>
      </c>
      <c r="AH78" s="22">
        <f t="shared" si="160"/>
        <v>0.25</v>
      </c>
      <c r="AI78" s="22">
        <f t="shared" si="161"/>
        <v>9.9999999999999978E-2</v>
      </c>
      <c r="AJ78" s="22">
        <f t="shared" si="162"/>
        <v>0.25</v>
      </c>
      <c r="AK78" s="22">
        <f t="shared" si="163"/>
        <v>0.13450613890415974</v>
      </c>
      <c r="AL78" s="22"/>
      <c r="AM78" s="22">
        <f t="shared" si="164"/>
        <v>0</v>
      </c>
      <c r="AN78" s="22">
        <f t="shared" si="164"/>
        <v>0</v>
      </c>
      <c r="AO78" s="22">
        <v>0</v>
      </c>
      <c r="AP78" s="22">
        <f t="shared" si="165"/>
        <v>0.75</v>
      </c>
      <c r="AQ78" s="22">
        <f t="shared" si="166"/>
        <v>0.75</v>
      </c>
      <c r="AR78" s="22">
        <f t="shared" si="190"/>
        <v>0.9</v>
      </c>
      <c r="AS78" s="9">
        <f t="shared" si="191"/>
        <v>0.75</v>
      </c>
      <c r="AT78" s="9">
        <f t="shared" si="192"/>
        <v>0.75</v>
      </c>
      <c r="AU78" s="9"/>
      <c r="AV78" s="1">
        <f t="shared" si="167"/>
        <v>36098</v>
      </c>
      <c r="AX78" s="5">
        <f>Data!C75/Data!C74-1</f>
        <v>-5.2759143096459127E-3</v>
      </c>
      <c r="AY78" s="5">
        <f>Data!L75/Data!L74-1</f>
        <v>3.1917569194277462E-3</v>
      </c>
      <c r="AZ78" s="5">
        <f>Data!CW75/Data!CW74-1</f>
        <v>-1.153851117073601E-2</v>
      </c>
      <c r="BA78" s="5">
        <f>Data!AJ75/Data!AJ74-1</f>
        <v>4.9099157792491521E-3</v>
      </c>
      <c r="BB78" s="5">
        <f>Data!AR75/Data!AR74-1</f>
        <v>2.8026112718304574E-3</v>
      </c>
      <c r="BC78" s="5">
        <f>Data!BV75/Data!BV74-1</f>
        <v>-3.7766636400720088E-3</v>
      </c>
      <c r="BD78" s="5">
        <f>Data!T75/Data!T74-1</f>
        <v>7.1112987066612732E-4</v>
      </c>
      <c r="BE78" s="5">
        <f>Data!BF75/Data!BF74-1</f>
        <v>-4.3573254694966312E-3</v>
      </c>
      <c r="BF78" s="5">
        <f>Data!AB75/Data!AB74-1</f>
        <v>-7.409005605604202E-4</v>
      </c>
      <c r="BG78" s="5">
        <f>Data!AY75/Data!AY74-1</f>
        <v>-1.7473044964453899E-2</v>
      </c>
      <c r="BH78" s="5">
        <f>Data!BN75/Data!BN74-1</f>
        <v>1.5910327730075391E-3</v>
      </c>
      <c r="BI78" s="5">
        <f>Data!CC75/Data!CC74-1</f>
        <v>-7.3162800780401938E-4</v>
      </c>
      <c r="BJ78" s="5">
        <f>Data!CP75/Data!CP74-1</f>
        <v>-1.5940837735570867E-2</v>
      </c>
      <c r="BK78" s="5">
        <f>Data!DZ75/Data!DZ74-1</f>
        <v>-1.4000918757515746E-2</v>
      </c>
      <c r="BL78" s="5">
        <f t="shared" si="211"/>
        <v>2.0182811373037602E-3</v>
      </c>
      <c r="BM78" s="5">
        <f t="shared" si="212"/>
        <v>-2.030273851178268E-3</v>
      </c>
      <c r="BN78" s="5">
        <f t="shared" si="213"/>
        <v>-4.2503570796091584E-3</v>
      </c>
      <c r="BO78" s="5">
        <f t="shared" si="193"/>
        <v>-4.1081850701840672E-4</v>
      </c>
      <c r="BP78" s="5">
        <f t="shared" si="194"/>
        <v>-4.1081850701840672E-4</v>
      </c>
      <c r="BQ78" s="5">
        <f t="shared" si="195"/>
        <v>2.6235051959231379E-4</v>
      </c>
      <c r="BR78" s="5">
        <f t="shared" si="214"/>
        <v>-4.1081850701840672E-4</v>
      </c>
      <c r="BS78" s="5">
        <f t="shared" si="215"/>
        <v>-1.7641971096759763E-3</v>
      </c>
      <c r="BT78" s="5">
        <f t="shared" si="196"/>
        <v>4.0701585975325477E-3</v>
      </c>
      <c r="BU78" s="5">
        <f t="shared" si="197"/>
        <v>-3.7766636400720088E-3</v>
      </c>
      <c r="BV78" s="8">
        <f t="shared" si="198"/>
        <v>1.4027497160419014</v>
      </c>
      <c r="BW78" s="8">
        <f t="shared" si="199"/>
        <v>1.392028748846432</v>
      </c>
      <c r="BX78" s="24">
        <f t="shared" si="200"/>
        <v>36098</v>
      </c>
      <c r="BY78" s="5">
        <f t="shared" si="201"/>
        <v>0.98746126457928773</v>
      </c>
      <c r="BZ78" s="1">
        <f t="shared" si="168"/>
        <v>36098</v>
      </c>
      <c r="CA78" s="8">
        <f t="shared" si="216"/>
        <v>1.5165324269238261</v>
      </c>
      <c r="CB78" s="8">
        <f t="shared" si="217"/>
        <v>1.392028748846432</v>
      </c>
      <c r="CC78" s="8">
        <f t="shared" si="218"/>
        <v>1.5704183482129455</v>
      </c>
      <c r="CD78" s="8">
        <f t="shared" si="219"/>
        <v>1.3915100916076859</v>
      </c>
      <c r="CE78" s="8">
        <f t="shared" si="220"/>
        <v>1.4726413405535332</v>
      </c>
      <c r="CF78" s="8">
        <f t="shared" si="221"/>
        <v>1.5783839005092333</v>
      </c>
      <c r="CG78" s="8">
        <f t="shared" si="222"/>
        <v>1.4484324884287696</v>
      </c>
      <c r="CH78" s="8">
        <f t="shared" si="223"/>
        <v>1.550303544785717</v>
      </c>
      <c r="CI78" s="8">
        <f t="shared" si="224"/>
        <v>1.5477669254002384</v>
      </c>
      <c r="CJ78" s="8">
        <f t="shared" si="225"/>
        <v>1.60616094304516</v>
      </c>
      <c r="CK78" s="8">
        <f t="shared" si="226"/>
        <v>1.7299994777931531</v>
      </c>
      <c r="CL78" s="8">
        <f t="shared" si="227"/>
        <v>1.655048386224607</v>
      </c>
      <c r="CM78" s="8">
        <f t="shared" si="228"/>
        <v>1.6934174784707297</v>
      </c>
      <c r="CN78" s="8">
        <f t="shared" si="229"/>
        <v>1.715787926879446</v>
      </c>
      <c r="CO78" s="8">
        <f t="shared" si="230"/>
        <v>1.5013217537099868</v>
      </c>
      <c r="CP78" s="8">
        <f t="shared" si="231"/>
        <v>1.5304681629241388</v>
      </c>
      <c r="CQ78" s="8">
        <f t="shared" si="232"/>
        <v>1.5717681359210325</v>
      </c>
      <c r="CR78" s="8">
        <f t="shared" si="233"/>
        <v>1.4994464581925762</v>
      </c>
      <c r="CS78" s="8">
        <f t="shared" si="234"/>
        <v>1.5006486710542579</v>
      </c>
      <c r="CT78" s="8">
        <f t="shared" si="235"/>
        <v>1.4799870179906929</v>
      </c>
      <c r="CU78" s="8">
        <f t="shared" si="236"/>
        <v>1.4975170280656975</v>
      </c>
      <c r="CV78" s="8">
        <f t="shared" si="237"/>
        <v>1.518725126046425</v>
      </c>
      <c r="CW78" s="8">
        <f t="shared" si="238"/>
        <v>1.4027497160419014</v>
      </c>
      <c r="CX78" s="8">
        <f t="shared" si="239"/>
        <v>1.7603701627895461</v>
      </c>
      <c r="CY78" s="8">
        <f t="shared" si="169"/>
        <v>1.5165324269238261</v>
      </c>
      <c r="CZ78" s="1">
        <f t="shared" si="170"/>
        <v>36098</v>
      </c>
      <c r="DA78" s="5">
        <f>CA78/MAX(CA$9:CA78)-1</f>
        <v>-5.2759143096459127E-3</v>
      </c>
      <c r="DB78" s="5">
        <f>CB78/MAX(CB$9:CB78)-1</f>
        <v>0</v>
      </c>
      <c r="DC78" s="5">
        <f>CC78/MAX(CC$9:CC78)-1</f>
        <v>-1.153851117073601E-2</v>
      </c>
      <c r="DD78" s="5">
        <f>CD78/MAX(CD$9:CD78)-1</f>
        <v>0</v>
      </c>
      <c r="DE78" s="5">
        <f>CE78/MAX(CE$9:CE78)-1</f>
        <v>0</v>
      </c>
      <c r="DF78" s="5">
        <f>CF78/MAX(CF$9:CF78)-1</f>
        <v>-3.7766636400720088E-3</v>
      </c>
      <c r="DG78" s="5">
        <f>CG78/MAX(CG$9:CG78)-1</f>
        <v>0</v>
      </c>
      <c r="DH78" s="5">
        <f>CH78/MAX(CH$9:CH78)-1</f>
        <v>-4.3573254694966312E-3</v>
      </c>
      <c r="DI78" s="5">
        <f>CI78/MAX(CI$9:CI78)-1</f>
        <v>-7.409005605604202E-4</v>
      </c>
      <c r="DJ78" s="5">
        <f>CJ78/MAX(CJ$9:CJ78)-1</f>
        <v>-1.9512496053591288E-2</v>
      </c>
      <c r="DK78" s="5">
        <f>CK78/MAX(CK$9:CK78)-1</f>
        <v>-5.2554248739856368E-2</v>
      </c>
      <c r="DL78" s="5">
        <f>CL78/MAX(CL$9:CL78)-1</f>
        <v>-1.8280075604972912E-2</v>
      </c>
      <c r="DM78" s="5">
        <f>CM78/MAX(CM$9:CM78)-1</f>
        <v>-4.7880470310931678E-2</v>
      </c>
      <c r="DN78" s="5">
        <f>CN78/MAX(CN$9:CN78)-1</f>
        <v>-1.7032310204906365E-2</v>
      </c>
      <c r="DO78" s="5">
        <f>CO78/MAX(CO$9:CO78)-1</f>
        <v>0</v>
      </c>
      <c r="DP78" s="5">
        <f>CP78/MAX(CP$9:CP78)-1</f>
        <v>-2.0302738511781548E-3</v>
      </c>
      <c r="DQ78" s="5">
        <f>CQ78/MAX(CQ$9:CQ78)-1</f>
        <v>-4.2503570796091905E-3</v>
      </c>
      <c r="DR78" s="5">
        <f>CR78/MAX(CR$9:CR78)-1</f>
        <v>-4.1081850701851774E-4</v>
      </c>
      <c r="DS78" s="5">
        <f>CS78/MAX(CS$9:CS78)-1</f>
        <v>-4.1081850701840672E-4</v>
      </c>
      <c r="DT78" s="5">
        <f>CT78/MAX(CT$9:CT78)-1</f>
        <v>0</v>
      </c>
      <c r="DU78" s="5">
        <f>CU78/MAX(CU$9:CU78)-1</f>
        <v>-4.1081850701840672E-4</v>
      </c>
      <c r="DV78" s="5">
        <f>CV78/MAX(CV$9:CV78)-1</f>
        <v>-1.7641971096760134E-3</v>
      </c>
      <c r="DW78" s="5">
        <f>CW78/MAX(CW$9:CW78)-1</f>
        <v>0</v>
      </c>
      <c r="DX78" s="5">
        <f>CX78/MAX(CX$9:CX78)-1</f>
        <v>-3.7766636400720088E-3</v>
      </c>
      <c r="DY78" s="5">
        <f>CY78/MAX(CY$9:CY78)-1</f>
        <v>-5.2759143096459127E-3</v>
      </c>
      <c r="DZ78" s="1">
        <f t="shared" si="171"/>
        <v>36098</v>
      </c>
      <c r="EA78" s="8">
        <f t="shared" si="202"/>
        <v>5.2700153174010449</v>
      </c>
      <c r="EB78" s="8">
        <f t="shared" si="203"/>
        <v>5.5935199999999998</v>
      </c>
      <c r="EC78" s="8">
        <f t="shared" si="204"/>
        <v>6.0232055193091867</v>
      </c>
      <c r="ED78" s="8">
        <f t="shared" si="172"/>
        <v>5.6077500000000002</v>
      </c>
      <c r="EE78" s="8">
        <f t="shared" si="173"/>
        <v>5.6077500000000002</v>
      </c>
      <c r="EF78" s="8">
        <f t="shared" si="174"/>
        <v>5.8161000000000005</v>
      </c>
      <c r="EG78" s="8">
        <f t="shared" si="175"/>
        <v>5.6077500000000002</v>
      </c>
      <c r="EH78" s="8">
        <f t="shared" si="176"/>
        <v>6.2380000000000013</v>
      </c>
      <c r="EI78" s="8">
        <f t="shared" si="177"/>
        <v>5.5935199999999998</v>
      </c>
      <c r="EJ78" s="1">
        <f t="shared" si="205"/>
        <v>36098</v>
      </c>
      <c r="EK78" s="8">
        <f>Data!W75*(1-R78-AD78)+R78*Data!AE75+AD78*Data!AM75</f>
        <v>1.8263916654219563</v>
      </c>
      <c r="EL78" s="8">
        <f>Data!W75*(1-S78-AE78)+S78*Data!BQ75+AE78*Data!AU75</f>
        <v>3.0664468501529054</v>
      </c>
      <c r="EM78" s="8">
        <f>Data!W75*(1-R78-AF78)+R78*Data!AE75+AF78*Data!AU75</f>
        <v>2.9449194822932014</v>
      </c>
      <c r="EN78" s="8">
        <f>Data!F75</f>
        <v>5.1812690000000003</v>
      </c>
      <c r="EO78" s="8">
        <f>U78*Data!$AE75+Model!AG78*Data!$BY75+Model!AP78*Data!$W75</f>
        <v>2.8259999999999996</v>
      </c>
      <c r="EP78" s="8">
        <f>V78*Data!$BQ75+Model!AH78*Data!$BY75+Model!AQ78*Data!$W75</f>
        <v>2.8259999999999996</v>
      </c>
      <c r="EQ78" s="8">
        <f>W78*Data!$BQ75+Model!AI78*Data!$BY75+Model!AR78*Data!$W75</f>
        <v>2.2667999999999999</v>
      </c>
      <c r="ER78" s="8">
        <f>X78*Data!CF75+Model!AJ78*Data!$BY75+Model!AS78*Data!$W75</f>
        <v>2.8259999999999996</v>
      </c>
      <c r="ES78" s="8">
        <f>Y78*Data!CS75+Model!AK78*Data!$BY75+Model!AS78*Data!$W75</f>
        <v>2.7292161444016858</v>
      </c>
      <c r="ET78" s="8">
        <f t="shared" si="178"/>
        <v>5.1812690000000003</v>
      </c>
    </row>
    <row r="79" spans="1:150" x14ac:dyDescent="0.25">
      <c r="A79" s="34">
        <f>Data!A76</f>
        <v>36129</v>
      </c>
      <c r="B79" s="8">
        <f>Data!G76</f>
        <v>5.6465459999999998</v>
      </c>
      <c r="C79" s="8">
        <f t="shared" si="179"/>
        <v>5.9117443511633487</v>
      </c>
      <c r="D79" s="8">
        <f>Data!DA76</f>
        <v>6.149</v>
      </c>
      <c r="E79" s="8">
        <f>Data!AN76</f>
        <v>4.6340000000000003</v>
      </c>
      <c r="F79" s="8">
        <f>Data!AV76</f>
        <v>4.6580000000000004</v>
      </c>
      <c r="G79" s="8">
        <f>Data!BZ76</f>
        <v>4.766</v>
      </c>
      <c r="H79" s="8">
        <f>Data!X76</f>
        <v>6.0960000000000001</v>
      </c>
      <c r="I79" s="8">
        <f>Data!BJ76</f>
        <v>6.2750000000000004</v>
      </c>
      <c r="J79" s="8">
        <f>Data!AF76</f>
        <v>7.8559999999999999</v>
      </c>
      <c r="K79" s="8">
        <f>Data!BC76</f>
        <v>7.9240000000000004</v>
      </c>
      <c r="L79" s="8">
        <f>Data!BR76</f>
        <v>10.597</v>
      </c>
      <c r="M79" s="8">
        <f>Data!CG76</f>
        <v>8.7550000000000008</v>
      </c>
      <c r="N79" s="8">
        <f>Data!CT76</f>
        <v>9.2219999999999995</v>
      </c>
      <c r="O79" s="8">
        <f>Data!ED76</f>
        <v>7.9509999999999996</v>
      </c>
      <c r="P79" s="8">
        <f t="shared" si="180"/>
        <v>3.2389999999999999</v>
      </c>
      <c r="Q79" s="1">
        <f t="shared" si="157"/>
        <v>36129</v>
      </c>
      <c r="R79" s="9">
        <f t="shared" si="206"/>
        <v>0.24128533072980216</v>
      </c>
      <c r="S79" s="36">
        <f t="shared" si="207"/>
        <v>0.30019617370179158</v>
      </c>
      <c r="T79" s="9">
        <f t="shared" si="208"/>
        <v>0.3597313504437516</v>
      </c>
      <c r="U79" s="9">
        <f t="shared" si="181"/>
        <v>0</v>
      </c>
      <c r="V79" s="9">
        <f t="shared" si="182"/>
        <v>0</v>
      </c>
      <c r="W79" s="9">
        <f t="shared" si="183"/>
        <v>0</v>
      </c>
      <c r="X79" s="9">
        <f t="shared" si="184"/>
        <v>0</v>
      </c>
      <c r="Y79" s="9">
        <f t="shared" si="209"/>
        <v>8.6512567324955117E-2</v>
      </c>
      <c r="Z79" s="8">
        <f t="shared" si="185"/>
        <v>5.7284871842811809</v>
      </c>
      <c r="AA79" s="8">
        <f t="shared" si="158"/>
        <v>7.4471829778317638</v>
      </c>
      <c r="AB79" s="8">
        <f t="shared" si="186"/>
        <v>5.8272288894219244</v>
      </c>
      <c r="AC79" s="8">
        <f t="shared" si="210"/>
        <v>5.6465459999999998</v>
      </c>
      <c r="AD79" s="22">
        <f t="shared" si="187"/>
        <v>0.75871466927019782</v>
      </c>
      <c r="AE79" s="22">
        <f t="shared" si="188"/>
        <v>0.69980382629820848</v>
      </c>
      <c r="AF79" s="22">
        <f t="shared" si="189"/>
        <v>0.6402686495562484</v>
      </c>
      <c r="AG79" s="22">
        <f t="shared" si="159"/>
        <v>0.25</v>
      </c>
      <c r="AH79" s="22">
        <f t="shared" si="160"/>
        <v>0.25</v>
      </c>
      <c r="AI79" s="22">
        <f t="shared" si="161"/>
        <v>9.9999999999999978E-2</v>
      </c>
      <c r="AJ79" s="22">
        <f t="shared" si="162"/>
        <v>0.25</v>
      </c>
      <c r="AK79" s="22">
        <f t="shared" si="163"/>
        <v>0.16348743267504484</v>
      </c>
      <c r="AL79" s="22"/>
      <c r="AM79" s="22">
        <f t="shared" si="164"/>
        <v>0</v>
      </c>
      <c r="AN79" s="22">
        <f t="shared" si="164"/>
        <v>0</v>
      </c>
      <c r="AO79" s="22">
        <v>0</v>
      </c>
      <c r="AP79" s="22">
        <f t="shared" si="165"/>
        <v>0.75</v>
      </c>
      <c r="AQ79" s="22">
        <f t="shared" si="166"/>
        <v>0.75</v>
      </c>
      <c r="AR79" s="22">
        <f t="shared" si="190"/>
        <v>0.9</v>
      </c>
      <c r="AS79" s="9">
        <f t="shared" si="191"/>
        <v>0.75</v>
      </c>
      <c r="AT79" s="9">
        <f t="shared" si="192"/>
        <v>0.75</v>
      </c>
      <c r="AU79" s="9"/>
      <c r="AV79" s="1">
        <f t="shared" si="167"/>
        <v>36129</v>
      </c>
      <c r="AX79" s="5">
        <f>Data!C76/Data!C75-1</f>
        <v>5.6635546483012611E-3</v>
      </c>
      <c r="AY79" s="5">
        <f>Data!L76/Data!L75-1</f>
        <v>6.3113798842029389E-4</v>
      </c>
      <c r="AZ79" s="5">
        <f>Data!CW76/Data!CW75-1</f>
        <v>1.5417986814422857E-2</v>
      </c>
      <c r="BA79" s="5">
        <f>Data!AJ76/Data!AJ75-1</f>
        <v>-8.7522322612576531E-4</v>
      </c>
      <c r="BB79" s="5">
        <f>Data!AR76/Data!AR75-1</f>
        <v>-5.767554736959779E-3</v>
      </c>
      <c r="BC79" s="5">
        <f>Data!BV76/Data!BV75-1</f>
        <v>-7.0040683697462081E-3</v>
      </c>
      <c r="BD79" s="5">
        <f>Data!T76/Data!T75-1</f>
        <v>3.2230260684584788E-3</v>
      </c>
      <c r="BE79" s="5">
        <f>Data!BF76/Data!BF75-1</f>
        <v>8.0475886271802466E-4</v>
      </c>
      <c r="BF79" s="5">
        <f>Data!AB76/Data!AB75-1</f>
        <v>1.4629376896909907E-2</v>
      </c>
      <c r="BG79" s="5">
        <f>Data!AY76/Data!AY75-1</f>
        <v>1.3390577001369364E-2</v>
      </c>
      <c r="BH79" s="5">
        <f>Data!BN76/Data!BN75-1</f>
        <v>2.5204788909892972E-2</v>
      </c>
      <c r="BI79" s="5">
        <f>Data!CC76/Data!CC75-1</f>
        <v>1.8141388941616876E-2</v>
      </c>
      <c r="BJ79" s="5">
        <f>Data!CP76/Data!CP75-1</f>
        <v>4.3051240828266391E-2</v>
      </c>
      <c r="BK79" s="5">
        <f>Data!DZ76/Data!DZ75-1</f>
        <v>2.546358943088034E-2</v>
      </c>
      <c r="BL79" s="5">
        <f t="shared" si="211"/>
        <v>-3.5491986221225166E-4</v>
      </c>
      <c r="BM79" s="5">
        <f t="shared" si="212"/>
        <v>3.8829006469315299E-3</v>
      </c>
      <c r="BN79" s="5">
        <f t="shared" si="213"/>
        <v>6.4042012554760483E-3</v>
      </c>
      <c r="BO79" s="5">
        <f t="shared" si="193"/>
        <v>6.6625245890730711E-4</v>
      </c>
      <c r="BP79" s="5">
        <f t="shared" si="194"/>
        <v>6.6625245890730711E-4</v>
      </c>
      <c r="BQ79" s="5">
        <f t="shared" si="195"/>
        <v>2.2003166246380105E-3</v>
      </c>
      <c r="BR79" s="5">
        <f t="shared" si="214"/>
        <v>6.6625245890730711E-4</v>
      </c>
      <c r="BS79" s="5">
        <f t="shared" si="215"/>
        <v>6.4473333865319102E-3</v>
      </c>
      <c r="BT79" s="5">
        <f t="shared" si="196"/>
        <v>-5.5573367208916653E-5</v>
      </c>
      <c r="BU79" s="5">
        <f t="shared" si="197"/>
        <v>-7.0040683697462081E-3</v>
      </c>
      <c r="BV79" s="8">
        <f t="shared" si="198"/>
        <v>1.4026717605168295</v>
      </c>
      <c r="BW79" s="8">
        <f t="shared" si="199"/>
        <v>1.3929073110708021</v>
      </c>
      <c r="BX79" s="24">
        <f t="shared" si="200"/>
        <v>36129</v>
      </c>
      <c r="BY79" s="5">
        <f t="shared" si="201"/>
        <v>0.98255441246496444</v>
      </c>
      <c r="BZ79" s="1">
        <f t="shared" si="168"/>
        <v>36129</v>
      </c>
      <c r="CA79" s="8">
        <f t="shared" si="216"/>
        <v>1.5251213911996302</v>
      </c>
      <c r="CB79" s="8">
        <f t="shared" si="217"/>
        <v>1.3929073110708021</v>
      </c>
      <c r="CC79" s="8">
        <f t="shared" si="218"/>
        <v>1.5946310375988204</v>
      </c>
      <c r="CD79" s="8">
        <f t="shared" si="219"/>
        <v>1.3902922096561225</v>
      </c>
      <c r="CE79" s="8">
        <f t="shared" si="220"/>
        <v>1.464147801013981</v>
      </c>
      <c r="CF79" s="8">
        <f t="shared" si="221"/>
        <v>1.5673287917563599</v>
      </c>
      <c r="CG79" s="8">
        <f t="shared" si="222"/>
        <v>1.4531008240973777</v>
      </c>
      <c r="CH79" s="8">
        <f t="shared" si="223"/>
        <v>1.5515511653032865</v>
      </c>
      <c r="CI79" s="8">
        <f t="shared" si="224"/>
        <v>1.5704097911004899</v>
      </c>
      <c r="CJ79" s="8">
        <f t="shared" si="225"/>
        <v>1.6276683648295982</v>
      </c>
      <c r="CK79" s="8">
        <f t="shared" si="226"/>
        <v>1.7736037494451546</v>
      </c>
      <c r="CL79" s="8">
        <f t="shared" si="227"/>
        <v>1.685073262716303</v>
      </c>
      <c r="CM79" s="8">
        <f t="shared" si="228"/>
        <v>1.7663212021591685</v>
      </c>
      <c r="CN79" s="8">
        <f t="shared" si="229"/>
        <v>1.7594780461999655</v>
      </c>
      <c r="CO79" s="8">
        <f t="shared" si="230"/>
        <v>1.5007889048000238</v>
      </c>
      <c r="CP79" s="8">
        <f t="shared" si="231"/>
        <v>1.5364108187440648</v>
      </c>
      <c r="CQ79" s="8">
        <f t="shared" si="232"/>
        <v>1.5818340553904153</v>
      </c>
      <c r="CR79" s="8">
        <f t="shared" si="233"/>
        <v>1.5004454680823469</v>
      </c>
      <c r="CS79" s="8">
        <f t="shared" si="234"/>
        <v>1.5016484819213038</v>
      </c>
      <c r="CT79" s="8">
        <f t="shared" si="235"/>
        <v>1.4832434580306262</v>
      </c>
      <c r="CU79" s="8">
        <f t="shared" si="236"/>
        <v>1.4985147524679019</v>
      </c>
      <c r="CV79" s="8">
        <f t="shared" si="237"/>
        <v>1.5285168532565487</v>
      </c>
      <c r="CW79" s="8">
        <f t="shared" si="238"/>
        <v>1.4026717605168295</v>
      </c>
      <c r="CX79" s="8">
        <f t="shared" si="239"/>
        <v>1.7480404098133069</v>
      </c>
      <c r="CY79" s="8">
        <f t="shared" si="169"/>
        <v>1.5251213911996302</v>
      </c>
      <c r="CZ79" s="1">
        <f t="shared" si="170"/>
        <v>36129</v>
      </c>
      <c r="DA79" s="5">
        <f>CA79/MAX(CA$9:CA79)-1</f>
        <v>0</v>
      </c>
      <c r="DB79" s="5">
        <f>CB79/MAX(CB$9:CB79)-1</f>
        <v>0</v>
      </c>
      <c r="DC79" s="5">
        <f>CC79/MAX(CC$9:CC79)-1</f>
        <v>0</v>
      </c>
      <c r="DD79" s="5">
        <f>CD79/MAX(CD$9:CD79)-1</f>
        <v>-8.7522322612565429E-4</v>
      </c>
      <c r="DE79" s="5">
        <f>CE79/MAX(CE$9:CE79)-1</f>
        <v>-5.767554736959668E-3</v>
      </c>
      <c r="DF79" s="5">
        <f>CF79/MAX(CF$9:CF79)-1</f>
        <v>-1.0754279999473648E-2</v>
      </c>
      <c r="DG79" s="5">
        <f>CG79/MAX(CG$9:CG79)-1</f>
        <v>0</v>
      </c>
      <c r="DH79" s="5">
        <f>CH79/MAX(CH$9:CH79)-1</f>
        <v>-3.5560732030678333E-3</v>
      </c>
      <c r="DI79" s="5">
        <f>CI79/MAX(CI$9:CI79)-1</f>
        <v>0</v>
      </c>
      <c r="DJ79" s="5">
        <f>CJ79/MAX(CJ$9:CJ79)-1</f>
        <v>-6.3832026331165359E-3</v>
      </c>
      <c r="DK79" s="5">
        <f>CK79/MAX(CK$9:CK79)-1</f>
        <v>-2.8674078575769424E-2</v>
      </c>
      <c r="DL79" s="5">
        <f>CL79/MAX(CL$9:CL79)-1</f>
        <v>-4.7031262478802738E-4</v>
      </c>
      <c r="DM79" s="5">
        <f>CM79/MAX(CM$9:CM79)-1</f>
        <v>-6.8905431409920226E-3</v>
      </c>
      <c r="DN79" s="5">
        <f>CN79/MAX(CN$9:CN79)-1</f>
        <v>0</v>
      </c>
      <c r="DO79" s="5">
        <f>CO79/MAX(CO$9:CO79)-1</f>
        <v>-3.5491986221225513E-4</v>
      </c>
      <c r="DP79" s="5">
        <f>CP79/MAX(CP$9:CP79)-1</f>
        <v>0</v>
      </c>
      <c r="DQ79" s="5">
        <f>CQ79/MAX(CQ$9:CQ79)-1</f>
        <v>0</v>
      </c>
      <c r="DR79" s="5">
        <f>CR79/MAX(CR$9:CR79)-1</f>
        <v>0</v>
      </c>
      <c r="DS79" s="5">
        <f>CS79/MAX(CS$9:CS79)-1</f>
        <v>0</v>
      </c>
      <c r="DT79" s="5">
        <f>CT79/MAX(CT$9:CT79)-1</f>
        <v>0</v>
      </c>
      <c r="DU79" s="5">
        <f>CU79/MAX(CU$9:CU79)-1</f>
        <v>0</v>
      </c>
      <c r="DV79" s="5">
        <f>CV79/MAX(CV$9:CV79)-1</f>
        <v>0</v>
      </c>
      <c r="DW79" s="5">
        <f>CW79/MAX(CW$9:CW79)-1</f>
        <v>-5.5573367208960889E-5</v>
      </c>
      <c r="DX79" s="5">
        <f>CX79/MAX(CX$9:CX79)-1</f>
        <v>-1.0754279999473648E-2</v>
      </c>
      <c r="DY79" s="5">
        <f>CY79/MAX(CY$9:CY79)-1</f>
        <v>0</v>
      </c>
      <c r="DZ79" s="1">
        <f t="shared" si="171"/>
        <v>36129</v>
      </c>
      <c r="EA79" s="8">
        <f t="shared" si="202"/>
        <v>5.4296304876739079</v>
      </c>
      <c r="EB79" s="8">
        <f t="shared" si="203"/>
        <v>5.6465460000000007</v>
      </c>
      <c r="EC79" s="8">
        <f t="shared" si="204"/>
        <v>5.9117443511633487</v>
      </c>
      <c r="ED79" s="8">
        <f t="shared" si="172"/>
        <v>5.7635000000000005</v>
      </c>
      <c r="EE79" s="8">
        <f t="shared" si="173"/>
        <v>5.7635000000000005</v>
      </c>
      <c r="EF79" s="8">
        <f t="shared" si="174"/>
        <v>5.963000000000001</v>
      </c>
      <c r="EG79" s="8">
        <f t="shared" si="175"/>
        <v>5.7635000000000005</v>
      </c>
      <c r="EH79" s="8">
        <f t="shared" si="176"/>
        <v>6.149</v>
      </c>
      <c r="EI79" s="8">
        <f t="shared" si="177"/>
        <v>5.6465459999999998</v>
      </c>
      <c r="EJ79" s="1">
        <f t="shared" si="205"/>
        <v>36129</v>
      </c>
      <c r="EK79" s="8">
        <f>Data!W76*(1-R79-AD79)+R79*Data!AE76+AD79*Data!AM76</f>
        <v>1.8768970061020256</v>
      </c>
      <c r="EL79" s="8">
        <f>Data!W76*(1-S79-AE79)+S79*Data!BQ76+AE79*Data!AU76</f>
        <v>3.0489222180382636</v>
      </c>
      <c r="EM79" s="8">
        <f>Data!W76*(1-R79-AF79)+R79*Data!AE76+AF79*Data!AU76</f>
        <v>3.0379145540628953</v>
      </c>
      <c r="EN79" s="8">
        <f>Data!F76</f>
        <v>5.2469279999999996</v>
      </c>
      <c r="EO79" s="8">
        <f>U79*Data!$AE76+Model!AG79*Data!$BY76+Model!AP79*Data!$W76</f>
        <v>2.8605</v>
      </c>
      <c r="EP79" s="8">
        <f>V79*Data!$BQ76+Model!AH79*Data!$BY76+Model!AQ79*Data!$W76</f>
        <v>2.8605</v>
      </c>
      <c r="EQ79" s="8">
        <f>W79*Data!$BQ76+Model!AI79*Data!$BY76+Model!AR79*Data!$W76</f>
        <v>2.2955999999999999</v>
      </c>
      <c r="ER79" s="8">
        <f>X79*Data!CF76+Model!AJ79*Data!$BY76+Model!AS79*Data!$W76</f>
        <v>2.8605</v>
      </c>
      <c r="ES79" s="8">
        <f>Y79*Data!CS76+Model!AK79*Data!$BY76+Model!AS79*Data!$W76</f>
        <v>2.7706999551166964</v>
      </c>
      <c r="ET79" s="8">
        <f t="shared" si="178"/>
        <v>5.2469279999999996</v>
      </c>
    </row>
    <row r="80" spans="1:150" x14ac:dyDescent="0.25">
      <c r="A80" s="34">
        <f>Data!A77</f>
        <v>36160</v>
      </c>
      <c r="B80" s="8">
        <f>Data!G77</f>
        <v>5.6524900000000002</v>
      </c>
      <c r="C80" s="8">
        <f t="shared" si="179"/>
        <v>5.8338269489086114</v>
      </c>
      <c r="D80" s="8">
        <f>Data!DA77</f>
        <v>6.1440000000000001</v>
      </c>
      <c r="E80" s="8">
        <f>Data!AN77</f>
        <v>4.6509999999999998</v>
      </c>
      <c r="F80" s="8">
        <f>Data!AV77</f>
        <v>4.6909999999999998</v>
      </c>
      <c r="G80" s="8">
        <f>Data!BZ77</f>
        <v>4.75</v>
      </c>
      <c r="H80" s="8">
        <f>Data!X77</f>
        <v>6.1920000000000002</v>
      </c>
      <c r="I80" s="8">
        <f>Data!BJ77</f>
        <v>6.3339999999999996</v>
      </c>
      <c r="J80" s="8">
        <f>Data!AF77</f>
        <v>8</v>
      </c>
      <c r="K80" s="8">
        <f>Data!BC77</f>
        <v>8.0250000000000004</v>
      </c>
      <c r="L80" s="8">
        <f>Data!BR77</f>
        <v>10.571</v>
      </c>
      <c r="M80" s="8">
        <f>Data!CG77</f>
        <v>8.6989999999999998</v>
      </c>
      <c r="N80" s="8">
        <f>Data!CT77</f>
        <v>9.3719999999999999</v>
      </c>
      <c r="O80" s="8">
        <f>Data!ED77</f>
        <v>8.0370000000000008</v>
      </c>
      <c r="P80" s="8">
        <f t="shared" si="180"/>
        <v>3.3165000000000013</v>
      </c>
      <c r="Q80" s="1">
        <f t="shared" si="157"/>
        <v>36160</v>
      </c>
      <c r="R80" s="9">
        <f t="shared" si="206"/>
        <v>0.2398927145708584</v>
      </c>
      <c r="S80" s="36">
        <f t="shared" si="207"/>
        <v>0.28735505080693369</v>
      </c>
      <c r="T80" s="9">
        <f t="shared" si="208"/>
        <v>0.32973135044375157</v>
      </c>
      <c r="U80" s="9">
        <f t="shared" si="181"/>
        <v>0</v>
      </c>
      <c r="V80" s="9">
        <f t="shared" si="182"/>
        <v>0</v>
      </c>
      <c r="W80" s="9">
        <f t="shared" si="183"/>
        <v>0</v>
      </c>
      <c r="X80" s="9">
        <f t="shared" si="184"/>
        <v>0</v>
      </c>
      <c r="Y80" s="9">
        <f t="shared" si="209"/>
        <v>6.7611423626135869E-2</v>
      </c>
      <c r="Z80" s="8">
        <f t="shared" si="185"/>
        <v>5.6973363298403203</v>
      </c>
      <c r="AA80" s="8">
        <f t="shared" si="158"/>
        <v>7.4503277674835626</v>
      </c>
      <c r="AB80" s="8">
        <f t="shared" si="186"/>
        <v>5.7674703526025421</v>
      </c>
      <c r="AC80" s="8">
        <f t="shared" si="210"/>
        <v>5.6524900000000002</v>
      </c>
      <c r="AD80" s="22">
        <f t="shared" si="187"/>
        <v>0.76010728542914163</v>
      </c>
      <c r="AE80" s="22">
        <f t="shared" si="188"/>
        <v>0.71264494919306631</v>
      </c>
      <c r="AF80" s="22">
        <f t="shared" si="189"/>
        <v>0.67026864955624843</v>
      </c>
      <c r="AG80" s="22">
        <f t="shared" si="159"/>
        <v>0.25</v>
      </c>
      <c r="AH80" s="22">
        <f t="shared" si="160"/>
        <v>0.25</v>
      </c>
      <c r="AI80" s="22">
        <f t="shared" si="161"/>
        <v>9.9999999999999978E-2</v>
      </c>
      <c r="AJ80" s="22">
        <f t="shared" si="162"/>
        <v>0.25</v>
      </c>
      <c r="AK80" s="22">
        <f t="shared" si="163"/>
        <v>0.18238857637386419</v>
      </c>
      <c r="AL80" s="22"/>
      <c r="AM80" s="22">
        <f t="shared" si="164"/>
        <v>0</v>
      </c>
      <c r="AN80" s="22">
        <f t="shared" si="164"/>
        <v>0</v>
      </c>
      <c r="AO80" s="22">
        <v>0</v>
      </c>
      <c r="AP80" s="22">
        <f t="shared" si="165"/>
        <v>0.75</v>
      </c>
      <c r="AQ80" s="22">
        <f t="shared" si="166"/>
        <v>0.75</v>
      </c>
      <c r="AR80" s="22">
        <f t="shared" si="190"/>
        <v>0.9</v>
      </c>
      <c r="AS80" s="9">
        <f t="shared" si="191"/>
        <v>0.75</v>
      </c>
      <c r="AT80" s="9">
        <f t="shared" si="192"/>
        <v>0.75</v>
      </c>
      <c r="AU80" s="9"/>
      <c r="AV80" s="1">
        <f t="shared" si="167"/>
        <v>36160</v>
      </c>
      <c r="AX80" s="5">
        <f>Data!C77/Data!C76-1</f>
        <v>3.0070619522448716E-3</v>
      </c>
      <c r="AY80" s="5">
        <f>Data!L77/Data!L76-1</f>
        <v>3.9370960893974072E-3</v>
      </c>
      <c r="AZ80" s="5">
        <f>Data!CW77/Data!CW76-1</f>
        <v>5.9526988403164616E-3</v>
      </c>
      <c r="BA80" s="5">
        <f>Data!AJ77/Data!AJ76-1</f>
        <v>3.5305048002478578E-3</v>
      </c>
      <c r="BB80" s="5">
        <f>Data!AR77/Data!AR76-1</f>
        <v>2.8339157270313997E-3</v>
      </c>
      <c r="BC80" s="5">
        <f>Data!BV77/Data!BV76-1</f>
        <v>5.0448449134197215E-3</v>
      </c>
      <c r="BD80" s="5">
        <f>Data!T77/Data!T76-1</f>
        <v>4.2317693457210037E-3</v>
      </c>
      <c r="BE80" s="5">
        <f>Data!BF77/Data!BF76-1</f>
        <v>4.7707867031419049E-3</v>
      </c>
      <c r="BF80" s="5">
        <f>Data!AB77/Data!AB76-1</f>
        <v>1.0459495053321222E-2</v>
      </c>
      <c r="BG80" s="5">
        <f>Data!AY77/Data!AY76-1</f>
        <v>8.9259627184012924E-3</v>
      </c>
      <c r="BH80" s="5">
        <f>Data!BN77/Data!BN76-1</f>
        <v>3.6362431866445721E-3</v>
      </c>
      <c r="BI80" s="5">
        <f>Data!CC77/Data!CC76-1</f>
        <v>8.9223885367282207E-3</v>
      </c>
      <c r="BJ80" s="5">
        <f>Data!CP77/Data!CP76-1</f>
        <v>8.9814981138847116E-4</v>
      </c>
      <c r="BK80" s="5">
        <f>Data!DZ77/Data!DZ76-1</f>
        <v>6.6412774771162919E-3</v>
      </c>
      <c r="BL80" s="5">
        <f t="shared" si="211"/>
        <v>4.3029749025585047E-3</v>
      </c>
      <c r="BM80" s="5">
        <f t="shared" si="212"/>
        <v>3.9768711563054407E-3</v>
      </c>
      <c r="BN80" s="5">
        <f t="shared" si="213"/>
        <v>4.2035431110173235E-3</v>
      </c>
      <c r="BO80" s="5">
        <f t="shared" si="193"/>
        <v>4.4350382376456832E-3</v>
      </c>
      <c r="BP80" s="5">
        <f t="shared" si="194"/>
        <v>4.4350382376456832E-3</v>
      </c>
      <c r="BQ80" s="5">
        <f t="shared" si="195"/>
        <v>4.3130769024908753E-3</v>
      </c>
      <c r="BR80" s="5">
        <f t="shared" si="214"/>
        <v>4.4350382376456832E-3</v>
      </c>
      <c r="BS80" s="5">
        <f t="shared" si="215"/>
        <v>4.0762969984551424E-3</v>
      </c>
      <c r="BT80" s="5">
        <f t="shared" si="196"/>
        <v>3.6707577093424868E-3</v>
      </c>
      <c r="BU80" s="5">
        <f t="shared" si="197"/>
        <v>5.0448449134197215E-3</v>
      </c>
      <c r="BV80" s="8">
        <f t="shared" si="198"/>
        <v>1.4078206286954236</v>
      </c>
      <c r="BW80" s="8">
        <f t="shared" si="199"/>
        <v>1.398391320998112</v>
      </c>
      <c r="BX80" s="24">
        <f t="shared" si="200"/>
        <v>36160</v>
      </c>
      <c r="BY80" s="5">
        <f t="shared" si="201"/>
        <v>0.98395327041256953</v>
      </c>
      <c r="BZ80" s="1">
        <f t="shared" si="168"/>
        <v>36160</v>
      </c>
      <c r="CA80" s="8">
        <f t="shared" si="216"/>
        <v>1.5297075257076613</v>
      </c>
      <c r="CB80" s="8">
        <f t="shared" si="217"/>
        <v>1.398391320998112</v>
      </c>
      <c r="CC80" s="8">
        <f t="shared" si="218"/>
        <v>1.6041233959270675</v>
      </c>
      <c r="CD80" s="8">
        <f t="shared" si="219"/>
        <v>1.3952006429760606</v>
      </c>
      <c r="CE80" s="8">
        <f t="shared" si="220"/>
        <v>1.468297072493973</v>
      </c>
      <c r="CF80" s="8">
        <f t="shared" si="221"/>
        <v>1.5752357224391083</v>
      </c>
      <c r="CG80" s="8">
        <f t="shared" si="222"/>
        <v>1.459250011621035</v>
      </c>
      <c r="CH80" s="8">
        <f t="shared" si="223"/>
        <v>1.5589532849719598</v>
      </c>
      <c r="CI80" s="8">
        <f t="shared" si="224"/>
        <v>1.5868354845421928</v>
      </c>
      <c r="CJ80" s="8">
        <f t="shared" si="225"/>
        <v>1.6421968719719884</v>
      </c>
      <c r="CK80" s="8">
        <f t="shared" si="226"/>
        <v>1.7800530039948819</v>
      </c>
      <c r="CL80" s="8">
        <f t="shared" si="227"/>
        <v>1.7001081410791101</v>
      </c>
      <c r="CM80" s="8">
        <f t="shared" si="228"/>
        <v>1.7679076232137392</v>
      </c>
      <c r="CN80" s="8">
        <f t="shared" si="229"/>
        <v>1.7711632281196739</v>
      </c>
      <c r="CO80" s="8">
        <f t="shared" si="230"/>
        <v>1.5072467617914165</v>
      </c>
      <c r="CP80" s="8">
        <f t="shared" si="231"/>
        <v>1.5425209266133639</v>
      </c>
      <c r="CQ80" s="8">
        <f t="shared" si="232"/>
        <v>1.5884833630367241</v>
      </c>
      <c r="CR80" s="8">
        <f t="shared" si="233"/>
        <v>1.5071000011067943</v>
      </c>
      <c r="CS80" s="8">
        <f t="shared" si="234"/>
        <v>1.5083083503581274</v>
      </c>
      <c r="CT80" s="8">
        <f t="shared" si="235"/>
        <v>1.4896408011302287</v>
      </c>
      <c r="CU80" s="8">
        <f t="shared" si="236"/>
        <v>1.5051607226947732</v>
      </c>
      <c r="CV80" s="8">
        <f t="shared" si="237"/>
        <v>1.5347475419175665</v>
      </c>
      <c r="CW80" s="8">
        <f t="shared" si="238"/>
        <v>1.4078206286954236</v>
      </c>
      <c r="CX80" s="8">
        <f t="shared" si="239"/>
        <v>1.7568590025832056</v>
      </c>
      <c r="CY80" s="8">
        <f t="shared" si="169"/>
        <v>1.5297075257076613</v>
      </c>
      <c r="CZ80" s="1">
        <f t="shared" si="170"/>
        <v>36160</v>
      </c>
      <c r="DA80" s="5">
        <f>CA80/MAX(CA$9:CA80)-1</f>
        <v>0</v>
      </c>
      <c r="DB80" s="5">
        <f>CB80/MAX(CB$9:CB80)-1</f>
        <v>0</v>
      </c>
      <c r="DC80" s="5">
        <f>CC80/MAX(CC$9:CC80)-1</f>
        <v>0</v>
      </c>
      <c r="DD80" s="5">
        <f>CD80/MAX(CD$9:CD80)-1</f>
        <v>0</v>
      </c>
      <c r="DE80" s="5">
        <f>CE80/MAX(CE$9:CE80)-1</f>
        <v>-2.9499837740039059E-3</v>
      </c>
      <c r="DF80" s="5">
        <f>CF80/MAX(CF$9:CF80)-1</f>
        <v>-5.7636887608067955E-3</v>
      </c>
      <c r="DG80" s="5">
        <f>CG80/MAX(CG$9:CG80)-1</f>
        <v>0</v>
      </c>
      <c r="DH80" s="5">
        <f>CH80/MAX(CH$9:CH80)-1</f>
        <v>0</v>
      </c>
      <c r="DI80" s="5">
        <f>CI80/MAX(CI$9:CI80)-1</f>
        <v>0</v>
      </c>
      <c r="DJ80" s="5">
        <f>CJ80/MAX(CJ$9:CJ80)-1</f>
        <v>0</v>
      </c>
      <c r="DK80" s="5">
        <f>CK80/MAX(CK$9:CK80)-1</f>
        <v>-2.5142101311979359E-2</v>
      </c>
      <c r="DL80" s="5">
        <f>CL80/MAX(CL$9:CL80)-1</f>
        <v>0</v>
      </c>
      <c r="DM80" s="5">
        <f>CM80/MAX(CM$9:CM80)-1</f>
        <v>-5.9985820696260017E-3</v>
      </c>
      <c r="DN80" s="5">
        <f>CN80/MAX(CN$9:CN80)-1</f>
        <v>0</v>
      </c>
      <c r="DO80" s="5">
        <f>CO80/MAX(CO$9:CO80)-1</f>
        <v>0</v>
      </c>
      <c r="DP80" s="5">
        <f>CP80/MAX(CP$9:CP80)-1</f>
        <v>0</v>
      </c>
      <c r="DQ80" s="5">
        <f>CQ80/MAX(CQ$9:CQ80)-1</f>
        <v>0</v>
      </c>
      <c r="DR80" s="5">
        <f>CR80/MAX(CR$9:CR80)-1</f>
        <v>0</v>
      </c>
      <c r="DS80" s="5">
        <f>CS80/MAX(CS$9:CS80)-1</f>
        <v>0</v>
      </c>
      <c r="DT80" s="5">
        <f>CT80/MAX(CT$9:CT80)-1</f>
        <v>0</v>
      </c>
      <c r="DU80" s="5">
        <f>CU80/MAX(CU$9:CU80)-1</f>
        <v>0</v>
      </c>
      <c r="DV80" s="5">
        <f>CV80/MAX(CV$9:CV80)-1</f>
        <v>0</v>
      </c>
      <c r="DW80" s="5">
        <f>CW80/MAX(CW$9:CW80)-1</f>
        <v>0</v>
      </c>
      <c r="DX80" s="5">
        <f>CX80/MAX(CX$9:CX80)-1</f>
        <v>-5.7636887608067955E-3</v>
      </c>
      <c r="DY80" s="5">
        <f>CY80/MAX(CY$9:CY80)-1</f>
        <v>0</v>
      </c>
      <c r="DZ80" s="1">
        <f t="shared" si="171"/>
        <v>36160</v>
      </c>
      <c r="EA80" s="8">
        <f t="shared" si="202"/>
        <v>5.4848049925149702</v>
      </c>
      <c r="EB80" s="8">
        <f t="shared" si="203"/>
        <v>5.6524900000000002</v>
      </c>
      <c r="EC80" s="8">
        <f t="shared" si="204"/>
        <v>5.8338269489086114</v>
      </c>
      <c r="ED80" s="8">
        <f t="shared" si="172"/>
        <v>5.8315000000000001</v>
      </c>
      <c r="EE80" s="8">
        <f t="shared" si="173"/>
        <v>5.8315000000000001</v>
      </c>
      <c r="EF80" s="8">
        <f t="shared" si="174"/>
        <v>6.0477999999999996</v>
      </c>
      <c r="EG80" s="8">
        <f t="shared" si="175"/>
        <v>5.8315000000000001</v>
      </c>
      <c r="EH80" s="8">
        <f t="shared" si="176"/>
        <v>6.1440000000000001</v>
      </c>
      <c r="EI80" s="8">
        <f t="shared" si="177"/>
        <v>5.6524900000000002</v>
      </c>
      <c r="EJ80" s="1">
        <f t="shared" si="205"/>
        <v>36160</v>
      </c>
      <c r="EK80" s="8">
        <f>Data!W77*(1-R80-AD80)+R80*Data!AE77+AD80*Data!AM77</f>
        <v>1.8582780339321361</v>
      </c>
      <c r="EL80" s="8">
        <f>Data!W77*(1-S80-AE80)+S80*Data!BQ77+AE80*Data!AU77</f>
        <v>3.016335176329946</v>
      </c>
      <c r="EM80" s="8">
        <f>Data!W77*(1-R80-AF80)+R80*Data!AE77+AF80*Data!AU77</f>
        <v>3.0581715924615147</v>
      </c>
      <c r="EN80" s="8">
        <f>Data!F77</f>
        <v>5.1478760000000001</v>
      </c>
      <c r="EO80" s="8">
        <f>U80*Data!$AE77+Model!AG80*Data!$BY77+Model!AP80*Data!$W77</f>
        <v>2.8387500000000001</v>
      </c>
      <c r="EP80" s="8">
        <f>V80*Data!$BQ77+Model!AH80*Data!$BY77+Model!AQ80*Data!$W77</f>
        <v>2.8387500000000001</v>
      </c>
      <c r="EQ80" s="8">
        <f>W80*Data!$BQ77+Model!AI80*Data!$BY77+Model!AR80*Data!$W77</f>
        <v>2.2845</v>
      </c>
      <c r="ER80" s="8">
        <f>X80*Data!CF77+Model!AJ80*Data!$BY77+Model!AS80*Data!$W77</f>
        <v>2.8387500000000001</v>
      </c>
      <c r="ES80" s="8">
        <f>Y80*Data!CS77+Model!AK80*Data!$BY77+Model!AS80*Data!$W77</f>
        <v>2.7739782561661626</v>
      </c>
      <c r="ET80" s="8">
        <f t="shared" si="178"/>
        <v>5.1478760000000001</v>
      </c>
    </row>
    <row r="81" spans="1:150" x14ac:dyDescent="0.25">
      <c r="A81" s="34">
        <f>Data!A78</f>
        <v>36189</v>
      </c>
      <c r="B81" s="8">
        <f>Data!G78</f>
        <v>5.5994529999999996</v>
      </c>
      <c r="C81" s="8">
        <f t="shared" si="179"/>
        <v>5.7123868635594528</v>
      </c>
      <c r="D81" s="8">
        <f>Data!DA78</f>
        <v>6.0720000000000001</v>
      </c>
      <c r="E81" s="8">
        <f>Data!AN78</f>
        <v>4.6470000000000002</v>
      </c>
      <c r="F81" s="8">
        <f>Data!AV78</f>
        <v>4.6319999999999997</v>
      </c>
      <c r="G81" s="8">
        <f>Data!BZ78</f>
        <v>4.7270000000000003</v>
      </c>
      <c r="H81" s="8">
        <f>Data!X78</f>
        <v>6.1289999999999996</v>
      </c>
      <c r="I81" s="8">
        <f>Data!BJ78</f>
        <v>6.19</v>
      </c>
      <c r="J81" s="8">
        <f>Data!AF78</f>
        <v>7.8650000000000002</v>
      </c>
      <c r="K81" s="8">
        <f>Data!BC78</f>
        <v>7.9610000000000003</v>
      </c>
      <c r="L81" s="8">
        <f>Data!BR78</f>
        <v>11.268000000000001</v>
      </c>
      <c r="M81" s="8">
        <f>Data!CG78</f>
        <v>8.9250000000000007</v>
      </c>
      <c r="N81" s="8">
        <f>Data!CT78</f>
        <v>9.27</v>
      </c>
      <c r="O81" s="8">
        <f>Data!ED78</f>
        <v>7.93</v>
      </c>
      <c r="P81" s="8">
        <f t="shared" si="180"/>
        <v>3.2504999999999997</v>
      </c>
      <c r="Q81" s="1">
        <f t="shared" si="157"/>
        <v>36189</v>
      </c>
      <c r="R81" s="9">
        <f t="shared" si="206"/>
        <v>0.22535592825529924</v>
      </c>
      <c r="S81" s="36">
        <f t="shared" si="207"/>
        <v>0.29334536082474222</v>
      </c>
      <c r="T81" s="9">
        <f t="shared" si="208"/>
        <v>0.30764497769573912</v>
      </c>
      <c r="U81" s="9">
        <f t="shared" si="181"/>
        <v>0</v>
      </c>
      <c r="V81" s="9">
        <f t="shared" si="182"/>
        <v>0</v>
      </c>
      <c r="W81" s="9">
        <f t="shared" si="183"/>
        <v>0</v>
      </c>
      <c r="X81" s="9">
        <f t="shared" si="184"/>
        <v>0</v>
      </c>
      <c r="Y81" s="9">
        <f t="shared" si="209"/>
        <v>6.4604886638785025E-2</v>
      </c>
      <c r="Z81" s="8">
        <f t="shared" si="185"/>
        <v>5.6730441868157468</v>
      </c>
      <c r="AA81" s="8">
        <f t="shared" si="158"/>
        <v>7.6365018092783501</v>
      </c>
      <c r="AB81" s="8">
        <f t="shared" si="186"/>
        <v>5.6569984617751121</v>
      </c>
      <c r="AC81" s="8">
        <f t="shared" si="210"/>
        <v>5.5994529999999996</v>
      </c>
      <c r="AD81" s="22">
        <f t="shared" si="187"/>
        <v>0.77464407174470074</v>
      </c>
      <c r="AE81" s="22">
        <f t="shared" si="188"/>
        <v>0.70665463917525773</v>
      </c>
      <c r="AF81" s="22">
        <f t="shared" si="189"/>
        <v>0.69235502230426094</v>
      </c>
      <c r="AG81" s="22">
        <f t="shared" si="159"/>
        <v>0.25</v>
      </c>
      <c r="AH81" s="22">
        <f t="shared" si="160"/>
        <v>0.25</v>
      </c>
      <c r="AI81" s="22">
        <f t="shared" si="161"/>
        <v>9.9999999999999978E-2</v>
      </c>
      <c r="AJ81" s="22">
        <f t="shared" si="162"/>
        <v>0.25</v>
      </c>
      <c r="AK81" s="22">
        <f t="shared" si="163"/>
        <v>0.18539511336121495</v>
      </c>
      <c r="AL81" s="22"/>
      <c r="AM81" s="22">
        <f t="shared" si="164"/>
        <v>0</v>
      </c>
      <c r="AN81" s="22">
        <f t="shared" si="164"/>
        <v>0</v>
      </c>
      <c r="AO81" s="22">
        <v>0</v>
      </c>
      <c r="AP81" s="22">
        <f t="shared" si="165"/>
        <v>0.75</v>
      </c>
      <c r="AQ81" s="22">
        <f t="shared" si="166"/>
        <v>0.75</v>
      </c>
      <c r="AR81" s="22">
        <f t="shared" si="190"/>
        <v>0.9</v>
      </c>
      <c r="AS81" s="9">
        <f t="shared" si="191"/>
        <v>0.75</v>
      </c>
      <c r="AT81" s="9">
        <f t="shared" si="192"/>
        <v>0.75</v>
      </c>
      <c r="AU81" s="9"/>
      <c r="AV81" s="1">
        <f t="shared" si="167"/>
        <v>36189</v>
      </c>
      <c r="AX81" s="5">
        <f>Data!C78/Data!C77-1</f>
        <v>7.1428029249753777E-3</v>
      </c>
      <c r="AY81" s="5">
        <f>Data!L78/Data!L77-1</f>
        <v>4.47941404621921E-3</v>
      </c>
      <c r="AZ81" s="5">
        <f>Data!CW78/Data!CW77-1</f>
        <v>1.0220644403961199E-2</v>
      </c>
      <c r="BA81" s="5">
        <f>Data!AJ78/Data!AJ77-1</f>
        <v>3.9560077826958917E-3</v>
      </c>
      <c r="BB81" s="5">
        <f>Data!AR78/Data!AR77-1</f>
        <v>5.916335290205188E-3</v>
      </c>
      <c r="BC81" s="5">
        <f>Data!BV78/Data!BV77-1</f>
        <v>5.2015088346235583E-3</v>
      </c>
      <c r="BD81" s="5">
        <f>Data!T78/Data!T77-1</f>
        <v>6.5347877331658477E-3</v>
      </c>
      <c r="BE81" s="5">
        <f>Data!BF78/Data!BF77-1</f>
        <v>1.0003671450553142E-2</v>
      </c>
      <c r="BF81" s="5">
        <f>Data!AB78/Data!AB77-1</f>
        <v>-8.2929019593818154E-3</v>
      </c>
      <c r="BG81" s="5">
        <f>Data!AY78/Data!AY77-1</f>
        <v>-1.2199006704023407E-3</v>
      </c>
      <c r="BH81" s="5">
        <f>Data!BN78/Data!BN77-1</f>
        <v>1.6362482902268827E-2</v>
      </c>
      <c r="BI81" s="5">
        <f>Data!CC78/Data!CC77-1</f>
        <v>3.4317995829047376E-4</v>
      </c>
      <c r="BJ81" s="5">
        <f>Data!CP78/Data!CP77-1</f>
        <v>8.087673389991501E-3</v>
      </c>
      <c r="BK81" s="5">
        <f>Data!DZ78/Data!DZ77-1</f>
        <v>7.131763394042423E-3</v>
      </c>
      <c r="BL81" s="5">
        <f t="shared" si="211"/>
        <v>4.5793759289071137E-3</v>
      </c>
      <c r="BM81" s="5">
        <f t="shared" si="212"/>
        <v>6.2655946947355115E-3</v>
      </c>
      <c r="BN81" s="5">
        <f t="shared" si="213"/>
        <v>6.3171000402507272E-3</v>
      </c>
      <c r="BO81" s="5">
        <f t="shared" si="193"/>
        <v>6.2014680085302754E-3</v>
      </c>
      <c r="BP81" s="5">
        <f t="shared" si="194"/>
        <v>6.2014680085302754E-3</v>
      </c>
      <c r="BQ81" s="5">
        <f t="shared" si="195"/>
        <v>6.4014598433116193E-3</v>
      </c>
      <c r="BR81" s="5">
        <f t="shared" si="214"/>
        <v>6.2014680085302754E-3</v>
      </c>
      <c r="BS81" s="5">
        <f t="shared" si="215"/>
        <v>6.3966057029379957E-3</v>
      </c>
      <c r="BT81" s="5">
        <f t="shared" si="196"/>
        <v>4.4717637727898826E-3</v>
      </c>
      <c r="BU81" s="5">
        <f t="shared" si="197"/>
        <v>5.2015088346235583E-3</v>
      </c>
      <c r="BV81" s="8">
        <f t="shared" si="198"/>
        <v>1.4141160699814099</v>
      </c>
      <c r="BW81" s="8">
        <f t="shared" si="199"/>
        <v>1.404655294723502</v>
      </c>
      <c r="BX81" s="24">
        <f t="shared" si="200"/>
        <v>36189</v>
      </c>
      <c r="BY81" s="5">
        <f t="shared" si="201"/>
        <v>0.98303360979751109</v>
      </c>
      <c r="BZ81" s="1">
        <f t="shared" si="168"/>
        <v>36189</v>
      </c>
      <c r="CA81" s="8">
        <f t="shared" si="216"/>
        <v>1.5406339250966428</v>
      </c>
      <c r="CB81" s="8">
        <f t="shared" si="217"/>
        <v>1.404655294723502</v>
      </c>
      <c r="CC81" s="8">
        <f t="shared" si="218"/>
        <v>1.6205185707369127</v>
      </c>
      <c r="CD81" s="8">
        <f t="shared" si="219"/>
        <v>1.4007200675780962</v>
      </c>
      <c r="CE81" s="8">
        <f t="shared" si="220"/>
        <v>1.4769840102804741</v>
      </c>
      <c r="CF81" s="8">
        <f t="shared" si="221"/>
        <v>1.5834293249659899</v>
      </c>
      <c r="CG81" s="8">
        <f t="shared" si="222"/>
        <v>1.4687859006965982</v>
      </c>
      <c r="CH81" s="8">
        <f t="shared" si="223"/>
        <v>1.5745485414415799</v>
      </c>
      <c r="CI81" s="8">
        <f t="shared" si="224"/>
        <v>1.5736760134432162</v>
      </c>
      <c r="CJ81" s="8">
        <f t="shared" si="225"/>
        <v>1.6401935549069371</v>
      </c>
      <c r="CK81" s="8">
        <f t="shared" si="226"/>
        <v>1.8091790908378804</v>
      </c>
      <c r="CL81" s="8">
        <f t="shared" si="227"/>
        <v>1.7006915841200549</v>
      </c>
      <c r="CM81" s="8">
        <f t="shared" si="228"/>
        <v>1.782205882653968</v>
      </c>
      <c r="CN81" s="8">
        <f t="shared" si="229"/>
        <v>1.7837947451948517</v>
      </c>
      <c r="CO81" s="8">
        <f t="shared" si="230"/>
        <v>1.5141490113312872</v>
      </c>
      <c r="CP81" s="8">
        <f t="shared" si="231"/>
        <v>1.5521857375476711</v>
      </c>
      <c r="CQ81" s="8">
        <f t="shared" si="232"/>
        <v>1.5985179713533009</v>
      </c>
      <c r="CR81" s="8">
        <f t="shared" si="233"/>
        <v>1.5164462335493141</v>
      </c>
      <c r="CS81" s="8">
        <f t="shared" si="234"/>
        <v>1.5176620763398725</v>
      </c>
      <c r="CT81" s="8">
        <f t="shared" si="235"/>
        <v>1.4991766768996222</v>
      </c>
      <c r="CU81" s="8">
        <f t="shared" si="236"/>
        <v>1.5144949287642611</v>
      </c>
      <c r="CV81" s="8">
        <f t="shared" si="237"/>
        <v>1.5445647167967667</v>
      </c>
      <c r="CW81" s="8">
        <f t="shared" si="238"/>
        <v>1.4141160699814099</v>
      </c>
      <c r="CX81" s="8">
        <f t="shared" si="239"/>
        <v>1.7659973202063302</v>
      </c>
      <c r="CY81" s="8">
        <f t="shared" si="169"/>
        <v>1.5406339250966428</v>
      </c>
      <c r="CZ81" s="1">
        <f t="shared" si="170"/>
        <v>36189</v>
      </c>
      <c r="DA81" s="5">
        <f>CA81/MAX(CA$9:CA81)-1</f>
        <v>0</v>
      </c>
      <c r="DB81" s="5">
        <f>CB81/MAX(CB$9:CB81)-1</f>
        <v>0</v>
      </c>
      <c r="DC81" s="5">
        <f>CC81/MAX(CC$9:CC81)-1</f>
        <v>0</v>
      </c>
      <c r="DD81" s="5">
        <f>CD81/MAX(CD$9:CD81)-1</f>
        <v>0</v>
      </c>
      <c r="DE81" s="5">
        <f>CE81/MAX(CE$9:CE81)-1</f>
        <v>0</v>
      </c>
      <c r="DF81" s="5">
        <f>CF81/MAX(CF$9:CF81)-1</f>
        <v>-5.9215980419258241E-4</v>
      </c>
      <c r="DG81" s="5">
        <f>CG81/MAX(CG$9:CG81)-1</f>
        <v>0</v>
      </c>
      <c r="DH81" s="5">
        <f>CH81/MAX(CH$9:CH81)-1</f>
        <v>0</v>
      </c>
      <c r="DI81" s="5">
        <f>CI81/MAX(CI$9:CI81)-1</f>
        <v>-8.2929019593819264E-3</v>
      </c>
      <c r="DJ81" s="5">
        <f>CJ81/MAX(CJ$9:CJ81)-1</f>
        <v>-1.2199006704023407E-3</v>
      </c>
      <c r="DK81" s="5">
        <f>CK81/MAX(CK$9:CK81)-1</f>
        <v>-9.1910056125548145E-3</v>
      </c>
      <c r="DL81" s="5">
        <f>CL81/MAX(CL$9:CL81)-1</f>
        <v>0</v>
      </c>
      <c r="DM81" s="5">
        <f>CM81/MAX(CM$9:CM81)-1</f>
        <v>0</v>
      </c>
      <c r="DN81" s="5">
        <f>CN81/MAX(CN$9:CN81)-1</f>
        <v>0</v>
      </c>
      <c r="DO81" s="5">
        <f>CO81/MAX(CO$9:CO81)-1</f>
        <v>0</v>
      </c>
      <c r="DP81" s="5">
        <f>CP81/MAX(CP$9:CP81)-1</f>
        <v>0</v>
      </c>
      <c r="DQ81" s="5">
        <f>CQ81/MAX(CQ$9:CQ81)-1</f>
        <v>0</v>
      </c>
      <c r="DR81" s="5">
        <f>CR81/MAX(CR$9:CR81)-1</f>
        <v>0</v>
      </c>
      <c r="DS81" s="5">
        <f>CS81/MAX(CS$9:CS81)-1</f>
        <v>0</v>
      </c>
      <c r="DT81" s="5">
        <f>CT81/MAX(CT$9:CT81)-1</f>
        <v>0</v>
      </c>
      <c r="DU81" s="5">
        <f>CU81/MAX(CU$9:CU81)-1</f>
        <v>0</v>
      </c>
      <c r="DV81" s="5">
        <f>CV81/MAX(CV$9:CV81)-1</f>
        <v>0</v>
      </c>
      <c r="DW81" s="5">
        <f>CW81/MAX(CW$9:CW81)-1</f>
        <v>0</v>
      </c>
      <c r="DX81" s="5">
        <f>CX81/MAX(CX$9:CX81)-1</f>
        <v>-5.9215980419247138E-4</v>
      </c>
      <c r="DY81" s="5">
        <f>CY81/MAX(CY$9:CY81)-1</f>
        <v>0</v>
      </c>
      <c r="DZ81" s="1">
        <f t="shared" si="171"/>
        <v>36189</v>
      </c>
      <c r="EA81" s="8">
        <f t="shared" si="202"/>
        <v>5.3605757160493823</v>
      </c>
      <c r="EB81" s="8">
        <f t="shared" si="203"/>
        <v>5.5994529999999996</v>
      </c>
      <c r="EC81" s="8">
        <f t="shared" si="204"/>
        <v>5.7123868635594528</v>
      </c>
      <c r="ED81" s="8">
        <f t="shared" si="172"/>
        <v>5.7785000000000002</v>
      </c>
      <c r="EE81" s="8">
        <f t="shared" si="173"/>
        <v>5.7785000000000002</v>
      </c>
      <c r="EF81" s="8">
        <f t="shared" si="174"/>
        <v>5.9887999999999995</v>
      </c>
      <c r="EG81" s="8">
        <f t="shared" si="175"/>
        <v>5.7785000000000002</v>
      </c>
      <c r="EH81" s="8">
        <f t="shared" si="176"/>
        <v>6.0720000000000001</v>
      </c>
      <c r="EI81" s="8">
        <f t="shared" si="177"/>
        <v>5.5994529999999996</v>
      </c>
      <c r="EJ81" s="1">
        <f t="shared" si="205"/>
        <v>36189</v>
      </c>
      <c r="EK81" s="8">
        <f>Data!W78*(1-R81-AD81)+R81*Data!AE78+AD81*Data!AM78</f>
        <v>1.8222140987654321</v>
      </c>
      <c r="EL81" s="8">
        <f>Data!W78*(1-S81-AE81)+S81*Data!BQ78+AE81*Data!AU78</f>
        <v>2.9588891546391753</v>
      </c>
      <c r="EM81" s="8">
        <f>Data!W78*(1-R81-AF81)+R81*Data!AE78+AF81*Data!AU78</f>
        <v>3.0403477251903728</v>
      </c>
      <c r="EN81" s="8">
        <f>Data!F78</f>
        <v>5.1491449999999999</v>
      </c>
      <c r="EO81" s="8">
        <f>U81*Data!$AE78+Model!AG81*Data!$BY78+Model!AP81*Data!$W78</f>
        <v>2.8062499999999999</v>
      </c>
      <c r="EP81" s="8">
        <f>V81*Data!$BQ78+Model!AH81*Data!$BY78+Model!AQ81*Data!$W78</f>
        <v>2.8062499999999999</v>
      </c>
      <c r="EQ81" s="8">
        <f>W81*Data!$BQ78+Model!AI81*Data!$BY78+Model!AR81*Data!$W78</f>
        <v>2.2588999999999997</v>
      </c>
      <c r="ER81" s="8">
        <f>X81*Data!CF78+Model!AJ81*Data!$BY78+Model!AS81*Data!$W78</f>
        <v>2.8062499999999999</v>
      </c>
      <c r="ES81" s="8">
        <f>Y81*Data!CS78+Model!AK81*Data!$BY78+Model!AS81*Data!$W78</f>
        <v>2.7443585186000439</v>
      </c>
      <c r="ET81" s="8">
        <f t="shared" si="178"/>
        <v>5.1491449999999999</v>
      </c>
    </row>
    <row r="82" spans="1:150" x14ac:dyDescent="0.25">
      <c r="A82" s="34">
        <f>Data!A79</f>
        <v>36217</v>
      </c>
      <c r="B82" s="8">
        <f>Data!G79</f>
        <v>6.0923670000000003</v>
      </c>
      <c r="C82" s="8">
        <f t="shared" si="179"/>
        <v>6.3574447423473313</v>
      </c>
      <c r="D82" s="8">
        <f>Data!DA79</f>
        <v>6.5890000000000004</v>
      </c>
      <c r="E82" s="8">
        <f>Data!AN79</f>
        <v>5.1719999999999997</v>
      </c>
      <c r="F82" s="8">
        <f>Data!AV79</f>
        <v>5.3019999999999996</v>
      </c>
      <c r="G82" s="8">
        <f>Data!BZ79</f>
        <v>5.4089999999999998</v>
      </c>
      <c r="H82" s="8">
        <f>Data!X79</f>
        <v>6.4909999999999997</v>
      </c>
      <c r="I82" s="8">
        <f>Data!BJ79</f>
        <v>6.7729999999999997</v>
      </c>
      <c r="J82" s="8">
        <f>Data!AF79</f>
        <v>8.0630000000000006</v>
      </c>
      <c r="K82" s="8">
        <f>Data!BC79</f>
        <v>8.2319999999999993</v>
      </c>
      <c r="L82" s="8">
        <f>Data!BR79</f>
        <v>10.204000000000001</v>
      </c>
      <c r="M82" s="8">
        <f>Data!CG79</f>
        <v>8.702</v>
      </c>
      <c r="N82" s="8">
        <f>Data!CT79</f>
        <v>9.4130000000000003</v>
      </c>
      <c r="O82" s="8">
        <f>Data!ED79</f>
        <v>8.218</v>
      </c>
      <c r="P82" s="8">
        <f t="shared" si="180"/>
        <v>2.8625000000000007</v>
      </c>
      <c r="Q82" s="1">
        <f t="shared" si="157"/>
        <v>36217</v>
      </c>
      <c r="R82" s="9">
        <f t="shared" si="206"/>
        <v>0.23246088235294135</v>
      </c>
      <c r="S82" s="36">
        <f t="shared" si="207"/>
        <v>0.271044924554184</v>
      </c>
      <c r="T82" s="9">
        <f t="shared" si="208"/>
        <v>0.33764497769573909</v>
      </c>
      <c r="U82" s="9">
        <f t="shared" si="181"/>
        <v>0</v>
      </c>
      <c r="V82" s="9">
        <f t="shared" si="182"/>
        <v>0</v>
      </c>
      <c r="W82" s="9">
        <f t="shared" si="183"/>
        <v>0</v>
      </c>
      <c r="X82" s="9">
        <f t="shared" si="184"/>
        <v>0</v>
      </c>
      <c r="Y82" s="9">
        <f t="shared" si="209"/>
        <v>9.2032967032967206E-2</v>
      </c>
      <c r="Z82" s="8">
        <f t="shared" si="185"/>
        <v>6.174493685588236</v>
      </c>
      <c r="AA82" s="8">
        <f t="shared" si="158"/>
        <v>7.4973898048696856</v>
      </c>
      <c r="AB82" s="8">
        <f t="shared" si="186"/>
        <v>6.2004666020612209</v>
      </c>
      <c r="AC82" s="8">
        <f t="shared" si="210"/>
        <v>6.0923670000000003</v>
      </c>
      <c r="AD82" s="22">
        <f t="shared" si="187"/>
        <v>0.76753911764705862</v>
      </c>
      <c r="AE82" s="22">
        <f t="shared" si="188"/>
        <v>0.72895507544581606</v>
      </c>
      <c r="AF82" s="22">
        <f t="shared" si="189"/>
        <v>0.66235502230426091</v>
      </c>
      <c r="AG82" s="22">
        <f t="shared" si="159"/>
        <v>0.25</v>
      </c>
      <c r="AH82" s="22">
        <f t="shared" si="160"/>
        <v>0.25</v>
      </c>
      <c r="AI82" s="22">
        <f t="shared" si="161"/>
        <v>9.9999999999999978E-2</v>
      </c>
      <c r="AJ82" s="22">
        <f t="shared" si="162"/>
        <v>0.25</v>
      </c>
      <c r="AK82" s="22">
        <f t="shared" si="163"/>
        <v>0.15796703296703285</v>
      </c>
      <c r="AL82" s="22"/>
      <c r="AM82" s="22">
        <f t="shared" si="164"/>
        <v>0</v>
      </c>
      <c r="AN82" s="22">
        <f t="shared" si="164"/>
        <v>0</v>
      </c>
      <c r="AO82" s="22">
        <v>0</v>
      </c>
      <c r="AP82" s="22">
        <f t="shared" si="165"/>
        <v>0.75</v>
      </c>
      <c r="AQ82" s="22">
        <f t="shared" si="166"/>
        <v>0.75</v>
      </c>
      <c r="AR82" s="22">
        <f t="shared" si="190"/>
        <v>0.9</v>
      </c>
      <c r="AS82" s="9">
        <f t="shared" si="191"/>
        <v>0.75</v>
      </c>
      <c r="AT82" s="9">
        <f t="shared" si="192"/>
        <v>0.75</v>
      </c>
      <c r="AU82" s="9"/>
      <c r="AV82" s="1">
        <f t="shared" si="167"/>
        <v>36217</v>
      </c>
      <c r="AX82" s="5">
        <f>Data!C79/Data!C78-1</f>
        <v>-1.745988481928884E-2</v>
      </c>
      <c r="AY82" s="5">
        <f>Data!L79/Data!L78-1</f>
        <v>-2.9277471860379434E-3</v>
      </c>
      <c r="AZ82" s="5">
        <f>Data!CW79/Data!CW78-1</f>
        <v>-2.5603545510547998E-2</v>
      </c>
      <c r="BA82" s="5">
        <f>Data!AJ79/Data!AJ78-1</f>
        <v>-4.8772205112591616E-3</v>
      </c>
      <c r="BB82" s="5">
        <f>Data!AR79/Data!AR78-1</f>
        <v>-1.8648858646131528E-2</v>
      </c>
      <c r="BC82" s="5">
        <f>Data!BV79/Data!BV78-1</f>
        <v>-3.2746089429609659E-2</v>
      </c>
      <c r="BD82" s="5">
        <f>Data!T79/Data!T78-1</f>
        <v>-1.8084572503311858E-3</v>
      </c>
      <c r="BE82" s="5">
        <f>Data!BF79/Data!BF78-1</f>
        <v>-1.2142822133999975E-2</v>
      </c>
      <c r="BF82" s="5">
        <f>Data!AB79/Data!AB78-1</f>
        <v>2.8809090690535832E-3</v>
      </c>
      <c r="BG82" s="5">
        <f>Data!AY79/Data!AY78-1</f>
        <v>-2.0042404363662669E-3</v>
      </c>
      <c r="BH82" s="5">
        <f>Data!BN79/Data!BN78-1</f>
        <v>1.0607629555596798E-3</v>
      </c>
      <c r="BI82" s="5">
        <f>Data!CC79/Data!CC78-1</f>
        <v>2.2606921060501772E-3</v>
      </c>
      <c r="BJ82" s="5">
        <f>Data!CP79/Data!CP78-1</f>
        <v>-7.1693974007774885E-3</v>
      </c>
      <c r="BK82" s="5">
        <f>Data!DZ79/Data!DZ78-1</f>
        <v>-7.6117794758746582E-3</v>
      </c>
      <c r="BL82" s="5">
        <f t="shared" si="211"/>
        <v>-1.3936767426972328E-2</v>
      </c>
      <c r="BM82" s="5">
        <f t="shared" si="212"/>
        <v>-1.5411182674481279E-2</v>
      </c>
      <c r="BN82" s="5">
        <f t="shared" si="213"/>
        <v>-1.5253356670971746E-2</v>
      </c>
      <c r="BO82" s="5">
        <f t="shared" si="193"/>
        <v>-9.5428652951508042E-3</v>
      </c>
      <c r="BP82" s="5">
        <f t="shared" si="194"/>
        <v>-9.5428652951508042E-3</v>
      </c>
      <c r="BQ82" s="5">
        <f t="shared" si="195"/>
        <v>-4.9022204682590328E-3</v>
      </c>
      <c r="BR82" s="5">
        <f t="shared" si="214"/>
        <v>-9.5428652951508042E-3</v>
      </c>
      <c r="BS82" s="5">
        <f t="shared" si="215"/>
        <v>-7.8904860060329835E-3</v>
      </c>
      <c r="BT82" s="5">
        <f t="shared" si="196"/>
        <v>-4.2634678590735666E-3</v>
      </c>
      <c r="BU82" s="5">
        <f t="shared" si="197"/>
        <v>-3.2746089429609659E-2</v>
      </c>
      <c r="BV82" s="8">
        <f t="shared" si="198"/>
        <v>1.4080870315680447</v>
      </c>
      <c r="BW82" s="8">
        <f t="shared" si="199"/>
        <v>1.4005428191370219</v>
      </c>
      <c r="BX82" s="24">
        <f t="shared" si="200"/>
        <v>36217</v>
      </c>
      <c r="BY82" s="5">
        <f t="shared" si="201"/>
        <v>0.9909546057562556</v>
      </c>
      <c r="BZ82" s="1">
        <f t="shared" si="168"/>
        <v>36217</v>
      </c>
      <c r="CA82" s="8">
        <f t="shared" si="216"/>
        <v>1.5137346342157665</v>
      </c>
      <c r="CB82" s="8">
        <f t="shared" si="217"/>
        <v>1.4005428191370219</v>
      </c>
      <c r="CC82" s="8">
        <f t="shared" si="218"/>
        <v>1.5790275497603621</v>
      </c>
      <c r="CD82" s="8">
        <f t="shared" si="219"/>
        <v>1.3938884469339721</v>
      </c>
      <c r="CE82" s="8">
        <f t="shared" si="220"/>
        <v>1.4494399442501571</v>
      </c>
      <c r="CF82" s="8">
        <f t="shared" si="221"/>
        <v>1.5315782066851871</v>
      </c>
      <c r="CG82" s="8">
        <f t="shared" si="222"/>
        <v>1.4661296641852992</v>
      </c>
      <c r="CH82" s="8">
        <f t="shared" si="223"/>
        <v>1.5554290785615057</v>
      </c>
      <c r="CI82" s="8">
        <f t="shared" si="224"/>
        <v>1.5782096309420968</v>
      </c>
      <c r="CJ82" s="8">
        <f t="shared" si="225"/>
        <v>1.6369062126607252</v>
      </c>
      <c r="CK82" s="8">
        <f t="shared" si="226"/>
        <v>1.8110982009974144</v>
      </c>
      <c r="CL82" s="8">
        <f t="shared" si="227"/>
        <v>1.7045363241591012</v>
      </c>
      <c r="CM82" s="8">
        <f t="shared" si="228"/>
        <v>1.7694285404312182</v>
      </c>
      <c r="CN82" s="8">
        <f t="shared" si="229"/>
        <v>1.7702168929642044</v>
      </c>
      <c r="CO82" s="8">
        <f t="shared" si="230"/>
        <v>1.493046668710583</v>
      </c>
      <c r="CP82" s="8">
        <f t="shared" si="231"/>
        <v>1.5282647196015995</v>
      </c>
      <c r="CQ82" s="8">
        <f t="shared" si="232"/>
        <v>1.5741352065912908</v>
      </c>
      <c r="CR82" s="8">
        <f t="shared" si="233"/>
        <v>1.5019749914152141</v>
      </c>
      <c r="CS82" s="8">
        <f t="shared" si="234"/>
        <v>1.5031792315818022</v>
      </c>
      <c r="CT82" s="8">
        <f t="shared" si="235"/>
        <v>1.4918273823085884</v>
      </c>
      <c r="CU82" s="8">
        <f t="shared" si="236"/>
        <v>1.5000423076688747</v>
      </c>
      <c r="CV82" s="8">
        <f t="shared" si="237"/>
        <v>1.5323773505134695</v>
      </c>
      <c r="CW82" s="8">
        <f t="shared" si="238"/>
        <v>1.4080870315680447</v>
      </c>
      <c r="CX82" s="8">
        <f t="shared" si="239"/>
        <v>1.7081678140264027</v>
      </c>
      <c r="CY82" s="8">
        <f t="shared" si="169"/>
        <v>1.5137346342157665</v>
      </c>
      <c r="CZ82" s="1">
        <f t="shared" si="170"/>
        <v>36217</v>
      </c>
      <c r="DA82" s="5">
        <f>CA82/MAX(CA$9:CA82)-1</f>
        <v>-1.745988481928884E-2</v>
      </c>
      <c r="DB82" s="5">
        <f>CB82/MAX(CB$9:CB82)-1</f>
        <v>-2.9277471860379434E-3</v>
      </c>
      <c r="DC82" s="5">
        <f>CC82/MAX(CC$9:CC82)-1</f>
        <v>-2.5603545510547998E-2</v>
      </c>
      <c r="DD82" s="5">
        <f>CD82/MAX(CD$9:CD82)-1</f>
        <v>-4.8772205112590505E-3</v>
      </c>
      <c r="DE82" s="5">
        <f>CE82/MAX(CE$9:CE82)-1</f>
        <v>-1.8648858646131528E-2</v>
      </c>
      <c r="DF82" s="5">
        <f>CF82/MAX(CF$9:CF82)-1</f>
        <v>-3.3318858315897537E-2</v>
      </c>
      <c r="DG82" s="5">
        <f>CG82/MAX(CG$9:CG82)-1</f>
        <v>-1.8084572503311858E-3</v>
      </c>
      <c r="DH82" s="5">
        <f>CH82/MAX(CH$9:CH82)-1</f>
        <v>-1.2142822133999975E-2</v>
      </c>
      <c r="DI82" s="5">
        <f>CI82/MAX(CI$9:CI82)-1</f>
        <v>-5.4358839867918451E-3</v>
      </c>
      <c r="DJ82" s="5">
        <f>CJ82/MAX(CJ$9:CJ82)-1</f>
        <v>-3.2216961325166604E-3</v>
      </c>
      <c r="DK82" s="5">
        <f>CK82/MAX(CK$9:CK82)-1</f>
        <v>-8.1399921352733884E-3</v>
      </c>
      <c r="DL82" s="5">
        <f>CL82/MAX(CL$9:CL82)-1</f>
        <v>0</v>
      </c>
      <c r="DM82" s="5">
        <f>CM82/MAX(CM$9:CM82)-1</f>
        <v>-7.1693974007774885E-3</v>
      </c>
      <c r="DN82" s="5">
        <f>CN82/MAX(CN$9:CN82)-1</f>
        <v>-7.6117794758746582E-3</v>
      </c>
      <c r="DO82" s="5">
        <f>CO82/MAX(CO$9:CO82)-1</f>
        <v>-1.3936767426972252E-2</v>
      </c>
      <c r="DP82" s="5">
        <f>CP82/MAX(CP$9:CP82)-1</f>
        <v>-1.5411182674481272E-2</v>
      </c>
      <c r="DQ82" s="5">
        <f>CQ82/MAX(CQ$9:CQ82)-1</f>
        <v>-1.5253356670971718E-2</v>
      </c>
      <c r="DR82" s="5">
        <f>CR82/MAX(CR$9:CR82)-1</f>
        <v>-9.5428652951509152E-3</v>
      </c>
      <c r="DS82" s="5">
        <f>CS82/MAX(CS$9:CS82)-1</f>
        <v>-9.5428652951508042E-3</v>
      </c>
      <c r="DT82" s="5">
        <f>CT82/MAX(CT$9:CT82)-1</f>
        <v>-4.9022204682590553E-3</v>
      </c>
      <c r="DU82" s="5">
        <f>CU82/MAX(CU$9:CU82)-1</f>
        <v>-9.5428652951508042E-3</v>
      </c>
      <c r="DV82" s="5">
        <f>CV82/MAX(CV$9:CV82)-1</f>
        <v>-7.8904860060330373E-3</v>
      </c>
      <c r="DW82" s="5">
        <f>CW82/MAX(CW$9:CW82)-1</f>
        <v>-4.2634678590736108E-3</v>
      </c>
      <c r="DX82" s="5">
        <f>CX82/MAX(CX$9:CX82)-1</f>
        <v>-3.3318858315897426E-2</v>
      </c>
      <c r="DY82" s="5">
        <f>CY82/MAX(CY$9:CY82)-1</f>
        <v>-1.745988481928884E-2</v>
      </c>
      <c r="DZ82" s="1">
        <f t="shared" si="171"/>
        <v>36217</v>
      </c>
      <c r="EA82" s="8">
        <f t="shared" si="202"/>
        <v>5.9438244961764708</v>
      </c>
      <c r="EB82" s="8">
        <f t="shared" si="203"/>
        <v>6.0923670000000012</v>
      </c>
      <c r="EC82" s="8">
        <f t="shared" si="204"/>
        <v>6.3574447423473313</v>
      </c>
      <c r="ED82" s="8">
        <f t="shared" si="172"/>
        <v>6.2204999999999995</v>
      </c>
      <c r="EE82" s="8">
        <f t="shared" si="173"/>
        <v>6.2204999999999995</v>
      </c>
      <c r="EF82" s="8">
        <f t="shared" si="174"/>
        <v>6.3827999999999996</v>
      </c>
      <c r="EG82" s="8">
        <f t="shared" si="175"/>
        <v>6.2204999999999995</v>
      </c>
      <c r="EH82" s="8">
        <f t="shared" si="176"/>
        <v>6.5890000000000004</v>
      </c>
      <c r="EI82" s="8">
        <f t="shared" si="177"/>
        <v>6.0923670000000003</v>
      </c>
      <c r="EJ82" s="1">
        <f t="shared" si="205"/>
        <v>36217</v>
      </c>
      <c r="EK82" s="8">
        <f>Data!W79*(1-R82-AD82)+R82*Data!AE79+AD82*Data!AM79</f>
        <v>1.8201697299999999</v>
      </c>
      <c r="EL82" s="8">
        <f>Data!W79*(1-S82-AE82)+S82*Data!BQ79+AE82*Data!AU79</f>
        <v>3.0167406697530863</v>
      </c>
      <c r="EM82" s="8">
        <f>Data!W79*(1-R82-AF82)+R82*Data!AE79+AF82*Data!AU79</f>
        <v>3.0090238197806669</v>
      </c>
      <c r="EN82" s="8">
        <f>Data!F79</f>
        <v>5.178471</v>
      </c>
      <c r="EO82" s="8">
        <f>U82*Data!$AE79+Model!AG82*Data!$BY79+Model!AP82*Data!$W79</f>
        <v>2.8187499999999996</v>
      </c>
      <c r="EP82" s="8">
        <f>V82*Data!$BQ79+Model!AH82*Data!$BY79+Model!AQ82*Data!$W79</f>
        <v>2.8187499999999996</v>
      </c>
      <c r="EQ82" s="8">
        <f>W82*Data!$BQ79+Model!AI82*Data!$BY79+Model!AR82*Data!$W79</f>
        <v>2.2650999999999999</v>
      </c>
      <c r="ER82" s="8">
        <f>X82*Data!CF79+Model!AJ82*Data!$BY79+Model!AS82*Data!$W79</f>
        <v>2.8187499999999996</v>
      </c>
      <c r="ES82" s="8">
        <f>Y82*Data!CS79+Model!AK82*Data!$BY79+Model!AS82*Data!$W79</f>
        <v>2.7252445054945058</v>
      </c>
      <c r="ET82" s="8">
        <f t="shared" si="178"/>
        <v>5.178471</v>
      </c>
    </row>
    <row r="83" spans="1:150" x14ac:dyDescent="0.25">
      <c r="A83" s="34">
        <f>Data!A80</f>
        <v>36250</v>
      </c>
      <c r="B83" s="8">
        <f>Data!G80</f>
        <v>6.043685</v>
      </c>
      <c r="C83" s="8">
        <f t="shared" si="179"/>
        <v>6.3321981050818259</v>
      </c>
      <c r="D83" s="8">
        <f>Data!DA80</f>
        <v>6.5010000000000003</v>
      </c>
      <c r="E83" s="8">
        <f>Data!AN80</f>
        <v>5.0129999999999999</v>
      </c>
      <c r="F83" s="8">
        <f>Data!AV80</f>
        <v>5.1890000000000001</v>
      </c>
      <c r="G83" s="8">
        <f>Data!BZ80</f>
        <v>5.3620000000000001</v>
      </c>
      <c r="H83" s="8">
        <f>Data!X80</f>
        <v>6.2309999999999999</v>
      </c>
      <c r="I83" s="8">
        <f>Data!BJ80</f>
        <v>6.61</v>
      </c>
      <c r="J83" s="8">
        <f>Data!AF80</f>
        <v>7.9039999999999999</v>
      </c>
      <c r="K83" s="8">
        <f>Data!BC80</f>
        <v>8.15</v>
      </c>
      <c r="L83" s="8">
        <f>Data!BR80</f>
        <v>10.488</v>
      </c>
      <c r="M83" s="8">
        <f>Data!CG80</f>
        <v>8.5380000000000003</v>
      </c>
      <c r="N83" s="8">
        <f>Data!CT80</f>
        <v>9.2189999999999994</v>
      </c>
      <c r="O83" s="8">
        <f>Data!ED80</f>
        <v>8.1780000000000008</v>
      </c>
      <c r="P83" s="8">
        <f t="shared" si="180"/>
        <v>2.9025000000000007</v>
      </c>
      <c r="Q83" s="1">
        <f t="shared" si="157"/>
        <v>36250</v>
      </c>
      <c r="R83" s="9">
        <f t="shared" si="206"/>
        <v>0.25520603165123912</v>
      </c>
      <c r="S83" s="36">
        <f t="shared" si="207"/>
        <v>0.28594345935095339</v>
      </c>
      <c r="T83" s="9">
        <f t="shared" si="208"/>
        <v>0.34453057708871654</v>
      </c>
      <c r="U83" s="9">
        <f t="shared" si="181"/>
        <v>1.1776160503540538E-2</v>
      </c>
      <c r="V83" s="9">
        <f t="shared" si="182"/>
        <v>5.8398361295357096E-3</v>
      </c>
      <c r="W83" s="9">
        <f t="shared" si="183"/>
        <v>0</v>
      </c>
      <c r="X83" s="9">
        <f t="shared" si="184"/>
        <v>9.4253778337531624E-3</v>
      </c>
      <c r="Y83" s="9">
        <f t="shared" si="209"/>
        <v>0.1220329670329672</v>
      </c>
      <c r="Z83" s="8">
        <f t="shared" si="185"/>
        <v>6.172534356524336</v>
      </c>
      <c r="AA83" s="8">
        <f t="shared" si="158"/>
        <v>7.4482613064570078</v>
      </c>
      <c r="AB83" s="8">
        <f t="shared" si="186"/>
        <v>6.1034392764857879</v>
      </c>
      <c r="AC83" s="8">
        <f t="shared" si="210"/>
        <v>6.043685</v>
      </c>
      <c r="AD83" s="22">
        <f t="shared" si="187"/>
        <v>0.74479396834876088</v>
      </c>
      <c r="AE83" s="22">
        <f t="shared" si="188"/>
        <v>0.71405654064904667</v>
      </c>
      <c r="AF83" s="22">
        <f t="shared" si="189"/>
        <v>0.65546942291128341</v>
      </c>
      <c r="AG83" s="22">
        <f t="shared" si="159"/>
        <v>0.23822383949645942</v>
      </c>
      <c r="AH83" s="22">
        <f t="shared" si="160"/>
        <v>0.24416016387046424</v>
      </c>
      <c r="AI83" s="22">
        <f t="shared" si="161"/>
        <v>9.9999999999999978E-2</v>
      </c>
      <c r="AJ83" s="22">
        <f t="shared" si="162"/>
        <v>0.24057462216624681</v>
      </c>
      <c r="AK83" s="22">
        <f t="shared" si="163"/>
        <v>0.12796703296703282</v>
      </c>
      <c r="AL83" s="22"/>
      <c r="AM83" s="22">
        <f t="shared" si="164"/>
        <v>0</v>
      </c>
      <c r="AN83" s="22">
        <f t="shared" si="164"/>
        <v>0</v>
      </c>
      <c r="AO83" s="22">
        <v>0</v>
      </c>
      <c r="AP83" s="22">
        <f t="shared" si="165"/>
        <v>0.75</v>
      </c>
      <c r="AQ83" s="22">
        <f t="shared" si="166"/>
        <v>0.75</v>
      </c>
      <c r="AR83" s="22">
        <f t="shared" si="190"/>
        <v>0.9</v>
      </c>
      <c r="AS83" s="9">
        <f t="shared" si="191"/>
        <v>0.75</v>
      </c>
      <c r="AT83" s="9">
        <f t="shared" si="192"/>
        <v>0.75</v>
      </c>
      <c r="AU83" s="9"/>
      <c r="AV83" s="1">
        <f t="shared" si="167"/>
        <v>36250</v>
      </c>
      <c r="AX83" s="5">
        <f>Data!C80/Data!C79-1</f>
        <v>5.5483381021370626E-3</v>
      </c>
      <c r="AY83" s="5">
        <f>Data!L80/Data!L79-1</f>
        <v>7.0354191396670984E-3</v>
      </c>
      <c r="AZ83" s="5">
        <f>Data!CW80/Data!CW79-1</f>
        <v>9.0886936650806938E-3</v>
      </c>
      <c r="BA83" s="5">
        <f>Data!AJ80/Data!AJ79-1</f>
        <v>6.9442401492108008E-3</v>
      </c>
      <c r="BB83" s="5">
        <f>Data!AR80/Data!AR79-1</f>
        <v>8.3343901107686413E-3</v>
      </c>
      <c r="BC83" s="5">
        <f>Data!BV80/Data!BV79-1</f>
        <v>6.9696845945468322E-3</v>
      </c>
      <c r="BD83" s="5">
        <f>Data!T80/Data!T79-1</f>
        <v>1.2102381071006585E-2</v>
      </c>
      <c r="BE83" s="5">
        <f>Data!BF80/Data!BF79-1</f>
        <v>1.4297350152772337E-2</v>
      </c>
      <c r="BF83" s="5">
        <f>Data!AB80/Data!AB79-1</f>
        <v>1.0148106419276548E-2</v>
      </c>
      <c r="BG83" s="5">
        <f>Data!AY80/Data!AY79-1</f>
        <v>1.1653750335921531E-2</v>
      </c>
      <c r="BH83" s="5">
        <f>Data!BN80/Data!BN79-1</f>
        <v>7.8499781945049474E-3</v>
      </c>
      <c r="BI83" s="5">
        <f>Data!CC80/Data!CC79-1</f>
        <v>9.2768937764944326E-3</v>
      </c>
      <c r="BJ83" s="5">
        <f>Data!CP80/Data!CP79-1</f>
        <v>9.6864541192012155E-3</v>
      </c>
      <c r="BK83" s="5">
        <f>Data!DZ80/Data!DZ79-1</f>
        <v>1.1133357904418606E-2</v>
      </c>
      <c r="BL83" s="5">
        <f t="shared" si="211"/>
        <v>8.5534853445241397E-3</v>
      </c>
      <c r="BM83" s="5">
        <f t="shared" si="212"/>
        <v>9.0930361252280871E-3</v>
      </c>
      <c r="BN83" s="5">
        <f t="shared" si="213"/>
        <v>9.2794475290266763E-3</v>
      </c>
      <c r="BO83" s="5">
        <f t="shared" si="193"/>
        <v>1.0819206951891647E-2</v>
      </c>
      <c r="BP83" s="5">
        <f t="shared" si="194"/>
        <v>1.0819206951891647E-2</v>
      </c>
      <c r="BQ83" s="5">
        <f t="shared" si="195"/>
        <v>1.158911142336061E-2</v>
      </c>
      <c r="BR83" s="5">
        <f t="shared" si="214"/>
        <v>1.0819206951891647E-2</v>
      </c>
      <c r="BS83" s="5">
        <f t="shared" si="215"/>
        <v>1.1069239311990334E-2</v>
      </c>
      <c r="BT83" s="5">
        <f t="shared" si="196"/>
        <v>7.9758683335699569E-3</v>
      </c>
      <c r="BU83" s="5">
        <f t="shared" si="197"/>
        <v>6.9696845945468322E-3</v>
      </c>
      <c r="BV83" s="8">
        <f t="shared" si="198"/>
        <v>1.4193177483340389</v>
      </c>
      <c r="BW83" s="8">
        <f t="shared" si="199"/>
        <v>1.4103962248927018</v>
      </c>
      <c r="BX83" s="24">
        <f t="shared" si="200"/>
        <v>36250</v>
      </c>
      <c r="BY83" s="5">
        <f t="shared" si="201"/>
        <v>0.99614897738920938</v>
      </c>
      <c r="BZ83" s="1">
        <f t="shared" si="168"/>
        <v>36250</v>
      </c>
      <c r="CA83" s="8">
        <f t="shared" si="216"/>
        <v>1.5221333457633104</v>
      </c>
      <c r="CB83" s="8">
        <f t="shared" si="217"/>
        <v>1.4103962248927018</v>
      </c>
      <c r="CC83" s="8">
        <f t="shared" si="218"/>
        <v>1.593378847448857</v>
      </c>
      <c r="CD83" s="8">
        <f t="shared" si="219"/>
        <v>1.403567943050692</v>
      </c>
      <c r="CE83" s="8">
        <f t="shared" si="220"/>
        <v>1.4615201421876687</v>
      </c>
      <c r="CF83" s="8">
        <f t="shared" si="221"/>
        <v>1.5422528237176645</v>
      </c>
      <c r="CG83" s="8">
        <f t="shared" si="222"/>
        <v>1.4838733240807767</v>
      </c>
      <c r="CH83" s="8">
        <f t="shared" si="223"/>
        <v>1.5776675927355035</v>
      </c>
      <c r="CI83" s="8">
        <f t="shared" si="224"/>
        <v>1.5942254702288243</v>
      </c>
      <c r="CJ83" s="8">
        <f t="shared" si="225"/>
        <v>1.6559823089863921</v>
      </c>
      <c r="CK83" s="8">
        <f t="shared" si="226"/>
        <v>1.8253152823833512</v>
      </c>
      <c r="CL83" s="8">
        <f t="shared" si="227"/>
        <v>1.7203491265765014</v>
      </c>
      <c r="CM83" s="8">
        <f t="shared" si="228"/>
        <v>1.7865680288053103</v>
      </c>
      <c r="CN83" s="8">
        <f t="shared" si="229"/>
        <v>1.7899253512020228</v>
      </c>
      <c r="CO83" s="8">
        <f t="shared" si="230"/>
        <v>1.5058174215100897</v>
      </c>
      <c r="CP83" s="8">
        <f t="shared" si="231"/>
        <v>1.5421612859058484</v>
      </c>
      <c r="CQ83" s="8">
        <f t="shared" si="232"/>
        <v>1.5887423116444483</v>
      </c>
      <c r="CR83" s="8">
        <f t="shared" si="233"/>
        <v>1.5182251696839011</v>
      </c>
      <c r="CS83" s="8">
        <f t="shared" si="234"/>
        <v>1.5194424387740713</v>
      </c>
      <c r="CT83" s="8">
        <f t="shared" si="235"/>
        <v>1.5091163360665829</v>
      </c>
      <c r="CU83" s="8">
        <f t="shared" si="236"/>
        <v>1.5162715758321375</v>
      </c>
      <c r="CV83" s="8">
        <f t="shared" si="237"/>
        <v>1.5493396021225769</v>
      </c>
      <c r="CW83" s="8">
        <f t="shared" si="238"/>
        <v>1.4193177483340389</v>
      </c>
      <c r="CX83" s="8">
        <f t="shared" si="239"/>
        <v>1.7200732049247234</v>
      </c>
      <c r="CY83" s="8">
        <f t="shared" si="169"/>
        <v>1.5221333457633104</v>
      </c>
      <c r="CZ83" s="1">
        <f t="shared" si="170"/>
        <v>36250</v>
      </c>
      <c r="DA83" s="5">
        <f>CA83/MAX(CA$9:CA83)-1</f>
        <v>-1.2008420061353497E-2</v>
      </c>
      <c r="DB83" s="5">
        <f>CB83/MAX(CB$9:CB83)-1</f>
        <v>0</v>
      </c>
      <c r="DC83" s="5">
        <f>CC83/MAX(CC$9:CC83)-1</f>
        <v>-1.6747554627352557E-2</v>
      </c>
      <c r="DD83" s="5">
        <f>CD83/MAX(CD$9:CD83)-1</f>
        <v>0</v>
      </c>
      <c r="DE83" s="5">
        <f>CE83/MAX(CE$9:CE83)-1</f>
        <v>-1.0469895398440343E-2</v>
      </c>
      <c r="DF83" s="5">
        <f>CF83/MAX(CF$9:CF83)-1</f>
        <v>-2.6581395654862949E-2</v>
      </c>
      <c r="DG83" s="5">
        <f>CG83/MAX(CG$9:CG83)-1</f>
        <v>0</v>
      </c>
      <c r="DH83" s="5">
        <f>CH83/MAX(CH$9:CH83)-1</f>
        <v>0</v>
      </c>
      <c r="DI83" s="5">
        <f>CI83/MAX(CI$9:CI83)-1</f>
        <v>0</v>
      </c>
      <c r="DJ83" s="5">
        <f>CJ83/MAX(CJ$9:CJ83)-1</f>
        <v>0</v>
      </c>
      <c r="DK83" s="5">
        <f>CK83/MAX(CK$9:CK83)-1</f>
        <v>-3.5391270153373178E-4</v>
      </c>
      <c r="DL83" s="5">
        <f>CL83/MAX(CL$9:CL83)-1</f>
        <v>0</v>
      </c>
      <c r="DM83" s="5">
        <f>CM83/MAX(CM$9:CM83)-1</f>
        <v>0</v>
      </c>
      <c r="DN83" s="5">
        <f>CN83/MAX(CN$9:CN83)-1</f>
        <v>0</v>
      </c>
      <c r="DO83" s="5">
        <f>CO83/MAX(CO$9:CO83)-1</f>
        <v>-5.5024900183847647E-3</v>
      </c>
      <c r="DP83" s="5">
        <f>CP83/MAX(CP$9:CP83)-1</f>
        <v>-6.4582809900447513E-3</v>
      </c>
      <c r="DQ83" s="5">
        <f>CQ83/MAX(CQ$9:CQ83)-1</f>
        <v>-6.1154518648147693E-3</v>
      </c>
      <c r="DR83" s="5">
        <f>CR83/MAX(CR$9:CR83)-1</f>
        <v>0</v>
      </c>
      <c r="DS83" s="5">
        <f>CS83/MAX(CS$9:CS83)-1</f>
        <v>0</v>
      </c>
      <c r="DT83" s="5">
        <f>CT83/MAX(CT$9:CT83)-1</f>
        <v>0</v>
      </c>
      <c r="DU83" s="5">
        <f>CU83/MAX(CU$9:CU83)-1</f>
        <v>0</v>
      </c>
      <c r="DV83" s="5">
        <f>CV83/MAX(CV$9:CV83)-1</f>
        <v>0</v>
      </c>
      <c r="DW83" s="5">
        <f>CW83/MAX(CW$9:CW83)-1</f>
        <v>0</v>
      </c>
      <c r="DX83" s="5">
        <f>CX83/MAX(CX$9:CX83)-1</f>
        <v>-2.6581395654862727E-2</v>
      </c>
      <c r="DY83" s="5">
        <f>CY83/MAX(CY$9:CY83)-1</f>
        <v>-1.2008420061353497E-2</v>
      </c>
      <c r="DZ83" s="1">
        <f t="shared" si="171"/>
        <v>36250</v>
      </c>
      <c r="EA83" s="8">
        <f t="shared" si="202"/>
        <v>5.8818843759331143</v>
      </c>
      <c r="EB83" s="8">
        <f t="shared" si="203"/>
        <v>6.043685</v>
      </c>
      <c r="EC83" s="8">
        <f t="shared" si="204"/>
        <v>6.3321981050818259</v>
      </c>
      <c r="ED83" s="8">
        <f t="shared" si="172"/>
        <v>6.0436849999999991</v>
      </c>
      <c r="EE83" s="8">
        <f t="shared" si="173"/>
        <v>6.0436849999999991</v>
      </c>
      <c r="EF83" s="8">
        <f t="shared" si="174"/>
        <v>6.1440999999999999</v>
      </c>
      <c r="EG83" s="8">
        <f t="shared" si="175"/>
        <v>6.043685</v>
      </c>
      <c r="EH83" s="8">
        <f t="shared" si="176"/>
        <v>6.4844311538461543</v>
      </c>
      <c r="EI83" s="8">
        <f t="shared" si="177"/>
        <v>6.043685</v>
      </c>
      <c r="EJ83" s="1">
        <f t="shared" si="205"/>
        <v>36250</v>
      </c>
      <c r="EK83" s="8">
        <f>Data!W80*(1-R83-AD83)+R83*Data!AE80+AD83*Data!AM80</f>
        <v>1.8061027948641384</v>
      </c>
      <c r="EL83" s="8">
        <f>Data!W80*(1-S83-AE83)+S83*Data!BQ80+AE83*Data!AU80</f>
        <v>2.9680880194044832</v>
      </c>
      <c r="EM83" s="8">
        <f>Data!W80*(1-R83-AF83)+R83*Data!AE80+AF83*Data!AU80</f>
        <v>2.9657941703939805</v>
      </c>
      <c r="EN83" s="8">
        <f>Data!F80</f>
        <v>5.3558599999999998</v>
      </c>
      <c r="EO83" s="8">
        <f>U83*Data!$AE80+Model!AG83*Data!$BY80+Model!AP83*Data!$W80</f>
        <v>2.7496830743509046</v>
      </c>
      <c r="EP83" s="8">
        <f>V83*Data!$BQ80+Model!AH83*Data!$BY80+Model!AQ83*Data!$W80</f>
        <v>2.76712147288334</v>
      </c>
      <c r="EQ83" s="8">
        <f>W83*Data!$BQ80+Model!AI83*Data!$BY80+Model!AR83*Data!$W80</f>
        <v>2.2408999999999999</v>
      </c>
      <c r="ER83" s="8">
        <f>X83*Data!CF80+Model!AJ83*Data!$BY80+Model!AS83*Data!$W80</f>
        <v>2.7563262452770783</v>
      </c>
      <c r="ES83" s="8">
        <f>Y83*Data!CS80+Model!AK83*Data!$BY80+Model!AS83*Data!$W80</f>
        <v>2.6690237912087911</v>
      </c>
      <c r="ET83" s="8">
        <f t="shared" si="178"/>
        <v>5.3558599999999998</v>
      </c>
    </row>
    <row r="84" spans="1:150" x14ac:dyDescent="0.25">
      <c r="A84" s="34">
        <f>Data!A81</f>
        <v>36280</v>
      </c>
      <c r="B84" s="8">
        <f>Data!G81</f>
        <v>6.0903450000000001</v>
      </c>
      <c r="C84" s="8">
        <f t="shared" si="179"/>
        <v>6.3557130339539976</v>
      </c>
      <c r="D84" s="8">
        <f>Data!DA81</f>
        <v>6.54</v>
      </c>
      <c r="E84" s="8">
        <f>Data!AN81</f>
        <v>5.0759999999999996</v>
      </c>
      <c r="F84" s="8">
        <f>Data!AV81</f>
        <v>5.2380000000000004</v>
      </c>
      <c r="G84" s="8">
        <f>Data!BZ81</f>
        <v>5.3819999999999997</v>
      </c>
      <c r="H84" s="8">
        <f>Data!X81</f>
        <v>6.22</v>
      </c>
      <c r="I84" s="8">
        <f>Data!BJ81</f>
        <v>6.609</v>
      </c>
      <c r="J84" s="8">
        <f>Data!AF81</f>
        <v>8.1300000000000008</v>
      </c>
      <c r="K84" s="8">
        <f>Data!BC81</f>
        <v>8.0269999999999992</v>
      </c>
      <c r="L84" s="8">
        <f>Data!BR81</f>
        <v>10.523</v>
      </c>
      <c r="M84" s="8">
        <f>Data!CG81</f>
        <v>8.4830000000000005</v>
      </c>
      <c r="N84" s="8">
        <f>Data!CT81</f>
        <v>8.9849999999999994</v>
      </c>
      <c r="O84" s="8">
        <f>Data!ED81</f>
        <v>8.0489999999999995</v>
      </c>
      <c r="P84" s="8">
        <f t="shared" si="180"/>
        <v>2.738999999999999</v>
      </c>
      <c r="Q84" s="1">
        <f t="shared" si="157"/>
        <v>36280</v>
      </c>
      <c r="R84" s="9">
        <f t="shared" si="206"/>
        <v>0.26266409861325107</v>
      </c>
      <c r="S84" s="36">
        <f t="shared" si="207"/>
        <v>0.30321771611526144</v>
      </c>
      <c r="T84" s="9">
        <f t="shared" si="208"/>
        <v>0.36509675063891944</v>
      </c>
      <c r="U84" s="9">
        <f t="shared" si="181"/>
        <v>2.9055676855895326E-2</v>
      </c>
      <c r="V84" s="9">
        <f t="shared" si="182"/>
        <v>1.5531025092394551E-2</v>
      </c>
      <c r="W84" s="9">
        <f t="shared" si="183"/>
        <v>0</v>
      </c>
      <c r="X84" s="9">
        <f t="shared" si="184"/>
        <v>2.5748145759432559E-2</v>
      </c>
      <c r="Y84" s="9">
        <f t="shared" si="209"/>
        <v>0.1469608659450459</v>
      </c>
      <c r="Z84" s="8">
        <f t="shared" si="185"/>
        <v>6.196521369799691</v>
      </c>
      <c r="AA84" s="8">
        <f t="shared" si="158"/>
        <v>7.5247458324439709</v>
      </c>
      <c r="AB84" s="8">
        <f t="shared" si="186"/>
        <v>6.1614326396495072</v>
      </c>
      <c r="AC84" s="8">
        <f t="shared" si="210"/>
        <v>6.0903450000000001</v>
      </c>
      <c r="AD84" s="22">
        <f t="shared" si="187"/>
        <v>0.73733590138674887</v>
      </c>
      <c r="AE84" s="22">
        <f t="shared" si="188"/>
        <v>0.69678228388473862</v>
      </c>
      <c r="AF84" s="22">
        <f t="shared" si="189"/>
        <v>0.63490324936108056</v>
      </c>
      <c r="AG84" s="22">
        <f t="shared" si="159"/>
        <v>0.22094432314410473</v>
      </c>
      <c r="AH84" s="22">
        <f t="shared" si="160"/>
        <v>0.23446897490760543</v>
      </c>
      <c r="AI84" s="22">
        <f t="shared" si="161"/>
        <v>9.9999999999999978E-2</v>
      </c>
      <c r="AJ84" s="22">
        <f t="shared" si="162"/>
        <v>0.22425185424056748</v>
      </c>
      <c r="AK84" s="22">
        <f t="shared" si="163"/>
        <v>0.10303913405495413</v>
      </c>
      <c r="AL84" s="22"/>
      <c r="AM84" s="22">
        <f t="shared" si="164"/>
        <v>0</v>
      </c>
      <c r="AN84" s="22">
        <f t="shared" si="164"/>
        <v>0</v>
      </c>
      <c r="AO84" s="22">
        <v>0</v>
      </c>
      <c r="AP84" s="22">
        <f t="shared" si="165"/>
        <v>0.75</v>
      </c>
      <c r="AQ84" s="22">
        <f t="shared" si="166"/>
        <v>0.75</v>
      </c>
      <c r="AR84" s="22">
        <f t="shared" si="190"/>
        <v>0.9</v>
      </c>
      <c r="AS84" s="9">
        <f t="shared" si="191"/>
        <v>0.75</v>
      </c>
      <c r="AT84" s="9">
        <f t="shared" si="192"/>
        <v>0.75</v>
      </c>
      <c r="AU84" s="9"/>
      <c r="AV84" s="1">
        <f t="shared" si="167"/>
        <v>36280</v>
      </c>
      <c r="AX84" s="5">
        <f>Data!C81/Data!C80-1</f>
        <v>3.1698401462125769E-3</v>
      </c>
      <c r="AY84" s="5">
        <f>Data!L81/Data!L80-1</f>
        <v>3.5067400285238026E-3</v>
      </c>
      <c r="AZ84" s="5">
        <f>Data!CW81/Data!CW80-1</f>
        <v>3.4671359457767448E-3</v>
      </c>
      <c r="BA84" s="5">
        <f>Data!AJ81/Data!AJ80-1</f>
        <v>3.2210235697121004E-3</v>
      </c>
      <c r="BB84" s="5">
        <f>Data!AR81/Data!AR80-1</f>
        <v>2.6465354991178636E-3</v>
      </c>
      <c r="BC84" s="5">
        <f>Data!BV81/Data!BV80-1</f>
        <v>3.2004920714314711E-3</v>
      </c>
      <c r="BD84" s="5">
        <f>Data!T81/Data!T80-1</f>
        <v>5.4328612024792111E-3</v>
      </c>
      <c r="BE84" s="5">
        <f>Data!BF81/Data!BF80-1</f>
        <v>7.2109603336036887E-3</v>
      </c>
      <c r="BF84" s="5">
        <f>Data!AB81/Data!AB80-1</f>
        <v>7.775883686069518E-3</v>
      </c>
      <c r="BG84" s="5">
        <f>Data!AY81/Data!AY80-1</f>
        <v>1.050719565209568E-2</v>
      </c>
      <c r="BH84" s="5">
        <f>Data!BN81/Data!BN80-1</f>
        <v>1.5566943579216952E-2</v>
      </c>
      <c r="BI84" s="5">
        <f>Data!CC81/Data!CC80-1</f>
        <v>1.0304706250652274E-2</v>
      </c>
      <c r="BJ84" s="5">
        <f>Data!CP81/Data!CP80-1</f>
        <v>1.3496017305700381E-2</v>
      </c>
      <c r="BK84" s="5">
        <f>Data!DZ81/Data!DZ80-1</f>
        <v>1.1332588992512882E-2</v>
      </c>
      <c r="BL84" s="5">
        <f t="shared" si="211"/>
        <v>4.6009468663245484E-3</v>
      </c>
      <c r="BM84" s="5">
        <f t="shared" si="212"/>
        <v>5.1302556831266683E-3</v>
      </c>
      <c r="BN84" s="5">
        <f t="shared" si="213"/>
        <v>5.639146521820711E-3</v>
      </c>
      <c r="BO84" s="5">
        <f t="shared" si="193"/>
        <v>4.9286494657378071E-3</v>
      </c>
      <c r="BP84" s="5">
        <f t="shared" si="194"/>
        <v>4.9469869700265933E-3</v>
      </c>
      <c r="BQ84" s="5">
        <f t="shared" si="195"/>
        <v>5.2096242893744371E-3</v>
      </c>
      <c r="BR84" s="5">
        <f t="shared" si="214"/>
        <v>4.9417288225683392E-3</v>
      </c>
      <c r="BS84" s="5">
        <f t="shared" si="215"/>
        <v>6.1311624112178964E-3</v>
      </c>
      <c r="BT84" s="5">
        <f t="shared" si="196"/>
        <v>3.6633910962655227E-3</v>
      </c>
      <c r="BU84" s="5">
        <f t="shared" si="197"/>
        <v>1.3496017305700381E-2</v>
      </c>
      <c r="BV84" s="8">
        <f t="shared" si="198"/>
        <v>1.4245172643360575</v>
      </c>
      <c r="BW84" s="8">
        <f t="shared" si="199"/>
        <v>1.4153421177906118</v>
      </c>
      <c r="BX84" s="24">
        <f t="shared" si="200"/>
        <v>36280</v>
      </c>
      <c r="BY84" s="5">
        <f t="shared" si="201"/>
        <v>0.99790846518715015</v>
      </c>
      <c r="BZ84" s="1">
        <f t="shared" si="168"/>
        <v>36280</v>
      </c>
      <c r="CA84" s="8">
        <f t="shared" si="216"/>
        <v>1.5269582651505997</v>
      </c>
      <c r="CB84" s="8">
        <f t="shared" si="217"/>
        <v>1.4153421177906118</v>
      </c>
      <c r="CC84" s="8">
        <f t="shared" si="218"/>
        <v>1.5989033085260873</v>
      </c>
      <c r="CD84" s="8">
        <f t="shared" si="219"/>
        <v>1.4080888684769506</v>
      </c>
      <c r="CE84" s="8">
        <f t="shared" si="220"/>
        <v>1.4653881071266441</v>
      </c>
      <c r="CF84" s="8">
        <f t="shared" si="221"/>
        <v>1.5471887916521156</v>
      </c>
      <c r="CG84" s="8">
        <f t="shared" si="222"/>
        <v>1.491935001892569</v>
      </c>
      <c r="CH84" s="8">
        <f t="shared" si="223"/>
        <v>1.5890440911663313</v>
      </c>
      <c r="CI84" s="8">
        <f t="shared" si="224"/>
        <v>1.6066219820546932</v>
      </c>
      <c r="CJ84" s="8">
        <f t="shared" si="225"/>
        <v>1.6733820391033212</v>
      </c>
      <c r="CK84" s="8">
        <f t="shared" si="226"/>
        <v>1.8537298623984952</v>
      </c>
      <c r="CL84" s="8">
        <f t="shared" si="227"/>
        <v>1.7380768189744384</v>
      </c>
      <c r="CM84" s="8">
        <f t="shared" si="228"/>
        <v>1.8106795818398778</v>
      </c>
      <c r="CN84" s="8">
        <f t="shared" si="229"/>
        <v>1.8102098395344746</v>
      </c>
      <c r="CO84" s="8">
        <f t="shared" si="230"/>
        <v>1.5127456074568435</v>
      </c>
      <c r="CP84" s="8">
        <f t="shared" si="231"/>
        <v>1.550072967607165</v>
      </c>
      <c r="CQ84" s="8">
        <f t="shared" si="232"/>
        <v>1.5977014623252275</v>
      </c>
      <c r="CR84" s="8">
        <f t="shared" si="233"/>
        <v>1.5257079693553335</v>
      </c>
      <c r="CS84" s="8">
        <f t="shared" si="234"/>
        <v>1.5269591007203918</v>
      </c>
      <c r="CT84" s="8">
        <f t="shared" si="235"/>
        <v>1.5169782651864472</v>
      </c>
      <c r="CU84" s="8">
        <f t="shared" si="236"/>
        <v>1.5237645787812684</v>
      </c>
      <c r="CV84" s="8">
        <f t="shared" si="237"/>
        <v>1.5588388548533223</v>
      </c>
      <c r="CW84" s="8">
        <f t="shared" si="238"/>
        <v>1.4245172643360575</v>
      </c>
      <c r="CX84" s="8">
        <f t="shared" si="239"/>
        <v>1.7432873426654589</v>
      </c>
      <c r="CY84" s="8">
        <f t="shared" si="169"/>
        <v>1.5269582651505997</v>
      </c>
      <c r="CZ84" s="1">
        <f t="shared" si="170"/>
        <v>36280</v>
      </c>
      <c r="DA84" s="5">
        <f>CA84/MAX(CA$9:CA84)-1</f>
        <v>-8.8766446871441085E-3</v>
      </c>
      <c r="DB84" s="5">
        <f>CB84/MAX(CB$9:CB84)-1</f>
        <v>0</v>
      </c>
      <c r="DC84" s="5">
        <f>CC84/MAX(CC$9:CC84)-1</f>
        <v>-1.333848473022814E-2</v>
      </c>
      <c r="DD84" s="5">
        <f>CD84/MAX(CD$9:CD84)-1</f>
        <v>0</v>
      </c>
      <c r="DE84" s="5">
        <f>CE84/MAX(CE$9:CE84)-1</f>
        <v>-7.8510688491664204E-3</v>
      </c>
      <c r="DF84" s="5">
        <f>CF84/MAX(CF$9:CF84)-1</f>
        <v>-2.3465977129472404E-2</v>
      </c>
      <c r="DG84" s="5">
        <f>CG84/MAX(CG$9:CG84)-1</f>
        <v>0</v>
      </c>
      <c r="DH84" s="5">
        <f>CH84/MAX(CH$9:CH84)-1</f>
        <v>0</v>
      </c>
      <c r="DI84" s="5">
        <f>CI84/MAX(CI$9:CI84)-1</f>
        <v>0</v>
      </c>
      <c r="DJ84" s="5">
        <f>CJ84/MAX(CJ$9:CJ84)-1</f>
        <v>0</v>
      </c>
      <c r="DK84" s="5">
        <f>CK84/MAX(CK$9:CK84)-1</f>
        <v>0</v>
      </c>
      <c r="DL84" s="5">
        <f>CL84/MAX(CL$9:CL84)-1</f>
        <v>0</v>
      </c>
      <c r="DM84" s="5">
        <f>CM84/MAX(CM$9:CM84)-1</f>
        <v>0</v>
      </c>
      <c r="DN84" s="5">
        <f>CN84/MAX(CN$9:CN84)-1</f>
        <v>0</v>
      </c>
      <c r="DO84" s="5">
        <f>CO84/MAX(CO$9:CO84)-1</f>
        <v>-9.2685981626716707E-4</v>
      </c>
      <c r="DP84" s="5">
        <f>CP84/MAX(CP$9:CP84)-1</f>
        <v>-1.3611579396703988E-3</v>
      </c>
      <c r="DQ84" s="5">
        <f>CQ84/MAX(CQ$9:CQ84)-1</f>
        <v>-5.1079127210695852E-4</v>
      </c>
      <c r="DR84" s="5">
        <f>CR84/MAX(CR$9:CR84)-1</f>
        <v>0</v>
      </c>
      <c r="DS84" s="5">
        <f>CS84/MAX(CS$9:CS84)-1</f>
        <v>0</v>
      </c>
      <c r="DT84" s="5">
        <f>CT84/MAX(CT$9:CT84)-1</f>
        <v>0</v>
      </c>
      <c r="DU84" s="5">
        <f>CU84/MAX(CU$9:CU84)-1</f>
        <v>0</v>
      </c>
      <c r="DV84" s="5">
        <f>CV84/MAX(CV$9:CV84)-1</f>
        <v>0</v>
      </c>
      <c r="DW84" s="5">
        <f>CW84/MAX(CW$9:CW84)-1</f>
        <v>0</v>
      </c>
      <c r="DX84" s="5">
        <f>CX84/MAX(CX$9:CX84)-1</f>
        <v>-1.3444121324930114E-2</v>
      </c>
      <c r="DY84" s="5">
        <f>CY84/MAX(CY$9:CY84)-1</f>
        <v>-8.8766446871441085E-3</v>
      </c>
      <c r="DZ84" s="1">
        <f t="shared" si="171"/>
        <v>36280</v>
      </c>
      <c r="EA84" s="8">
        <f t="shared" si="202"/>
        <v>5.9976245731895226</v>
      </c>
      <c r="EB84" s="8">
        <f t="shared" si="203"/>
        <v>6.090345000000001</v>
      </c>
      <c r="EC84" s="8">
        <f t="shared" si="204"/>
        <v>6.3557130339539976</v>
      </c>
      <c r="ED84" s="8">
        <f t="shared" si="172"/>
        <v>6.090345000000001</v>
      </c>
      <c r="EE84" s="8">
        <f t="shared" si="173"/>
        <v>6.090345000000001</v>
      </c>
      <c r="EF84" s="8">
        <f t="shared" si="174"/>
        <v>6.1361999999999997</v>
      </c>
      <c r="EG84" s="8">
        <f t="shared" si="175"/>
        <v>6.090345000000001</v>
      </c>
      <c r="EH84" s="8">
        <f t="shared" si="176"/>
        <v>6.54</v>
      </c>
      <c r="EI84" s="8">
        <f t="shared" si="177"/>
        <v>6.0903450000000001</v>
      </c>
      <c r="EJ84" s="1">
        <f t="shared" si="205"/>
        <v>36280</v>
      </c>
      <c r="EK84" s="8">
        <f>Data!W81*(1-R84-AD84)+R84*Data!AE81+AD84*Data!AM81</f>
        <v>1.771756064714946</v>
      </c>
      <c r="EL84" s="8">
        <f>Data!W81*(1-S84-AE84)+S84*Data!BQ81+AE84*Data!AU81</f>
        <v>2.8719481856990399</v>
      </c>
      <c r="EM84" s="8">
        <f>Data!W81*(1-R84-AF84)+R84*Data!AE81+AF84*Data!AU81</f>
        <v>2.8760021344422371</v>
      </c>
      <c r="EN84" s="8">
        <f>Data!F81</f>
        <v>5.3690090000000001</v>
      </c>
      <c r="EO84" s="8">
        <f>U84*Data!$AE81+Model!AG84*Data!$BY81+Model!AP84*Data!$W81</f>
        <v>2.6515466539301311</v>
      </c>
      <c r="EP84" s="8">
        <f>V84*Data!$BQ81+Model!AH84*Data!$BY81+Model!AQ84*Data!$W81</f>
        <v>2.6907666689360044</v>
      </c>
      <c r="EQ84" s="8">
        <f>W84*Data!$BQ81+Model!AI84*Data!$BY81+Model!AR84*Data!$W81</f>
        <v>2.2079</v>
      </c>
      <c r="ER84" s="8">
        <f>X84*Data!CF81+Model!AJ84*Data!$BY81+Model!AS84*Data!$W81</f>
        <v>2.6597428377942602</v>
      </c>
      <c r="ES84" s="8">
        <f>Y84*Data!CS81+Model!AK84*Data!$BY81+Model!AS84*Data!$W81</f>
        <v>2.6126929641965031</v>
      </c>
      <c r="ET84" s="8">
        <f t="shared" si="178"/>
        <v>5.3690090000000001</v>
      </c>
    </row>
    <row r="85" spans="1:150" x14ac:dyDescent="0.25">
      <c r="A85" s="34">
        <f>Data!A82</f>
        <v>36308</v>
      </c>
      <c r="B85" s="8">
        <f>Data!G82</f>
        <v>6.4021902965632096</v>
      </c>
      <c r="C85" s="8">
        <f t="shared" si="179"/>
        <v>6.7555753524995428</v>
      </c>
      <c r="D85" s="8">
        <f>Data!DA82</f>
        <v>6.9130000000000003</v>
      </c>
      <c r="E85" s="8">
        <f>Data!AN82</f>
        <v>5.4009999999999998</v>
      </c>
      <c r="F85" s="8">
        <f>Data!AV82</f>
        <v>5.66</v>
      </c>
      <c r="G85" s="8">
        <f>Data!BZ82</f>
        <v>5.7770000000000001</v>
      </c>
      <c r="H85" s="8">
        <f>Data!X82</f>
        <v>6.5650000000000004</v>
      </c>
      <c r="I85" s="8">
        <f>Data!BJ82</f>
        <v>7.069</v>
      </c>
      <c r="J85" s="8">
        <f>Data!AF82</f>
        <v>8.5570000000000004</v>
      </c>
      <c r="K85" s="8">
        <f>Data!BC82</f>
        <v>8.5250000000000004</v>
      </c>
      <c r="L85" s="8">
        <f>Data!BR82</f>
        <v>10.545</v>
      </c>
      <c r="M85" s="8">
        <f>Data!CG82</f>
        <v>8.968</v>
      </c>
      <c r="N85" s="8">
        <f>Data!CT82</f>
        <v>9.3580000000000005</v>
      </c>
      <c r="O85" s="8">
        <f>Data!ED82</f>
        <v>8.4489999999999998</v>
      </c>
      <c r="P85" s="8">
        <f t="shared" si="180"/>
        <v>2.7304999999999993</v>
      </c>
      <c r="Q85" s="1">
        <f t="shared" si="157"/>
        <v>36308</v>
      </c>
      <c r="R85" s="9">
        <f t="shared" si="206"/>
        <v>0.23266409861325107</v>
      </c>
      <c r="S85" s="36">
        <f t="shared" si="207"/>
        <v>0.27321771611526147</v>
      </c>
      <c r="T85" s="9">
        <f t="shared" si="208"/>
        <v>0.3662332906061162</v>
      </c>
      <c r="U85" s="9">
        <f t="shared" si="181"/>
        <v>1.2298667828492541E-2</v>
      </c>
      <c r="V85" s="9">
        <f t="shared" si="182"/>
        <v>7.1707836751697292E-3</v>
      </c>
      <c r="W85" s="9">
        <f t="shared" si="183"/>
        <v>0</v>
      </c>
      <c r="X85" s="9">
        <f t="shared" si="184"/>
        <v>1.0714602495521551E-2</v>
      </c>
      <c r="Y85" s="9">
        <f t="shared" si="209"/>
        <v>0.15219212510471933</v>
      </c>
      <c r="Z85" s="8">
        <f t="shared" si="185"/>
        <v>6.519431138674884</v>
      </c>
      <c r="AA85" s="8">
        <f t="shared" si="158"/>
        <v>7.6524065101387411</v>
      </c>
      <c r="AB85" s="8">
        <f t="shared" si="186"/>
        <v>6.5172790697674419</v>
      </c>
      <c r="AC85" s="8">
        <f t="shared" si="210"/>
        <v>6.4021902965632096</v>
      </c>
      <c r="AD85" s="22">
        <f t="shared" si="187"/>
        <v>0.7673359013867489</v>
      </c>
      <c r="AE85" s="22">
        <f t="shared" si="188"/>
        <v>0.72678228388473853</v>
      </c>
      <c r="AF85" s="22">
        <f t="shared" si="189"/>
        <v>0.6337667093938838</v>
      </c>
      <c r="AG85" s="22">
        <f t="shared" si="159"/>
        <v>0.23770133217150746</v>
      </c>
      <c r="AH85" s="22">
        <f t="shared" si="160"/>
        <v>0.24282921632483023</v>
      </c>
      <c r="AI85" s="22">
        <f t="shared" si="161"/>
        <v>9.9999999999999978E-2</v>
      </c>
      <c r="AJ85" s="22">
        <f t="shared" si="162"/>
        <v>0.23928539750447841</v>
      </c>
      <c r="AK85" s="22">
        <f t="shared" si="163"/>
        <v>9.7807874895280644E-2</v>
      </c>
      <c r="AL85" s="22"/>
      <c r="AM85" s="22">
        <f t="shared" si="164"/>
        <v>0</v>
      </c>
      <c r="AN85" s="22">
        <f t="shared" si="164"/>
        <v>0</v>
      </c>
      <c r="AO85" s="22">
        <v>0</v>
      </c>
      <c r="AP85" s="22">
        <f t="shared" si="165"/>
        <v>0.75</v>
      </c>
      <c r="AQ85" s="22">
        <f t="shared" si="166"/>
        <v>0.75</v>
      </c>
      <c r="AR85" s="22">
        <f t="shared" si="190"/>
        <v>0.9</v>
      </c>
      <c r="AS85" s="9">
        <f t="shared" si="191"/>
        <v>0.75</v>
      </c>
      <c r="AT85" s="9">
        <f t="shared" si="192"/>
        <v>0.75</v>
      </c>
      <c r="AU85" s="9"/>
      <c r="AV85" s="1">
        <f t="shared" si="167"/>
        <v>36308</v>
      </c>
      <c r="AX85" s="5">
        <f>Data!C82/Data!C81-1</f>
        <v>-8.7625796649197785E-3</v>
      </c>
      <c r="AY85" s="5">
        <f>Data!L82/Data!L81-1</f>
        <v>-6.7863709216764434E-4</v>
      </c>
      <c r="AZ85" s="5">
        <f>Data!CW82/Data!CW81-1</f>
        <v>-1.446766622577178E-2</v>
      </c>
      <c r="BA85" s="5">
        <f>Data!AJ82/Data!AJ81-1</f>
        <v>-6.4359246909451162E-4</v>
      </c>
      <c r="BB85" s="5">
        <f>Data!AR82/Data!AR81-1</f>
        <v>-9.1369871829131144E-3</v>
      </c>
      <c r="BC85" s="5">
        <f>Data!BV82/Data!BV81-1</f>
        <v>-1.6214176708586048E-2</v>
      </c>
      <c r="BD85" s="5">
        <f>Data!T82/Data!T81-1</f>
        <v>-9.7031633202626644E-4</v>
      </c>
      <c r="BE85" s="5">
        <f>Data!BF82/Data!BF81-1</f>
        <v>-8.6405763082277875E-3</v>
      </c>
      <c r="BF85" s="5">
        <f>Data!AB82/Data!AB81-1</f>
        <v>7.5353513946296857E-4</v>
      </c>
      <c r="BG85" s="5">
        <f>Data!AY82/Data!AY81-1</f>
        <v>-3.8756936106117967E-3</v>
      </c>
      <c r="BH85" s="5">
        <f>Data!BN82/Data!BN81-1</f>
        <v>8.0673559073749512E-3</v>
      </c>
      <c r="BI85" s="5">
        <f>Data!CC82/Data!CC81-1</f>
        <v>3.0039335175287007E-3</v>
      </c>
      <c r="BJ85" s="5">
        <f>Data!CP82/Data!CP81-1</f>
        <v>-7.6693930846584157E-3</v>
      </c>
      <c r="BK85" s="5">
        <f>Data!DZ82/Data!DZ81-1</f>
        <v>-9.5983063340380204E-3</v>
      </c>
      <c r="BL85" s="5">
        <f t="shared" si="211"/>
        <v>-5.9480031907966037E-3</v>
      </c>
      <c r="BM85" s="5">
        <f t="shared" si="212"/>
        <v>-9.2768673223174412E-3</v>
      </c>
      <c r="BN85" s="5">
        <f t="shared" si="213"/>
        <v>-9.3054133059963223E-3</v>
      </c>
      <c r="BO85" s="5">
        <f t="shared" si="193"/>
        <v>-4.2882730737253544E-3</v>
      </c>
      <c r="BP85" s="5">
        <f t="shared" si="194"/>
        <v>-4.4041643338259247E-3</v>
      </c>
      <c r="BQ85" s="5">
        <f t="shared" si="195"/>
        <v>-2.4947023696822441E-3</v>
      </c>
      <c r="BR85" s="5">
        <f t="shared" si="214"/>
        <v>-4.2864507228433692E-3</v>
      </c>
      <c r="BS85" s="5">
        <f t="shared" si="215"/>
        <v>-3.5255326254807597E-3</v>
      </c>
      <c r="BT85" s="5">
        <f t="shared" si="196"/>
        <v>-7.0893724168086258E-4</v>
      </c>
      <c r="BU85" s="5">
        <f t="shared" si="197"/>
        <v>-7.6693930846584157E-3</v>
      </c>
      <c r="BV85" s="8">
        <f t="shared" si="198"/>
        <v>1.4235073709959523</v>
      </c>
      <c r="BW85" s="8">
        <f t="shared" si="199"/>
        <v>1.4143816141313721</v>
      </c>
      <c r="BX85" s="24">
        <f t="shared" si="200"/>
        <v>36308</v>
      </c>
      <c r="BY85" s="5">
        <f t="shared" si="201"/>
        <v>1.0024147185538332</v>
      </c>
      <c r="BZ85" s="1">
        <f t="shared" si="168"/>
        <v>36308</v>
      </c>
      <c r="CA85" s="8">
        <f t="shared" si="216"/>
        <v>1.5135781717072099</v>
      </c>
      <c r="CB85" s="8">
        <f t="shared" si="217"/>
        <v>1.4143816141313721</v>
      </c>
      <c r="CC85" s="8">
        <f t="shared" si="218"/>
        <v>1.5757709091310497</v>
      </c>
      <c r="CD85" s="8">
        <f t="shared" si="219"/>
        <v>1.4071826330853829</v>
      </c>
      <c r="CE85" s="8">
        <f t="shared" si="220"/>
        <v>1.4519988747738346</v>
      </c>
      <c r="CF85" s="8">
        <f t="shared" si="221"/>
        <v>1.5221023991827245</v>
      </c>
      <c r="CG85" s="8">
        <f t="shared" si="222"/>
        <v>1.4904873529939111</v>
      </c>
      <c r="CH85" s="8">
        <f t="shared" si="223"/>
        <v>1.5753138344394702</v>
      </c>
      <c r="CI85" s="8">
        <f t="shared" si="224"/>
        <v>1.607832628174005</v>
      </c>
      <c r="CJ85" s="8">
        <f t="shared" si="225"/>
        <v>1.6668965230262558</v>
      </c>
      <c r="CK85" s="8">
        <f t="shared" si="226"/>
        <v>1.868684560954593</v>
      </c>
      <c r="CL85" s="8">
        <f t="shared" si="227"/>
        <v>1.7432978861869954</v>
      </c>
      <c r="CM85" s="8">
        <f t="shared" si="228"/>
        <v>1.7967927683763829</v>
      </c>
      <c r="CN85" s="8">
        <f t="shared" si="229"/>
        <v>1.7928348909657328</v>
      </c>
      <c r="CO85" s="8">
        <f t="shared" si="230"/>
        <v>1.5037477917568267</v>
      </c>
      <c r="CP85" s="8">
        <f t="shared" si="231"/>
        <v>1.5356931463467625</v>
      </c>
      <c r="CQ85" s="8">
        <f t="shared" si="232"/>
        <v>1.5828341898786966</v>
      </c>
      <c r="CR85" s="8">
        <f t="shared" si="233"/>
        <v>1.5191653169519788</v>
      </c>
      <c r="CS85" s="8">
        <f t="shared" si="234"/>
        <v>1.5202341219097881</v>
      </c>
      <c r="CT85" s="8">
        <f t="shared" si="235"/>
        <v>1.5131938559135303</v>
      </c>
      <c r="CU85" s="8">
        <f t="shared" si="236"/>
        <v>1.5172330370011082</v>
      </c>
      <c r="CV85" s="8">
        <f t="shared" si="237"/>
        <v>1.55334311761267</v>
      </c>
      <c r="CW85" s="8">
        <f t="shared" si="238"/>
        <v>1.4235073709959523</v>
      </c>
      <c r="CX85" s="8">
        <f t="shared" si="239"/>
        <v>1.7299173867750479</v>
      </c>
      <c r="CY85" s="8">
        <f t="shared" si="169"/>
        <v>1.5135781717072099</v>
      </c>
      <c r="CZ85" s="1">
        <f t="shared" si="170"/>
        <v>36308</v>
      </c>
      <c r="DA85" s="5">
        <f>CA85/MAX(CA$9:CA85)-1</f>
        <v>-1.756144204583554E-2</v>
      </c>
      <c r="DB85" s="5">
        <f>CB85/MAX(CB$9:CB85)-1</f>
        <v>-6.7863709216753332E-4</v>
      </c>
      <c r="DC85" s="5">
        <f>CC85/MAX(CC$9:CC85)-1</f>
        <v>-2.761317421096543E-2</v>
      </c>
      <c r="DD85" s="5">
        <f>CD85/MAX(CD$9:CD85)-1</f>
        <v>-6.4359246909451162E-4</v>
      </c>
      <c r="DE85" s="5">
        <f>CE85/MAX(CE$9:CE85)-1</f>
        <v>-1.6916320916632643E-2</v>
      </c>
      <c r="DF85" s="5">
        <f>CF85/MAX(CF$9:CF85)-1</f>
        <v>-3.9299672338241609E-2</v>
      </c>
      <c r="DG85" s="5">
        <f>CG85/MAX(CG$9:CG85)-1</f>
        <v>-9.7031633202615541E-4</v>
      </c>
      <c r="DH85" s="5">
        <f>CH85/MAX(CH$9:CH85)-1</f>
        <v>-8.6405763082277875E-3</v>
      </c>
      <c r="DI85" s="5">
        <f>CI85/MAX(CI$9:CI85)-1</f>
        <v>0</v>
      </c>
      <c r="DJ85" s="5">
        <f>CJ85/MAX(CJ$9:CJ85)-1</f>
        <v>-3.8756936106119078E-3</v>
      </c>
      <c r="DK85" s="5">
        <f>CK85/MAX(CK$9:CK85)-1</f>
        <v>0</v>
      </c>
      <c r="DL85" s="5">
        <f>CL85/MAX(CL$9:CL85)-1</f>
        <v>0</v>
      </c>
      <c r="DM85" s="5">
        <f>CM85/MAX(CM$9:CM85)-1</f>
        <v>-7.6693930846584157E-3</v>
      </c>
      <c r="DN85" s="5">
        <f>CN85/MAX(CN$9:CN85)-1</f>
        <v>-9.5983063340380204E-3</v>
      </c>
      <c r="DO85" s="5">
        <f>CO85/MAX(CO$9:CO85)-1</f>
        <v>-6.8693500419192421E-3</v>
      </c>
      <c r="DP85" s="5">
        <f>CP85/MAX(CP$9:CP85)-1</f>
        <v>-1.0625397980376761E-2</v>
      </c>
      <c r="DQ85" s="5">
        <f>CQ85/MAX(CQ$9:CQ85)-1</f>
        <v>-9.8114514542031461E-3</v>
      </c>
      <c r="DR85" s="5">
        <f>CR85/MAX(CR$9:CR85)-1</f>
        <v>-4.2882730737253683E-3</v>
      </c>
      <c r="DS85" s="5">
        <f>CS85/MAX(CS$9:CS85)-1</f>
        <v>-4.4041643338259551E-3</v>
      </c>
      <c r="DT85" s="5">
        <f>CT85/MAX(CT$9:CT85)-1</f>
        <v>-2.494702369682078E-3</v>
      </c>
      <c r="DU85" s="5">
        <f>CU85/MAX(CU$9:CU85)-1</f>
        <v>-4.2864507228433935E-3</v>
      </c>
      <c r="DV85" s="5">
        <f>CV85/MAX(CV$9:CV85)-1</f>
        <v>-3.5255326254807207E-3</v>
      </c>
      <c r="DW85" s="5">
        <f>CW85/MAX(CW$9:CW85)-1</f>
        <v>-7.0893724168097361E-4</v>
      </c>
      <c r="DX85" s="5">
        <f>CX85/MAX(CX$9:CX85)-1</f>
        <v>-2.1010406158469719E-2</v>
      </c>
      <c r="DY85" s="5">
        <f>CY85/MAX(CY$9:CY85)-1</f>
        <v>-1.756144204583554E-2</v>
      </c>
      <c r="DZ85" s="1">
        <f t="shared" si="171"/>
        <v>36308</v>
      </c>
      <c r="EA85" s="8">
        <f t="shared" si="202"/>
        <v>6.3340278936825882</v>
      </c>
      <c r="EB85" s="8">
        <f t="shared" si="203"/>
        <v>6.4220042102454649</v>
      </c>
      <c r="EC85" s="8">
        <f t="shared" si="204"/>
        <v>6.7555753524995428</v>
      </c>
      <c r="ED85" s="8">
        <f t="shared" si="172"/>
        <v>6.4021902965632087</v>
      </c>
      <c r="EE85" s="8">
        <f t="shared" si="173"/>
        <v>6.4021902965632087</v>
      </c>
      <c r="EF85" s="8">
        <f t="shared" si="174"/>
        <v>6.4862000000000002</v>
      </c>
      <c r="EG85" s="8">
        <f t="shared" si="175"/>
        <v>6.4021902965632087</v>
      </c>
      <c r="EH85" s="8">
        <f t="shared" si="176"/>
        <v>6.9130000000000003</v>
      </c>
      <c r="EI85" s="8">
        <f t="shared" si="177"/>
        <v>6.4021902965632096</v>
      </c>
      <c r="EJ85" s="1">
        <f t="shared" si="205"/>
        <v>36308</v>
      </c>
      <c r="EK85" s="8">
        <f>Data!W82*(1-R85-AD85)+R85*Data!AE82+AD85*Data!AM82</f>
        <v>1.7758867981510014</v>
      </c>
      <c r="EL85" s="8">
        <f>Data!W82*(1-S85-AE85)+S85*Data!BQ82+AE85*Data!AU82</f>
        <v>2.9670266061899682</v>
      </c>
      <c r="EM85" s="8">
        <f>Data!W82*(1-R85-AF85)+R85*Data!AE82+AF85*Data!AU82</f>
        <v>2.9014471250765688</v>
      </c>
      <c r="EN85" s="8">
        <f>Data!F82</f>
        <v>5.4464625765127597</v>
      </c>
      <c r="EO85" s="8">
        <f>U85*Data!$AE82+Model!AG85*Data!$BY82+Model!AP85*Data!$W82</f>
        <v>2.7195369453691836</v>
      </c>
      <c r="EP85" s="8">
        <f>V85*Data!$BQ82+Model!AH85*Data!$BY82+Model!AQ85*Data!$W82</f>
        <v>2.7345880488670877</v>
      </c>
      <c r="EQ85" s="8">
        <f>W85*Data!$BQ82+Model!AI85*Data!$BY82+Model!AR85*Data!$W82</f>
        <v>2.2043999999999997</v>
      </c>
      <c r="ER85" s="8">
        <f>X85*Data!CF82+Model!AJ85*Data!$BY82+Model!AS85*Data!$W82</f>
        <v>2.7238274576257462</v>
      </c>
      <c r="ES85" s="8">
        <f>Y85*Data!CS82+Model!AK85*Data!$BY82+Model!AS85*Data!$W82</f>
        <v>2.6143302150237364</v>
      </c>
      <c r="ET85" s="8">
        <f t="shared" si="178"/>
        <v>5.4464625765127597</v>
      </c>
    </row>
    <row r="86" spans="1:150" x14ac:dyDescent="0.25">
      <c r="A86" s="34">
        <f>Data!A83</f>
        <v>36341</v>
      </c>
      <c r="B86" s="8">
        <f>Data!G83</f>
        <v>6.5519794396558497</v>
      </c>
      <c r="C86" s="8">
        <f t="shared" si="179"/>
        <v>6.872463519313305</v>
      </c>
      <c r="D86" s="8">
        <f>Data!DA83</f>
        <v>7.0750000000000002</v>
      </c>
      <c r="E86" s="8">
        <f>Data!AN83</f>
        <v>5.492</v>
      </c>
      <c r="F86" s="8">
        <f>Data!AV83</f>
        <v>5.7009999999999996</v>
      </c>
      <c r="G86" s="8">
        <f>Data!BZ83</f>
        <v>5.9080000000000004</v>
      </c>
      <c r="H86" s="8">
        <f>Data!X83</f>
        <v>6.7210000000000001</v>
      </c>
      <c r="I86" s="8">
        <f>Data!BJ83</f>
        <v>7.1719999999999997</v>
      </c>
      <c r="J86" s="8">
        <f>Data!AF83</f>
        <v>8.8390000000000004</v>
      </c>
      <c r="K86" s="8">
        <f>Data!BC83</f>
        <v>8.8670000000000009</v>
      </c>
      <c r="L86" s="8">
        <f>Data!BR83</f>
        <v>10.454000000000001</v>
      </c>
      <c r="M86" s="8">
        <f>Data!CG83</f>
        <v>9.1890000000000001</v>
      </c>
      <c r="N86" s="8">
        <f>Data!CT83</f>
        <v>9.6379999999999999</v>
      </c>
      <c r="O86" s="8">
        <f>Data!ED83</f>
        <v>8.7170000000000005</v>
      </c>
      <c r="P86" s="8">
        <f t="shared" si="180"/>
        <v>2.9125000000000005</v>
      </c>
      <c r="Q86" s="1">
        <f t="shared" si="157"/>
        <v>36341</v>
      </c>
      <c r="R86" s="9">
        <f t="shared" si="206"/>
        <v>0.24397346320408544</v>
      </c>
      <c r="S86" s="36">
        <f t="shared" si="207"/>
        <v>0.28215498662329241</v>
      </c>
      <c r="T86" s="9">
        <f t="shared" si="208"/>
        <v>0.34334763948497848</v>
      </c>
      <c r="U86" s="9">
        <f t="shared" si="181"/>
        <v>1.1678416805134619E-2</v>
      </c>
      <c r="V86" s="9">
        <f t="shared" si="182"/>
        <v>7.5295731755058446E-3</v>
      </c>
      <c r="W86" s="9">
        <f t="shared" si="183"/>
        <v>0</v>
      </c>
      <c r="X86" s="9">
        <f t="shared" si="184"/>
        <v>1.0432624095047112E-2</v>
      </c>
      <c r="Y86" s="9">
        <f t="shared" si="209"/>
        <v>0.14939678284182309</v>
      </c>
      <c r="Z86" s="8">
        <f t="shared" si="185"/>
        <v>6.708476932772605</v>
      </c>
      <c r="AA86" s="8">
        <f t="shared" si="158"/>
        <v>7.7742845650647503</v>
      </c>
      <c r="AB86" s="8">
        <f t="shared" si="186"/>
        <v>6.5992961373390564</v>
      </c>
      <c r="AC86" s="8">
        <f t="shared" si="210"/>
        <v>6.5519794396558497</v>
      </c>
      <c r="AD86" s="22">
        <f t="shared" si="187"/>
        <v>0.75602653679591458</v>
      </c>
      <c r="AE86" s="22">
        <f t="shared" si="188"/>
        <v>0.71784501337670759</v>
      </c>
      <c r="AF86" s="22">
        <f t="shared" si="189"/>
        <v>0.65665236051502152</v>
      </c>
      <c r="AG86" s="22">
        <f t="shared" si="159"/>
        <v>0.23832158319486541</v>
      </c>
      <c r="AH86" s="22">
        <f t="shared" si="160"/>
        <v>0.24247042682449416</v>
      </c>
      <c r="AI86" s="22">
        <f t="shared" si="161"/>
        <v>9.9999999999999978E-2</v>
      </c>
      <c r="AJ86" s="22">
        <f t="shared" si="162"/>
        <v>0.23956737590495292</v>
      </c>
      <c r="AK86" s="22">
        <f t="shared" si="163"/>
        <v>0.10060321715817688</v>
      </c>
      <c r="AL86" s="22"/>
      <c r="AM86" s="22">
        <f t="shared" si="164"/>
        <v>0</v>
      </c>
      <c r="AN86" s="22">
        <f t="shared" si="164"/>
        <v>0</v>
      </c>
      <c r="AO86" s="22">
        <v>0</v>
      </c>
      <c r="AP86" s="22">
        <f t="shared" si="165"/>
        <v>0.75</v>
      </c>
      <c r="AQ86" s="22">
        <f t="shared" si="166"/>
        <v>0.75</v>
      </c>
      <c r="AR86" s="22">
        <f t="shared" si="190"/>
        <v>0.9</v>
      </c>
      <c r="AS86" s="9">
        <f t="shared" si="191"/>
        <v>0.75</v>
      </c>
      <c r="AT86" s="9">
        <f t="shared" si="192"/>
        <v>0.75</v>
      </c>
      <c r="AU86" s="9"/>
      <c r="AV86" s="1">
        <f t="shared" si="167"/>
        <v>36341</v>
      </c>
      <c r="AX86" s="5">
        <f>Data!C83/Data!C82-1</f>
        <v>-3.1936054336435538E-3</v>
      </c>
      <c r="AY86" s="5">
        <f>Data!L83/Data!L82-1</f>
        <v>2.7957953207333741E-3</v>
      </c>
      <c r="AZ86" s="5">
        <f>Data!CW83/Data!CW82-1</f>
        <v>-4.9320492124034221E-3</v>
      </c>
      <c r="BA86" s="5">
        <f>Data!AJ83/Data!AJ82-1</f>
        <v>3.1180426851300513E-3</v>
      </c>
      <c r="BB86" s="5">
        <f>Data!AR83/Data!AR82-1</f>
        <v>3.2660169123976956E-3</v>
      </c>
      <c r="BC86" s="5">
        <f>Data!BV83/Data!BV82-1</f>
        <v>-2.5819618801066202E-3</v>
      </c>
      <c r="BD86" s="5">
        <f>Data!T83/Data!T82-1</f>
        <v>3.4573247613065572E-3</v>
      </c>
      <c r="BE86" s="5">
        <f>Data!BF83/Data!BF82-1</f>
        <v>2.4861709293542145E-3</v>
      </c>
      <c r="BF86" s="5">
        <f>Data!AB83/Data!AB82-1</f>
        <v>5.7021620370913961E-3</v>
      </c>
      <c r="BG86" s="5">
        <f>Data!AY83/Data!AY82-1</f>
        <v>6.7758650818272592E-4</v>
      </c>
      <c r="BH86" s="5">
        <f>Data!BN83/Data!BN82-1</f>
        <v>8.1529997380140884E-3</v>
      </c>
      <c r="BI86" s="5">
        <f>Data!CC83/Data!CC82-1</f>
        <v>6.4961812408821373E-3</v>
      </c>
      <c r="BJ86" s="5">
        <f>Data!CP83/Data!CP82-1</f>
        <v>-1.5949490242899156E-3</v>
      </c>
      <c r="BK86" s="5">
        <f>Data!DZ83/Data!DZ82-1</f>
        <v>-1.6261495336293841E-3</v>
      </c>
      <c r="BL86" s="5">
        <f t="shared" si="211"/>
        <v>4.0175601842572057E-3</v>
      </c>
      <c r="BM86" s="5">
        <f t="shared" si="212"/>
        <v>1.9293903691584612E-3</v>
      </c>
      <c r="BN86" s="5">
        <f t="shared" si="213"/>
        <v>1.4743426966763694E-3</v>
      </c>
      <c r="BO86" s="5">
        <f t="shared" si="193"/>
        <v>2.0493867892609516E-3</v>
      </c>
      <c r="BP86" s="5">
        <f t="shared" si="194"/>
        <v>2.0244811884780568E-3</v>
      </c>
      <c r="BQ86" s="5">
        <f t="shared" si="195"/>
        <v>2.8533960971652396E-3</v>
      </c>
      <c r="BR86" s="5">
        <f t="shared" si="214"/>
        <v>2.0447717958921108E-3</v>
      </c>
      <c r="BS86" s="5">
        <f t="shared" si="215"/>
        <v>2.0977186849856851E-3</v>
      </c>
      <c r="BT86" s="5">
        <f t="shared" si="196"/>
        <v>3.1858991003653526E-3</v>
      </c>
      <c r="BU86" s="5">
        <f t="shared" si="197"/>
        <v>-1.5949490242899156E-3</v>
      </c>
      <c r="BV86" s="8">
        <f t="shared" si="198"/>
        <v>1.4280425218485715</v>
      </c>
      <c r="BW86" s="8">
        <f t="shared" si="199"/>
        <v>1.4183359356298919</v>
      </c>
      <c r="BX86" s="24">
        <f t="shared" si="200"/>
        <v>36341</v>
      </c>
      <c r="BY86" s="5">
        <f t="shared" si="201"/>
        <v>1.0076825684240258</v>
      </c>
      <c r="BZ86" s="1">
        <f t="shared" si="168"/>
        <v>36341</v>
      </c>
      <c r="CA86" s="8">
        <f t="shared" si="216"/>
        <v>1.5087444002338015</v>
      </c>
      <c r="CB86" s="8">
        <f t="shared" si="217"/>
        <v>1.4183359356298919</v>
      </c>
      <c r="CC86" s="8">
        <f t="shared" si="218"/>
        <v>1.5679991294597417</v>
      </c>
      <c r="CD86" s="8">
        <f t="shared" si="219"/>
        <v>1.4115702886011168</v>
      </c>
      <c r="CE86" s="8">
        <f t="shared" si="220"/>
        <v>1.4567411276556284</v>
      </c>
      <c r="CF86" s="8">
        <f t="shared" si="221"/>
        <v>1.5181723888104159</v>
      </c>
      <c r="CG86" s="8">
        <f t="shared" si="222"/>
        <v>1.4956404518258313</v>
      </c>
      <c r="CH86" s="8">
        <f t="shared" si="223"/>
        <v>1.579230333899263</v>
      </c>
      <c r="CI86" s="8">
        <f t="shared" si="224"/>
        <v>1.6170007503483756</v>
      </c>
      <c r="CJ86" s="8">
        <f t="shared" si="225"/>
        <v>1.6680259896207952</v>
      </c>
      <c r="CK86" s="8">
        <f t="shared" si="226"/>
        <v>1.8839199456904867</v>
      </c>
      <c r="CL86" s="8">
        <f t="shared" si="227"/>
        <v>1.754622665212513</v>
      </c>
      <c r="CM86" s="8">
        <f t="shared" si="228"/>
        <v>1.7939269755036098</v>
      </c>
      <c r="CN86" s="8">
        <f t="shared" si="229"/>
        <v>1.7899194733439143</v>
      </c>
      <c r="CO86" s="8">
        <f t="shared" si="230"/>
        <v>1.5097891890121535</v>
      </c>
      <c r="CP86" s="8">
        <f t="shared" si="231"/>
        <v>1.5386560979133064</v>
      </c>
      <c r="CQ86" s="8">
        <f t="shared" si="232"/>
        <v>1.5851678299065939</v>
      </c>
      <c r="CR86" s="8">
        <f t="shared" si="233"/>
        <v>1.5222786742832437</v>
      </c>
      <c r="CS86" s="8">
        <f t="shared" si="234"/>
        <v>1.5233118072916769</v>
      </c>
      <c r="CT86" s="8">
        <f t="shared" si="235"/>
        <v>1.5175115973562485</v>
      </c>
      <c r="CU86" s="8">
        <f t="shared" si="236"/>
        <v>1.5203354323229636</v>
      </c>
      <c r="CV86" s="8">
        <f t="shared" si="237"/>
        <v>1.5566015944946801</v>
      </c>
      <c r="CW86" s="8">
        <f t="shared" si="238"/>
        <v>1.4280425218485715</v>
      </c>
      <c r="CX86" s="8">
        <f t="shared" si="239"/>
        <v>1.7271582567269088</v>
      </c>
      <c r="CY86" s="8">
        <f t="shared" si="169"/>
        <v>1.5087444002338015</v>
      </c>
      <c r="CZ86" s="1">
        <f t="shared" si="170"/>
        <v>36341</v>
      </c>
      <c r="DA86" s="5">
        <f>CA86/MAX(CA$9:CA86)-1</f>
        <v>-2.0698963162738893E-2</v>
      </c>
      <c r="DB86" s="5">
        <f>CB86/MAX(CB$9:CB86)-1</f>
        <v>0</v>
      </c>
      <c r="DC86" s="5">
        <f>CC86/MAX(CC$9:CC86)-1</f>
        <v>-3.240903388924965E-2</v>
      </c>
      <c r="DD86" s="5">
        <f>CD86/MAX(CD$9:CD86)-1</f>
        <v>0</v>
      </c>
      <c r="DE86" s="5">
        <f>CE86/MAX(CE$9:CE86)-1</f>
        <v>-1.3705552994444203E-2</v>
      </c>
      <c r="DF86" s="5">
        <f>CF86/MAX(CF$9:CF86)-1</f>
        <v>-4.1780163962470196E-2</v>
      </c>
      <c r="DG86" s="5">
        <f>CG86/MAX(CG$9:CG86)-1</f>
        <v>0</v>
      </c>
      <c r="DH86" s="5">
        <f>CH86/MAX(CH$9:CH86)-1</f>
        <v>-6.1758873285039373E-3</v>
      </c>
      <c r="DI86" s="5">
        <f>CI86/MAX(CI$9:CI86)-1</f>
        <v>0</v>
      </c>
      <c r="DJ86" s="5">
        <f>CJ86/MAX(CJ$9:CJ86)-1</f>
        <v>-3.2007332201294814E-3</v>
      </c>
      <c r="DK86" s="5">
        <f>CK86/MAX(CK$9:CK86)-1</f>
        <v>0</v>
      </c>
      <c r="DL86" s="5">
        <f>CL86/MAX(CL$9:CL86)-1</f>
        <v>0</v>
      </c>
      <c r="DM86" s="5">
        <f>CM86/MAX(CM$9:CM86)-1</f>
        <v>-9.2521098179310091E-3</v>
      </c>
      <c r="DN86" s="5">
        <f>CN86/MAX(CN$9:CN86)-1</f>
        <v>-1.1208847586298698E-2</v>
      </c>
      <c r="DO86" s="5">
        <f>CO86/MAX(CO$9:CO86)-1</f>
        <v>-2.8793878848821786E-3</v>
      </c>
      <c r="DP86" s="5">
        <f>CP86/MAX(CP$9:CP86)-1</f>
        <v>-8.7165081517501797E-3</v>
      </c>
      <c r="DQ86" s="5">
        <f>CQ86/MAX(CQ$9:CQ86)-1</f>
        <v>-8.3515741993220871E-3</v>
      </c>
      <c r="DR86" s="5">
        <f>CR86/MAX(CR$9:CR86)-1</f>
        <v>-2.2476746146503634E-3</v>
      </c>
      <c r="DS86" s="5">
        <f>CS86/MAX(CS$9:CS86)-1</f>
        <v>-2.3885992931926836E-3</v>
      </c>
      <c r="DT86" s="5">
        <f>CT86/MAX(CT$9:CT86)-1</f>
        <v>0</v>
      </c>
      <c r="DU86" s="5">
        <f>CU86/MAX(CU$9:CU86)-1</f>
        <v>-2.2504437404939903E-3</v>
      </c>
      <c r="DV86" s="5">
        <f>CV86/MAX(CV$9:CV86)-1</f>
        <v>-1.4352095161579426E-3</v>
      </c>
      <c r="DW86" s="5">
        <f>CW86/MAX(CW$9:CW86)-1</f>
        <v>0</v>
      </c>
      <c r="DX86" s="5">
        <f>CX86/MAX(CX$9:CX86)-1</f>
        <v>-2.2571844655957296E-2</v>
      </c>
      <c r="DY86" s="5">
        <f>CY86/MAX(CY$9:CY86)-1</f>
        <v>-2.0698963162738893E-2</v>
      </c>
      <c r="DZ86" s="1">
        <f t="shared" si="171"/>
        <v>36341</v>
      </c>
      <c r="EA86" s="8">
        <f t="shared" si="202"/>
        <v>6.46658872753442</v>
      </c>
      <c r="EB86" s="8">
        <f t="shared" si="203"/>
        <v>6.5519794396558497</v>
      </c>
      <c r="EC86" s="8">
        <f t="shared" si="204"/>
        <v>6.872463519313305</v>
      </c>
      <c r="ED86" s="8">
        <f t="shared" si="172"/>
        <v>6.5519794396558497</v>
      </c>
      <c r="EE86" s="8">
        <f t="shared" si="173"/>
        <v>6.5519794396558497</v>
      </c>
      <c r="EF86" s="8">
        <f t="shared" si="174"/>
        <v>6.6397000000000004</v>
      </c>
      <c r="EG86" s="8">
        <f t="shared" si="175"/>
        <v>6.5519794396558497</v>
      </c>
      <c r="EH86" s="8">
        <f t="shared" si="176"/>
        <v>7.0749999999999993</v>
      </c>
      <c r="EI86" s="8">
        <f t="shared" si="177"/>
        <v>6.5519794396558497</v>
      </c>
      <c r="EJ86" s="1">
        <f t="shared" si="205"/>
        <v>36341</v>
      </c>
      <c r="EK86" s="8">
        <f>Data!W83*(1-R86-AD86)+R86*Data!AE83+AD86*Data!AM83</f>
        <v>1.791480502511186</v>
      </c>
      <c r="EL86" s="8">
        <f>Data!W83*(1-S86-AE86)+S86*Data!BQ83+AE86*Data!AU83</f>
        <v>2.9298671804396093</v>
      </c>
      <c r="EM86" s="8">
        <f>Data!W83*(1-R86-AF86)+R86*Data!AE83+AF86*Data!AU83</f>
        <v>2.9364385465556095</v>
      </c>
      <c r="EN86" s="8">
        <f>Data!F83</f>
        <v>5.44085749750107</v>
      </c>
      <c r="EO86" s="8">
        <f>U86*Data!$AE83+Model!AG86*Data!$BY83+Model!AP86*Data!$W83</f>
        <v>2.7234352863849742</v>
      </c>
      <c r="EP86" s="8">
        <f>V86*Data!$BQ83+Model!AH86*Data!$BY83+Model!AQ86*Data!$W83</f>
        <v>2.7338574127875095</v>
      </c>
      <c r="EQ86" s="8">
        <f>W86*Data!$BQ83+Model!AI86*Data!$BY83+Model!AR86*Data!$W83</f>
        <v>2.2193000000000001</v>
      </c>
      <c r="ER86" s="8">
        <f>X86*Data!CF83+Model!AJ86*Data!$BY83+Model!AS86*Data!$W83</f>
        <v>2.7260920567996916</v>
      </c>
      <c r="ES86" s="8">
        <f>Y86*Data!CS83+Model!AK86*Data!$BY83+Model!AS86*Data!$W83</f>
        <v>2.6393422252010721</v>
      </c>
      <c r="ET86" s="8">
        <f t="shared" si="178"/>
        <v>5.44085749750107</v>
      </c>
    </row>
    <row r="87" spans="1:150" x14ac:dyDescent="0.25">
      <c r="A87" s="34">
        <f>Data!A84</f>
        <v>36371</v>
      </c>
      <c r="B87" s="8">
        <f>Data!G84</f>
        <v>6.7511310583269202</v>
      </c>
      <c r="C87" s="8">
        <f t="shared" si="179"/>
        <v>7.001988909426986</v>
      </c>
      <c r="D87" s="8">
        <f>Data!DA84</f>
        <v>7.2729999999999997</v>
      </c>
      <c r="E87" s="8">
        <f>Data!AN84</f>
        <v>5.5880000000000001</v>
      </c>
      <c r="F87" s="8">
        <f>Data!AV84</f>
        <v>5.8520000000000003</v>
      </c>
      <c r="G87" s="8">
        <f>Data!BZ84</f>
        <v>6.0359999999999996</v>
      </c>
      <c r="H87" s="8">
        <f>Data!X84</f>
        <v>6.9930000000000003</v>
      </c>
      <c r="I87" s="8">
        <f>Data!BJ84</f>
        <v>7.4550000000000001</v>
      </c>
      <c r="J87" s="8">
        <f>Data!AF84</f>
        <v>8.6839999999999993</v>
      </c>
      <c r="K87" s="8">
        <f>Data!BC84</f>
        <v>8.6479999999999997</v>
      </c>
      <c r="L87" s="8">
        <f>Data!BR84</f>
        <v>10.311</v>
      </c>
      <c r="M87" s="8">
        <f>Data!CG84</f>
        <v>9.0399999999999991</v>
      </c>
      <c r="N87" s="8">
        <f>Data!CT84</f>
        <v>9.6430000000000007</v>
      </c>
      <c r="O87" s="8">
        <f>Data!ED84</f>
        <v>8.6489999999999991</v>
      </c>
      <c r="P87" s="8">
        <f t="shared" si="180"/>
        <v>2.7049999999999992</v>
      </c>
      <c r="Q87" s="1">
        <f t="shared" si="157"/>
        <v>36371</v>
      </c>
      <c r="R87" s="9">
        <f t="shared" si="206"/>
        <v>0.27397346320408544</v>
      </c>
      <c r="S87" s="36">
        <f t="shared" si="207"/>
        <v>0.31215498662329244</v>
      </c>
      <c r="T87" s="9">
        <f t="shared" si="208"/>
        <v>0.36968576709796686</v>
      </c>
      <c r="U87" s="9">
        <f t="shared" si="181"/>
        <v>0</v>
      </c>
      <c r="V87" s="9">
        <f t="shared" si="182"/>
        <v>0</v>
      </c>
      <c r="W87" s="9">
        <f t="shared" si="183"/>
        <v>0</v>
      </c>
      <c r="X87" s="9">
        <f t="shared" si="184"/>
        <v>0</v>
      </c>
      <c r="Y87" s="9">
        <f t="shared" si="209"/>
        <v>0.14395619628500123</v>
      </c>
      <c r="Z87" s="8">
        <f t="shared" si="185"/>
        <v>6.8590162834650723</v>
      </c>
      <c r="AA87" s="8">
        <f t="shared" si="158"/>
        <v>8.0287302456160852</v>
      </c>
      <c r="AB87" s="8">
        <f t="shared" si="186"/>
        <v>6.7196081330868758</v>
      </c>
      <c r="AC87" s="8">
        <f t="shared" si="210"/>
        <v>6.7511310583269202</v>
      </c>
      <c r="AD87" s="22">
        <f t="shared" si="187"/>
        <v>0.72602653679591456</v>
      </c>
      <c r="AE87" s="22">
        <f t="shared" si="188"/>
        <v>0.68784501337670756</v>
      </c>
      <c r="AF87" s="22">
        <f t="shared" si="189"/>
        <v>0.63031423290203314</v>
      </c>
      <c r="AG87" s="22">
        <f t="shared" si="159"/>
        <v>0.25</v>
      </c>
      <c r="AH87" s="22">
        <f t="shared" si="160"/>
        <v>0.25</v>
      </c>
      <c r="AI87" s="22">
        <f t="shared" si="161"/>
        <v>9.9999999999999978E-2</v>
      </c>
      <c r="AJ87" s="22">
        <f t="shared" si="162"/>
        <v>0.25</v>
      </c>
      <c r="AK87" s="22">
        <f t="shared" si="163"/>
        <v>0.10604380371499877</v>
      </c>
      <c r="AL87" s="22"/>
      <c r="AM87" s="22">
        <f t="shared" si="164"/>
        <v>0</v>
      </c>
      <c r="AN87" s="22">
        <f t="shared" si="164"/>
        <v>0</v>
      </c>
      <c r="AO87" s="22">
        <v>0</v>
      </c>
      <c r="AP87" s="22">
        <f t="shared" si="165"/>
        <v>0.75</v>
      </c>
      <c r="AQ87" s="22">
        <f t="shared" si="166"/>
        <v>0.75</v>
      </c>
      <c r="AR87" s="22">
        <f t="shared" si="190"/>
        <v>0.9</v>
      </c>
      <c r="AS87" s="9">
        <f t="shared" si="191"/>
        <v>0.75</v>
      </c>
      <c r="AT87" s="9">
        <f t="shared" si="192"/>
        <v>0.75</v>
      </c>
      <c r="AU87" s="9"/>
      <c r="AV87" s="1">
        <f t="shared" si="167"/>
        <v>36371</v>
      </c>
      <c r="AX87" s="5">
        <f>Data!C84/Data!C83-1</f>
        <v>-4.2483709825408278E-3</v>
      </c>
      <c r="AY87" s="5">
        <f>Data!L84/Data!L83-1</f>
        <v>2.7239857738385886E-3</v>
      </c>
      <c r="AZ87" s="5">
        <f>Data!CW84/Data!CW83-1</f>
        <v>-5.8456063911427325E-3</v>
      </c>
      <c r="BA87" s="5">
        <f>Data!AJ84/Data!AJ83-1</f>
        <v>3.1664507282838095E-3</v>
      </c>
      <c r="BB87" s="5">
        <f>Data!AR84/Data!AR83-1</f>
        <v>-8.5581399431378102E-5</v>
      </c>
      <c r="BC87" s="5">
        <f>Data!BV84/Data!BV83-1</f>
        <v>-1.8196050427091714E-3</v>
      </c>
      <c r="BD87" s="5">
        <f>Data!T84/Data!T83-1</f>
        <v>1.8070657603217466E-3</v>
      </c>
      <c r="BE87" s="5">
        <f>Data!BF84/Data!BF83-1</f>
        <v>-2.5695948917593414E-3</v>
      </c>
      <c r="BF87" s="5">
        <f>Data!AB84/Data!AB83-1</f>
        <v>4.2387256526739137E-3</v>
      </c>
      <c r="BG87" s="5">
        <f>Data!AY84/Data!AY83-1</f>
        <v>9.2659579396792147E-4</v>
      </c>
      <c r="BH87" s="5">
        <f>Data!BN84/Data!BN83-1</f>
        <v>1.1725206074654659E-2</v>
      </c>
      <c r="BI87" s="5">
        <f>Data!CC84/Data!CC83-1</f>
        <v>6.6503534066006953E-3</v>
      </c>
      <c r="BJ87" s="5">
        <f>Data!CP84/Data!CP83-1</f>
        <v>1.5587005959805111E-3</v>
      </c>
      <c r="BK87" s="5">
        <f>Data!DZ84/Data!DZ83-1</f>
        <v>1.3792242848558178E-3</v>
      </c>
      <c r="BL87" s="5">
        <f t="shared" si="211"/>
        <v>1.5578079431132065E-3</v>
      </c>
      <c r="BM87" s="5">
        <f t="shared" si="212"/>
        <v>3.2772082882439831E-4</v>
      </c>
      <c r="BN87" s="5">
        <f t="shared" si="213"/>
        <v>4.1735617457280925E-4</v>
      </c>
      <c r="BO87" s="5">
        <f t="shared" si="193"/>
        <v>9.711497705680417E-4</v>
      </c>
      <c r="BP87" s="5">
        <f t="shared" si="194"/>
        <v>1.0023847060206131E-3</v>
      </c>
      <c r="BQ87" s="5">
        <f t="shared" si="195"/>
        <v>1.4443986800186551E-3</v>
      </c>
      <c r="BR87" s="5">
        <f t="shared" si="214"/>
        <v>9.8876195216633482E-4</v>
      </c>
      <c r="BS87" s="5">
        <f t="shared" si="215"/>
        <v>1.4051060534406462E-3</v>
      </c>
      <c r="BT87" s="5">
        <f t="shared" si="196"/>
        <v>2.8945737346913968E-3</v>
      </c>
      <c r="BU87" s="5">
        <f t="shared" si="197"/>
        <v>1.5587005959805111E-3</v>
      </c>
      <c r="BV87" s="8">
        <f t="shared" si="198"/>
        <v>1.4321760962243371</v>
      </c>
      <c r="BW87" s="8">
        <f t="shared" si="199"/>
        <v>1.4221994625410719</v>
      </c>
      <c r="BX87" s="24">
        <f t="shared" si="200"/>
        <v>36371</v>
      </c>
      <c r="BY87" s="5">
        <f t="shared" si="201"/>
        <v>1.0129824518618578</v>
      </c>
      <c r="BZ87" s="1">
        <f t="shared" si="168"/>
        <v>36371</v>
      </c>
      <c r="CA87" s="8">
        <f t="shared" si="216"/>
        <v>1.5023346943037772</v>
      </c>
      <c r="CB87" s="8">
        <f t="shared" si="217"/>
        <v>1.4221994625410719</v>
      </c>
      <c r="CC87" s="8">
        <f t="shared" si="218"/>
        <v>1.5588332237272657</v>
      </c>
      <c r="CD87" s="8">
        <f t="shared" si="219"/>
        <v>1.4160399563694817</v>
      </c>
      <c r="CE87" s="8">
        <f t="shared" si="220"/>
        <v>1.4566164577113143</v>
      </c>
      <c r="CF87" s="8">
        <f t="shared" si="221"/>
        <v>1.5154099146760347</v>
      </c>
      <c r="CG87" s="8">
        <f t="shared" si="222"/>
        <v>1.4983431724760778</v>
      </c>
      <c r="CH87" s="8">
        <f t="shared" si="223"/>
        <v>1.5751723517003642</v>
      </c>
      <c r="CI87" s="8">
        <f t="shared" si="224"/>
        <v>1.6238547729092703</v>
      </c>
      <c r="CJ87" s="8">
        <f t="shared" si="225"/>
        <v>1.6695715754870071</v>
      </c>
      <c r="CK87" s="8">
        <f t="shared" si="226"/>
        <v>1.9060092952818599</v>
      </c>
      <c r="CL87" s="8">
        <f t="shared" si="227"/>
        <v>1.7662915260314078</v>
      </c>
      <c r="CM87" s="8">
        <f t="shared" si="228"/>
        <v>1.7967231705494728</v>
      </c>
      <c r="CN87" s="8">
        <f t="shared" si="229"/>
        <v>1.7923881737494867</v>
      </c>
      <c r="CO87" s="8">
        <f t="shared" si="230"/>
        <v>1.512141150603223</v>
      </c>
      <c r="CP87" s="8">
        <f t="shared" si="231"/>
        <v>1.5391603475649902</v>
      </c>
      <c r="CQ87" s="8">
        <f t="shared" si="232"/>
        <v>1.5858294094881396</v>
      </c>
      <c r="CR87" s="8">
        <f t="shared" si="233"/>
        <v>1.5237570348685145</v>
      </c>
      <c r="CS87" s="8">
        <f t="shared" si="234"/>
        <v>1.5248387517498065</v>
      </c>
      <c r="CT87" s="8">
        <f t="shared" si="235"/>
        <v>1.5197034891043828</v>
      </c>
      <c r="CU87" s="8">
        <f t="shared" si="236"/>
        <v>1.5218386821529748</v>
      </c>
      <c r="CV87" s="8">
        <f t="shared" si="237"/>
        <v>1.5587887848178998</v>
      </c>
      <c r="CW87" s="8">
        <f t="shared" si="238"/>
        <v>1.4321760962243371</v>
      </c>
      <c r="CX87" s="8">
        <f t="shared" si="239"/>
        <v>1.7298503793310218</v>
      </c>
      <c r="CY87" s="8">
        <f t="shared" si="169"/>
        <v>1.5023346943037772</v>
      </c>
      <c r="CZ87" s="1">
        <f t="shared" si="170"/>
        <v>36371</v>
      </c>
      <c r="DA87" s="5">
        <f>CA87/MAX(CA$9:CA87)-1</f>
        <v>-2.4859397270810546E-2</v>
      </c>
      <c r="DB87" s="5">
        <f>CB87/MAX(CB$9:CB87)-1</f>
        <v>0</v>
      </c>
      <c r="DC87" s="5">
        <f>CC87/MAX(CC$9:CC87)-1</f>
        <v>-3.8065189824758594E-2</v>
      </c>
      <c r="DD87" s="5">
        <f>CD87/MAX(CD$9:CD87)-1</f>
        <v>0</v>
      </c>
      <c r="DE87" s="5">
        <f>CE87/MAX(CE$9:CE87)-1</f>
        <v>-1.3789961453470334E-2</v>
      </c>
      <c r="DF87" s="5">
        <f>CF87/MAX(CF$9:CF87)-1</f>
        <v>-4.3523745608147979E-2</v>
      </c>
      <c r="DG87" s="5">
        <f>CG87/MAX(CG$9:CG87)-1</f>
        <v>0</v>
      </c>
      <c r="DH87" s="5">
        <f>CH87/MAX(CH$9:CH87)-1</f>
        <v>-8.7296126917318917E-3</v>
      </c>
      <c r="DI87" s="5">
        <f>CI87/MAX(CI$9:CI87)-1</f>
        <v>0</v>
      </c>
      <c r="DJ87" s="5">
        <f>CJ87/MAX(CJ$9:CJ87)-1</f>
        <v>-2.2771032121008394E-3</v>
      </c>
      <c r="DK87" s="5">
        <f>CK87/MAX(CK$9:CK87)-1</f>
        <v>0</v>
      </c>
      <c r="DL87" s="5">
        <f>CL87/MAX(CL$9:CL87)-1</f>
        <v>0</v>
      </c>
      <c r="DM87" s="5">
        <f>CM87/MAX(CM$9:CM87)-1</f>
        <v>-7.7078304910377371E-3</v>
      </c>
      <c r="DN87" s="5">
        <f>CN87/MAX(CN$9:CN87)-1</f>
        <v>-9.8450828162391923E-3</v>
      </c>
      <c r="DO87" s="5">
        <f>CO87/MAX(CO$9:CO87)-1</f>
        <v>-1.3260654750875123E-3</v>
      </c>
      <c r="DP87" s="5">
        <f>CP87/MAX(CP$9:CP87)-1</f>
        <v>-8.3916439042017732E-3</v>
      </c>
      <c r="DQ87" s="5">
        <f>CQ87/MAX(CQ$9:CQ87)-1</f>
        <v>-7.9377036058088102E-3</v>
      </c>
      <c r="DR87" s="5">
        <f>CR87/MAX(CR$9:CR87)-1</f>
        <v>-1.2787076727686086E-3</v>
      </c>
      <c r="DS87" s="5">
        <f>CS87/MAX(CS$9:CS87)-1</f>
        <v>-1.3886088825725285E-3</v>
      </c>
      <c r="DT87" s="5">
        <f>CT87/MAX(CT$9:CT87)-1</f>
        <v>0</v>
      </c>
      <c r="DU87" s="5">
        <f>CU87/MAX(CU$9:CU87)-1</f>
        <v>-1.2639069414738247E-3</v>
      </c>
      <c r="DV87" s="5">
        <f>CV87/MAX(CV$9:CV87)-1</f>
        <v>-3.2120084296427542E-5</v>
      </c>
      <c r="DW87" s="5">
        <f>CW87/MAX(CW$9:CW87)-1</f>
        <v>0</v>
      </c>
      <c r="DX87" s="5">
        <f>CX87/MAX(CX$9:CX87)-1</f>
        <v>-2.1048326807694417E-2</v>
      </c>
      <c r="DY87" s="5">
        <f>CY87/MAX(CY$9:CY87)-1</f>
        <v>-2.4859397270810546E-2</v>
      </c>
      <c r="DZ87" s="1">
        <f t="shared" si="171"/>
        <v>36371</v>
      </c>
      <c r="EA87" s="8">
        <f t="shared" si="202"/>
        <v>6.6278928477939703</v>
      </c>
      <c r="EB87" s="8">
        <f t="shared" si="203"/>
        <v>6.7250974975853488</v>
      </c>
      <c r="EC87" s="8">
        <f t="shared" si="204"/>
        <v>7.001988909426986</v>
      </c>
      <c r="ED87" s="8">
        <f t="shared" si="172"/>
        <v>6.7537500000000001</v>
      </c>
      <c r="EE87" s="8">
        <f t="shared" si="173"/>
        <v>6.7537500000000001</v>
      </c>
      <c r="EF87" s="8">
        <f t="shared" si="174"/>
        <v>6.8973000000000004</v>
      </c>
      <c r="EG87" s="8">
        <f t="shared" si="175"/>
        <v>6.7537500000000001</v>
      </c>
      <c r="EH87" s="8">
        <f t="shared" si="176"/>
        <v>7.2729999999999997</v>
      </c>
      <c r="EI87" s="8">
        <f t="shared" si="177"/>
        <v>6.7511310583269202</v>
      </c>
      <c r="EJ87" s="1">
        <f t="shared" si="205"/>
        <v>36371</v>
      </c>
      <c r="EK87" s="8">
        <f>Data!W84*(1-R87-AD87)+R87*Data!AE84+AD87*Data!AM84</f>
        <v>1.8211924158446151</v>
      </c>
      <c r="EL87" s="8">
        <f>Data!W84*(1-S87-AE87)+S87*Data!BQ84+AE87*Data!AU84</f>
        <v>2.8372067451319447</v>
      </c>
      <c r="EM87" s="8">
        <f>Data!W84*(1-R87-AF87)+R87*Data!AE84+AF87*Data!AU84</f>
        <v>2.9105266015151257</v>
      </c>
      <c r="EN87" s="8">
        <f>Data!F84</f>
        <v>5.4390437186787199</v>
      </c>
      <c r="EO87" s="8">
        <f>U87*Data!$AE84+Model!AG87*Data!$BY84+Model!AP87*Data!$W84</f>
        <v>2.7619999999999996</v>
      </c>
      <c r="EP87" s="8">
        <f>V87*Data!$BQ84+Model!AH87*Data!$BY84+Model!AQ87*Data!$W84</f>
        <v>2.7619999999999996</v>
      </c>
      <c r="EQ87" s="8">
        <f>W87*Data!$BQ84+Model!AI87*Data!$BY84+Model!AR87*Data!$W84</f>
        <v>2.2351999999999999</v>
      </c>
      <c r="ER87" s="8">
        <f>X87*Data!CF84+Model!AJ87*Data!$BY84+Model!AS87*Data!$W84</f>
        <v>2.7619999999999996</v>
      </c>
      <c r="ES87" s="8">
        <f>Y87*Data!CS84+Model!AK87*Data!$BY84+Model!AS87*Data!$W84</f>
        <v>2.6567680205156639</v>
      </c>
      <c r="ET87" s="8">
        <f t="shared" si="178"/>
        <v>5.4390437186787199</v>
      </c>
    </row>
    <row r="88" spans="1:150" x14ac:dyDescent="0.25">
      <c r="A88" s="34">
        <f>Data!A85</f>
        <v>36403</v>
      </c>
      <c r="B88" s="8">
        <f>Data!G85</f>
        <v>6.8781335753478503</v>
      </c>
      <c r="C88" s="8">
        <f t="shared" si="179"/>
        <v>7.1046255452800562</v>
      </c>
      <c r="D88" s="8">
        <f>Data!DA85</f>
        <v>7.4279999999999999</v>
      </c>
      <c r="E88" s="8">
        <f>Data!AN85</f>
        <v>5.7290000000000001</v>
      </c>
      <c r="F88" s="8">
        <f>Data!AV85</f>
        <v>5.9420000000000002</v>
      </c>
      <c r="G88" s="8">
        <f>Data!BZ85</f>
        <v>6.1390000000000002</v>
      </c>
      <c r="H88" s="8">
        <f>Data!X85</f>
        <v>7.274</v>
      </c>
      <c r="I88" s="8">
        <f>Data!BJ85</f>
        <v>7.5709999999999997</v>
      </c>
      <c r="J88" s="8">
        <f>Data!AF85</f>
        <v>8.4390000000000001</v>
      </c>
      <c r="K88" s="8">
        <f>Data!BC85</f>
        <v>8.9770000000000003</v>
      </c>
      <c r="L88" s="8">
        <f>Data!BR85</f>
        <v>10.082000000000001</v>
      </c>
      <c r="M88" s="8">
        <f>Data!CG85</f>
        <v>8.8369999999999997</v>
      </c>
      <c r="N88" s="8">
        <f>Data!CT85</f>
        <v>9.93</v>
      </c>
      <c r="O88" s="8">
        <f>Data!ED85</f>
        <v>8.9060000000000006</v>
      </c>
      <c r="P88" s="8">
        <f t="shared" si="180"/>
        <v>2.8655000000000008</v>
      </c>
      <c r="Q88" s="1">
        <f t="shared" si="157"/>
        <v>36403</v>
      </c>
      <c r="R88" s="9">
        <f t="shared" si="206"/>
        <v>0.30397346320408547</v>
      </c>
      <c r="S88" s="36">
        <f t="shared" si="207"/>
        <v>0.31583453959104252</v>
      </c>
      <c r="T88" s="9">
        <f t="shared" si="208"/>
        <v>0.34897923573547363</v>
      </c>
      <c r="U88" s="9">
        <f t="shared" si="181"/>
        <v>0</v>
      </c>
      <c r="V88" s="9">
        <f t="shared" si="182"/>
        <v>0</v>
      </c>
      <c r="W88" s="9">
        <f t="shared" si="183"/>
        <v>0</v>
      </c>
      <c r="X88" s="9">
        <f t="shared" si="184"/>
        <v>0</v>
      </c>
      <c r="Y88" s="9">
        <f t="shared" si="209"/>
        <v>0.11547085201793719</v>
      </c>
      <c r="Z88" s="8">
        <f t="shared" si="185"/>
        <v>6.9591204037246222</v>
      </c>
      <c r="AA88" s="8">
        <f t="shared" si="158"/>
        <v>8.1608633871716485</v>
      </c>
      <c r="AB88" s="8">
        <f t="shared" si="186"/>
        <v>6.8377070319316005</v>
      </c>
      <c r="AC88" s="8">
        <f t="shared" si="210"/>
        <v>6.8781335753478503</v>
      </c>
      <c r="AD88" s="22">
        <f t="shared" si="187"/>
        <v>0.69602653679591453</v>
      </c>
      <c r="AE88" s="22">
        <f t="shared" si="188"/>
        <v>0.68416546040895754</v>
      </c>
      <c r="AF88" s="22">
        <f t="shared" si="189"/>
        <v>0.65102076426452637</v>
      </c>
      <c r="AG88" s="22">
        <f t="shared" si="159"/>
        <v>0.25</v>
      </c>
      <c r="AH88" s="22">
        <f t="shared" si="160"/>
        <v>0.25</v>
      </c>
      <c r="AI88" s="22">
        <f t="shared" si="161"/>
        <v>9.9999999999999978E-2</v>
      </c>
      <c r="AJ88" s="22">
        <f t="shared" si="162"/>
        <v>0.25</v>
      </c>
      <c r="AK88" s="22">
        <f t="shared" si="163"/>
        <v>0.13452914798206284</v>
      </c>
      <c r="AL88" s="22"/>
      <c r="AM88" s="22">
        <f t="shared" si="164"/>
        <v>0</v>
      </c>
      <c r="AN88" s="22">
        <f t="shared" si="164"/>
        <v>0</v>
      </c>
      <c r="AO88" s="22">
        <v>0</v>
      </c>
      <c r="AP88" s="22">
        <f t="shared" si="165"/>
        <v>0.75</v>
      </c>
      <c r="AQ88" s="22">
        <f t="shared" si="166"/>
        <v>0.75</v>
      </c>
      <c r="AR88" s="22">
        <f t="shared" si="190"/>
        <v>0.9</v>
      </c>
      <c r="AS88" s="9">
        <f t="shared" si="191"/>
        <v>0.75</v>
      </c>
      <c r="AT88" s="9">
        <f t="shared" si="192"/>
        <v>0.75</v>
      </c>
      <c r="AU88" s="9"/>
      <c r="AV88" s="1">
        <f t="shared" si="167"/>
        <v>36403</v>
      </c>
      <c r="AX88" s="5">
        <f>Data!C85/Data!C84-1</f>
        <v>-5.0791635706859406E-4</v>
      </c>
      <c r="AY88" s="5">
        <f>Data!L85/Data!L84-1</f>
        <v>2.6379457616421131E-3</v>
      </c>
      <c r="AZ88" s="5">
        <f>Data!CW85/Data!CW84-1</f>
        <v>-2.5717317912383741E-3</v>
      </c>
      <c r="BA88" s="5">
        <f>Data!AJ85/Data!AJ84-1</f>
        <v>2.8943832458792063E-3</v>
      </c>
      <c r="BB88" s="5">
        <f>Data!AR85/Data!AR84-1</f>
        <v>2.3833167825222379E-3</v>
      </c>
      <c r="BC88" s="5">
        <f>Data!BV85/Data!BV84-1</f>
        <v>-4.8496605237635659E-4</v>
      </c>
      <c r="BD88" s="5">
        <f>Data!T85/Data!T84-1</f>
        <v>1.1966281677406876E-3</v>
      </c>
      <c r="BE88" s="5">
        <f>Data!BF85/Data!BF84-1</f>
        <v>-1.3473072227909721E-4</v>
      </c>
      <c r="BF88" s="5">
        <f>Data!AB85/Data!AB84-1</f>
        <v>3.4364661478960556E-3</v>
      </c>
      <c r="BG88" s="5">
        <f>Data!AY85/Data!AY84-1</f>
        <v>-3.215159315950844E-3</v>
      </c>
      <c r="BH88" s="5">
        <f>Data!BN85/Data!BN84-1</f>
        <v>1.1914669187274907E-2</v>
      </c>
      <c r="BI88" s="5">
        <f>Data!CC85/Data!CC84-1</f>
        <v>6.0304742222636598E-3</v>
      </c>
      <c r="BJ88" s="5">
        <f>Data!CP85/Data!CP84-1</f>
        <v>-8.2086091847557441E-3</v>
      </c>
      <c r="BK88" s="5">
        <f>Data!DZ85/Data!DZ84-1</f>
        <v>-5.2535097183372681E-3</v>
      </c>
      <c r="BL88" s="5">
        <f t="shared" si="211"/>
        <v>3.3825411371387407E-3</v>
      </c>
      <c r="BM88" s="5">
        <f t="shared" si="212"/>
        <v>-5.5669169796634596E-7</v>
      </c>
      <c r="BN88" s="5">
        <f t="shared" si="213"/>
        <v>-4.3990928064209056E-4</v>
      </c>
      <c r="BO88" s="5">
        <f t="shared" si="193"/>
        <v>7.7622961271142654E-4</v>
      </c>
      <c r="BP88" s="5">
        <f t="shared" si="194"/>
        <v>7.7622961271142654E-4</v>
      </c>
      <c r="BQ88" s="5">
        <f t="shared" si="195"/>
        <v>1.0284687457289832E-3</v>
      </c>
      <c r="BR88" s="5">
        <f t="shared" si="214"/>
        <v>7.7622961271142654E-4</v>
      </c>
      <c r="BS88" s="5">
        <f t="shared" si="215"/>
        <v>-3.3563667408868228E-4</v>
      </c>
      <c r="BT88" s="5">
        <f t="shared" si="196"/>
        <v>2.5548322302515027E-3</v>
      </c>
      <c r="BU88" s="5">
        <f t="shared" si="197"/>
        <v>-4.8496605237635659E-4</v>
      </c>
      <c r="BV88" s="8">
        <f t="shared" si="198"/>
        <v>1.4358350658743668</v>
      </c>
      <c r="BW88" s="8">
        <f t="shared" si="199"/>
        <v>1.4259511475854918</v>
      </c>
      <c r="BX88" s="24">
        <f t="shared" si="200"/>
        <v>36403</v>
      </c>
      <c r="BY88" s="5">
        <f t="shared" si="201"/>
        <v>1.0142839302370292</v>
      </c>
      <c r="BZ88" s="1">
        <f t="shared" si="168"/>
        <v>36403</v>
      </c>
      <c r="CA88" s="8">
        <f t="shared" si="216"/>
        <v>1.5015716339387486</v>
      </c>
      <c r="CB88" s="8">
        <f t="shared" si="217"/>
        <v>1.4259511475854918</v>
      </c>
      <c r="CC88" s="8">
        <f t="shared" si="218"/>
        <v>1.5548243227685676</v>
      </c>
      <c r="CD88" s="8">
        <f t="shared" si="219"/>
        <v>1.4201385186946931</v>
      </c>
      <c r="CE88" s="8">
        <f t="shared" si="220"/>
        <v>1.4600880361606758</v>
      </c>
      <c r="CF88" s="8">
        <f t="shared" si="221"/>
        <v>1.5146749923119822</v>
      </c>
      <c r="CG88" s="8">
        <f t="shared" si="222"/>
        <v>1.5001361321212046</v>
      </c>
      <c r="CH88" s="8">
        <f t="shared" si="223"/>
        <v>1.5749601275917056</v>
      </c>
      <c r="CI88" s="8">
        <f t="shared" si="224"/>
        <v>1.6294350948654723</v>
      </c>
      <c r="CJ88" s="8">
        <f t="shared" si="225"/>
        <v>1.6642036368824333</v>
      </c>
      <c r="CK88" s="8">
        <f t="shared" si="226"/>
        <v>1.9287187655030142</v>
      </c>
      <c r="CL88" s="8">
        <f t="shared" si="227"/>
        <v>1.7769431015481429</v>
      </c>
      <c r="CM88" s="8">
        <f t="shared" si="228"/>
        <v>1.7819745722292371</v>
      </c>
      <c r="CN88" s="8">
        <f t="shared" si="229"/>
        <v>1.782971845059661</v>
      </c>
      <c r="CO88" s="8">
        <f t="shared" si="230"/>
        <v>1.5172560302502984</v>
      </c>
      <c r="CP88" s="8">
        <f t="shared" si="231"/>
        <v>1.5391594907272028</v>
      </c>
      <c r="CQ88" s="8">
        <f t="shared" si="232"/>
        <v>1.5851317884133906</v>
      </c>
      <c r="CR88" s="8">
        <f t="shared" si="233"/>
        <v>1.5249398202015567</v>
      </c>
      <c r="CS88" s="8">
        <f t="shared" si="234"/>
        <v>1.5260223767435246</v>
      </c>
      <c r="CT88" s="8">
        <f t="shared" si="235"/>
        <v>1.5212664566457019</v>
      </c>
      <c r="CU88" s="8">
        <f t="shared" si="236"/>
        <v>1.5230199784038316</v>
      </c>
      <c r="CV88" s="8">
        <f t="shared" si="237"/>
        <v>1.5582655981345568</v>
      </c>
      <c r="CW88" s="8">
        <f t="shared" si="238"/>
        <v>1.4358350658743668</v>
      </c>
      <c r="CX88" s="8">
        <f t="shared" si="239"/>
        <v>1.7290114606213558</v>
      </c>
      <c r="CY88" s="8">
        <f t="shared" si="169"/>
        <v>1.5015716339387486</v>
      </c>
      <c r="CZ88" s="1">
        <f t="shared" si="170"/>
        <v>36403</v>
      </c>
      <c r="DA88" s="5">
        <f>CA88/MAX(CA$9:CA88)-1</f>
        <v>-2.5354687133378406E-2</v>
      </c>
      <c r="DB88" s="5">
        <f>CB88/MAX(CB$9:CB88)-1</f>
        <v>0</v>
      </c>
      <c r="DC88" s="5">
        <f>CC88/MAX(CC$9:CC88)-1</f>
        <v>-4.0539028157185131E-2</v>
      </c>
      <c r="DD88" s="5">
        <f>CD88/MAX(CD$9:CD88)-1</f>
        <v>0</v>
      </c>
      <c r="DE88" s="5">
        <f>CE88/MAX(CE$9:CE88)-1</f>
        <v>-1.1439510517510465E-2</v>
      </c>
      <c r="DF88" s="5">
        <f>CF88/MAX(CF$9:CF88)-1</f>
        <v>-4.3987604121432211E-2</v>
      </c>
      <c r="DG88" s="5">
        <f>CG88/MAX(CG$9:CG88)-1</f>
        <v>0</v>
      </c>
      <c r="DH88" s="5">
        <f>CH88/MAX(CH$9:CH88)-1</f>
        <v>-8.8631672669877704E-3</v>
      </c>
      <c r="DI88" s="5">
        <f>CI88/MAX(CI$9:CI88)-1</f>
        <v>0</v>
      </c>
      <c r="DJ88" s="5">
        <f>CJ88/MAX(CJ$9:CJ88)-1</f>
        <v>-5.4849412784458984E-3</v>
      </c>
      <c r="DK88" s="5">
        <f>CK88/MAX(CK$9:CK88)-1</f>
        <v>0</v>
      </c>
      <c r="DL88" s="5">
        <f>CL88/MAX(CL$9:CL88)-1</f>
        <v>0</v>
      </c>
      <c r="DM88" s="5">
        <f>CM88/MAX(CM$9:CM88)-1</f>
        <v>-1.5853169107630238E-2</v>
      </c>
      <c r="DN88" s="5">
        <f>CN88/MAX(CN$9:CN88)-1</f>
        <v>-1.5046871296323427E-2</v>
      </c>
      <c r="DO88" s="5">
        <f>CO88/MAX(CO$9:CO88)-1</f>
        <v>0</v>
      </c>
      <c r="DP88" s="5">
        <f>CP88/MAX(CP$9:CP88)-1</f>
        <v>-8.3921959243412614E-3</v>
      </c>
      <c r="DQ88" s="5">
        <f>CQ88/MAX(CQ$9:CQ88)-1</f>
        <v>-8.3741210169676616E-3</v>
      </c>
      <c r="DR88" s="5">
        <f>CR88/MAX(CR$9:CR88)-1</f>
        <v>-5.0347063081890298E-4</v>
      </c>
      <c r="DS88" s="5">
        <f>CS88/MAX(CS$9:CS88)-1</f>
        <v>-6.1345714919625038E-4</v>
      </c>
      <c r="DT88" s="5">
        <f>CT88/MAX(CT$9:CT88)-1</f>
        <v>0</v>
      </c>
      <c r="DU88" s="5">
        <f>CU88/MAX(CU$9:CU88)-1</f>
        <v>-4.8865841075806937E-4</v>
      </c>
      <c r="DV88" s="5">
        <f>CV88/MAX(CV$9:CV88)-1</f>
        <v>-3.6774597770683481E-4</v>
      </c>
      <c r="DW88" s="5">
        <f>CW88/MAX(CW$9:CW88)-1</f>
        <v>0</v>
      </c>
      <c r="DX88" s="5">
        <f>CX88/MAX(CX$9:CX88)-1</f>
        <v>-2.1523085136109787E-2</v>
      </c>
      <c r="DY88" s="5">
        <f>CY88/MAX(CY$9:CY88)-1</f>
        <v>-2.5354687133378406E-2</v>
      </c>
      <c r="DZ88" s="1">
        <f t="shared" si="171"/>
        <v>36403</v>
      </c>
      <c r="EA88" s="8">
        <f t="shared" si="202"/>
        <v>6.7010217376206018</v>
      </c>
      <c r="EB88" s="8">
        <f t="shared" si="203"/>
        <v>6.8781335753478503</v>
      </c>
      <c r="EC88" s="8">
        <f t="shared" si="204"/>
        <v>7.1046255452800562</v>
      </c>
      <c r="ED88" s="8">
        <f t="shared" si="172"/>
        <v>6.9902499999999996</v>
      </c>
      <c r="EE88" s="8">
        <f t="shared" si="173"/>
        <v>6.9902499999999996</v>
      </c>
      <c r="EF88" s="8">
        <f t="shared" si="174"/>
        <v>7.1604999999999999</v>
      </c>
      <c r="EG88" s="8">
        <f t="shared" si="175"/>
        <v>6.9902499999999996</v>
      </c>
      <c r="EH88" s="8">
        <f t="shared" si="176"/>
        <v>7.4279999999999999</v>
      </c>
      <c r="EI88" s="8">
        <f t="shared" si="177"/>
        <v>6.8781335753478503</v>
      </c>
      <c r="EJ88" s="1">
        <f t="shared" si="205"/>
        <v>36403</v>
      </c>
      <c r="EK88" s="8">
        <f>Data!W85*(1-R88-AD88)+R88*Data!AE85+AD88*Data!AM85</f>
        <v>1.8978436728143295</v>
      </c>
      <c r="EL88" s="8">
        <f>Data!W85*(1-S88-AE88)+S88*Data!BQ85+AE88*Data!AU85</f>
        <v>2.8925038225017321</v>
      </c>
      <c r="EM88" s="8">
        <f>Data!W85*(1-R88-AF88)+R88*Data!AE85+AF88*Data!AU85</f>
        <v>3.049005282475775</v>
      </c>
      <c r="EN88" s="8">
        <f>Data!F85</f>
        <v>5.47776459456888</v>
      </c>
      <c r="EO88" s="8">
        <f>U88*Data!$AE85+Model!AG88*Data!$BY85+Model!AP88*Data!$W85</f>
        <v>2.7857500000000002</v>
      </c>
      <c r="EP88" s="8">
        <f>V88*Data!$BQ85+Model!AH88*Data!$BY85+Model!AQ88*Data!$W85</f>
        <v>2.7857500000000002</v>
      </c>
      <c r="EQ88" s="8">
        <f>W88*Data!$BQ85+Model!AI88*Data!$BY85+Model!AR88*Data!$W85</f>
        <v>2.2368999999999999</v>
      </c>
      <c r="ER88" s="8">
        <f>X88*Data!CF85+Model!AJ88*Data!$BY85+Model!AS88*Data!$W85</f>
        <v>2.7857500000000002</v>
      </c>
      <c r="ES88" s="8">
        <f>Y88*Data!CS85+Model!AK88*Data!$BY85+Model!AS88*Data!$W85</f>
        <v>2.6872533632286997</v>
      </c>
      <c r="ET88" s="8">
        <f t="shared" si="178"/>
        <v>5.47776459456888</v>
      </c>
    </row>
    <row r="89" spans="1:150" x14ac:dyDescent="0.25">
      <c r="A89" s="34">
        <f>Data!A86</f>
        <v>36433</v>
      </c>
      <c r="B89" s="8">
        <f>Data!G86</f>
        <v>6.75369782897699</v>
      </c>
      <c r="C89" s="8">
        <f t="shared" si="179"/>
        <v>7.0048312123241789</v>
      </c>
      <c r="D89" s="8">
        <f>Data!DA86</f>
        <v>7.3129999999999997</v>
      </c>
      <c r="E89" s="8">
        <f>Data!AN86</f>
        <v>5.6239999999999997</v>
      </c>
      <c r="F89" s="8">
        <f>Data!AV86</f>
        <v>5.8250000000000002</v>
      </c>
      <c r="G89" s="8">
        <f>Data!BZ86</f>
        <v>6.0410000000000004</v>
      </c>
      <c r="H89" s="8">
        <f>Data!X86</f>
        <v>7.1779999999999999</v>
      </c>
      <c r="I89" s="8">
        <f>Data!BJ86</f>
        <v>7.4530000000000003</v>
      </c>
      <c r="J89" s="8">
        <f>Data!AF86</f>
        <v>8.4369999999999994</v>
      </c>
      <c r="K89" s="8">
        <f>Data!BC86</f>
        <v>9.0120000000000005</v>
      </c>
      <c r="L89" s="8">
        <f>Data!BR86</f>
        <v>10.327</v>
      </c>
      <c r="M89" s="8">
        <f>Data!CG86</f>
        <v>8.8879999999999999</v>
      </c>
      <c r="N89" s="8">
        <f>Data!CT86</f>
        <v>10.066000000000001</v>
      </c>
      <c r="O89" s="8">
        <f>Data!ED86</f>
        <v>8.9190000000000005</v>
      </c>
      <c r="P89" s="8">
        <f t="shared" si="180"/>
        <v>2.9860000000000007</v>
      </c>
      <c r="Q89" s="1">
        <f t="shared" si="157"/>
        <v>36433</v>
      </c>
      <c r="R89" s="9">
        <f t="shared" si="206"/>
        <v>0.30319876884655239</v>
      </c>
      <c r="S89" s="36">
        <f t="shared" si="207"/>
        <v>0.30016090141467022</v>
      </c>
      <c r="T89" s="9">
        <f t="shared" si="208"/>
        <v>0.33489618218352302</v>
      </c>
      <c r="U89" s="9">
        <f t="shared" si="181"/>
        <v>0</v>
      </c>
      <c r="V89" s="9">
        <f t="shared" si="182"/>
        <v>0</v>
      </c>
      <c r="W89" s="9">
        <f t="shared" si="183"/>
        <v>0</v>
      </c>
      <c r="X89" s="9">
        <f t="shared" si="184"/>
        <v>0</v>
      </c>
      <c r="Y89" s="9">
        <f t="shared" si="209"/>
        <v>0.10416149068322972</v>
      </c>
      <c r="Z89" s="8">
        <f t="shared" si="185"/>
        <v>6.9042068949061353</v>
      </c>
      <c r="AA89" s="8">
        <f t="shared" si="158"/>
        <v>8.1232066785547961</v>
      </c>
      <c r="AB89" s="8">
        <f t="shared" si="186"/>
        <v>6.7274829202947082</v>
      </c>
      <c r="AC89" s="8">
        <f t="shared" si="210"/>
        <v>6.75369782897699</v>
      </c>
      <c r="AD89" s="22">
        <f t="shared" si="187"/>
        <v>0.69680123115344761</v>
      </c>
      <c r="AE89" s="22">
        <f t="shared" si="188"/>
        <v>0.69983909858532978</v>
      </c>
      <c r="AF89" s="22">
        <f t="shared" si="189"/>
        <v>0.66510381781647698</v>
      </c>
      <c r="AG89" s="22">
        <f t="shared" si="159"/>
        <v>0.25</v>
      </c>
      <c r="AH89" s="22">
        <f t="shared" si="160"/>
        <v>0.25</v>
      </c>
      <c r="AI89" s="22">
        <f t="shared" si="161"/>
        <v>9.9999999999999978E-2</v>
      </c>
      <c r="AJ89" s="22">
        <f t="shared" si="162"/>
        <v>0.25</v>
      </c>
      <c r="AK89" s="22">
        <f t="shared" si="163"/>
        <v>0.14583850931677023</v>
      </c>
      <c r="AL89" s="22"/>
      <c r="AM89" s="22">
        <f t="shared" si="164"/>
        <v>0</v>
      </c>
      <c r="AN89" s="22">
        <f t="shared" si="164"/>
        <v>0</v>
      </c>
      <c r="AO89" s="22">
        <v>0</v>
      </c>
      <c r="AP89" s="22">
        <f t="shared" si="165"/>
        <v>0.75</v>
      </c>
      <c r="AQ89" s="22">
        <f t="shared" si="166"/>
        <v>0.75</v>
      </c>
      <c r="AR89" s="22">
        <f t="shared" si="190"/>
        <v>0.9</v>
      </c>
      <c r="AS89" s="9">
        <f t="shared" si="191"/>
        <v>0.75</v>
      </c>
      <c r="AT89" s="9">
        <f t="shared" si="192"/>
        <v>0.75</v>
      </c>
      <c r="AU89" s="9"/>
      <c r="AV89" s="1">
        <f t="shared" si="167"/>
        <v>36433</v>
      </c>
      <c r="AX89" s="5">
        <f>Data!C86/Data!C85-1</f>
        <v>1.160425135037646E-2</v>
      </c>
      <c r="AY89" s="5">
        <f>Data!L86/Data!L85-1</f>
        <v>6.8531706436769646E-3</v>
      </c>
      <c r="AZ89" s="5">
        <f>Data!CW86/Data!CW85-1</f>
        <v>1.134094129508445E-2</v>
      </c>
      <c r="BA89" s="5">
        <f>Data!AJ86/Data!AJ85-1</f>
        <v>6.4968158383706953E-3</v>
      </c>
      <c r="BB89" s="5">
        <f>Data!AR86/Data!AR85-1</f>
        <v>8.8275185630761754E-3</v>
      </c>
      <c r="BC89" s="5">
        <f>Data!BV86/Data!BV85-1</f>
        <v>1.0116964497713266E-2</v>
      </c>
      <c r="BD89" s="5">
        <f>Data!T86/Data!T85-1</f>
        <v>7.3128408527516342E-3</v>
      </c>
      <c r="BE89" s="5">
        <f>Data!BF86/Data!BF85-1</f>
        <v>1.0134748877092647E-2</v>
      </c>
      <c r="BF89" s="5">
        <f>Data!AB86/Data!AB85-1</f>
        <v>5.4292093786401097E-3</v>
      </c>
      <c r="BG89" s="5">
        <f>Data!AY86/Data!AY85-1</f>
        <v>1.4752423612451881E-3</v>
      </c>
      <c r="BH89" s="5">
        <f>Data!BN86/Data!BN85-1</f>
        <v>7.0328152921428355E-3</v>
      </c>
      <c r="BI89" s="5">
        <f>Data!CC86/Data!CC85-1</f>
        <v>6.4742084038424963E-3</v>
      </c>
      <c r="BJ89" s="5">
        <f>Data!CP86/Data!CP85-1</f>
        <v>-1.2142000523818197E-3</v>
      </c>
      <c r="BK89" s="5">
        <f>Data!DZ86/Data!DZ85-1</f>
        <v>4.2658825003214496E-3</v>
      </c>
      <c r="BL89" s="5">
        <f t="shared" si="211"/>
        <v>8.1121747239805558E-3</v>
      </c>
      <c r="BM89" s="5">
        <f t="shared" si="212"/>
        <v>7.3867963374141411E-3</v>
      </c>
      <c r="BN89" s="5">
        <f t="shared" si="213"/>
        <v>7.2356022961926562E-3</v>
      </c>
      <c r="BO89" s="5">
        <f t="shared" si="193"/>
        <v>8.013871763992042E-3</v>
      </c>
      <c r="BP89" s="5">
        <f t="shared" si="194"/>
        <v>8.013871763992042E-3</v>
      </c>
      <c r="BQ89" s="5">
        <f t="shared" si="195"/>
        <v>7.5932532172477973E-3</v>
      </c>
      <c r="BR89" s="5">
        <f t="shared" si="214"/>
        <v>8.013871763992042E-3</v>
      </c>
      <c r="BS89" s="5">
        <f t="shared" si="215"/>
        <v>6.7054525390371168E-3</v>
      </c>
      <c r="BT89" s="5">
        <f t="shared" si="196"/>
        <v>6.6600208412468829E-3</v>
      </c>
      <c r="BU89" s="5">
        <f t="shared" si="197"/>
        <v>1.0116964497713266E-2</v>
      </c>
      <c r="BV89" s="8">
        <f t="shared" si="198"/>
        <v>1.4453977573376831</v>
      </c>
      <c r="BW89" s="8">
        <f t="shared" si="199"/>
        <v>1.4357234341294423</v>
      </c>
      <c r="BX89" s="24">
        <f t="shared" si="200"/>
        <v>36433</v>
      </c>
      <c r="BY89" s="5">
        <f t="shared" si="201"/>
        <v>1.0106840399508235</v>
      </c>
      <c r="BZ89" s="1">
        <f t="shared" si="168"/>
        <v>36433</v>
      </c>
      <c r="CA89" s="8">
        <f t="shared" si="216"/>
        <v>1.5189962485995694</v>
      </c>
      <c r="CB89" s="8">
        <f t="shared" si="217"/>
        <v>1.4357234341294423</v>
      </c>
      <c r="CC89" s="8">
        <f t="shared" si="218"/>
        <v>1.5724574941372553</v>
      </c>
      <c r="CD89" s="8">
        <f t="shared" si="219"/>
        <v>1.429364897115629</v>
      </c>
      <c r="CE89" s="8">
        <f t="shared" si="220"/>
        <v>1.4729769904036096</v>
      </c>
      <c r="CF89" s="8">
        <f t="shared" si="221"/>
        <v>1.5299989054347767</v>
      </c>
      <c r="CG89" s="8">
        <f t="shared" si="222"/>
        <v>1.5111063889128693</v>
      </c>
      <c r="CH89" s="8">
        <f t="shared" si="223"/>
        <v>1.5909219529762813</v>
      </c>
      <c r="CI89" s="8">
        <f t="shared" si="224"/>
        <v>1.6382816391644013</v>
      </c>
      <c r="CJ89" s="8">
        <f t="shared" si="225"/>
        <v>1.6666587405853006</v>
      </c>
      <c r="CK89" s="8">
        <f t="shared" si="226"/>
        <v>1.9422830883312867</v>
      </c>
      <c r="CL89" s="8">
        <f t="shared" si="227"/>
        <v>1.7884474015093359</v>
      </c>
      <c r="CM89" s="8">
        <f t="shared" si="228"/>
        <v>1.7798108986102932</v>
      </c>
      <c r="CN89" s="8">
        <f t="shared" si="229"/>
        <v>1.7905777934520668</v>
      </c>
      <c r="CO89" s="8">
        <f t="shared" si="230"/>
        <v>1.5295642762687018</v>
      </c>
      <c r="CP89" s="8">
        <f t="shared" si="231"/>
        <v>1.5505289484160028</v>
      </c>
      <c r="CQ89" s="8">
        <f t="shared" si="232"/>
        <v>1.5966011716214024</v>
      </c>
      <c r="CR89" s="8">
        <f t="shared" si="233"/>
        <v>1.5371604923684572</v>
      </c>
      <c r="CS89" s="8">
        <f t="shared" si="234"/>
        <v>1.5382517243797298</v>
      </c>
      <c r="CT89" s="8">
        <f t="shared" si="235"/>
        <v>1.5328178180619181</v>
      </c>
      <c r="CU89" s="8">
        <f t="shared" si="236"/>
        <v>1.535225265204758</v>
      </c>
      <c r="CV89" s="8">
        <f t="shared" si="237"/>
        <v>1.5687144741460624</v>
      </c>
      <c r="CW89" s="8">
        <f t="shared" si="238"/>
        <v>1.4453977573376831</v>
      </c>
      <c r="CX89" s="8">
        <f t="shared" si="239"/>
        <v>1.7465038081846014</v>
      </c>
      <c r="CY89" s="8">
        <f t="shared" si="169"/>
        <v>1.5189962485995694</v>
      </c>
      <c r="CZ89" s="1">
        <f t="shared" si="170"/>
        <v>36433</v>
      </c>
      <c r="DA89" s="5">
        <f>CA89/MAX(CA$9:CA89)-1</f>
        <v>-1.4044657945407768E-2</v>
      </c>
      <c r="DB89" s="5">
        <f>CB89/MAX(CB$9:CB89)-1</f>
        <v>0</v>
      </c>
      <c r="DC89" s="5">
        <f>CC89/MAX(CC$9:CC89)-1</f>
        <v>-2.9657837600591153E-2</v>
      </c>
      <c r="DD89" s="5">
        <f>CD89/MAX(CD$9:CD89)-1</f>
        <v>0</v>
      </c>
      <c r="DE89" s="5">
        <f>CE89/MAX(CE$9:CE89)-1</f>
        <v>-2.7129744458801452E-3</v>
      </c>
      <c r="DF89" s="5">
        <f>CF89/MAX(CF$9:CF89)-1</f>
        <v>-3.4315660652954882E-2</v>
      </c>
      <c r="DG89" s="5">
        <f>CG89/MAX(CG$9:CG89)-1</f>
        <v>0</v>
      </c>
      <c r="DH89" s="5">
        <f>CH89/MAX(CH$9:CH89)-1</f>
        <v>0</v>
      </c>
      <c r="DI89" s="5">
        <f>CI89/MAX(CI$9:CI89)-1</f>
        <v>0</v>
      </c>
      <c r="DJ89" s="5">
        <f>CJ89/MAX(CJ$9:CJ89)-1</f>
        <v>-4.017790534923682E-3</v>
      </c>
      <c r="DK89" s="5">
        <f>CK89/MAX(CK$9:CK89)-1</f>
        <v>0</v>
      </c>
      <c r="DL89" s="5">
        <f>CL89/MAX(CL$9:CL89)-1</f>
        <v>0</v>
      </c>
      <c r="DM89" s="5">
        <f>CM89/MAX(CM$9:CM89)-1</f>
        <v>-1.704812024125113E-2</v>
      </c>
      <c r="DN89" s="5">
        <f>CN89/MAX(CN$9:CN89)-1</f>
        <v>-1.0845176980949556E-2</v>
      </c>
      <c r="DO89" s="5">
        <f>CO89/MAX(CO$9:CO89)-1</f>
        <v>0</v>
      </c>
      <c r="DP89" s="5">
        <f>CP89/MAX(CP$9:CP89)-1</f>
        <v>-1.0673910290439625E-3</v>
      </c>
      <c r="DQ89" s="5">
        <f>CQ89/MAX(CQ$9:CQ89)-1</f>
        <v>-1.1991105300340754E-3</v>
      </c>
      <c r="DR89" s="5">
        <f>CR89/MAX(CR$9:CR89)-1</f>
        <v>0</v>
      </c>
      <c r="DS89" s="5">
        <f>CS89/MAX(CS$9:CS89)-1</f>
        <v>0</v>
      </c>
      <c r="DT89" s="5">
        <f>CT89/MAX(CT$9:CT89)-1</f>
        <v>0</v>
      </c>
      <c r="DU89" s="5">
        <f>CU89/MAX(CU$9:CU89)-1</f>
        <v>0</v>
      </c>
      <c r="DV89" s="5">
        <f>CV89/MAX(CV$9:CV89)-1</f>
        <v>0</v>
      </c>
      <c r="DW89" s="5">
        <f>CW89/MAX(CW$9:CW89)-1</f>
        <v>0</v>
      </c>
      <c r="DX89" s="5">
        <f>CX89/MAX(CX$9:CX89)-1</f>
        <v>-1.1623868926599723E-2</v>
      </c>
      <c r="DY89" s="5">
        <f>CY89/MAX(CY$9:CY89)-1</f>
        <v>-1.4044657945407768E-2</v>
      </c>
      <c r="DZ89" s="1">
        <f t="shared" si="171"/>
        <v>36433</v>
      </c>
      <c r="EA89" s="8">
        <f t="shared" si="202"/>
        <v>6.6169551842271943</v>
      </c>
      <c r="EB89" s="8">
        <f t="shared" si="203"/>
        <v>6.75369782897699</v>
      </c>
      <c r="EC89" s="8">
        <f t="shared" si="204"/>
        <v>7.0048312123241789</v>
      </c>
      <c r="ED89" s="8">
        <f t="shared" si="172"/>
        <v>6.8937499999999998</v>
      </c>
      <c r="EE89" s="8">
        <f t="shared" si="173"/>
        <v>6.8937499999999998</v>
      </c>
      <c r="EF89" s="8">
        <f t="shared" si="174"/>
        <v>7.0643000000000002</v>
      </c>
      <c r="EG89" s="8">
        <f t="shared" si="175"/>
        <v>6.8937499999999998</v>
      </c>
      <c r="EH89" s="8">
        <f t="shared" si="176"/>
        <v>7.3129999999999988</v>
      </c>
      <c r="EI89" s="8">
        <f t="shared" si="177"/>
        <v>6.75369782897699</v>
      </c>
      <c r="EJ89" s="1">
        <f t="shared" si="205"/>
        <v>36433</v>
      </c>
      <c r="EK89" s="8">
        <f>Data!W86*(1-R89-AD89)+R89*Data!AE86+AD89*Data!AM86</f>
        <v>1.8868302261576231</v>
      </c>
      <c r="EL89" s="8">
        <f>Data!W86*(1-S89-AE89)+S89*Data!BQ86+AE89*Data!AU86</f>
        <v>2.9231567170610187</v>
      </c>
      <c r="EM89" s="8">
        <f>Data!W86*(1-R89-AF89)+R89*Data!AE86+AF89*Data!AU86</f>
        <v>3.0442113800209025</v>
      </c>
      <c r="EN89" s="8">
        <f>Data!F86</f>
        <v>5.4598577963798904</v>
      </c>
      <c r="EO89" s="8">
        <f>U89*Data!$AE86+Model!AG89*Data!$BY86+Model!AP89*Data!$W86</f>
        <v>2.7610000000000001</v>
      </c>
      <c r="EP89" s="8">
        <f>V89*Data!$BQ86+Model!AH89*Data!$BY86+Model!AQ89*Data!$W86</f>
        <v>2.7610000000000001</v>
      </c>
      <c r="EQ89" s="8">
        <f>W89*Data!$BQ86+Model!AI89*Data!$BY86+Model!AR89*Data!$W86</f>
        <v>2.2204000000000002</v>
      </c>
      <c r="ER89" s="8">
        <f>X89*Data!CF86+Model!AJ89*Data!$BY86+Model!AS89*Data!$W86</f>
        <v>2.7610000000000001</v>
      </c>
      <c r="ES89" s="8">
        <f>Y89*Data!CS86+Model!AK89*Data!$BY86+Model!AS89*Data!$W86</f>
        <v>2.6783999378881989</v>
      </c>
      <c r="ET89" s="8">
        <f t="shared" si="178"/>
        <v>5.4598577963798904</v>
      </c>
    </row>
    <row r="90" spans="1:150" x14ac:dyDescent="0.25">
      <c r="A90" s="34">
        <f>Data!A87</f>
        <v>36462</v>
      </c>
      <c r="B90" s="8">
        <f>Data!G87</f>
        <v>6.8085370532860896</v>
      </c>
      <c r="C90" s="8">
        <f t="shared" si="179"/>
        <v>7.1124100450940748</v>
      </c>
      <c r="D90" s="8">
        <f>Data!DA87</f>
        <v>7.38</v>
      </c>
      <c r="E90" s="8">
        <f>Data!AN87</f>
        <v>5.782</v>
      </c>
      <c r="F90" s="8">
        <f>Data!AV87</f>
        <v>5.968</v>
      </c>
      <c r="G90" s="8">
        <f>Data!BZ87</f>
        <v>6.1390000000000002</v>
      </c>
      <c r="H90" s="8">
        <f>Data!X87</f>
        <v>7.327</v>
      </c>
      <c r="I90" s="8">
        <f>Data!BJ87</f>
        <v>7.6420000000000003</v>
      </c>
      <c r="J90" s="8">
        <f>Data!AF87</f>
        <v>9.0399999999999991</v>
      </c>
      <c r="K90" s="8">
        <f>Data!BC87</f>
        <v>9.3350000000000009</v>
      </c>
      <c r="L90" s="8">
        <f>Data!BR87</f>
        <v>9.9920000000000009</v>
      </c>
      <c r="M90" s="8">
        <f>Data!CG87</f>
        <v>9.6869999999999994</v>
      </c>
      <c r="N90" s="8">
        <f>Data!CT87</f>
        <v>10.222</v>
      </c>
      <c r="O90" s="8">
        <f>Data!ED87</f>
        <v>9.2690000000000001</v>
      </c>
      <c r="P90" s="8">
        <f t="shared" si="180"/>
        <v>3.2155000000000005</v>
      </c>
      <c r="Q90" s="1">
        <f t="shared" si="157"/>
        <v>36462</v>
      </c>
      <c r="R90" s="9">
        <f t="shared" si="206"/>
        <v>0.27319876884655236</v>
      </c>
      <c r="S90" s="36">
        <f t="shared" si="207"/>
        <v>0.2701609014146702</v>
      </c>
      <c r="T90" s="9">
        <f t="shared" si="208"/>
        <v>0.31099362463069502</v>
      </c>
      <c r="U90" s="9">
        <f t="shared" si="181"/>
        <v>0</v>
      </c>
      <c r="V90" s="9">
        <f t="shared" si="182"/>
        <v>0</v>
      </c>
      <c r="W90" s="9">
        <f t="shared" si="183"/>
        <v>0</v>
      </c>
      <c r="X90" s="9">
        <f t="shared" si="184"/>
        <v>0</v>
      </c>
      <c r="Y90" s="9">
        <f t="shared" si="209"/>
        <v>8.5721283370071011E-2</v>
      </c>
      <c r="Z90" s="8">
        <f t="shared" si="185"/>
        <v>7.1083092318675671</v>
      </c>
      <c r="AA90" s="8">
        <f t="shared" si="158"/>
        <v>8.0469788022700968</v>
      </c>
      <c r="AB90" s="8">
        <f t="shared" si="186"/>
        <v>6.8664347690872329</v>
      </c>
      <c r="AC90" s="8">
        <f t="shared" si="210"/>
        <v>6.8085370532860896</v>
      </c>
      <c r="AD90" s="22">
        <f t="shared" si="187"/>
        <v>0.72680123115344764</v>
      </c>
      <c r="AE90" s="22">
        <f t="shared" si="188"/>
        <v>0.7298390985853298</v>
      </c>
      <c r="AF90" s="22">
        <f t="shared" si="189"/>
        <v>0.68900637536930498</v>
      </c>
      <c r="AG90" s="22">
        <f t="shared" si="159"/>
        <v>0.25</v>
      </c>
      <c r="AH90" s="22">
        <f t="shared" si="160"/>
        <v>0.25</v>
      </c>
      <c r="AI90" s="22">
        <f t="shared" si="161"/>
        <v>9.9999999999999978E-2</v>
      </c>
      <c r="AJ90" s="22">
        <f t="shared" si="162"/>
        <v>0.25</v>
      </c>
      <c r="AK90" s="22">
        <f t="shared" si="163"/>
        <v>0.16427871662992899</v>
      </c>
      <c r="AL90" s="22"/>
      <c r="AM90" s="22">
        <f t="shared" si="164"/>
        <v>0</v>
      </c>
      <c r="AN90" s="22">
        <f t="shared" si="164"/>
        <v>0</v>
      </c>
      <c r="AO90" s="22">
        <v>0</v>
      </c>
      <c r="AP90" s="22">
        <f t="shared" si="165"/>
        <v>0.75</v>
      </c>
      <c r="AQ90" s="22">
        <f t="shared" si="166"/>
        <v>0.75</v>
      </c>
      <c r="AR90" s="22">
        <f t="shared" si="190"/>
        <v>0.9</v>
      </c>
      <c r="AS90" s="9">
        <f t="shared" si="191"/>
        <v>0.75</v>
      </c>
      <c r="AT90" s="9">
        <f t="shared" si="192"/>
        <v>0.75</v>
      </c>
      <c r="AU90" s="9"/>
      <c r="AV90" s="1">
        <f t="shared" si="167"/>
        <v>36462</v>
      </c>
      <c r="AX90" s="5">
        <f>Data!C87/Data!C86-1</f>
        <v>3.6893228716226023E-3</v>
      </c>
      <c r="AY90" s="5">
        <f>Data!L87/Data!L86-1</f>
        <v>3.0015446524580547E-3</v>
      </c>
      <c r="AZ90" s="5">
        <f>Data!CW87/Data!CW86-1</f>
        <v>3.1080818150637235E-3</v>
      </c>
      <c r="BA90" s="5">
        <f>Data!AJ87/Data!AJ86-1</f>
        <v>2.660844843339838E-3</v>
      </c>
      <c r="BB90" s="5">
        <f>Data!AR87/Data!AR86-1</f>
        <v>6.2610477109203977E-4</v>
      </c>
      <c r="BC90" s="5">
        <f>Data!BV87/Data!BV86-1</f>
        <v>4.7693507891688469E-5</v>
      </c>
      <c r="BD90" s="5">
        <f>Data!T87/Data!T86-1</f>
        <v>2.8432561655151734E-3</v>
      </c>
      <c r="BE90" s="5">
        <f>Data!BF87/Data!BF86-1</f>
        <v>1.2692920260972684E-3</v>
      </c>
      <c r="BF90" s="5">
        <f>Data!AB87/Data!AB86-1</f>
        <v>-2.3323839581248507E-3</v>
      </c>
      <c r="BG90" s="5">
        <f>Data!AY87/Data!AY86-1</f>
        <v>-2.856969614826399E-3</v>
      </c>
      <c r="BH90" s="5">
        <f>Data!BN87/Data!BN86-1</f>
        <v>7.222315577213978E-3</v>
      </c>
      <c r="BI90" s="5">
        <f>Data!CC87/Data!CC86-1</f>
        <v>8.4484893097336311E-4</v>
      </c>
      <c r="BJ90" s="5">
        <f>Data!CP87/Data!CP86-1</f>
        <v>-3.7769918629058097E-3</v>
      </c>
      <c r="BK90" s="5">
        <f>Data!DZ87/Data!DZ86-1</f>
        <v>-4.6088546470975933E-3</v>
      </c>
      <c r="BL90" s="5">
        <f t="shared" si="211"/>
        <v>6.9242773106043042E-4</v>
      </c>
      <c r="BM90" s="5">
        <f t="shared" si="212"/>
        <v>-9.4522536674097803E-4</v>
      </c>
      <c r="BN90" s="5">
        <f t="shared" si="213"/>
        <v>-1.1270631519453452E-3</v>
      </c>
      <c r="BO90" s="5">
        <f t="shared" si="193"/>
        <v>2.1443655011093021E-3</v>
      </c>
      <c r="BP90" s="5">
        <f t="shared" si="194"/>
        <v>2.1443655011093021E-3</v>
      </c>
      <c r="BQ90" s="5">
        <f t="shared" si="195"/>
        <v>2.5636998997528252E-3</v>
      </c>
      <c r="BR90" s="5">
        <f t="shared" si="214"/>
        <v>2.1443655011093021E-3</v>
      </c>
      <c r="BS90" s="5">
        <f t="shared" si="215"/>
        <v>1.7459805714926937E-3</v>
      </c>
      <c r="BT90" s="5">
        <f t="shared" si="196"/>
        <v>2.6973271077749051E-3</v>
      </c>
      <c r="BU90" s="5">
        <f t="shared" si="197"/>
        <v>4.7693507891688469E-5</v>
      </c>
      <c r="BV90" s="8">
        <f t="shared" si="198"/>
        <v>1.4492964678900668</v>
      </c>
      <c r="BW90" s="8">
        <f t="shared" si="199"/>
        <v>1.4400328221255623</v>
      </c>
      <c r="BX90" s="24">
        <f t="shared" si="200"/>
        <v>36462</v>
      </c>
      <c r="BY90" s="5">
        <f t="shared" si="201"/>
        <v>1.0091283157628697</v>
      </c>
      <c r="BZ90" s="1">
        <f t="shared" si="168"/>
        <v>36462</v>
      </c>
      <c r="CA90" s="8">
        <f t="shared" si="216"/>
        <v>1.5246003162014368</v>
      </c>
      <c r="CB90" s="8">
        <f t="shared" si="217"/>
        <v>1.4400328221255623</v>
      </c>
      <c r="CC90" s="8">
        <f t="shared" si="218"/>
        <v>1.577344820679744</v>
      </c>
      <c r="CD90" s="8">
        <f t="shared" si="219"/>
        <v>1.4331682153313701</v>
      </c>
      <c r="CE90" s="8">
        <f t="shared" si="220"/>
        <v>1.4738992283250101</v>
      </c>
      <c r="CF90" s="8">
        <f t="shared" si="221"/>
        <v>1.5300718764496473</v>
      </c>
      <c r="CG90" s="8">
        <f t="shared" si="222"/>
        <v>1.5154028514698952</v>
      </c>
      <c r="CH90" s="8">
        <f t="shared" si="223"/>
        <v>1.5929412975253372</v>
      </c>
      <c r="CI90" s="8">
        <f t="shared" si="224"/>
        <v>1.6344605373503238</v>
      </c>
      <c r="CJ90" s="8">
        <f t="shared" si="225"/>
        <v>1.6618971472051636</v>
      </c>
      <c r="CK90" s="8">
        <f t="shared" si="226"/>
        <v>1.9563108697355009</v>
      </c>
      <c r="CL90" s="8">
        <f t="shared" si="227"/>
        <v>1.7899583693846031</v>
      </c>
      <c r="CM90" s="8">
        <f t="shared" si="228"/>
        <v>1.7730885673287311</v>
      </c>
      <c r="CN90" s="8">
        <f t="shared" si="229"/>
        <v>1.7823252806677254</v>
      </c>
      <c r="CO90" s="8">
        <f t="shared" si="230"/>
        <v>1.5306233889900298</v>
      </c>
      <c r="CP90" s="8">
        <f t="shared" si="231"/>
        <v>1.5490633491220938</v>
      </c>
      <c r="CQ90" s="8">
        <f t="shared" si="232"/>
        <v>1.5948017012725151</v>
      </c>
      <c r="CR90" s="8">
        <f t="shared" si="233"/>
        <v>1.5404567262979603</v>
      </c>
      <c r="CS90" s="8">
        <f t="shared" si="234"/>
        <v>1.5415502983095115</v>
      </c>
      <c r="CT90" s="8">
        <f t="shared" si="235"/>
        <v>1.536747502948423</v>
      </c>
      <c r="CU90" s="8">
        <f t="shared" si="236"/>
        <v>1.5385173492998945</v>
      </c>
      <c r="CV90" s="8">
        <f t="shared" si="237"/>
        <v>1.5714534191401408</v>
      </c>
      <c r="CW90" s="8">
        <f t="shared" si="238"/>
        <v>1.4492964678900668</v>
      </c>
      <c r="CX90" s="8">
        <f t="shared" si="239"/>
        <v>1.7465871050777599</v>
      </c>
      <c r="CY90" s="8">
        <f t="shared" si="169"/>
        <v>1.5246003162014368</v>
      </c>
      <c r="CZ90" s="1">
        <f t="shared" si="170"/>
        <v>36462</v>
      </c>
      <c r="DA90" s="5">
        <f>CA90/MAX(CA$9:CA90)-1</f>
        <v>-1.0407150351567251E-2</v>
      </c>
      <c r="DB90" s="5">
        <f>CB90/MAX(CB$9:CB90)-1</f>
        <v>0</v>
      </c>
      <c r="DC90" s="5">
        <f>CC90/MAX(CC$9:CC90)-1</f>
        <v>-2.6641934771247877E-2</v>
      </c>
      <c r="DD90" s="5">
        <f>CD90/MAX(CD$9:CD90)-1</f>
        <v>0</v>
      </c>
      <c r="DE90" s="5">
        <f>CE90/MAX(CE$9:CE90)-1</f>
        <v>-2.0885682810325434E-3</v>
      </c>
      <c r="DF90" s="5">
        <f>CF90/MAX(CF$9:CF90)-1</f>
        <v>-3.4269603779295443E-2</v>
      </c>
      <c r="DG90" s="5">
        <f>CG90/MAX(CG$9:CG90)-1</f>
        <v>0</v>
      </c>
      <c r="DH90" s="5">
        <f>CH90/MAX(CH$9:CH90)-1</f>
        <v>0</v>
      </c>
      <c r="DI90" s="5">
        <f>CI90/MAX(CI$9:CI90)-1</f>
        <v>-2.3323839581248507E-3</v>
      </c>
      <c r="DJ90" s="5">
        <f>CJ90/MAX(CJ$9:CJ90)-1</f>
        <v>-6.8632814442730616E-3</v>
      </c>
      <c r="DK90" s="5">
        <f>CK90/MAX(CK$9:CK90)-1</f>
        <v>0</v>
      </c>
      <c r="DL90" s="5">
        <f>CL90/MAX(CL$9:CL90)-1</f>
        <v>0</v>
      </c>
      <c r="DM90" s="5">
        <f>CM90/MAX(CM$9:CM90)-1</f>
        <v>-2.0760721492727896E-2</v>
      </c>
      <c r="DN90" s="5">
        <f>CN90/MAX(CN$9:CN90)-1</f>
        <v>-1.5404047783719954E-2</v>
      </c>
      <c r="DO90" s="5">
        <f>CO90/MAX(CO$9:CO90)-1</f>
        <v>0</v>
      </c>
      <c r="DP90" s="5">
        <f>CP90/MAX(CP$9:CP90)-1</f>
        <v>-2.0116074707080545E-3</v>
      </c>
      <c r="DQ90" s="5">
        <f>CQ90/MAX(CQ$9:CQ90)-1</f>
        <v>-2.3248222086860171E-3</v>
      </c>
      <c r="DR90" s="5">
        <f>CR90/MAX(CR$9:CR90)-1</f>
        <v>0</v>
      </c>
      <c r="DS90" s="5">
        <f>CS90/MAX(CS$9:CS90)-1</f>
        <v>0</v>
      </c>
      <c r="DT90" s="5">
        <f>CT90/MAX(CT$9:CT90)-1</f>
        <v>0</v>
      </c>
      <c r="DU90" s="5">
        <f>CU90/MAX(CU$9:CU90)-1</f>
        <v>0</v>
      </c>
      <c r="DV90" s="5">
        <f>CV90/MAX(CV$9:CV90)-1</f>
        <v>0</v>
      </c>
      <c r="DW90" s="5">
        <f>CW90/MAX(CW$9:CW90)-1</f>
        <v>0</v>
      </c>
      <c r="DX90" s="5">
        <f>CX90/MAX(CX$9:CX90)-1</f>
        <v>-1.1576729801792474E-2</v>
      </c>
      <c r="DY90" s="5">
        <f>CY90/MAX(CY$9:CY90)-1</f>
        <v>-1.0407150351567251E-2</v>
      </c>
      <c r="DZ90" s="1">
        <f t="shared" si="171"/>
        <v>36462</v>
      </c>
      <c r="EA90" s="8">
        <f t="shared" si="202"/>
        <v>6.8072666178966088</v>
      </c>
      <c r="EB90" s="8">
        <f t="shared" si="203"/>
        <v>6.8598011355698265</v>
      </c>
      <c r="EC90" s="8">
        <f t="shared" si="204"/>
        <v>7.1124100450940748</v>
      </c>
      <c r="ED90" s="8">
        <f t="shared" si="172"/>
        <v>7.03</v>
      </c>
      <c r="EE90" s="8">
        <f t="shared" si="173"/>
        <v>7.03</v>
      </c>
      <c r="EF90" s="8">
        <f t="shared" si="174"/>
        <v>7.2082000000000006</v>
      </c>
      <c r="EG90" s="8">
        <f t="shared" si="175"/>
        <v>7.03</v>
      </c>
      <c r="EH90" s="8">
        <f t="shared" si="176"/>
        <v>7.38</v>
      </c>
      <c r="EI90" s="8">
        <f t="shared" si="177"/>
        <v>6.8085370532860896</v>
      </c>
      <c r="EJ90" s="1">
        <f t="shared" si="205"/>
        <v>36462</v>
      </c>
      <c r="EK90" s="8">
        <f>Data!W87*(1-R90-AD90)+R90*Data!AE87+AD90*Data!AM87</f>
        <v>1.7823780502275506</v>
      </c>
      <c r="EL90" s="8">
        <f>Data!W87*(1-S90-AE90)+S90*Data!BQ87+AE90*Data!AU87</f>
        <v>2.9474481169491695</v>
      </c>
      <c r="EM90" s="8">
        <f>Data!W87*(1-R90-AF90)+R90*Data!AE87+AF90*Data!AU87</f>
        <v>2.9670652683321901</v>
      </c>
      <c r="EN90" s="8">
        <f>Data!F87</f>
        <v>5.4288036160742603</v>
      </c>
      <c r="EO90" s="8">
        <f>U90*Data!$AE87+Model!AG90*Data!$BY87+Model!AP90*Data!$W87</f>
        <v>2.7669999999999999</v>
      </c>
      <c r="EP90" s="8">
        <f>V90*Data!$BQ87+Model!AH90*Data!$BY87+Model!AQ90*Data!$W87</f>
        <v>2.7669999999999999</v>
      </c>
      <c r="EQ90" s="8">
        <f>W90*Data!$BQ87+Model!AI90*Data!$BY87+Model!AR90*Data!$W87</f>
        <v>2.2450000000000001</v>
      </c>
      <c r="ER90" s="8">
        <f>X90*Data!CF87+Model!AJ90*Data!$BY87+Model!AS90*Data!$W87</f>
        <v>2.7669999999999999</v>
      </c>
      <c r="ES90" s="8">
        <f>Y90*Data!CS87+Model!AK90*Data!$BY87+Model!AS90*Data!$W87</f>
        <v>2.7039091354396279</v>
      </c>
      <c r="ET90" s="8">
        <f t="shared" si="178"/>
        <v>5.4288036160742603</v>
      </c>
    </row>
    <row r="91" spans="1:150" x14ac:dyDescent="0.25">
      <c r="A91" s="34">
        <f>Data!A88</f>
        <v>36494</v>
      </c>
      <c r="B91" s="8">
        <f>Data!G88</f>
        <v>6.9378873842600903</v>
      </c>
      <c r="C91" s="8">
        <f t="shared" si="179"/>
        <v>7.2430564263322879</v>
      </c>
      <c r="D91" s="8">
        <f>Data!DA88</f>
        <v>7.4770000000000003</v>
      </c>
      <c r="E91" s="8">
        <f>Data!AN88</f>
        <v>5.9859999999999998</v>
      </c>
      <c r="F91" s="8">
        <f>Data!AV88</f>
        <v>6.1319999999999997</v>
      </c>
      <c r="G91" s="8">
        <f>Data!BZ88</f>
        <v>6.2649999999999997</v>
      </c>
      <c r="H91" s="8">
        <f>Data!X88</f>
        <v>7.4909999999999997</v>
      </c>
      <c r="I91" s="8">
        <f>Data!BJ88</f>
        <v>7.7270000000000003</v>
      </c>
      <c r="J91" s="8">
        <f>Data!AF88</f>
        <v>9.9329999999999998</v>
      </c>
      <c r="K91" s="8">
        <f>Data!BC88</f>
        <v>9.4990000000000006</v>
      </c>
      <c r="L91" s="8">
        <f>Data!BR88</f>
        <v>10.071</v>
      </c>
      <c r="M91" s="8">
        <f>Data!CG88</f>
        <v>9.89</v>
      </c>
      <c r="N91" s="8">
        <f>Data!CT88</f>
        <v>10.135999999999999</v>
      </c>
      <c r="O91" s="8">
        <f>Data!ED88</f>
        <v>9.2289999999999992</v>
      </c>
      <c r="P91" s="8">
        <f t="shared" si="180"/>
        <v>3.0305</v>
      </c>
      <c r="Q91" s="1">
        <f t="shared" si="157"/>
        <v>36494</v>
      </c>
      <c r="R91" s="9">
        <f t="shared" si="206"/>
        <v>0.24319876884655237</v>
      </c>
      <c r="S91" s="36">
        <f t="shared" si="207"/>
        <v>0.26021549378756564</v>
      </c>
      <c r="T91" s="9">
        <f t="shared" si="208"/>
        <v>0.32997855139415938</v>
      </c>
      <c r="U91" s="9">
        <f t="shared" si="181"/>
        <v>0</v>
      </c>
      <c r="V91" s="9">
        <f t="shared" si="182"/>
        <v>0</v>
      </c>
      <c r="W91" s="9">
        <f t="shared" si="183"/>
        <v>0</v>
      </c>
      <c r="X91" s="9">
        <f t="shared" si="184"/>
        <v>0</v>
      </c>
      <c r="Y91" s="9">
        <f t="shared" si="209"/>
        <v>7.5561870317747526E-2</v>
      </c>
      <c r="Z91" s="8">
        <f t="shared" si="185"/>
        <v>7.1465955370687517</v>
      </c>
      <c r="AA91" s="8">
        <f t="shared" si="158"/>
        <v>8.1623559739719198</v>
      </c>
      <c r="AB91" s="8">
        <f t="shared" si="186"/>
        <v>7.0561204421712596</v>
      </c>
      <c r="AC91" s="8">
        <f t="shared" si="210"/>
        <v>6.9378873842600903</v>
      </c>
      <c r="AD91" s="22">
        <f t="shared" si="187"/>
        <v>0.75680123115344766</v>
      </c>
      <c r="AE91" s="22">
        <f t="shared" si="188"/>
        <v>0.73978450621243441</v>
      </c>
      <c r="AF91" s="22">
        <f t="shared" si="189"/>
        <v>0.67002144860584067</v>
      </c>
      <c r="AG91" s="22">
        <f t="shared" si="159"/>
        <v>0.25</v>
      </c>
      <c r="AH91" s="22">
        <f t="shared" si="160"/>
        <v>0.25</v>
      </c>
      <c r="AI91" s="22">
        <f t="shared" si="161"/>
        <v>9.9999999999999978E-2</v>
      </c>
      <c r="AJ91" s="22">
        <f t="shared" si="162"/>
        <v>0.25</v>
      </c>
      <c r="AK91" s="22">
        <f t="shared" si="163"/>
        <v>0.17443812968225247</v>
      </c>
      <c r="AL91" s="22"/>
      <c r="AM91" s="22">
        <f t="shared" si="164"/>
        <v>0</v>
      </c>
      <c r="AN91" s="22">
        <f t="shared" si="164"/>
        <v>0</v>
      </c>
      <c r="AO91" s="22">
        <v>0</v>
      </c>
      <c r="AP91" s="22">
        <f t="shared" si="165"/>
        <v>0.75</v>
      </c>
      <c r="AQ91" s="22">
        <f t="shared" si="166"/>
        <v>0.75</v>
      </c>
      <c r="AR91" s="22">
        <f t="shared" si="190"/>
        <v>0.9</v>
      </c>
      <c r="AS91" s="9">
        <f t="shared" si="191"/>
        <v>0.75</v>
      </c>
      <c r="AT91" s="9">
        <f t="shared" si="192"/>
        <v>0.75</v>
      </c>
      <c r="AU91" s="9"/>
      <c r="AV91" s="1">
        <f t="shared" si="167"/>
        <v>36494</v>
      </c>
      <c r="AX91" s="5">
        <f>Data!C88/Data!C87-1</f>
        <v>-6.9477225171032941E-5</v>
      </c>
      <c r="AY91" s="5">
        <f>Data!L88/Data!L87-1</f>
        <v>2.2872450686841628E-3</v>
      </c>
      <c r="AZ91" s="5">
        <f>Data!CW88/Data!CW87-1</f>
        <v>1.3837550753517114E-3</v>
      </c>
      <c r="BA91" s="5">
        <f>Data!AJ88/Data!AJ87-1</f>
        <v>1.8912678361435731E-3</v>
      </c>
      <c r="BB91" s="5">
        <f>Data!AR88/Data!AR87-1</f>
        <v>-4.5545834291282894E-5</v>
      </c>
      <c r="BC91" s="5">
        <f>Data!BV88/Data!BV87-1</f>
        <v>-1.4852412665428139E-3</v>
      </c>
      <c r="BD91" s="5">
        <f>Data!T88/Data!T87-1</f>
        <v>3.3216040104644406E-3</v>
      </c>
      <c r="BE91" s="5">
        <f>Data!BF88/Data!BF87-1</f>
        <v>3.3710677604805728E-3</v>
      </c>
      <c r="BF91" s="5">
        <f>Data!AB88/Data!AB87-1</f>
        <v>-1.5739890592330052E-3</v>
      </c>
      <c r="BG91" s="5">
        <f>Data!AY88/Data!AY87-1</f>
        <v>2.5897283646796332E-3</v>
      </c>
      <c r="BH91" s="5">
        <f>Data!BN88/Data!BN87-1</f>
        <v>8.6820443177988427E-3</v>
      </c>
      <c r="BI91" s="5">
        <f>Data!CC88/Data!CC87-1</f>
        <v>2.6327006493995775E-3</v>
      </c>
      <c r="BJ91" s="5">
        <f>Data!CP88/Data!CP87-1</f>
        <v>1.1572505371217234E-2</v>
      </c>
      <c r="BK91" s="5">
        <f>Data!DZ88/Data!DZ87-1</f>
        <v>8.2677334142409187E-3</v>
      </c>
      <c r="BL91" s="5">
        <f t="shared" si="211"/>
        <v>6.8614780772066814E-4</v>
      </c>
      <c r="BM91" s="5">
        <f t="shared" si="212"/>
        <v>2.2003771812040486E-3</v>
      </c>
      <c r="BN91" s="5">
        <f t="shared" si="213"/>
        <v>2.539831011776887E-3</v>
      </c>
      <c r="BO91" s="5">
        <f t="shared" si="193"/>
        <v>2.119892691212627E-3</v>
      </c>
      <c r="BP91" s="5">
        <f t="shared" si="194"/>
        <v>2.119892691212627E-3</v>
      </c>
      <c r="BQ91" s="5">
        <f t="shared" si="195"/>
        <v>2.8409194827637152E-3</v>
      </c>
      <c r="BR91" s="5">
        <f t="shared" si="214"/>
        <v>2.119892691212627E-3</v>
      </c>
      <c r="BS91" s="5">
        <f t="shared" si="215"/>
        <v>3.2392194909226478E-3</v>
      </c>
      <c r="BT91" s="5">
        <f t="shared" si="196"/>
        <v>2.1773350710077464E-3</v>
      </c>
      <c r="BU91" s="5">
        <f t="shared" si="197"/>
        <v>-1.4852412665428139E-3</v>
      </c>
      <c r="BV91" s="8">
        <f t="shared" si="198"/>
        <v>1.4524520719178915</v>
      </c>
      <c r="BW91" s="8">
        <f t="shared" si="199"/>
        <v>1.4433265300967124</v>
      </c>
      <c r="BX91" s="24">
        <f t="shared" si="200"/>
        <v>36494</v>
      </c>
      <c r="BY91" s="5">
        <f t="shared" si="201"/>
        <v>1.0113378244497044</v>
      </c>
      <c r="BZ91" s="1">
        <f t="shared" si="168"/>
        <v>36494</v>
      </c>
      <c r="CA91" s="8">
        <f t="shared" si="216"/>
        <v>1.5244943912019722</v>
      </c>
      <c r="CB91" s="8">
        <f t="shared" si="217"/>
        <v>1.4433265300967124</v>
      </c>
      <c r="CC91" s="8">
        <f t="shared" si="218"/>
        <v>1.5795274795809393</v>
      </c>
      <c r="CD91" s="8">
        <f t="shared" si="219"/>
        <v>1.4358787202808097</v>
      </c>
      <c r="CE91" s="8">
        <f t="shared" si="220"/>
        <v>1.4738320983549948</v>
      </c>
      <c r="CF91" s="8">
        <f t="shared" si="221"/>
        <v>1.5277993505579677</v>
      </c>
      <c r="CG91" s="8">
        <f t="shared" si="222"/>
        <v>1.5204364196588069</v>
      </c>
      <c r="CH91" s="8">
        <f t="shared" si="223"/>
        <v>1.598311210577763</v>
      </c>
      <c r="CI91" s="8">
        <f t="shared" si="224"/>
        <v>1.6318879143467864</v>
      </c>
      <c r="CJ91" s="8">
        <f t="shared" si="225"/>
        <v>1.666201009386461</v>
      </c>
      <c r="CK91" s="8">
        <f t="shared" si="226"/>
        <v>1.9732956474059362</v>
      </c>
      <c r="CL91" s="8">
        <f t="shared" si="227"/>
        <v>1.7946707939460802</v>
      </c>
      <c r="CM91" s="8">
        <f t="shared" si="228"/>
        <v>1.7936076442977866</v>
      </c>
      <c r="CN91" s="8">
        <f t="shared" si="229"/>
        <v>1.7970610709457484</v>
      </c>
      <c r="CO91" s="8">
        <f t="shared" si="230"/>
        <v>1.5316736228728314</v>
      </c>
      <c r="CP91" s="8">
        <f t="shared" si="231"/>
        <v>1.5524718727677416</v>
      </c>
      <c r="CQ91" s="8">
        <f t="shared" si="232"/>
        <v>1.5988522280910413</v>
      </c>
      <c r="CR91" s="8">
        <f t="shared" si="233"/>
        <v>1.5437223292531688</v>
      </c>
      <c r="CS91" s="8">
        <f t="shared" si="234"/>
        <v>1.5448182195200346</v>
      </c>
      <c r="CT91" s="8">
        <f t="shared" si="235"/>
        <v>1.5411132788696376</v>
      </c>
      <c r="CU91" s="8">
        <f t="shared" si="236"/>
        <v>1.5417788409839792</v>
      </c>
      <c r="CV91" s="8">
        <f t="shared" si="237"/>
        <v>1.5765437016844963</v>
      </c>
      <c r="CW91" s="8">
        <f t="shared" si="238"/>
        <v>1.4524520719178915</v>
      </c>
      <c r="CX91" s="8">
        <f t="shared" si="239"/>
        <v>1.7439930018336869</v>
      </c>
      <c r="CY91" s="8">
        <f t="shared" si="169"/>
        <v>1.5244943912019722</v>
      </c>
      <c r="CZ91" s="1">
        <f t="shared" si="170"/>
        <v>36494</v>
      </c>
      <c r="DA91" s="5">
        <f>CA91/MAX(CA$9:CA91)-1</f>
        <v>-1.047590451681002E-2</v>
      </c>
      <c r="DB91" s="5">
        <f>CB91/MAX(CB$9:CB91)-1</f>
        <v>0</v>
      </c>
      <c r="DC91" s="5">
        <f>CC91/MAX(CC$9:CC91)-1</f>
        <v>-2.5295045608353162E-2</v>
      </c>
      <c r="DD91" s="5">
        <f>CD91/MAX(CD$9:CD91)-1</f>
        <v>0</v>
      </c>
      <c r="DE91" s="5">
        <f>CE91/MAX(CE$9:CE91)-1</f>
        <v>-2.1340189897388617E-3</v>
      </c>
      <c r="DF91" s="5">
        <f>CF91/MAX(CF$9:CF91)-1</f>
        <v>-3.5703946416117072E-2</v>
      </c>
      <c r="DG91" s="5">
        <f>CG91/MAX(CG$9:CG91)-1</f>
        <v>0</v>
      </c>
      <c r="DH91" s="5">
        <f>CH91/MAX(CH$9:CH91)-1</f>
        <v>0</v>
      </c>
      <c r="DI91" s="5">
        <f>CI91/MAX(CI$9:CI91)-1</f>
        <v>-3.902701870525771E-3</v>
      </c>
      <c r="DJ91" s="5">
        <f>CJ91/MAX(CJ$9:CJ91)-1</f>
        <v>-4.2913271142244191E-3</v>
      </c>
      <c r="DK91" s="5">
        <f>CK91/MAX(CK$9:CK91)-1</f>
        <v>0</v>
      </c>
      <c r="DL91" s="5">
        <f>CL91/MAX(CL$9:CL91)-1</f>
        <v>0</v>
      </c>
      <c r="DM91" s="5">
        <f>CM91/MAX(CM$9:CM91)-1</f>
        <v>-9.428469682495666E-3</v>
      </c>
      <c r="DN91" s="5">
        <f>CN91/MAX(CN$9:CN91)-1</f>
        <v>-7.2636709300550883E-3</v>
      </c>
      <c r="DO91" s="5">
        <f>CO91/MAX(CO$9:CO91)-1</f>
        <v>0</v>
      </c>
      <c r="DP91" s="5">
        <f>CP91/MAX(CP$9:CP91)-1</f>
        <v>0</v>
      </c>
      <c r="DQ91" s="5">
        <f>CQ91/MAX(CQ$9:CQ91)-1</f>
        <v>0</v>
      </c>
      <c r="DR91" s="5">
        <f>CR91/MAX(CR$9:CR91)-1</f>
        <v>0</v>
      </c>
      <c r="DS91" s="5">
        <f>CS91/MAX(CS$9:CS91)-1</f>
        <v>0</v>
      </c>
      <c r="DT91" s="5">
        <f>CT91/MAX(CT$9:CT91)-1</f>
        <v>0</v>
      </c>
      <c r="DU91" s="5">
        <f>CU91/MAX(CU$9:CU91)-1</f>
        <v>0</v>
      </c>
      <c r="DV91" s="5">
        <f>CV91/MAX(CV$9:CV91)-1</f>
        <v>0</v>
      </c>
      <c r="DW91" s="5">
        <f>CW91/MAX(CW$9:CW91)-1</f>
        <v>0</v>
      </c>
      <c r="DX91" s="5">
        <f>CX91/MAX(CX$9:CX91)-1</f>
        <v>-1.304477683150207E-2</v>
      </c>
      <c r="DY91" s="5">
        <f>CY91/MAX(CY$9:CY91)-1</f>
        <v>-1.047590451681002E-2</v>
      </c>
      <c r="DZ91" s="1">
        <f t="shared" si="171"/>
        <v>36494</v>
      </c>
      <c r="EA91" s="8">
        <f t="shared" si="202"/>
        <v>7.0563985203857458</v>
      </c>
      <c r="EB91" s="8">
        <f t="shared" si="203"/>
        <v>6.9378873842600903</v>
      </c>
      <c r="EC91" s="8">
        <f t="shared" si="204"/>
        <v>7.2430564263322879</v>
      </c>
      <c r="ED91" s="8">
        <f t="shared" si="172"/>
        <v>7.1844999999999999</v>
      </c>
      <c r="EE91" s="8">
        <f t="shared" si="173"/>
        <v>7.1844999999999999</v>
      </c>
      <c r="EF91" s="8">
        <f t="shared" si="174"/>
        <v>7.3684000000000003</v>
      </c>
      <c r="EG91" s="8">
        <f t="shared" si="175"/>
        <v>7.1844999999999999</v>
      </c>
      <c r="EH91" s="8">
        <f t="shared" si="176"/>
        <v>7.4770000000000003</v>
      </c>
      <c r="EI91" s="8">
        <f t="shared" si="177"/>
        <v>6.9378873842600903</v>
      </c>
      <c r="EJ91" s="1">
        <f t="shared" si="205"/>
        <v>36494</v>
      </c>
      <c r="EK91" s="8">
        <f>Data!W88*(1-R91-AD91)+R91*Data!AE88+AD91*Data!AM88</f>
        <v>1.6957724872870243</v>
      </c>
      <c r="EL91" s="8">
        <f>Data!W88*(1-S91-AE91)+S91*Data!BQ88+AE91*Data!AU88</f>
        <v>3.0014165438248641</v>
      </c>
      <c r="EM91" s="8">
        <f>Data!W88*(1-R91-AF91)+R91*Data!AE88+AF91*Data!AU88</f>
        <v>2.8972742947890415</v>
      </c>
      <c r="EN91" s="8">
        <f>Data!F88</f>
        <v>5.4369014037181298</v>
      </c>
      <c r="EO91" s="8">
        <f>U91*Data!$AE88+Model!AG91*Data!$BY88+Model!AP91*Data!$W88</f>
        <v>2.8049999999999997</v>
      </c>
      <c r="EP91" s="8">
        <f>V91*Data!$BQ88+Model!AH91*Data!$BY88+Model!AQ91*Data!$W88</f>
        <v>2.8049999999999997</v>
      </c>
      <c r="EQ91" s="8">
        <f>W91*Data!$BQ88+Model!AI91*Data!$BY88+Model!AR91*Data!$W88</f>
        <v>2.2656000000000001</v>
      </c>
      <c r="ER91" s="8">
        <f>X91*Data!CF88+Model!AJ91*Data!$BY88+Model!AS91*Data!$W88</f>
        <v>2.8049999999999997</v>
      </c>
      <c r="ES91" s="8">
        <f>Y91*Data!CS88+Model!AK91*Data!$BY88+Model!AS91*Data!$W88</f>
        <v>2.7382033066391109</v>
      </c>
      <c r="ET91" s="8">
        <f t="shared" si="178"/>
        <v>5.4369014037181298</v>
      </c>
    </row>
    <row r="92" spans="1:150" x14ac:dyDescent="0.25">
      <c r="A92" s="34">
        <f>Data!A89</f>
        <v>36525</v>
      </c>
      <c r="B92" s="8">
        <f>Data!G89</f>
        <v>7.15949197965422</v>
      </c>
      <c r="C92" s="8">
        <f t="shared" si="179"/>
        <v>7.5038825585459623</v>
      </c>
      <c r="D92" s="8">
        <f>Data!DA89</f>
        <v>7.6980000000000004</v>
      </c>
      <c r="E92" s="8">
        <f>Data!AN89</f>
        <v>6.2220000000000004</v>
      </c>
      <c r="F92" s="8">
        <f>Data!AV89</f>
        <v>6.39</v>
      </c>
      <c r="G92" s="8">
        <f>Data!BZ89</f>
        <v>6.5279999999999996</v>
      </c>
      <c r="H92" s="8">
        <f>Data!X89</f>
        <v>7.6120000000000001</v>
      </c>
      <c r="I92" s="8">
        <f>Data!BJ89</f>
        <v>7.88</v>
      </c>
      <c r="J92" s="8">
        <f>Data!AF89</f>
        <v>9.8870000000000005</v>
      </c>
      <c r="K92" s="8">
        <f>Data!BC89</f>
        <v>9.6489999999999991</v>
      </c>
      <c r="L92" s="8">
        <f>Data!BR89</f>
        <v>8.9309999999999992</v>
      </c>
      <c r="M92" s="8">
        <f>Data!CG89</f>
        <v>10.116</v>
      </c>
      <c r="N92" s="8">
        <f>Data!CT89</f>
        <v>10.162000000000001</v>
      </c>
      <c r="O92" s="8">
        <f>Data!ED89</f>
        <v>9.32</v>
      </c>
      <c r="P92" s="8">
        <f t="shared" si="180"/>
        <v>2.8610000000000007</v>
      </c>
      <c r="Q92" s="1">
        <f t="shared" si="157"/>
        <v>36525</v>
      </c>
      <c r="R92" s="9">
        <f t="shared" si="206"/>
        <v>0.21319876884655237</v>
      </c>
      <c r="S92" s="36">
        <f t="shared" si="207"/>
        <v>0.26262524902874407</v>
      </c>
      <c r="T92" s="9">
        <f t="shared" si="208"/>
        <v>0.34952813701502961</v>
      </c>
      <c r="U92" s="9">
        <f t="shared" si="181"/>
        <v>0</v>
      </c>
      <c r="V92" s="9">
        <f t="shared" si="182"/>
        <v>0</v>
      </c>
      <c r="W92" s="9">
        <f t="shared" si="183"/>
        <v>0</v>
      </c>
      <c r="X92" s="9">
        <f t="shared" si="184"/>
        <v>0</v>
      </c>
      <c r="Y92" s="9">
        <f t="shared" si="209"/>
        <v>9.8238855255916427E-2</v>
      </c>
      <c r="Z92" s="8">
        <f t="shared" si="185"/>
        <v>7.2929571826214286</v>
      </c>
      <c r="AA92" s="8">
        <f t="shared" si="158"/>
        <v>7.9584027034689129</v>
      </c>
      <c r="AB92" s="8">
        <f t="shared" si="186"/>
        <v>7.3048381684725623</v>
      </c>
      <c r="AC92" s="8">
        <f t="shared" si="210"/>
        <v>7.15949197965422</v>
      </c>
      <c r="AD92" s="22">
        <f t="shared" si="187"/>
        <v>0.78680123115344758</v>
      </c>
      <c r="AE92" s="22">
        <f t="shared" si="188"/>
        <v>0.73737475097125593</v>
      </c>
      <c r="AF92" s="22">
        <f t="shared" si="189"/>
        <v>0.65047186298497039</v>
      </c>
      <c r="AG92" s="22">
        <f t="shared" si="159"/>
        <v>0.25</v>
      </c>
      <c r="AH92" s="22">
        <f t="shared" si="160"/>
        <v>0.25</v>
      </c>
      <c r="AI92" s="22">
        <f t="shared" si="161"/>
        <v>9.9999999999999978E-2</v>
      </c>
      <c r="AJ92" s="22">
        <f t="shared" si="162"/>
        <v>0.25</v>
      </c>
      <c r="AK92" s="22">
        <f t="shared" si="163"/>
        <v>0.15176114474408353</v>
      </c>
      <c r="AL92" s="22"/>
      <c r="AM92" s="22">
        <f t="shared" si="164"/>
        <v>0</v>
      </c>
      <c r="AN92" s="22">
        <f t="shared" si="164"/>
        <v>0</v>
      </c>
      <c r="AO92" s="22">
        <v>0</v>
      </c>
      <c r="AP92" s="22">
        <f t="shared" si="165"/>
        <v>0.75</v>
      </c>
      <c r="AQ92" s="22">
        <f t="shared" si="166"/>
        <v>0.75</v>
      </c>
      <c r="AR92" s="22">
        <f t="shared" si="190"/>
        <v>0.9</v>
      </c>
      <c r="AS92" s="9">
        <f t="shared" si="191"/>
        <v>0.75</v>
      </c>
      <c r="AT92" s="9">
        <f t="shared" si="192"/>
        <v>0.75</v>
      </c>
      <c r="AU92" s="9"/>
      <c r="AV92" s="1">
        <f t="shared" si="167"/>
        <v>36525</v>
      </c>
      <c r="AX92" s="5">
        <f>Data!C89/Data!C88-1</f>
        <v>-4.8216952901878329E-3</v>
      </c>
      <c r="AY92" s="5">
        <f>Data!L89/Data!L88-1</f>
        <v>1.0206179043708019E-3</v>
      </c>
      <c r="AZ92" s="5">
        <f>Data!CW89/Data!CW88-1</f>
        <v>-3.5844047441943028E-3</v>
      </c>
      <c r="BA92" s="5">
        <f>Data!AJ89/Data!AJ88-1</f>
        <v>1.4321942415225219E-3</v>
      </c>
      <c r="BB92" s="5">
        <f>Data!AR89/Data!AR88-1</f>
        <v>-3.329335239115716E-3</v>
      </c>
      <c r="BC92" s="5">
        <f>Data!BV89/Data!BV88-1</f>
        <v>-8.8155322582296192E-3</v>
      </c>
      <c r="BD92" s="5">
        <f>Data!T89/Data!T88-1</f>
        <v>4.7693712029559521E-3</v>
      </c>
      <c r="BE92" s="5">
        <f>Data!BF89/Data!BF88-1</f>
        <v>1.6617645283685256E-3</v>
      </c>
      <c r="BF92" s="5">
        <f>Data!AB89/Data!AB88-1</f>
        <v>1.0293424418290398E-2</v>
      </c>
      <c r="BG92" s="5">
        <f>Data!AY89/Data!AY88-1</f>
        <v>4.641621178065547E-3</v>
      </c>
      <c r="BH92" s="5">
        <f>Data!BN89/Data!BN88-1</f>
        <v>5.6334580434733716E-3</v>
      </c>
      <c r="BI92" s="5">
        <f>Data!CC89/Data!CC88-1</f>
        <v>7.9940648861325236E-3</v>
      </c>
      <c r="BJ92" s="5">
        <f>Data!CP89/Data!CP88-1</f>
        <v>7.6236996627538911E-3</v>
      </c>
      <c r="BK92" s="5">
        <f>Data!DZ89/Data!DZ88-1</f>
        <v>5.452452131591512E-3</v>
      </c>
      <c r="BL92" s="5">
        <f t="shared" si="211"/>
        <v>-5.7549826949844724E-4</v>
      </c>
      <c r="BM92" s="5">
        <f t="shared" si="212"/>
        <v>-1.0441781021097271E-3</v>
      </c>
      <c r="BN92" s="5">
        <f t="shared" si="213"/>
        <v>-4.3153376387822131E-4</v>
      </c>
      <c r="BO92" s="5">
        <f t="shared" si="193"/>
        <v>1.3731453376595593E-3</v>
      </c>
      <c r="BP92" s="5">
        <f t="shared" si="194"/>
        <v>1.3731453376595593E-3</v>
      </c>
      <c r="BQ92" s="5">
        <f t="shared" si="195"/>
        <v>3.4108808568373956E-3</v>
      </c>
      <c r="BR92" s="5">
        <f t="shared" si="214"/>
        <v>1.3731453376595593E-3</v>
      </c>
      <c r="BS92" s="5">
        <f t="shared" si="215"/>
        <v>2.6153244481962904E-3</v>
      </c>
      <c r="BT92" s="5">
        <f t="shared" si="196"/>
        <v>2.0996296338092078E-3</v>
      </c>
      <c r="BU92" s="5">
        <f t="shared" si="197"/>
        <v>-8.8155322582296192E-3</v>
      </c>
      <c r="BV92" s="8">
        <f t="shared" si="198"/>
        <v>1.4555016833297778</v>
      </c>
      <c r="BW92" s="8">
        <f t="shared" si="199"/>
        <v>1.4447996149951825</v>
      </c>
      <c r="BX92" s="24">
        <f t="shared" si="200"/>
        <v>36525</v>
      </c>
      <c r="BY92" s="5">
        <f t="shared" si="201"/>
        <v>1.0176332557445082</v>
      </c>
      <c r="BZ92" s="1">
        <f t="shared" si="168"/>
        <v>36525</v>
      </c>
      <c r="CA92" s="8">
        <f t="shared" si="216"/>
        <v>1.5171437437759958</v>
      </c>
      <c r="CB92" s="8">
        <f t="shared" si="217"/>
        <v>1.4447996149951825</v>
      </c>
      <c r="CC92" s="8">
        <f t="shared" si="218"/>
        <v>1.573865813789544</v>
      </c>
      <c r="CD92" s="8">
        <f t="shared" si="219"/>
        <v>1.4379351775155205</v>
      </c>
      <c r="CE92" s="8">
        <f t="shared" si="220"/>
        <v>1.4689252172134017</v>
      </c>
      <c r="CF92" s="8">
        <f t="shared" si="221"/>
        <v>1.5143309860990217</v>
      </c>
      <c r="CG92" s="8">
        <f t="shared" si="222"/>
        <v>1.527687945334653</v>
      </c>
      <c r="CH92" s="8">
        <f t="shared" si="223"/>
        <v>1.6009672274527948</v>
      </c>
      <c r="CI92" s="8">
        <f t="shared" si="224"/>
        <v>1.6486856292522365</v>
      </c>
      <c r="CJ92" s="8">
        <f t="shared" si="225"/>
        <v>1.6739348832785435</v>
      </c>
      <c r="CK92" s="8">
        <f t="shared" si="226"/>
        <v>1.9844121256429661</v>
      </c>
      <c r="CL92" s="8">
        <f t="shared" si="227"/>
        <v>1.8090175087221321</v>
      </c>
      <c r="CM92" s="8">
        <f t="shared" si="228"/>
        <v>1.8072815702907326</v>
      </c>
      <c r="CN92" s="8">
        <f t="shared" si="229"/>
        <v>1.8068594604126267</v>
      </c>
      <c r="CO92" s="8">
        <f t="shared" si="230"/>
        <v>1.5307921473534316</v>
      </c>
      <c r="CP92" s="8">
        <f t="shared" si="231"/>
        <v>1.5508508156340561</v>
      </c>
      <c r="CQ92" s="8">
        <f t="shared" si="232"/>
        <v>1.5981622693711681</v>
      </c>
      <c r="CR92" s="8">
        <f t="shared" si="233"/>
        <v>1.5458420843722236</v>
      </c>
      <c r="CS92" s="8">
        <f t="shared" si="234"/>
        <v>1.5469394794557001</v>
      </c>
      <c r="CT92" s="8">
        <f t="shared" si="235"/>
        <v>1.546369832650752</v>
      </c>
      <c r="CU92" s="8">
        <f t="shared" si="236"/>
        <v>1.5438959274111785</v>
      </c>
      <c r="CV92" s="8">
        <f t="shared" si="237"/>
        <v>1.5806668749711617</v>
      </c>
      <c r="CW92" s="8">
        <f t="shared" si="238"/>
        <v>1.4555016833297778</v>
      </c>
      <c r="CX92" s="8">
        <f t="shared" si="239"/>
        <v>1.7286187752678952</v>
      </c>
      <c r="CY92" s="8">
        <f t="shared" si="169"/>
        <v>1.5171437437759958</v>
      </c>
      <c r="CZ92" s="1">
        <f t="shared" si="170"/>
        <v>36525</v>
      </c>
      <c r="DA92" s="5">
        <f>CA92/MAX(CA$9:CA92)-1</f>
        <v>-1.5247088187528623E-2</v>
      </c>
      <c r="DB92" s="5">
        <f>CB92/MAX(CB$9:CB92)-1</f>
        <v>0</v>
      </c>
      <c r="DC92" s="5">
        <f>CC92/MAX(CC$9:CC92)-1</f>
        <v>-2.8788782671064328E-2</v>
      </c>
      <c r="DD92" s="5">
        <f>CD92/MAX(CD$9:CD92)-1</f>
        <v>0</v>
      </c>
      <c r="DE92" s="5">
        <f>CE92/MAX(CE$9:CE92)-1</f>
        <v>-5.4562493642310583E-3</v>
      </c>
      <c r="DF92" s="5">
        <f>CF92/MAX(CF$9:CF92)-1</f>
        <v>-4.4204729382969266E-2</v>
      </c>
      <c r="DG92" s="5">
        <f>CG92/MAX(CG$9:CG92)-1</f>
        <v>0</v>
      </c>
      <c r="DH92" s="5">
        <f>CH92/MAX(CH$9:CH92)-1</f>
        <v>0</v>
      </c>
      <c r="DI92" s="5">
        <f>CI92/MAX(CI$9:CI92)-1</f>
        <v>0</v>
      </c>
      <c r="DJ92" s="5">
        <f>CJ92/MAX(CJ$9:CJ92)-1</f>
        <v>0</v>
      </c>
      <c r="DK92" s="5">
        <f>CK92/MAX(CK$9:CK92)-1</f>
        <v>0</v>
      </c>
      <c r="DL92" s="5">
        <f>CL92/MAX(CL$9:CL92)-1</f>
        <v>0</v>
      </c>
      <c r="DM92" s="5">
        <f>CM92/MAX(CM$9:CM92)-1</f>
        <v>-1.8766498408804289E-3</v>
      </c>
      <c r="DN92" s="5">
        <f>CN92/MAX(CN$9:CN92)-1</f>
        <v>-1.850823616509234E-3</v>
      </c>
      <c r="DO92" s="5">
        <f>CO92/MAX(CO$9:CO92)-1</f>
        <v>-5.7549826949843119E-4</v>
      </c>
      <c r="DP92" s="5">
        <f>CP92/MAX(CP$9:CP92)-1</f>
        <v>-1.0441781021097718E-3</v>
      </c>
      <c r="DQ92" s="5">
        <f>CQ92/MAX(CQ$9:CQ92)-1</f>
        <v>-4.3153376387816689E-4</v>
      </c>
      <c r="DR92" s="5">
        <f>CR92/MAX(CR$9:CR92)-1</f>
        <v>0</v>
      </c>
      <c r="DS92" s="5">
        <f>CS92/MAX(CS$9:CS92)-1</f>
        <v>0</v>
      </c>
      <c r="DT92" s="5">
        <f>CT92/MAX(CT$9:CT92)-1</f>
        <v>0</v>
      </c>
      <c r="DU92" s="5">
        <f>CU92/MAX(CU$9:CU92)-1</f>
        <v>0</v>
      </c>
      <c r="DV92" s="5">
        <f>CV92/MAX(CV$9:CV92)-1</f>
        <v>0</v>
      </c>
      <c r="DW92" s="5">
        <f>CW92/MAX(CW$9:CW92)-1</f>
        <v>0</v>
      </c>
      <c r="DX92" s="5">
        <f>CX92/MAX(CX$9:CX92)-1</f>
        <v>-2.1745312438772202E-2</v>
      </c>
      <c r="DY92" s="5">
        <f>CY92/MAX(CY$9:CY92)-1</f>
        <v>-1.5247088187528623E-2</v>
      </c>
      <c r="DZ92" s="1">
        <f t="shared" si="171"/>
        <v>36525</v>
      </c>
      <c r="EA92" s="8">
        <f t="shared" si="202"/>
        <v>7.1355560946563932</v>
      </c>
      <c r="EB92" s="8">
        <f t="shared" si="203"/>
        <v>7.15949197965422</v>
      </c>
      <c r="EC92" s="8">
        <f t="shared" si="204"/>
        <v>7.5038825585459623</v>
      </c>
      <c r="ED92" s="8">
        <f t="shared" si="172"/>
        <v>7.3409999999999993</v>
      </c>
      <c r="EE92" s="8">
        <f t="shared" si="173"/>
        <v>7.3409999999999993</v>
      </c>
      <c r="EF92" s="8">
        <f t="shared" si="174"/>
        <v>7.5036000000000005</v>
      </c>
      <c r="EG92" s="8">
        <f t="shared" si="175"/>
        <v>7.3409999999999993</v>
      </c>
      <c r="EH92" s="8">
        <f t="shared" si="176"/>
        <v>7.6979999999999995</v>
      </c>
      <c r="EI92" s="8">
        <f t="shared" si="177"/>
        <v>7.15949197965422</v>
      </c>
      <c r="EJ92" s="1">
        <f t="shared" si="205"/>
        <v>36525</v>
      </c>
      <c r="EK92" s="8">
        <f>Data!W89*(1-R92-AD92)+R92*Data!AE89+AD92*Data!AM89</f>
        <v>1.66210171067894</v>
      </c>
      <c r="EL92" s="8">
        <f>Data!W89*(1-S92-AE92)+S92*Data!BQ89+AE92*Data!AU89</f>
        <v>2.9376076174918495</v>
      </c>
      <c r="EM92" s="8">
        <f>Data!W89*(1-R92-AF92)+R92*Data!AE89+AF92*Data!AU89</f>
        <v>2.8238491499217795</v>
      </c>
      <c r="EN92" s="8">
        <f>Data!F89</f>
        <v>5.3750128652757603</v>
      </c>
      <c r="EO92" s="8">
        <f>U92*Data!$AE89+Model!AG92*Data!$BY89+Model!AP92*Data!$W89</f>
        <v>2.7697499999999997</v>
      </c>
      <c r="EP92" s="8">
        <f>V92*Data!$BQ89+Model!AH92*Data!$BY89+Model!AQ92*Data!$W89</f>
        <v>2.7697499999999997</v>
      </c>
      <c r="EQ92" s="8">
        <f>W92*Data!$BQ89+Model!AI92*Data!$BY89+Model!AR92*Data!$W89</f>
        <v>2.2382999999999997</v>
      </c>
      <c r="ER92" s="8">
        <f>X92*Data!CF89+Model!AJ92*Data!$BY89+Model!AS92*Data!$W89</f>
        <v>2.7697499999999997</v>
      </c>
      <c r="ES92" s="8">
        <f>Y92*Data!CS89+Model!AK92*Data!$BY89+Model!AS92*Data!$W89</f>
        <v>2.6888011832691241</v>
      </c>
      <c r="ET92" s="8">
        <f t="shared" si="178"/>
        <v>5.3750128652757603</v>
      </c>
    </row>
    <row r="93" spans="1:150" x14ac:dyDescent="0.25">
      <c r="A93" s="34">
        <f>Data!A90</f>
        <v>36556</v>
      </c>
      <c r="B93" s="8">
        <f>Data!G90</f>
        <v>7.4065550392222503</v>
      </c>
      <c r="C93" s="8">
        <f t="shared" si="179"/>
        <v>7.7338717413972891</v>
      </c>
      <c r="D93" s="8">
        <f>Data!DA90</f>
        <v>7.91</v>
      </c>
      <c r="E93" s="8">
        <f>Data!AN90</f>
        <v>6.5860000000000003</v>
      </c>
      <c r="F93" s="8">
        <f>Data!AV90</f>
        <v>6.7190000000000003</v>
      </c>
      <c r="G93" s="8">
        <f>Data!BZ90</f>
        <v>6.7370000000000001</v>
      </c>
      <c r="H93" s="8">
        <f>Data!X90</f>
        <v>7.9109999999999996</v>
      </c>
      <c r="I93" s="8">
        <f>Data!BJ90</f>
        <v>8.1470000000000002</v>
      </c>
      <c r="J93" s="8">
        <f>Data!AF90</f>
        <v>10.215999999999999</v>
      </c>
      <c r="K93" s="8">
        <f>Data!BC90</f>
        <v>9.9410000000000007</v>
      </c>
      <c r="L93" s="8">
        <f>Data!BR90</f>
        <v>9.3249999999999993</v>
      </c>
      <c r="M93" s="8">
        <f>Data!CG90</f>
        <v>10.573</v>
      </c>
      <c r="N93" s="8">
        <f>Data!CT90</f>
        <v>10.487</v>
      </c>
      <c r="O93" s="8">
        <f>Data!ED90</f>
        <v>9.6050000000000004</v>
      </c>
      <c r="P93" s="8">
        <f t="shared" si="180"/>
        <v>2.8770000000000007</v>
      </c>
      <c r="Q93" s="1">
        <f t="shared" si="157"/>
        <v>36556</v>
      </c>
      <c r="R93" s="9">
        <f t="shared" si="206"/>
        <v>0.18319876884655237</v>
      </c>
      <c r="S93" s="36">
        <f t="shared" si="207"/>
        <v>0.23823805932856895</v>
      </c>
      <c r="T93" s="9">
        <f t="shared" si="208"/>
        <v>0.34758428919012851</v>
      </c>
      <c r="U93" s="9">
        <f t="shared" si="181"/>
        <v>0</v>
      </c>
      <c r="V93" s="9">
        <f t="shared" si="182"/>
        <v>0</v>
      </c>
      <c r="W93" s="9">
        <f t="shared" si="183"/>
        <v>0</v>
      </c>
      <c r="X93" s="9">
        <f t="shared" si="184"/>
        <v>0</v>
      </c>
      <c r="Y93" s="9">
        <f t="shared" si="209"/>
        <v>7.8000000000000111E-2</v>
      </c>
      <c r="Z93" s="8">
        <f t="shared" si="185"/>
        <v>7.4397504772953749</v>
      </c>
      <c r="AA93" s="8">
        <f t="shared" si="158"/>
        <v>8.2478686158905958</v>
      </c>
      <c r="AB93" s="8">
        <f t="shared" si="186"/>
        <v>7.6353569690649987</v>
      </c>
      <c r="AC93" s="8">
        <f t="shared" si="210"/>
        <v>7.4065550392222503</v>
      </c>
      <c r="AD93" s="22">
        <f t="shared" si="187"/>
        <v>0.8168012311534476</v>
      </c>
      <c r="AE93" s="22">
        <f t="shared" si="188"/>
        <v>0.7617619406714311</v>
      </c>
      <c r="AF93" s="22">
        <f t="shared" si="189"/>
        <v>0.65241571080987149</v>
      </c>
      <c r="AG93" s="22">
        <f t="shared" si="159"/>
        <v>0.25</v>
      </c>
      <c r="AH93" s="22">
        <f t="shared" si="160"/>
        <v>0.25</v>
      </c>
      <c r="AI93" s="22">
        <f t="shared" si="161"/>
        <v>9.9999999999999978E-2</v>
      </c>
      <c r="AJ93" s="22">
        <f t="shared" si="162"/>
        <v>0.25</v>
      </c>
      <c r="AK93" s="22">
        <f t="shared" si="163"/>
        <v>0.17199999999999993</v>
      </c>
      <c r="AL93" s="22"/>
      <c r="AM93" s="22">
        <f t="shared" si="164"/>
        <v>0</v>
      </c>
      <c r="AN93" s="22">
        <f t="shared" si="164"/>
        <v>0</v>
      </c>
      <c r="AO93" s="22">
        <v>0</v>
      </c>
      <c r="AP93" s="22">
        <f t="shared" si="165"/>
        <v>0.75</v>
      </c>
      <c r="AQ93" s="22">
        <f t="shared" si="166"/>
        <v>0.75</v>
      </c>
      <c r="AR93" s="22">
        <f t="shared" si="190"/>
        <v>0.9</v>
      </c>
      <c r="AS93" s="9">
        <f t="shared" si="191"/>
        <v>0.75</v>
      </c>
      <c r="AT93" s="9">
        <f t="shared" si="192"/>
        <v>0.75</v>
      </c>
      <c r="AU93" s="9"/>
      <c r="AV93" s="1">
        <f t="shared" si="167"/>
        <v>36556</v>
      </c>
      <c r="AX93" s="5">
        <f>Data!C90/Data!C89-1</f>
        <v>-3.2715235679785515E-3</v>
      </c>
      <c r="AY93" s="5">
        <f>Data!L90/Data!L89-1</f>
        <v>-5.4502322476168708E-5</v>
      </c>
      <c r="AZ93" s="5">
        <f>Data!CW90/Data!CW89-1</f>
        <v>-3.3528028369561591E-3</v>
      </c>
      <c r="BA93" s="5">
        <f>Data!AJ90/Data!AJ89-1</f>
        <v>-3.721516496584254E-4</v>
      </c>
      <c r="BB93" s="5">
        <f>Data!AR90/Data!AR89-1</f>
        <v>-5.2685640170787584E-3</v>
      </c>
      <c r="BC93" s="5">
        <f>Data!BV90/Data!BV89-1</f>
        <v>-6.0922092002686501E-3</v>
      </c>
      <c r="BD93" s="5">
        <f>Data!T90/Data!T89-1</f>
        <v>2.608094656448845E-4</v>
      </c>
      <c r="BE93" s="5">
        <f>Data!BF90/Data!BF89-1</f>
        <v>-3.2256250401696551E-3</v>
      </c>
      <c r="BF93" s="5">
        <f>Data!AB90/Data!AB89-1</f>
        <v>-3.9622136382758688E-3</v>
      </c>
      <c r="BG93" s="5">
        <f>Data!AY90/Data!AY89-1</f>
        <v>1.4915249422031707E-4</v>
      </c>
      <c r="BH93" s="5">
        <f>Data!BN90/Data!BN89-1</f>
        <v>7.5887159379479652E-3</v>
      </c>
      <c r="BI93" s="5">
        <f>Data!CC90/Data!CC89-1</f>
        <v>1.7945304036453003E-3</v>
      </c>
      <c r="BJ93" s="5">
        <f>Data!CP90/Data!CP89-1</f>
        <v>-5.2509075258099225E-3</v>
      </c>
      <c r="BK93" s="5">
        <f>Data!DZ90/Data!DZ89-1</f>
        <v>-4.7104596276525967E-3</v>
      </c>
      <c r="BL93" s="5">
        <f t="shared" si="211"/>
        <v>-3.7627209823334357E-3</v>
      </c>
      <c r="BM93" s="5">
        <f t="shared" si="212"/>
        <v>-5.1219917128216778E-3</v>
      </c>
      <c r="BN93" s="5">
        <f t="shared" si="213"/>
        <v>-5.0734908295827219E-3</v>
      </c>
      <c r="BO93" s="5">
        <f t="shared" si="193"/>
        <v>-1.3274452008334992E-3</v>
      </c>
      <c r="BP93" s="5">
        <f t="shared" si="194"/>
        <v>-1.3274452008334992E-3</v>
      </c>
      <c r="BQ93" s="5">
        <f t="shared" si="195"/>
        <v>-3.7449240094646877E-4</v>
      </c>
      <c r="BR93" s="5">
        <f t="shared" si="214"/>
        <v>-1.3274452008334992E-3</v>
      </c>
      <c r="BS93" s="5">
        <f t="shared" si="215"/>
        <v>-1.2447966874097878E-3</v>
      </c>
      <c r="BT93" s="5">
        <f t="shared" si="196"/>
        <v>-2.4555942659776347E-4</v>
      </c>
      <c r="BU93" s="5">
        <f t="shared" si="197"/>
        <v>-6.0922092002686501E-3</v>
      </c>
      <c r="BV93" s="8">
        <f t="shared" si="198"/>
        <v>1.4551442711710072</v>
      </c>
      <c r="BW93" s="8">
        <f t="shared" si="199"/>
        <v>1.4447208700606526</v>
      </c>
      <c r="BX93" s="24">
        <f t="shared" si="200"/>
        <v>36556</v>
      </c>
      <c r="BY93" s="5">
        <f t="shared" si="201"/>
        <v>1.0196181080337317</v>
      </c>
      <c r="BZ93" s="1">
        <f t="shared" si="168"/>
        <v>36556</v>
      </c>
      <c r="CA93" s="8">
        <f t="shared" si="216"/>
        <v>1.5121803722622214</v>
      </c>
      <c r="CB93" s="8">
        <f t="shared" si="217"/>
        <v>1.4447208700606526</v>
      </c>
      <c r="CC93" s="8">
        <f t="shared" si="218"/>
        <v>1.5685889520240821</v>
      </c>
      <c r="CD93" s="8">
        <f t="shared" si="219"/>
        <v>1.4374000475671063</v>
      </c>
      <c r="CE93" s="8">
        <f t="shared" si="220"/>
        <v>1.4611860906702117</v>
      </c>
      <c r="CF93" s="8">
        <f t="shared" si="221"/>
        <v>1.5051053649332573</v>
      </c>
      <c r="CG93" s="8">
        <f t="shared" si="222"/>
        <v>1.5280863808113478</v>
      </c>
      <c r="CH93" s="8">
        <f t="shared" si="223"/>
        <v>1.5958031074754322</v>
      </c>
      <c r="CI93" s="8">
        <f t="shared" si="224"/>
        <v>1.6421531845667838</v>
      </c>
      <c r="CJ93" s="8">
        <f t="shared" si="225"/>
        <v>1.6741845548415468</v>
      </c>
      <c r="CK93" s="8">
        <f t="shared" si="226"/>
        <v>1.99947126556829</v>
      </c>
      <c r="CL93" s="8">
        <f t="shared" si="227"/>
        <v>1.8122638456422606</v>
      </c>
      <c r="CM93" s="8">
        <f t="shared" si="228"/>
        <v>1.7977917018920353</v>
      </c>
      <c r="CN93" s="8">
        <f t="shared" si="229"/>
        <v>1.7983483218715108</v>
      </c>
      <c r="CO93" s="8">
        <f t="shared" si="230"/>
        <v>1.5250322036209936</v>
      </c>
      <c r="CP93" s="8">
        <f t="shared" si="231"/>
        <v>1.5429073706085557</v>
      </c>
      <c r="CQ93" s="8">
        <f t="shared" si="232"/>
        <v>1.5900540077533283</v>
      </c>
      <c r="CR93" s="8">
        <f t="shared" si="233"/>
        <v>1.5437900637160773</v>
      </c>
      <c r="CS93" s="8">
        <f t="shared" si="234"/>
        <v>1.5448860020677166</v>
      </c>
      <c r="CT93" s="8">
        <f t="shared" si="235"/>
        <v>1.5457907288993715</v>
      </c>
      <c r="CU93" s="8">
        <f t="shared" si="236"/>
        <v>1.5418464901717501</v>
      </c>
      <c r="CV93" s="8">
        <f t="shared" si="237"/>
        <v>1.5786992660812993</v>
      </c>
      <c r="CW93" s="8">
        <f t="shared" si="238"/>
        <v>1.4551442711710072</v>
      </c>
      <c r="CX93" s="8">
        <f t="shared" si="239"/>
        <v>1.718087668061451</v>
      </c>
      <c r="CY93" s="8">
        <f t="shared" si="169"/>
        <v>1.5121803722622214</v>
      </c>
      <c r="CZ93" s="1">
        <f t="shared" si="170"/>
        <v>36556</v>
      </c>
      <c r="DA93" s="5">
        <f>CA93/MAX(CA$9:CA93)-1</f>
        <v>-1.8468730547158696E-2</v>
      </c>
      <c r="DB93" s="5">
        <f>CB93/MAX(CB$9:CB93)-1</f>
        <v>-5.4502322476168708E-5</v>
      </c>
      <c r="DC93" s="5">
        <f>CC93/MAX(CC$9:CC93)-1</f>
        <v>-3.2045062395808399E-2</v>
      </c>
      <c r="DD93" s="5">
        <f>CD93/MAX(CD$9:CD93)-1</f>
        <v>-3.721516496584254E-4</v>
      </c>
      <c r="DE93" s="5">
        <f>CE93/MAX(CE$9:CE93)-1</f>
        <v>-1.069606678224122E-2</v>
      </c>
      <c r="DF93" s="5">
        <f>CF93/MAX(CF$9:CF93)-1</f>
        <v>-5.0027634124195641E-2</v>
      </c>
      <c r="DG93" s="5">
        <f>CG93/MAX(CG$9:CG93)-1</f>
        <v>0</v>
      </c>
      <c r="DH93" s="5">
        <f>CH93/MAX(CH$9:CH93)-1</f>
        <v>-3.2256250401696551E-3</v>
      </c>
      <c r="DI93" s="5">
        <f>CI93/MAX(CI$9:CI93)-1</f>
        <v>-3.9622136382758688E-3</v>
      </c>
      <c r="DJ93" s="5">
        <f>CJ93/MAX(CJ$9:CJ93)-1</f>
        <v>0</v>
      </c>
      <c r="DK93" s="5">
        <f>CK93/MAX(CK$9:CK93)-1</f>
        <v>0</v>
      </c>
      <c r="DL93" s="5">
        <f>CL93/MAX(CL$9:CL93)-1</f>
        <v>0</v>
      </c>
      <c r="DM93" s="5">
        <f>CM93/MAX(CM$9:CM93)-1</f>
        <v>-7.1177032519176286E-3</v>
      </c>
      <c r="DN93" s="5">
        <f>CN93/MAX(CN$9:CN93)-1</f>
        <v>-6.5525650142383984E-3</v>
      </c>
      <c r="DO93" s="5">
        <f>CO93/MAX(CO$9:CO93)-1</f>
        <v>-4.3360538124179726E-3</v>
      </c>
      <c r="DP93" s="5">
        <f>CP93/MAX(CP$9:CP93)-1</f>
        <v>-6.1608215433458513E-3</v>
      </c>
      <c r="DQ93" s="5">
        <f>CQ93/MAX(CQ$9:CQ93)-1</f>
        <v>-5.5028352108673628E-3</v>
      </c>
      <c r="DR93" s="5">
        <f>CR93/MAX(CR$9:CR93)-1</f>
        <v>-1.3274452008334992E-3</v>
      </c>
      <c r="DS93" s="5">
        <f>CS93/MAX(CS$9:CS93)-1</f>
        <v>-1.3274452008336102E-3</v>
      </c>
      <c r="DT93" s="5">
        <f>CT93/MAX(CT$9:CT93)-1</f>
        <v>-3.7449240094644676E-4</v>
      </c>
      <c r="DU93" s="5">
        <f>CU93/MAX(CU$9:CU93)-1</f>
        <v>-1.3274452008334992E-3</v>
      </c>
      <c r="DV93" s="5">
        <f>CV93/MAX(CV$9:CV93)-1</f>
        <v>-1.2447966874097327E-3</v>
      </c>
      <c r="DW93" s="5">
        <f>CW93/MAX(CW$9:CW93)-1</f>
        <v>-2.4555942659776342E-4</v>
      </c>
      <c r="DX93" s="5">
        <f>CX93/MAX(CX$9:CX93)-1</f>
        <v>-2.7705044646538668E-2</v>
      </c>
      <c r="DY93" s="5">
        <f>CY93/MAX(CY$9:CY93)-1</f>
        <v>-1.8468730547158696E-2</v>
      </c>
      <c r="DZ93" s="1">
        <f t="shared" si="171"/>
        <v>36556</v>
      </c>
      <c r="EA93" s="8">
        <f t="shared" si="202"/>
        <v>7.3596460946563935</v>
      </c>
      <c r="EB93" s="8">
        <f t="shared" si="203"/>
        <v>7.4065550392222503</v>
      </c>
      <c r="EC93" s="8">
        <f t="shared" si="204"/>
        <v>7.7338717413972891</v>
      </c>
      <c r="ED93" s="8">
        <f t="shared" si="172"/>
        <v>7.6174999999999997</v>
      </c>
      <c r="EE93" s="8">
        <f t="shared" si="173"/>
        <v>7.6174999999999997</v>
      </c>
      <c r="EF93" s="8">
        <f t="shared" si="174"/>
        <v>7.7935999999999996</v>
      </c>
      <c r="EG93" s="8">
        <f t="shared" si="175"/>
        <v>7.6174999999999997</v>
      </c>
      <c r="EH93" s="8">
        <f t="shared" si="176"/>
        <v>7.91</v>
      </c>
      <c r="EI93" s="8">
        <f t="shared" si="177"/>
        <v>7.4065550392222503</v>
      </c>
      <c r="EJ93" s="1">
        <f t="shared" si="205"/>
        <v>36556</v>
      </c>
      <c r="EK93" s="8">
        <f>Data!W90*(1-R93-AD93)+R93*Data!AE90+AD93*Data!AM90</f>
        <v>1.6482035752520605</v>
      </c>
      <c r="EL93" s="8">
        <f>Data!W90*(1-S93-AE93)+S93*Data!BQ90+AE93*Data!AU90</f>
        <v>2.9092575311679614</v>
      </c>
      <c r="EM93" s="8">
        <f>Data!W90*(1-R93-AF93)+R93*Data!AE90+AF93*Data!AU90</f>
        <v>2.790736934334797</v>
      </c>
      <c r="EN93" s="8">
        <f>Data!F90</f>
        <v>5.3497261253586004</v>
      </c>
      <c r="EO93" s="8">
        <f>U93*Data!$AE90+Model!AG93*Data!$BY90+Model!AP93*Data!$W90</f>
        <v>2.7062499999999998</v>
      </c>
      <c r="EP93" s="8">
        <f>V93*Data!$BQ90+Model!AH93*Data!$BY90+Model!AQ93*Data!$W90</f>
        <v>2.7062499999999998</v>
      </c>
      <c r="EQ93" s="8">
        <f>W93*Data!$BQ90+Model!AI93*Data!$BY90+Model!AR93*Data!$W90</f>
        <v>2.1816999999999998</v>
      </c>
      <c r="ER93" s="8">
        <f>X93*Data!CF90+Model!AJ93*Data!$BY90+Model!AS93*Data!$W90</f>
        <v>2.7062499999999998</v>
      </c>
      <c r="ES93" s="8">
        <f>Y93*Data!CS90+Model!AK93*Data!$BY90+Model!AS93*Data!$W90</f>
        <v>2.6433040000000005</v>
      </c>
      <c r="ET93" s="8">
        <f t="shared" si="178"/>
        <v>5.3497261253586004</v>
      </c>
    </row>
    <row r="94" spans="1:150" x14ac:dyDescent="0.25">
      <c r="A94" s="34">
        <f>Data!A91</f>
        <v>36585</v>
      </c>
      <c r="B94" s="8">
        <f>Data!G91</f>
        <v>7.3084497617067399</v>
      </c>
      <c r="C94" s="8">
        <f t="shared" si="179"/>
        <v>7.6472153972153976</v>
      </c>
      <c r="D94" s="8">
        <f>Data!DA91</f>
        <v>7.8710000000000004</v>
      </c>
      <c r="E94" s="8">
        <f>Data!AN91</f>
        <v>6.52</v>
      </c>
      <c r="F94" s="8">
        <f>Data!AV91</f>
        <v>6.633</v>
      </c>
      <c r="G94" s="8">
        <f>Data!BZ91</f>
        <v>6.65</v>
      </c>
      <c r="H94" s="8">
        <f>Data!X91</f>
        <v>7.8259999999999996</v>
      </c>
      <c r="I94" s="8">
        <f>Data!BJ91</f>
        <v>8.141</v>
      </c>
      <c r="J94" s="8">
        <f>Data!AF91</f>
        <v>10.695</v>
      </c>
      <c r="K94" s="8">
        <f>Data!BC91</f>
        <v>10.137</v>
      </c>
      <c r="L94" s="8">
        <f>Data!BR91</f>
        <v>10.483000000000001</v>
      </c>
      <c r="M94" s="8">
        <f>Data!CG91</f>
        <v>11.161</v>
      </c>
      <c r="N94" s="8">
        <f>Data!CT91</f>
        <v>10.667</v>
      </c>
      <c r="O94" s="8">
        <f>Data!ED91</f>
        <v>9.6940000000000008</v>
      </c>
      <c r="P94" s="8">
        <f t="shared" si="180"/>
        <v>3.0525000000000002</v>
      </c>
      <c r="Q94" s="1">
        <f t="shared" si="157"/>
        <v>36585</v>
      </c>
      <c r="R94" s="9">
        <f t="shared" si="206"/>
        <v>0.15319876884655237</v>
      </c>
      <c r="S94" s="36">
        <f t="shared" si="207"/>
        <v>0.22066310411850365</v>
      </c>
      <c r="T94" s="9">
        <f t="shared" si="208"/>
        <v>0.32760032760032759</v>
      </c>
      <c r="U94" s="9">
        <f t="shared" si="181"/>
        <v>0</v>
      </c>
      <c r="V94" s="9">
        <f t="shared" si="182"/>
        <v>0</v>
      </c>
      <c r="W94" s="9">
        <f t="shared" si="183"/>
        <v>0</v>
      </c>
      <c r="X94" s="9">
        <f t="shared" si="184"/>
        <v>0</v>
      </c>
      <c r="Y94" s="9">
        <f t="shared" si="209"/>
        <v>8.4391336818521456E-2</v>
      </c>
      <c r="Z94" s="8">
        <f t="shared" si="185"/>
        <v>7.341079646266798</v>
      </c>
      <c r="AA94" s="8">
        <f t="shared" si="158"/>
        <v>8.4123018676428636</v>
      </c>
      <c r="AB94" s="8">
        <f t="shared" si="186"/>
        <v>7.5598034398034395</v>
      </c>
      <c r="AC94" s="8">
        <f t="shared" si="210"/>
        <v>7.3084497617067399</v>
      </c>
      <c r="AD94" s="22">
        <f t="shared" si="187"/>
        <v>0.84680123115344763</v>
      </c>
      <c r="AE94" s="22">
        <f t="shared" si="188"/>
        <v>0.77933689588149635</v>
      </c>
      <c r="AF94" s="22">
        <f t="shared" si="189"/>
        <v>0.67239967239967235</v>
      </c>
      <c r="AG94" s="22">
        <f t="shared" si="159"/>
        <v>0.25</v>
      </c>
      <c r="AH94" s="22">
        <f t="shared" si="160"/>
        <v>0.25</v>
      </c>
      <c r="AI94" s="22">
        <f t="shared" si="161"/>
        <v>9.9999999999999978E-2</v>
      </c>
      <c r="AJ94" s="22">
        <f t="shared" si="162"/>
        <v>0.25</v>
      </c>
      <c r="AK94" s="22">
        <f t="shared" si="163"/>
        <v>0.1656086631814786</v>
      </c>
      <c r="AL94" s="22"/>
      <c r="AM94" s="22">
        <f t="shared" si="164"/>
        <v>0</v>
      </c>
      <c r="AN94" s="22">
        <f t="shared" si="164"/>
        <v>0</v>
      </c>
      <c r="AO94" s="22">
        <v>0</v>
      </c>
      <c r="AP94" s="22">
        <f t="shared" si="165"/>
        <v>0.75</v>
      </c>
      <c r="AQ94" s="22">
        <f t="shared" si="166"/>
        <v>0.75</v>
      </c>
      <c r="AR94" s="22">
        <f t="shared" si="190"/>
        <v>0.9</v>
      </c>
      <c r="AS94" s="9">
        <f t="shared" si="191"/>
        <v>0.75</v>
      </c>
      <c r="AT94" s="9">
        <f t="shared" si="192"/>
        <v>0.75</v>
      </c>
      <c r="AU94" s="9"/>
      <c r="AV94" s="1">
        <f t="shared" si="167"/>
        <v>36585</v>
      </c>
      <c r="AX94" s="5">
        <f>Data!C91/Data!C90-1</f>
        <v>1.209213136159315E-2</v>
      </c>
      <c r="AY94" s="5">
        <f>Data!L91/Data!L90-1</f>
        <v>6.9601063268212027E-3</v>
      </c>
      <c r="AZ94" s="5">
        <f>Data!CW91/Data!CW90-1</f>
        <v>7.7436219680784291E-3</v>
      </c>
      <c r="BA94" s="5">
        <f>Data!AJ91/Data!AJ90-1</f>
        <v>6.661284386919375E-3</v>
      </c>
      <c r="BB94" s="5">
        <f>Data!AR91/Data!AR90-1</f>
        <v>8.1558181305061428E-3</v>
      </c>
      <c r="BC94" s="5">
        <f>Data!BV91/Data!BV90-1</f>
        <v>9.9977490346820908E-3</v>
      </c>
      <c r="BD94" s="5">
        <f>Data!T91/Data!T90-1</f>
        <v>7.3442178407998604E-3</v>
      </c>
      <c r="BE94" s="5">
        <f>Data!BF91/Data!BF90-1</f>
        <v>7.0282621574024873E-3</v>
      </c>
      <c r="BF94" s="5">
        <f>Data!AB91/Data!AB90-1</f>
        <v>-7.9098735188187774E-4</v>
      </c>
      <c r="BG94" s="5">
        <f>Data!AY91/Data!AY90-1</f>
        <v>-5.9297028402205409E-4</v>
      </c>
      <c r="BH94" s="5">
        <f>Data!BN91/Data!BN90-1</f>
        <v>1.9587935137819201E-3</v>
      </c>
      <c r="BI94" s="5">
        <f>Data!CC91/Data!CC90-1</f>
        <v>1.9811788013868181E-4</v>
      </c>
      <c r="BJ94" s="5">
        <f>Data!CP91/Data!CP90-1</f>
        <v>-1.0304477380818078E-3</v>
      </c>
      <c r="BK94" s="5">
        <f>Data!DZ91/Data!DZ90-1</f>
        <v>9.0863629380999456E-4</v>
      </c>
      <c r="BL94" s="5">
        <f t="shared" si="211"/>
        <v>6.6979772417889221E-3</v>
      </c>
      <c r="BM94" s="5">
        <f t="shared" si="212"/>
        <v>6.4292635941303996E-3</v>
      </c>
      <c r="BN94" s="5">
        <f t="shared" si="213"/>
        <v>5.6368115831665023E-3</v>
      </c>
      <c r="BO94" s="5">
        <f t="shared" si="193"/>
        <v>8.007600639270418E-3</v>
      </c>
      <c r="BP94" s="5">
        <f t="shared" si="194"/>
        <v>8.007600639270418E-3</v>
      </c>
      <c r="BQ94" s="5">
        <f t="shared" si="195"/>
        <v>7.6095709601880831E-3</v>
      </c>
      <c r="BR94" s="5">
        <f t="shared" si="214"/>
        <v>8.007600639270418E-3</v>
      </c>
      <c r="BS94" s="5">
        <f t="shared" si="215"/>
        <v>7.1474012909948335E-3</v>
      </c>
      <c r="BT94" s="5">
        <f t="shared" si="196"/>
        <v>6.7978710776954721E-3</v>
      </c>
      <c r="BU94" s="5">
        <f t="shared" si="197"/>
        <v>9.9977490346820908E-3</v>
      </c>
      <c r="BV94" s="8">
        <f t="shared" si="198"/>
        <v>1.4650361543258748</v>
      </c>
      <c r="BW94" s="8">
        <f t="shared" si="199"/>
        <v>1.4547762809288525</v>
      </c>
      <c r="BX94" s="24">
        <f t="shared" si="200"/>
        <v>36585</v>
      </c>
      <c r="BY94" s="5">
        <f t="shared" si="201"/>
        <v>1.0155032045004955</v>
      </c>
      <c r="BZ94" s="1">
        <f t="shared" si="168"/>
        <v>36585</v>
      </c>
      <c r="CA94" s="8">
        <f t="shared" si="216"/>
        <v>1.5304658559660389</v>
      </c>
      <c r="CB94" s="8">
        <f t="shared" si="217"/>
        <v>1.4547762809288525</v>
      </c>
      <c r="CC94" s="8">
        <f t="shared" si="218"/>
        <v>1.5807355118918609</v>
      </c>
      <c r="CD94" s="8">
        <f t="shared" si="219"/>
        <v>1.4469749780617223</v>
      </c>
      <c r="CE94" s="8">
        <f t="shared" si="220"/>
        <v>1.4731032586805433</v>
      </c>
      <c r="CF94" s="8">
        <f t="shared" si="221"/>
        <v>1.5201530306426136</v>
      </c>
      <c r="CG94" s="8">
        <f t="shared" si="222"/>
        <v>1.5393089800715858</v>
      </c>
      <c r="CH94" s="8">
        <f t="shared" si="223"/>
        <v>1.607018830066367</v>
      </c>
      <c r="CI94" s="8">
        <f t="shared" si="224"/>
        <v>1.6408542621679389</v>
      </c>
      <c r="CJ94" s="8">
        <f t="shared" si="225"/>
        <v>1.6731918131505572</v>
      </c>
      <c r="CK94" s="8">
        <f t="shared" si="226"/>
        <v>2.0033878169142785</v>
      </c>
      <c r="CL94" s="8">
        <f t="shared" si="227"/>
        <v>1.8126228875136112</v>
      </c>
      <c r="CM94" s="8">
        <f t="shared" si="228"/>
        <v>1.7959391714992785</v>
      </c>
      <c r="CN94" s="8">
        <f t="shared" si="229"/>
        <v>1.7999823664256756</v>
      </c>
      <c r="CO94" s="8">
        <f t="shared" si="230"/>
        <v>1.5352468346138424</v>
      </c>
      <c r="CP94" s="8">
        <f t="shared" si="231"/>
        <v>1.5528271287955246</v>
      </c>
      <c r="CQ94" s="8">
        <f t="shared" si="232"/>
        <v>1.5990168426020925</v>
      </c>
      <c r="CR94" s="8">
        <f t="shared" si="233"/>
        <v>1.5561521180171896</v>
      </c>
      <c r="CS94" s="8">
        <f t="shared" si="234"/>
        <v>1.5572568322054741</v>
      </c>
      <c r="CT94" s="8">
        <f t="shared" si="235"/>
        <v>1.5575535331405319</v>
      </c>
      <c r="CU94" s="8">
        <f t="shared" si="236"/>
        <v>1.5541929811121062</v>
      </c>
      <c r="CV94" s="8">
        <f t="shared" si="237"/>
        <v>1.5899828632537814</v>
      </c>
      <c r="CW94" s="8">
        <f t="shared" si="238"/>
        <v>1.4650361543258748</v>
      </c>
      <c r="CX94" s="8">
        <f t="shared" si="239"/>
        <v>1.7352646773863116</v>
      </c>
      <c r="CY94" s="8">
        <f t="shared" si="169"/>
        <v>1.5304658559660389</v>
      </c>
      <c r="CZ94" s="1">
        <f t="shared" si="170"/>
        <v>36585</v>
      </c>
      <c r="DA94" s="5">
        <f>CA94/MAX(CA$9:CA94)-1</f>
        <v>-6.5999255014237423E-3</v>
      </c>
      <c r="DB94" s="5">
        <f>CB94/MAX(CB$9:CB94)-1</f>
        <v>0</v>
      </c>
      <c r="DC94" s="5">
        <f>CC94/MAX(CC$9:CC94)-1</f>
        <v>-2.454958527686657E-2</v>
      </c>
      <c r="DD94" s="5">
        <f>CD94/MAX(CD$9:CD94)-1</f>
        <v>0</v>
      </c>
      <c r="DE94" s="5">
        <f>CE94/MAX(CE$9:CE94)-1</f>
        <v>-2.6274838271227452E-3</v>
      </c>
      <c r="DF94" s="5">
        <f>CF94/MAX(CF$9:CF94)-1</f>
        <v>-4.0530048820286213E-2</v>
      </c>
      <c r="DG94" s="5">
        <f>CG94/MAX(CG$9:CG94)-1</f>
        <v>0</v>
      </c>
      <c r="DH94" s="5">
        <f>CH94/MAX(CH$9:CH94)-1</f>
        <v>0</v>
      </c>
      <c r="DI94" s="5">
        <f>CI94/MAX(CI$9:CI94)-1</f>
        <v>-4.7500669292844799E-3</v>
      </c>
      <c r="DJ94" s="5">
        <f>CJ94/MAX(CJ$9:CJ94)-1</f>
        <v>-5.9297028402194307E-4</v>
      </c>
      <c r="DK94" s="5">
        <f>CK94/MAX(CK$9:CK94)-1</f>
        <v>0</v>
      </c>
      <c r="DL94" s="5">
        <f>CL94/MAX(CL$9:CL94)-1</f>
        <v>0</v>
      </c>
      <c r="DM94" s="5">
        <f>CM94/MAX(CM$9:CM94)-1</f>
        <v>-8.1408165687830714E-3</v>
      </c>
      <c r="DN94" s="5">
        <f>CN94/MAX(CN$9:CN94)-1</f>
        <v>-5.6498826188179363E-3</v>
      </c>
      <c r="DO94" s="5">
        <f>CO94/MAX(CO$9:CO94)-1</f>
        <v>0</v>
      </c>
      <c r="DP94" s="5">
        <f>CP94/MAX(CP$9:CP94)-1</f>
        <v>0</v>
      </c>
      <c r="DQ94" s="5">
        <f>CQ94/MAX(CQ$9:CQ94)-1</f>
        <v>0</v>
      </c>
      <c r="DR94" s="5">
        <f>CR94/MAX(CR$9:CR94)-1</f>
        <v>0</v>
      </c>
      <c r="DS94" s="5">
        <f>CS94/MAX(CS$9:CS94)-1</f>
        <v>0</v>
      </c>
      <c r="DT94" s="5">
        <f>CT94/MAX(CT$9:CT94)-1</f>
        <v>0</v>
      </c>
      <c r="DU94" s="5">
        <f>CU94/MAX(CU$9:CU94)-1</f>
        <v>0</v>
      </c>
      <c r="DV94" s="5">
        <f>CV94/MAX(CV$9:CV94)-1</f>
        <v>0</v>
      </c>
      <c r="DW94" s="5">
        <f>CW94/MAX(CW$9:CW94)-1</f>
        <v>0</v>
      </c>
      <c r="DX94" s="5">
        <f>CX94/MAX(CX$9:CX94)-1</f>
        <v>-1.798428369522731E-2</v>
      </c>
      <c r="DY94" s="5">
        <f>CY94/MAX(CY$9:CY94)-1</f>
        <v>-6.5999255014237423E-3</v>
      </c>
      <c r="DZ94" s="1">
        <f t="shared" si="171"/>
        <v>36585</v>
      </c>
      <c r="EA94" s="8">
        <f t="shared" si="202"/>
        <v>7.2552933990546959</v>
      </c>
      <c r="EB94" s="8">
        <f t="shared" si="203"/>
        <v>7.3084497617067399</v>
      </c>
      <c r="EC94" s="8">
        <f t="shared" si="204"/>
        <v>7.6472153972153976</v>
      </c>
      <c r="ED94" s="8">
        <f t="shared" si="172"/>
        <v>7.532</v>
      </c>
      <c r="EE94" s="8">
        <f t="shared" si="173"/>
        <v>7.532</v>
      </c>
      <c r="EF94" s="8">
        <f t="shared" si="174"/>
        <v>7.7084000000000001</v>
      </c>
      <c r="EG94" s="8">
        <f t="shared" si="175"/>
        <v>7.532</v>
      </c>
      <c r="EH94" s="8">
        <f t="shared" si="176"/>
        <v>7.8710000000000004</v>
      </c>
      <c r="EI94" s="8">
        <f t="shared" si="177"/>
        <v>7.3084497617067399</v>
      </c>
      <c r="EJ94" s="1">
        <f t="shared" si="205"/>
        <v>36585</v>
      </c>
      <c r="EK94" s="8">
        <f>Data!W91*(1-R94-AD94)+R94*Data!AE91+AD94*Data!AM91</f>
        <v>1.7270185426889295</v>
      </c>
      <c r="EL94" s="8">
        <f>Data!W91*(1-S94-AE94)+S94*Data!BQ91+AE94*Data!AU91</f>
        <v>3.0739721886163194</v>
      </c>
      <c r="EM94" s="8">
        <f>Data!W91*(1-R94-AF94)+R94*Data!AE91+AF94*Data!AU91</f>
        <v>2.9049721643804647</v>
      </c>
      <c r="EN94" s="8">
        <f>Data!F91</f>
        <v>5.4173292748574298</v>
      </c>
      <c r="EO94" s="8">
        <f>U94*Data!$AE91+Model!AG94*Data!$BY91+Model!AP94*Data!$W91</f>
        <v>2.7175000000000002</v>
      </c>
      <c r="EP94" s="8">
        <f>V94*Data!$BQ91+Model!AH94*Data!$BY91+Model!AQ94*Data!$W91</f>
        <v>2.7175000000000002</v>
      </c>
      <c r="EQ94" s="8">
        <f>W94*Data!$BQ91+Model!AI94*Data!$BY91+Model!AR94*Data!$W91</f>
        <v>2.1753999999999998</v>
      </c>
      <c r="ER94" s="8">
        <f>X94*Data!CF91+Model!AJ94*Data!$BY91+Model!AS94*Data!$W91</f>
        <v>2.7175000000000002</v>
      </c>
      <c r="ES94" s="8">
        <f>Y94*Data!CS91+Model!AK94*Data!$BY91+Model!AS94*Data!$W91</f>
        <v>2.6461893203883498</v>
      </c>
      <c r="ET94" s="8">
        <f t="shared" si="178"/>
        <v>5.4173292748574298</v>
      </c>
    </row>
    <row r="95" spans="1:150" x14ac:dyDescent="0.25">
      <c r="A95" s="34">
        <f>Data!A92</f>
        <v>36616</v>
      </c>
      <c r="B95" s="8">
        <f>Data!G92</f>
        <v>7.2139731126906304</v>
      </c>
      <c r="C95" s="8">
        <f t="shared" si="179"/>
        <v>7.4053596068796077</v>
      </c>
      <c r="D95" s="8">
        <f>Data!DA92</f>
        <v>7.8019999999999996</v>
      </c>
      <c r="E95" s="8">
        <f>Data!AN92</f>
        <v>6.49</v>
      </c>
      <c r="F95" s="8">
        <f>Data!AV92</f>
        <v>6.4059999999999997</v>
      </c>
      <c r="G95" s="8">
        <f>Data!BZ92</f>
        <v>6.3090000000000002</v>
      </c>
      <c r="H95" s="8">
        <f>Data!X92</f>
        <v>7.9080000000000004</v>
      </c>
      <c r="I95" s="8">
        <f>Data!BJ92</f>
        <v>8.1210000000000004</v>
      </c>
      <c r="J95" s="8">
        <f>Data!AF92</f>
        <v>10.973000000000001</v>
      </c>
      <c r="K95" s="8">
        <f>Data!BC92</f>
        <v>10.478</v>
      </c>
      <c r="L95" s="8">
        <f>Data!BR92</f>
        <v>12.192</v>
      </c>
      <c r="M95" s="8">
        <f>Data!CG92</f>
        <v>11.638</v>
      </c>
      <c r="N95" s="8">
        <f>Data!CT92</f>
        <v>11.105</v>
      </c>
      <c r="O95" s="8">
        <f>Data!ED92</f>
        <v>9.9930000000000003</v>
      </c>
      <c r="P95" s="8">
        <f t="shared" si="180"/>
        <v>3.6355000000000004</v>
      </c>
      <c r="Q95" s="1">
        <f t="shared" si="157"/>
        <v>36616</v>
      </c>
      <c r="R95" s="9">
        <f t="shared" si="206"/>
        <v>0.15442911175279636</v>
      </c>
      <c r="S95" s="36">
        <f t="shared" si="207"/>
        <v>0.22525037989702551</v>
      </c>
      <c r="T95" s="9">
        <f t="shared" si="208"/>
        <v>0.29760032760032762</v>
      </c>
      <c r="U95" s="9">
        <f t="shared" si="181"/>
        <v>0</v>
      </c>
      <c r="V95" s="9">
        <f t="shared" si="182"/>
        <v>0</v>
      </c>
      <c r="W95" s="9">
        <f t="shared" si="183"/>
        <v>0</v>
      </c>
      <c r="X95" s="9">
        <f t="shared" si="184"/>
        <v>0</v>
      </c>
      <c r="Y95" s="9">
        <f t="shared" si="209"/>
        <v>6.1248957464553645E-2</v>
      </c>
      <c r="Z95" s="8">
        <f t="shared" si="185"/>
        <v>7.1319527365306516</v>
      </c>
      <c r="AA95" s="8">
        <f t="shared" si="158"/>
        <v>8.8729726274788572</v>
      </c>
      <c r="AB95" s="8">
        <f t="shared" si="186"/>
        <v>7.5324939475839479</v>
      </c>
      <c r="AC95" s="8">
        <f t="shared" si="210"/>
        <v>7.2139731126906304</v>
      </c>
      <c r="AD95" s="22">
        <f t="shared" si="187"/>
        <v>0.84557088824720361</v>
      </c>
      <c r="AE95" s="22">
        <f t="shared" si="188"/>
        <v>0.77474962010297443</v>
      </c>
      <c r="AF95" s="22">
        <f t="shared" si="189"/>
        <v>0.70239967239967238</v>
      </c>
      <c r="AG95" s="22">
        <f t="shared" si="159"/>
        <v>0.25</v>
      </c>
      <c r="AH95" s="22">
        <f t="shared" si="160"/>
        <v>0.25</v>
      </c>
      <c r="AI95" s="22">
        <f t="shared" si="161"/>
        <v>9.9999999999999978E-2</v>
      </c>
      <c r="AJ95" s="22">
        <f t="shared" si="162"/>
        <v>0.25</v>
      </c>
      <c r="AK95" s="22">
        <f t="shared" si="163"/>
        <v>0.18875104253544639</v>
      </c>
      <c r="AL95" s="22"/>
      <c r="AM95" s="22">
        <f t="shared" si="164"/>
        <v>0</v>
      </c>
      <c r="AN95" s="22">
        <f t="shared" si="164"/>
        <v>0</v>
      </c>
      <c r="AO95" s="22">
        <v>0</v>
      </c>
      <c r="AP95" s="22">
        <f t="shared" si="165"/>
        <v>0.75</v>
      </c>
      <c r="AQ95" s="22">
        <f t="shared" si="166"/>
        <v>0.75</v>
      </c>
      <c r="AR95" s="22">
        <f t="shared" si="190"/>
        <v>0.9</v>
      </c>
      <c r="AS95" s="9">
        <f t="shared" si="191"/>
        <v>0.75</v>
      </c>
      <c r="AT95" s="9">
        <f t="shared" si="192"/>
        <v>0.75</v>
      </c>
      <c r="AU95" s="9"/>
      <c r="AV95" s="1">
        <f t="shared" si="167"/>
        <v>36616</v>
      </c>
      <c r="AX95" s="5">
        <f>Data!C92/Data!C91-1</f>
        <v>1.316570068972589E-2</v>
      </c>
      <c r="AY95" s="5">
        <f>Data!L92/Data!L91-1</f>
        <v>5.6658904734048221E-3</v>
      </c>
      <c r="AZ95" s="5">
        <f>Data!CW92/Data!CW91-1</f>
        <v>1.1091190799010775E-2</v>
      </c>
      <c r="BA95" s="5">
        <f>Data!AJ92/Data!AJ91-1</f>
        <v>6.2006189283243529E-3</v>
      </c>
      <c r="BB95" s="5">
        <f>Data!AR92/Data!AR91-1</f>
        <v>1.3361905278576502E-2</v>
      </c>
      <c r="BC95" s="5">
        <f>Data!BV92/Data!BV91-1</f>
        <v>2.4477802312344865E-2</v>
      </c>
      <c r="BD95" s="5">
        <f>Data!T92/Data!T91-1</f>
        <v>5.0689594181265729E-3</v>
      </c>
      <c r="BE95" s="5">
        <f>Data!BF92/Data!BF91-1</f>
        <v>7.3113632270844775E-3</v>
      </c>
      <c r="BF95" s="5">
        <f>Data!AB92/Data!AB91-1</f>
        <v>-4.3615598628894414E-3</v>
      </c>
      <c r="BG95" s="5">
        <f>Data!AY92/Data!AY91-1</f>
        <v>-4.959746470266424E-3</v>
      </c>
      <c r="BH95" s="5">
        <f>Data!BN92/Data!BN91-1</f>
        <v>-8.135909107200523E-3</v>
      </c>
      <c r="BI95" s="5">
        <f>Data!CC92/Data!CC91-1</f>
        <v>-1.074576606912947E-2</v>
      </c>
      <c r="BJ95" s="5">
        <f>Data!CP92/Data!CP91-1</f>
        <v>-1.4150502533754938E-2</v>
      </c>
      <c r="BK95" s="5">
        <f>Data!DZ92/Data!DZ91-1</f>
        <v>-5.5317717670647637E-3</v>
      </c>
      <c r="BL95" s="5">
        <f t="shared" si="211"/>
        <v>9.66863970835064E-3</v>
      </c>
      <c r="BM95" s="5">
        <f t="shared" si="212"/>
        <v>9.1927678534727813E-3</v>
      </c>
      <c r="BN95" s="5">
        <f t="shared" si="213"/>
        <v>7.1723304888496337E-3</v>
      </c>
      <c r="BO95" s="5">
        <f t="shared" si="193"/>
        <v>9.921170141681146E-3</v>
      </c>
      <c r="BP95" s="5">
        <f t="shared" si="194"/>
        <v>9.921170141681146E-3</v>
      </c>
      <c r="BQ95" s="5">
        <f t="shared" si="195"/>
        <v>7.0098437075484018E-3</v>
      </c>
      <c r="BR95" s="5">
        <f t="shared" si="214"/>
        <v>9.921170141681146E-3</v>
      </c>
      <c r="BS95" s="5">
        <f t="shared" si="215"/>
        <v>6.6612758566854148E-3</v>
      </c>
      <c r="BT95" s="5">
        <f t="shared" si="196"/>
        <v>5.9742870262847973E-3</v>
      </c>
      <c r="BU95" s="5">
        <f t="shared" si="197"/>
        <v>2.4477802312344865E-2</v>
      </c>
      <c r="BV95" s="8">
        <f t="shared" si="198"/>
        <v>1.4737887008157022</v>
      </c>
      <c r="BW95" s="8">
        <f t="shared" si="199"/>
        <v>1.4630188839999025</v>
      </c>
      <c r="BX95" s="24">
        <f t="shared" si="200"/>
        <v>36616</v>
      </c>
      <c r="BY95" s="5">
        <f t="shared" si="201"/>
        <v>1.0122511884024412</v>
      </c>
      <c r="BZ95" s="1">
        <f t="shared" si="168"/>
        <v>36616</v>
      </c>
      <c r="CA95" s="8">
        <f t="shared" si="216"/>
        <v>1.550615511341533</v>
      </c>
      <c r="CB95" s="8">
        <f t="shared" si="217"/>
        <v>1.4630188839999025</v>
      </c>
      <c r="CC95" s="8">
        <f t="shared" si="218"/>
        <v>1.5982677510570256</v>
      </c>
      <c r="CD95" s="8">
        <f t="shared" si="219"/>
        <v>1.4559471184995034</v>
      </c>
      <c r="CE95" s="8">
        <f t="shared" si="220"/>
        <v>1.4927867248885951</v>
      </c>
      <c r="CF95" s="8">
        <f t="shared" si="221"/>
        <v>1.5573630360111954</v>
      </c>
      <c r="CG95" s="8">
        <f t="shared" si="222"/>
        <v>1.5471116748235265</v>
      </c>
      <c r="CH95" s="8">
        <f t="shared" si="223"/>
        <v>1.6187683284457466</v>
      </c>
      <c r="CI95" s="8">
        <f t="shared" si="224"/>
        <v>1.6336975780772163</v>
      </c>
      <c r="CJ95" s="8">
        <f t="shared" si="225"/>
        <v>1.6648932059612052</v>
      </c>
      <c r="CK95" s="8">
        <f t="shared" si="226"/>
        <v>1.987088435729391</v>
      </c>
      <c r="CL95" s="8">
        <f t="shared" si="227"/>
        <v>1.79314486599284</v>
      </c>
      <c r="CM95" s="8">
        <f t="shared" si="228"/>
        <v>1.7705257297025083</v>
      </c>
      <c r="CN95" s="8">
        <f t="shared" si="229"/>
        <v>1.7900252747898675</v>
      </c>
      <c r="CO95" s="8">
        <f t="shared" si="230"/>
        <v>1.5500905831211096</v>
      </c>
      <c r="CP95" s="8">
        <f t="shared" si="231"/>
        <v>1.5671019081071165</v>
      </c>
      <c r="CQ95" s="8">
        <f t="shared" si="232"/>
        <v>1.6104855198544714</v>
      </c>
      <c r="CR95" s="8">
        <f t="shared" si="233"/>
        <v>1.5715909679463753</v>
      </c>
      <c r="CS95" s="8">
        <f t="shared" si="234"/>
        <v>1.5727066421920799</v>
      </c>
      <c r="CT95" s="8">
        <f t="shared" si="235"/>
        <v>1.5684717399739867</v>
      </c>
      <c r="CU95" s="8">
        <f t="shared" si="236"/>
        <v>1.5696123941107258</v>
      </c>
      <c r="CV95" s="8">
        <f t="shared" si="237"/>
        <v>1.6005741777133176</v>
      </c>
      <c r="CW95" s="8">
        <f t="shared" si="238"/>
        <v>1.4737887008157022</v>
      </c>
      <c r="CX95" s="8">
        <f t="shared" si="239"/>
        <v>1.7777401431189686</v>
      </c>
      <c r="CY95" s="8">
        <f t="shared" si="169"/>
        <v>1.550615511341533</v>
      </c>
      <c r="CZ95" s="1">
        <f t="shared" si="170"/>
        <v>36616</v>
      </c>
      <c r="DA95" s="5">
        <f>CA95/MAX(CA$9:CA95)-1</f>
        <v>0</v>
      </c>
      <c r="DB95" s="5">
        <f>CB95/MAX(CB$9:CB95)-1</f>
        <v>0</v>
      </c>
      <c r="DC95" s="5">
        <f>CC95/MAX(CC$9:CC95)-1</f>
        <v>-1.3730678612198122E-2</v>
      </c>
      <c r="DD95" s="5">
        <f>CD95/MAX(CD$9:CD95)-1</f>
        <v>0</v>
      </c>
      <c r="DE95" s="5">
        <f>CE95/MAX(CE$9:CE95)-1</f>
        <v>0</v>
      </c>
      <c r="DF95" s="5">
        <f>CF95/MAX(CF$9:CF95)-1</f>
        <v>-1.7044333030673986E-2</v>
      </c>
      <c r="DG95" s="5">
        <f>CG95/MAX(CG$9:CG95)-1</f>
        <v>0</v>
      </c>
      <c r="DH95" s="5">
        <f>CH95/MAX(CH$9:CH95)-1</f>
        <v>0</v>
      </c>
      <c r="DI95" s="5">
        <f>CI95/MAX(CI$9:CI95)-1</f>
        <v>-9.0909090909090384E-3</v>
      </c>
      <c r="DJ95" s="5">
        <f>CJ95/MAX(CJ$9:CJ95)-1</f>
        <v>-5.5497757720152086E-3</v>
      </c>
      <c r="DK95" s="5">
        <f>CK95/MAX(CK$9:CK95)-1</f>
        <v>-8.135909107200523E-3</v>
      </c>
      <c r="DL95" s="5">
        <f>CL95/MAX(CL$9:CL95)-1</f>
        <v>-1.074576606912947E-2</v>
      </c>
      <c r="DM95" s="5">
        <f>CM95/MAX(CM$9:CM95)-1</f>
        <v>-2.2176122457054581E-2</v>
      </c>
      <c r="DN95" s="5">
        <f>CN95/MAX(CN$9:CN95)-1</f>
        <v>-1.1150400524724713E-2</v>
      </c>
      <c r="DO95" s="5">
        <f>CO95/MAX(CO$9:CO95)-1</f>
        <v>0</v>
      </c>
      <c r="DP95" s="5">
        <f>CP95/MAX(CP$9:CP95)-1</f>
        <v>0</v>
      </c>
      <c r="DQ95" s="5">
        <f>CQ95/MAX(CQ$9:CQ95)-1</f>
        <v>0</v>
      </c>
      <c r="DR95" s="5">
        <f>CR95/MAX(CR$9:CR95)-1</f>
        <v>0</v>
      </c>
      <c r="DS95" s="5">
        <f>CS95/MAX(CS$9:CS95)-1</f>
        <v>0</v>
      </c>
      <c r="DT95" s="5">
        <f>CT95/MAX(CT$9:CT95)-1</f>
        <v>0</v>
      </c>
      <c r="DU95" s="5">
        <f>CU95/MAX(CU$9:CU95)-1</f>
        <v>0</v>
      </c>
      <c r="DV95" s="5">
        <f>CV95/MAX(CV$9:CV95)-1</f>
        <v>0</v>
      </c>
      <c r="DW95" s="5">
        <f>CW95/MAX(CW$9:CW95)-1</f>
        <v>0</v>
      </c>
      <c r="DX95" s="5">
        <f>CX95/MAX(CX$9:CX95)-1</f>
        <v>0</v>
      </c>
      <c r="DY95" s="5">
        <f>CY95/MAX(CY$9:CY95)-1</f>
        <v>0</v>
      </c>
      <c r="DZ95" s="1">
        <f t="shared" si="171"/>
        <v>36616</v>
      </c>
      <c r="EA95" s="8">
        <f t="shared" si="202"/>
        <v>7.1112777533750204</v>
      </c>
      <c r="EB95" s="8">
        <f t="shared" si="203"/>
        <v>7.2139731126906295</v>
      </c>
      <c r="EC95" s="8">
        <f t="shared" si="204"/>
        <v>7.4053596068796077</v>
      </c>
      <c r="ED95" s="8">
        <f t="shared" si="172"/>
        <v>7.5082500000000003</v>
      </c>
      <c r="EE95" s="8">
        <f t="shared" si="173"/>
        <v>7.5082500000000003</v>
      </c>
      <c r="EF95" s="8">
        <f t="shared" si="174"/>
        <v>7.7481</v>
      </c>
      <c r="EG95" s="8">
        <f t="shared" si="175"/>
        <v>7.5082500000000003</v>
      </c>
      <c r="EH95" s="8">
        <f t="shared" si="176"/>
        <v>7.8019999999999996</v>
      </c>
      <c r="EI95" s="8">
        <f t="shared" si="177"/>
        <v>7.2139731126906304</v>
      </c>
      <c r="EJ95" s="1">
        <f t="shared" si="205"/>
        <v>36616</v>
      </c>
      <c r="EK95" s="8">
        <f>Data!W92*(1-R95-AD95)+R95*Data!AE92+AD95*Data!AM92</f>
        <v>1.6534959603447841</v>
      </c>
      <c r="EL95" s="8">
        <f>Data!W92*(1-S95-AE95)+S95*Data!BQ92+AE95*Data!AU92</f>
        <v>3.0045749309142558</v>
      </c>
      <c r="EM95" s="8">
        <f>Data!W92*(1-R95-AF95)+R95*Data!AE92+AF95*Data!AU92</f>
        <v>2.8841281905739589</v>
      </c>
      <c r="EN95" s="8">
        <f>Data!F92</f>
        <v>5.42797067768341</v>
      </c>
      <c r="EO95" s="8">
        <f>U95*Data!$AE92+Model!AG95*Data!$BY92+Model!AP95*Data!$W92</f>
        <v>2.6829999999999998</v>
      </c>
      <c r="EP95" s="8">
        <f>V95*Data!$BQ92+Model!AH95*Data!$BY92+Model!AQ95*Data!$W92</f>
        <v>2.6829999999999998</v>
      </c>
      <c r="EQ95" s="8">
        <f>W95*Data!$BQ92+Model!AI95*Data!$BY92+Model!AR95*Data!$W92</f>
        <v>2.1477999999999997</v>
      </c>
      <c r="ER95" s="8">
        <f>X95*Data!CF92+Model!AJ95*Data!$BY92+Model!AS95*Data!$W92</f>
        <v>2.6829999999999998</v>
      </c>
      <c r="ES95" s="8">
        <f>Y95*Data!CS92+Model!AK95*Data!$BY92+Model!AS95*Data!$W92</f>
        <v>2.6334495934111759</v>
      </c>
      <c r="ET95" s="8">
        <f t="shared" si="178"/>
        <v>5.42797067768341</v>
      </c>
    </row>
    <row r="96" spans="1:150" x14ac:dyDescent="0.25">
      <c r="A96" s="34">
        <f>Data!A93</f>
        <v>36644</v>
      </c>
      <c r="B96" s="8">
        <f>Data!G93</f>
        <v>7.39631544946905</v>
      </c>
      <c r="C96" s="8">
        <f t="shared" si="179"/>
        <v>7.5803729238329236</v>
      </c>
      <c r="D96" s="8">
        <f>Data!DA93</f>
        <v>8.1</v>
      </c>
      <c r="E96" s="8">
        <f>Data!AN93</f>
        <v>6.6619999999999999</v>
      </c>
      <c r="F96" s="8">
        <f>Data!AV93</f>
        <v>6.601</v>
      </c>
      <c r="G96" s="8">
        <f>Data!BZ93</f>
        <v>6.4989999999999997</v>
      </c>
      <c r="H96" s="8">
        <f>Data!X93</f>
        <v>8.1839999999999993</v>
      </c>
      <c r="I96" s="8">
        <f>Data!BJ93</f>
        <v>8.5289999999999999</v>
      </c>
      <c r="J96" s="8">
        <f>Data!AF93</f>
        <v>14.521000000000001</v>
      </c>
      <c r="K96" s="8">
        <f>Data!BC93</f>
        <v>11.461</v>
      </c>
      <c r="L96" s="8">
        <f>Data!BR93</f>
        <v>13.444000000000001</v>
      </c>
      <c r="M96" s="8">
        <f>Data!CG93</f>
        <v>13.96</v>
      </c>
      <c r="N96" s="8">
        <f>Data!CT93</f>
        <v>11.441000000000001</v>
      </c>
      <c r="O96" s="8">
        <f>Data!ED93</f>
        <v>10.54</v>
      </c>
      <c r="P96" s="8">
        <f t="shared" si="180"/>
        <v>3.9899999999999993</v>
      </c>
      <c r="Q96" s="1">
        <f t="shared" si="157"/>
        <v>36644</v>
      </c>
      <c r="R96" s="9">
        <f t="shared" si="206"/>
        <v>0.12442911175279636</v>
      </c>
      <c r="S96" s="36">
        <f t="shared" si="207"/>
        <v>0.20190795873801731</v>
      </c>
      <c r="T96" s="9">
        <f t="shared" si="208"/>
        <v>0.26760032760032759</v>
      </c>
      <c r="U96" s="9">
        <f t="shared" si="181"/>
        <v>0</v>
      </c>
      <c r="V96" s="9">
        <f t="shared" si="182"/>
        <v>0</v>
      </c>
      <c r="W96" s="9">
        <f t="shared" si="183"/>
        <v>0</v>
      </c>
      <c r="X96" s="9">
        <f t="shared" si="184"/>
        <v>0</v>
      </c>
      <c r="Y96" s="9">
        <f t="shared" si="209"/>
        <v>6.8241602590044553E-2</v>
      </c>
      <c r="Z96" s="8">
        <f t="shared" si="185"/>
        <v>7.4273656027876136</v>
      </c>
      <c r="AA96" s="8">
        <f t="shared" si="158"/>
        <v>9.2460358629619712</v>
      </c>
      <c r="AB96" s="8">
        <f t="shared" si="186"/>
        <v>7.6997540704340697</v>
      </c>
      <c r="AC96" s="8">
        <f t="shared" si="210"/>
        <v>7.39631544946905</v>
      </c>
      <c r="AD96" s="22">
        <f t="shared" si="187"/>
        <v>0.87557088824720364</v>
      </c>
      <c r="AE96" s="22">
        <f t="shared" si="188"/>
        <v>0.79809204126198274</v>
      </c>
      <c r="AF96" s="22">
        <f t="shared" si="189"/>
        <v>0.73239967239967241</v>
      </c>
      <c r="AG96" s="22">
        <f t="shared" si="159"/>
        <v>0.25</v>
      </c>
      <c r="AH96" s="22">
        <f t="shared" si="160"/>
        <v>0.25</v>
      </c>
      <c r="AI96" s="22">
        <f t="shared" si="161"/>
        <v>9.9999999999999978E-2</v>
      </c>
      <c r="AJ96" s="22">
        <f t="shared" si="162"/>
        <v>0.25</v>
      </c>
      <c r="AK96" s="22">
        <f t="shared" si="163"/>
        <v>0.18175839740995547</v>
      </c>
      <c r="AL96" s="22"/>
      <c r="AM96" s="22">
        <f t="shared" si="164"/>
        <v>0</v>
      </c>
      <c r="AN96" s="22">
        <f t="shared" si="164"/>
        <v>0</v>
      </c>
      <c r="AO96" s="22">
        <v>0</v>
      </c>
      <c r="AP96" s="22">
        <f t="shared" si="165"/>
        <v>0.75</v>
      </c>
      <c r="AQ96" s="22">
        <f t="shared" si="166"/>
        <v>0.75</v>
      </c>
      <c r="AR96" s="22">
        <f t="shared" si="190"/>
        <v>0.9</v>
      </c>
      <c r="AS96" s="9">
        <f t="shared" si="191"/>
        <v>0.75</v>
      </c>
      <c r="AT96" s="9">
        <f t="shared" si="192"/>
        <v>0.75</v>
      </c>
      <c r="AU96" s="9"/>
      <c r="AV96" s="1">
        <f t="shared" si="167"/>
        <v>36644</v>
      </c>
      <c r="AX96" s="5">
        <f>Data!C93/Data!C92-1</f>
        <v>-2.8536947272003177E-3</v>
      </c>
      <c r="AY96" s="5">
        <f>Data!L93/Data!L92-1</f>
        <v>1.9662736308332374E-3</v>
      </c>
      <c r="AZ96" s="5">
        <f>Data!CW93/Data!CW92-1</f>
        <v>-1.2357860917820873E-2</v>
      </c>
      <c r="BA96" s="5">
        <f>Data!AJ93/Data!AJ92-1</f>
        <v>2.5967734667207143E-3</v>
      </c>
      <c r="BB96" s="5">
        <f>Data!AR93/Data!AR92-1</f>
        <v>-1.2955517605049982E-3</v>
      </c>
      <c r="BC96" s="5">
        <f>Data!BV93/Data!BV92-1</f>
        <v>-4.6554280416747362E-3</v>
      </c>
      <c r="BD96" s="5">
        <f>Data!T93/Data!T92-1</f>
        <v>-6.6787421988342421E-3</v>
      </c>
      <c r="BE96" s="5">
        <f>Data!BF93/Data!BF92-1</f>
        <v>-1.3205568268497281E-2</v>
      </c>
      <c r="BF96" s="5">
        <f>Data!AB93/Data!AB92-1</f>
        <v>-2.9147834947297002E-2</v>
      </c>
      <c r="BG96" s="5">
        <f>Data!AY93/Data!AY92-1</f>
        <v>-3.5205484343199256E-3</v>
      </c>
      <c r="BH96" s="5">
        <f>Data!BN93/Data!BN92-1</f>
        <v>1.2742515127425191E-2</v>
      </c>
      <c r="BI96" s="5">
        <f>Data!CC93/Data!CC92-1</f>
        <v>-1.0637232817740316E-2</v>
      </c>
      <c r="BJ96" s="5">
        <f>Data!CP93/Data!CP92-1</f>
        <v>1.0890941442114332E-3</v>
      </c>
      <c r="BK96" s="5">
        <f>Data!DZ93/Data!DZ92-1</f>
        <v>-3.6120405730665217E-3</v>
      </c>
      <c r="BL96" s="5">
        <f t="shared" si="211"/>
        <v>-2.738179268451772E-3</v>
      </c>
      <c r="BM96" s="5">
        <f t="shared" si="212"/>
        <v>-1.817341745561691E-3</v>
      </c>
      <c r="BN96" s="5">
        <f t="shared" si="213"/>
        <v>-1.9849395900058014E-3</v>
      </c>
      <c r="BO96" s="5">
        <f t="shared" si="193"/>
        <v>-6.1729136595443657E-3</v>
      </c>
      <c r="BP96" s="5">
        <f t="shared" si="194"/>
        <v>-6.1729136595443657E-3</v>
      </c>
      <c r="BQ96" s="5">
        <f t="shared" si="195"/>
        <v>-6.4764107831182917E-3</v>
      </c>
      <c r="BR96" s="5">
        <f t="shared" si="214"/>
        <v>-6.1729136595443657E-3</v>
      </c>
      <c r="BS96" s="5">
        <f t="shared" si="215"/>
        <v>-5.821067664526839E-3</v>
      </c>
      <c r="BT96" s="5">
        <f t="shared" si="196"/>
        <v>7.4167033360972366E-4</v>
      </c>
      <c r="BU96" s="5">
        <f t="shared" si="197"/>
        <v>-4.6554280416747362E-3</v>
      </c>
      <c r="BV96" s="8">
        <f t="shared" si="198"/>
        <v>1.4748817661731066</v>
      </c>
      <c r="BW96" s="8">
        <f t="shared" si="199"/>
        <v>1.4658955794529227</v>
      </c>
      <c r="BX96" s="24">
        <f t="shared" si="200"/>
        <v>36644</v>
      </c>
      <c r="BY96" s="5">
        <f t="shared" si="201"/>
        <v>1.0088816895725639</v>
      </c>
      <c r="BZ96" s="1">
        <f t="shared" si="168"/>
        <v>36644</v>
      </c>
      <c r="CA96" s="8">
        <f t="shared" si="216"/>
        <v>1.5461905280329027</v>
      </c>
      <c r="CB96" s="8">
        <f t="shared" si="217"/>
        <v>1.4658955794529227</v>
      </c>
      <c r="CC96" s="8">
        <f t="shared" si="218"/>
        <v>1.5785165804800245</v>
      </c>
      <c r="CD96" s="8">
        <f t="shared" si="219"/>
        <v>1.4597278833457714</v>
      </c>
      <c r="CE96" s="8">
        <f t="shared" si="220"/>
        <v>1.4908527424191071</v>
      </c>
      <c r="CF96" s="8">
        <f t="shared" si="221"/>
        <v>1.5501128444622811</v>
      </c>
      <c r="CG96" s="8">
        <f t="shared" si="222"/>
        <v>1.5367789147945734</v>
      </c>
      <c r="CH96" s="8">
        <f t="shared" si="223"/>
        <v>1.597391572773575</v>
      </c>
      <c r="CI96" s="8">
        <f t="shared" si="224"/>
        <v>1.5860788307176228</v>
      </c>
      <c r="CJ96" s="8">
        <f t="shared" si="225"/>
        <v>1.6590318687916485</v>
      </c>
      <c r="CK96" s="8">
        <f t="shared" si="226"/>
        <v>2.0124089401812042</v>
      </c>
      <c r="CL96" s="8">
        <f t="shared" si="227"/>
        <v>1.7740707665773383</v>
      </c>
      <c r="CM96" s="8">
        <f t="shared" si="228"/>
        <v>1.772453998906903</v>
      </c>
      <c r="CN96" s="8">
        <f t="shared" si="229"/>
        <v>1.7835596308705119</v>
      </c>
      <c r="CO96" s="8">
        <f t="shared" si="230"/>
        <v>1.5458461572221851</v>
      </c>
      <c r="CP96" s="8">
        <f t="shared" si="231"/>
        <v>1.564253948389964</v>
      </c>
      <c r="CQ96" s="8">
        <f t="shared" si="232"/>
        <v>1.6072888033869812</v>
      </c>
      <c r="CR96" s="8">
        <f t="shared" si="233"/>
        <v>1.5618896725931226</v>
      </c>
      <c r="CS96" s="8">
        <f t="shared" si="234"/>
        <v>1.5629984598780364</v>
      </c>
      <c r="CT96" s="8">
        <f t="shared" si="235"/>
        <v>1.5583136726842028</v>
      </c>
      <c r="CU96" s="8">
        <f t="shared" si="236"/>
        <v>1.5599233123229297</v>
      </c>
      <c r="CV96" s="8">
        <f t="shared" si="237"/>
        <v>1.591257127122754</v>
      </c>
      <c r="CW96" s="8">
        <f t="shared" si="238"/>
        <v>1.4748817661731066</v>
      </c>
      <c r="CX96" s="8">
        <f t="shared" si="239"/>
        <v>1.7694640018058816</v>
      </c>
      <c r="CY96" s="8">
        <f t="shared" si="169"/>
        <v>1.5461905280329027</v>
      </c>
      <c r="CZ96" s="1">
        <f t="shared" si="170"/>
        <v>36644</v>
      </c>
      <c r="DA96" s="5">
        <f>CA96/MAX(CA$9:CA96)-1</f>
        <v>-2.8536947272003177E-3</v>
      </c>
      <c r="DB96" s="5">
        <f>CB96/MAX(CB$9:CB96)-1</f>
        <v>0</v>
      </c>
      <c r="DC96" s="5">
        <f>CC96/MAX(CC$9:CC96)-1</f>
        <v>-2.5918857713422172E-2</v>
      </c>
      <c r="DD96" s="5">
        <f>CD96/MAX(CD$9:CD96)-1</f>
        <v>0</v>
      </c>
      <c r="DE96" s="5">
        <f>CE96/MAX(CE$9:CE96)-1</f>
        <v>-1.2955517605049982E-3</v>
      </c>
      <c r="DF96" s="5">
        <f>CF96/MAX(CF$9:CF96)-1</f>
        <v>-2.1620412406406109E-2</v>
      </c>
      <c r="DG96" s="5">
        <f>CG96/MAX(CG$9:CG96)-1</f>
        <v>-6.6787421988343532E-3</v>
      </c>
      <c r="DH96" s="5">
        <f>CH96/MAX(CH$9:CH96)-1</f>
        <v>-1.3205568268497281E-2</v>
      </c>
      <c r="DI96" s="5">
        <f>CI96/MAX(CI$9:CI96)-1</f>
        <v>-3.7973763720503317E-2</v>
      </c>
      <c r="DJ96" s="5">
        <f>CJ96/MAX(CJ$9:CJ96)-1</f>
        <v>-9.0507859519300959E-3</v>
      </c>
      <c r="DK96" s="5">
        <f>CK96/MAX(CK$9:CK96)-1</f>
        <v>0</v>
      </c>
      <c r="DL96" s="5">
        <f>CL96/MAX(CL$9:CL96)-1</f>
        <v>-2.1268693671387506E-2</v>
      </c>
      <c r="DM96" s="5">
        <f>CM96/MAX(CM$9:CM96)-1</f>
        <v>-2.1111180197952439E-2</v>
      </c>
      <c r="DN96" s="5">
        <f>CN96/MAX(CN$9:CN96)-1</f>
        <v>-1.4722165398689979E-2</v>
      </c>
      <c r="DO96" s="5">
        <f>CO96/MAX(CO$9:CO96)-1</f>
        <v>-2.7381792684517681E-3</v>
      </c>
      <c r="DP96" s="5">
        <f>CP96/MAX(CP$9:CP96)-1</f>
        <v>-1.8173417455616958E-3</v>
      </c>
      <c r="DQ96" s="5">
        <f>CQ96/MAX(CQ$9:CQ96)-1</f>
        <v>-1.9849395900057853E-3</v>
      </c>
      <c r="DR96" s="5">
        <f>CR96/MAX(CR$9:CR96)-1</f>
        <v>-6.1729136595443101E-3</v>
      </c>
      <c r="DS96" s="5">
        <f>CS96/MAX(CS$9:CS96)-1</f>
        <v>-6.1729136595441991E-3</v>
      </c>
      <c r="DT96" s="5">
        <f>CT96/MAX(CT$9:CT96)-1</f>
        <v>-6.476410783118336E-3</v>
      </c>
      <c r="DU96" s="5">
        <f>CU96/MAX(CU$9:CU96)-1</f>
        <v>-6.1729136595443101E-3</v>
      </c>
      <c r="DV96" s="5">
        <f>CV96/MAX(CV$9:CV96)-1</f>
        <v>-5.8210676645268356E-3</v>
      </c>
      <c r="DW96" s="5">
        <f>CW96/MAX(CW$9:CW96)-1</f>
        <v>0</v>
      </c>
      <c r="DX96" s="5">
        <f>CX96/MAX(CX$9:CX96)-1</f>
        <v>-4.6554280416747362E-3</v>
      </c>
      <c r="DY96" s="5">
        <f>CY96/MAX(CY$9:CY96)-1</f>
        <v>-2.8536947272003177E-3</v>
      </c>
      <c r="DZ96" s="1">
        <f t="shared" si="171"/>
        <v>36644</v>
      </c>
      <c r="EA96" s="8">
        <f t="shared" si="202"/>
        <v>7.5864785650821469</v>
      </c>
      <c r="EB96" s="8">
        <f t="shared" si="203"/>
        <v>7.39631544946905</v>
      </c>
      <c r="EC96" s="8">
        <f t="shared" si="204"/>
        <v>7.5803729238329236</v>
      </c>
      <c r="ED96" s="8">
        <f t="shared" si="172"/>
        <v>7.7627499999999996</v>
      </c>
      <c r="EE96" s="8">
        <f t="shared" si="173"/>
        <v>7.7627499999999996</v>
      </c>
      <c r="EF96" s="8">
        <f t="shared" si="174"/>
        <v>8.0154999999999994</v>
      </c>
      <c r="EG96" s="8">
        <f t="shared" si="175"/>
        <v>7.7627499999999996</v>
      </c>
      <c r="EH96" s="8">
        <f t="shared" si="176"/>
        <v>8.1000000000000014</v>
      </c>
      <c r="EI96" s="8">
        <f t="shared" si="177"/>
        <v>7.39631544946905</v>
      </c>
      <c r="EJ96" s="1">
        <f t="shared" si="205"/>
        <v>36644</v>
      </c>
      <c r="EK96" s="8">
        <f>Data!W93*(1-R96-AD96)+R96*Data!AE93+AD96*Data!AM93</f>
        <v>1.6285262363332338</v>
      </c>
      <c r="EL96" s="8">
        <f>Data!W93*(1-S96-AE96)+S96*Data!BQ93+AE96*Data!AU93</f>
        <v>3.0091269498080377</v>
      </c>
      <c r="EM96" s="8">
        <f>Data!W93*(1-R96-AF96)+R96*Data!AE93+AF96*Data!AU93</f>
        <v>2.8892495304743226</v>
      </c>
      <c r="EN96" s="8">
        <f>Data!F93</f>
        <v>5.3777040506344704</v>
      </c>
      <c r="EO96" s="8">
        <f>U96*Data!$AE93+Model!AG96*Data!$BY93+Model!AP96*Data!$W93</f>
        <v>2.6647499999999997</v>
      </c>
      <c r="EP96" s="8">
        <f>V96*Data!$BQ93+Model!AH96*Data!$BY93+Model!AQ96*Data!$W93</f>
        <v>2.6647499999999997</v>
      </c>
      <c r="EQ96" s="8">
        <f>W96*Data!$BQ93+Model!AI96*Data!$BY93+Model!AR96*Data!$W93</f>
        <v>2.1416999999999997</v>
      </c>
      <c r="ER96" s="8">
        <f>X96*Data!CF93+Model!AJ96*Data!$BY93+Model!AS96*Data!$W93</f>
        <v>2.6647499999999997</v>
      </c>
      <c r="ES96" s="8">
        <f>Y96*Data!CS93+Model!AK96*Data!$BY93+Model!AS96*Data!$W93</f>
        <v>2.6114533083771754</v>
      </c>
      <c r="ET96" s="8">
        <f t="shared" si="178"/>
        <v>5.3777040506344704</v>
      </c>
    </row>
    <row r="97" spans="1:150" x14ac:dyDescent="0.25">
      <c r="A97" s="34">
        <f>Data!A94</f>
        <v>36677</v>
      </c>
      <c r="B97" s="8">
        <f>Data!G94</f>
        <v>7.5205296626439599</v>
      </c>
      <c r="C97" s="8">
        <f t="shared" si="179"/>
        <v>7.5378769495272007</v>
      </c>
      <c r="D97" s="8">
        <f>Data!DA94</f>
        <v>8.3070000000000004</v>
      </c>
      <c r="E97" s="8">
        <f>Data!AN94</f>
        <v>6.766</v>
      </c>
      <c r="F97" s="8">
        <f>Data!AV94</f>
        <v>6.6369999999999996</v>
      </c>
      <c r="G97" s="8">
        <f>Data!BZ94</f>
        <v>6.524</v>
      </c>
      <c r="H97" s="8">
        <f>Data!X94</f>
        <v>8.4860000000000007</v>
      </c>
      <c r="I97" s="8">
        <f>Data!BJ94</f>
        <v>8.6549999999999994</v>
      </c>
      <c r="J97" s="8">
        <f>Data!AF94</f>
        <v>13.877000000000001</v>
      </c>
      <c r="K97" s="8">
        <f>Data!BC94</f>
        <v>11.403</v>
      </c>
      <c r="L97" s="8">
        <f>Data!BR94</f>
        <v>13.097</v>
      </c>
      <c r="M97" s="8">
        <f>Data!CG94</f>
        <v>13.422000000000001</v>
      </c>
      <c r="N97" s="8">
        <f>Data!CT94</f>
        <v>11.538</v>
      </c>
      <c r="O97" s="8">
        <f>Data!ED94</f>
        <v>10.651999999999999</v>
      </c>
      <c r="P97" s="8">
        <f t="shared" si="180"/>
        <v>4.0714999999999995</v>
      </c>
      <c r="Q97" s="1">
        <f t="shared" si="157"/>
        <v>36677</v>
      </c>
      <c r="R97" s="9">
        <f t="shared" si="206"/>
        <v>0.13021807850316289</v>
      </c>
      <c r="S97" s="36">
        <f t="shared" si="207"/>
        <v>0.22005720115665267</v>
      </c>
      <c r="T97" s="9">
        <f t="shared" si="208"/>
        <v>0.24560972614515539</v>
      </c>
      <c r="U97" s="9">
        <f t="shared" si="181"/>
        <v>0</v>
      </c>
      <c r="V97" s="9">
        <f t="shared" si="182"/>
        <v>0</v>
      </c>
      <c r="W97" s="9">
        <f t="shared" si="183"/>
        <v>0</v>
      </c>
      <c r="X97" s="9">
        <f t="shared" si="184"/>
        <v>0</v>
      </c>
      <c r="Y97" s="9">
        <f t="shared" si="209"/>
        <v>6.2126047068208991E-2</v>
      </c>
      <c r="Z97" s="8">
        <f t="shared" si="185"/>
        <v>7.4222443055148171</v>
      </c>
      <c r="AA97" s="8">
        <f t="shared" si="158"/>
        <v>9.5006837545333269</v>
      </c>
      <c r="AB97" s="8">
        <f t="shared" si="186"/>
        <v>7.7204393958000743</v>
      </c>
      <c r="AC97" s="8">
        <f t="shared" si="210"/>
        <v>7.5205296626439599</v>
      </c>
      <c r="AD97" s="22">
        <f t="shared" si="187"/>
        <v>0.86978192149683708</v>
      </c>
      <c r="AE97" s="22">
        <f t="shared" si="188"/>
        <v>0.77994279884334738</v>
      </c>
      <c r="AF97" s="22">
        <f t="shared" si="189"/>
        <v>0.75439027385484458</v>
      </c>
      <c r="AG97" s="22">
        <f t="shared" si="159"/>
        <v>0.25</v>
      </c>
      <c r="AH97" s="22">
        <f t="shared" si="160"/>
        <v>0.25</v>
      </c>
      <c r="AI97" s="22">
        <f t="shared" si="161"/>
        <v>9.9999999999999978E-2</v>
      </c>
      <c r="AJ97" s="22">
        <f t="shared" si="162"/>
        <v>0.25</v>
      </c>
      <c r="AK97" s="22">
        <f t="shared" si="163"/>
        <v>0.18787395293179099</v>
      </c>
      <c r="AL97" s="22"/>
      <c r="AM97" s="22">
        <f t="shared" si="164"/>
        <v>0</v>
      </c>
      <c r="AN97" s="22">
        <f t="shared" si="164"/>
        <v>0</v>
      </c>
      <c r="AO97" s="22">
        <v>0</v>
      </c>
      <c r="AP97" s="22">
        <f t="shared" si="165"/>
        <v>0.75</v>
      </c>
      <c r="AQ97" s="22">
        <f t="shared" si="166"/>
        <v>0.75</v>
      </c>
      <c r="AR97" s="22">
        <f t="shared" si="190"/>
        <v>0.9</v>
      </c>
      <c r="AS97" s="9">
        <f t="shared" si="191"/>
        <v>0.75</v>
      </c>
      <c r="AT97" s="9">
        <f t="shared" si="192"/>
        <v>0.75</v>
      </c>
      <c r="AU97" s="9"/>
      <c r="AV97" s="1">
        <f t="shared" si="167"/>
        <v>36677</v>
      </c>
      <c r="AX97" s="5">
        <f>Data!C94/Data!C93-1</f>
        <v>-4.5904803685992146E-4</v>
      </c>
      <c r="AY97" s="5">
        <f>Data!L94/Data!L93-1</f>
        <v>3.5372111234246439E-3</v>
      </c>
      <c r="AZ97" s="5">
        <f>Data!CW94/Data!CW93-1</f>
        <v>-5.5788674419533502E-3</v>
      </c>
      <c r="BA97" s="5">
        <f>Data!AJ94/Data!AJ93-1</f>
        <v>4.109804538482642E-3</v>
      </c>
      <c r="BB97" s="5">
        <f>Data!AR94/Data!AR93-1</f>
        <v>4.0610878526514682E-3</v>
      </c>
      <c r="BC97" s="5">
        <f>Data!BV94/Data!BV93-1</f>
        <v>3.9710827168797369E-3</v>
      </c>
      <c r="BD97" s="5">
        <f>Data!T94/Data!T93-1</f>
        <v>3.1068783434591296E-3</v>
      </c>
      <c r="BE97" s="5">
        <f>Data!BF94/Data!BF93-1</f>
        <v>-4.7908916694849868E-4</v>
      </c>
      <c r="BF97" s="5">
        <f>Data!AB94/Data!AB93-1</f>
        <v>-7.0565037111246509E-3</v>
      </c>
      <c r="BG97" s="5">
        <f>Data!AY94/Data!AY93-1</f>
        <v>-1.1648822576715179E-2</v>
      </c>
      <c r="BH97" s="5">
        <f>Data!BN94/Data!BN93-1</f>
        <v>2.3172760977381968E-2</v>
      </c>
      <c r="BI97" s="5">
        <f>Data!CC94/Data!CC93-1</f>
        <v>6.3413358968520406E-3</v>
      </c>
      <c r="BJ97" s="5">
        <f>Data!CP94/Data!CP93-1</f>
        <v>-8.5935596230889422E-3</v>
      </c>
      <c r="BK97" s="5">
        <f>Data!DZ94/Data!DZ93-1</f>
        <v>-9.2671625411535619E-3</v>
      </c>
      <c r="BL97" s="5">
        <f t="shared" si="211"/>
        <v>4.3448170913673962E-3</v>
      </c>
      <c r="BM97" s="5">
        <f t="shared" si="212"/>
        <v>1.3700080220891192E-3</v>
      </c>
      <c r="BN97" s="5">
        <f t="shared" si="213"/>
        <v>4.9444368093004695E-4</v>
      </c>
      <c r="BO97" s="5">
        <f t="shared" si="193"/>
        <v>3.3229294368142814E-3</v>
      </c>
      <c r="BP97" s="5">
        <f t="shared" si="194"/>
        <v>3.3229294368142814E-3</v>
      </c>
      <c r="BQ97" s="5">
        <f t="shared" si="195"/>
        <v>3.1932987808011904E-3</v>
      </c>
      <c r="BR97" s="5">
        <f t="shared" si="214"/>
        <v>3.3229294368142814E-3</v>
      </c>
      <c r="BS97" s="5">
        <f t="shared" si="215"/>
        <v>2.4654981075640913E-3</v>
      </c>
      <c r="BT97" s="5">
        <f t="shared" si="196"/>
        <v>3.9092192994779392E-3</v>
      </c>
      <c r="BU97" s="5">
        <f t="shared" si="197"/>
        <v>3.9710827168797369E-3</v>
      </c>
      <c r="BV97" s="8">
        <f t="shared" si="198"/>
        <v>1.4806474024378784</v>
      </c>
      <c r="BW97" s="8">
        <f t="shared" si="199"/>
        <v>1.4710807616023427</v>
      </c>
      <c r="BX97" s="24">
        <f t="shared" si="200"/>
        <v>36677</v>
      </c>
      <c r="BY97" s="5">
        <f t="shared" si="201"/>
        <v>1.0126990097294537</v>
      </c>
      <c r="BZ97" s="1">
        <f t="shared" si="168"/>
        <v>36677</v>
      </c>
      <c r="CA97" s="8">
        <f t="shared" si="216"/>
        <v>1.5454807523063978</v>
      </c>
      <c r="CB97" s="8">
        <f t="shared" si="217"/>
        <v>1.4710807616023427</v>
      </c>
      <c r="CC97" s="8">
        <f t="shared" si="218"/>
        <v>1.5697102457226009</v>
      </c>
      <c r="CD97" s="8">
        <f t="shared" si="219"/>
        <v>1.4657270796256956</v>
      </c>
      <c r="CE97" s="8">
        <f t="shared" si="220"/>
        <v>1.4969072263814376</v>
      </c>
      <c r="CF97" s="8">
        <f t="shared" si="221"/>
        <v>1.5562684707881387</v>
      </c>
      <c r="CG97" s="8">
        <f t="shared" si="222"/>
        <v>1.5415534999236333</v>
      </c>
      <c r="CH97" s="8">
        <f t="shared" si="223"/>
        <v>1.5966262797756843</v>
      </c>
      <c r="CI97" s="8">
        <f t="shared" si="224"/>
        <v>1.5748866595625277</v>
      </c>
      <c r="CJ97" s="8">
        <f t="shared" si="225"/>
        <v>1.6397061009029785</v>
      </c>
      <c r="CK97" s="8">
        <f t="shared" si="226"/>
        <v>2.0590420115407699</v>
      </c>
      <c r="CL97" s="8">
        <f t="shared" si="227"/>
        <v>1.7853207452129911</v>
      </c>
      <c r="CM97" s="8">
        <f t="shared" si="228"/>
        <v>1.7572223097881141</v>
      </c>
      <c r="CN97" s="8">
        <f t="shared" si="229"/>
        <v>1.7670310938693952</v>
      </c>
      <c r="CO97" s="8">
        <f t="shared" si="230"/>
        <v>1.5525625760267086</v>
      </c>
      <c r="CP97" s="8">
        <f t="shared" si="231"/>
        <v>1.5663969888478428</v>
      </c>
      <c r="CQ97" s="8">
        <f t="shared" si="232"/>
        <v>1.6080835171792454</v>
      </c>
      <c r="CR97" s="8">
        <f t="shared" si="233"/>
        <v>1.5670797217632384</v>
      </c>
      <c r="CS97" s="8">
        <f t="shared" si="234"/>
        <v>1.5681921934700604</v>
      </c>
      <c r="CT97" s="8">
        <f t="shared" si="235"/>
        <v>1.5632898338352912</v>
      </c>
      <c r="CU97" s="8">
        <f t="shared" si="236"/>
        <v>1.5651068274166202</v>
      </c>
      <c r="CV97" s="8">
        <f t="shared" si="237"/>
        <v>1.595180368558323</v>
      </c>
      <c r="CW97" s="8">
        <f t="shared" si="238"/>
        <v>1.4806474024378784</v>
      </c>
      <c r="CX97" s="8">
        <f t="shared" si="239"/>
        <v>1.7764906897215937</v>
      </c>
      <c r="CY97" s="8">
        <f t="shared" si="169"/>
        <v>1.5454807523063978</v>
      </c>
      <c r="CZ97" s="1">
        <f t="shared" si="170"/>
        <v>36677</v>
      </c>
      <c r="DA97" s="5">
        <f>CA97/MAX(CA$9:CA97)-1</f>
        <v>-3.3114327810978006E-3</v>
      </c>
      <c r="DB97" s="5">
        <f>CB97/MAX(CB$9:CB97)-1</f>
        <v>0</v>
      </c>
      <c r="DC97" s="5">
        <f>CC97/MAX(CC$9:CC97)-1</f>
        <v>-3.1353127283945459E-2</v>
      </c>
      <c r="DD97" s="5">
        <f>CD97/MAX(CD$9:CD97)-1</f>
        <v>0</v>
      </c>
      <c r="DE97" s="5">
        <f>CE97/MAX(CE$9:CE97)-1</f>
        <v>0</v>
      </c>
      <c r="DF97" s="5">
        <f>CF97/MAX(CF$9:CF97)-1</f>
        <v>-1.773518613556524E-2</v>
      </c>
      <c r="DG97" s="5">
        <f>CG97/MAX(CG$9:CG97)-1</f>
        <v>-3.592613894874308E-3</v>
      </c>
      <c r="DH97" s="5">
        <f>CH97/MAX(CH$9:CH97)-1</f>
        <v>-1.3678330790744986E-2</v>
      </c>
      <c r="DI97" s="5">
        <f>CI97/MAX(CI$9:CI97)-1</f>
        <v>-4.4762305427008764E-2</v>
      </c>
      <c r="DJ97" s="5">
        <f>CJ97/MAX(CJ$9:CJ97)-1</f>
        <v>-2.059417752891135E-2</v>
      </c>
      <c r="DK97" s="5">
        <f>CK97/MAX(CK$9:CK97)-1</f>
        <v>0</v>
      </c>
      <c r="DL97" s="5">
        <f>CL97/MAX(CL$9:CL97)-1</f>
        <v>-1.5062229705192887E-2</v>
      </c>
      <c r="DM97" s="5">
        <f>CM97/MAX(CM$9:CM97)-1</f>
        <v>-2.9523319635296419E-2</v>
      </c>
      <c r="DN97" s="5">
        <f>CN97/MAX(CN$9:CN97)-1</f>
        <v>-2.3852895240136118E-2</v>
      </c>
      <c r="DO97" s="5">
        <f>CO97/MAX(CO$9:CO97)-1</f>
        <v>0</v>
      </c>
      <c r="DP97" s="5">
        <f>CP97/MAX(CP$9:CP97)-1</f>
        <v>-4.4982349624289597E-4</v>
      </c>
      <c r="DQ97" s="5">
        <f>CQ97/MAX(CQ$9:CQ97)-1</f>
        <v>-1.4914773499131728E-3</v>
      </c>
      <c r="DR97" s="5">
        <f>CR97/MAX(CR$9:CR97)-1</f>
        <v>-2.870496379240306E-3</v>
      </c>
      <c r="DS97" s="5">
        <f>CS97/MAX(CS$9:CS97)-1</f>
        <v>-2.870496379240195E-3</v>
      </c>
      <c r="DT97" s="5">
        <f>CT97/MAX(CT$9:CT97)-1</f>
        <v>-3.303793116974818E-3</v>
      </c>
      <c r="DU97" s="5">
        <f>CU97/MAX(CU$9:CU97)-1</f>
        <v>-2.870496379240306E-3</v>
      </c>
      <c r="DV97" s="5">
        <f>CV97/MAX(CV$9:CV97)-1</f>
        <v>-3.3699213882736334E-3</v>
      </c>
      <c r="DW97" s="5">
        <f>CW97/MAX(CW$9:CW97)-1</f>
        <v>0</v>
      </c>
      <c r="DX97" s="5">
        <f>CX97/MAX(CX$9:CX97)-1</f>
        <v>-7.0283241463098278E-4</v>
      </c>
      <c r="DY97" s="5">
        <f>CY97/MAX(CY$9:CY97)-1</f>
        <v>-3.3114327810978006E-3</v>
      </c>
      <c r="DZ97" s="1">
        <f t="shared" si="171"/>
        <v>36677</v>
      </c>
      <c r="EA97" s="8">
        <f t="shared" si="202"/>
        <v>7.5797788883628989</v>
      </c>
      <c r="EB97" s="8">
        <f t="shared" si="203"/>
        <v>7.5205296626439599</v>
      </c>
      <c r="EC97" s="8">
        <f t="shared" si="204"/>
        <v>7.5378769495272007</v>
      </c>
      <c r="ED97" s="8">
        <f t="shared" si="172"/>
        <v>7.9955000000000007</v>
      </c>
      <c r="EE97" s="8">
        <f t="shared" si="173"/>
        <v>7.9955000000000007</v>
      </c>
      <c r="EF97" s="8">
        <f t="shared" si="174"/>
        <v>8.2897999999999996</v>
      </c>
      <c r="EG97" s="8">
        <f t="shared" si="175"/>
        <v>7.9955000000000007</v>
      </c>
      <c r="EH97" s="8">
        <f t="shared" si="176"/>
        <v>8.3070000000000004</v>
      </c>
      <c r="EI97" s="8">
        <f t="shared" si="177"/>
        <v>7.5205296626439599</v>
      </c>
      <c r="EJ97" s="1">
        <f t="shared" si="205"/>
        <v>36677</v>
      </c>
      <c r="EK97" s="8">
        <f>Data!W94*(1-R97-AD97)+R97*Data!AE94+AD97*Data!AM94</f>
        <v>1.6433239886353479</v>
      </c>
      <c r="EL97" s="8">
        <f>Data!W94*(1-S97-AE97)+S97*Data!BQ94+AE97*Data!AU94</f>
        <v>3.0511955710927809</v>
      </c>
      <c r="EM97" s="8">
        <f>Data!W94*(1-R97-AF97)+R97*Data!AE94+AF97*Data!AU94</f>
        <v>2.9823604685782459</v>
      </c>
      <c r="EN97" s="8">
        <f>Data!F94</f>
        <v>5.3871499008784198</v>
      </c>
      <c r="EO97" s="8">
        <f>U97*Data!$AE94+Model!AG97*Data!$BY94+Model!AP97*Data!$W94</f>
        <v>2.7145000000000001</v>
      </c>
      <c r="EP97" s="8">
        <f>V97*Data!$BQ94+Model!AH97*Data!$BY94+Model!AQ97*Data!$W94</f>
        <v>2.7145000000000001</v>
      </c>
      <c r="EQ97" s="8">
        <f>W97*Data!$BQ94+Model!AI97*Data!$BY94+Model!AR97*Data!$W94</f>
        <v>2.173</v>
      </c>
      <c r="ER97" s="8">
        <f>X97*Data!CF94+Model!AJ97*Data!$BY94+Model!AS97*Data!$W94</f>
        <v>2.7145000000000001</v>
      </c>
      <c r="ES97" s="8">
        <f>Y97*Data!CS94+Model!AK97*Data!$BY94+Model!AS97*Data!$W94</f>
        <v>2.6577167929796568</v>
      </c>
      <c r="ET97" s="8">
        <f t="shared" si="178"/>
        <v>5.3871499008784198</v>
      </c>
    </row>
    <row r="98" spans="1:150" x14ac:dyDescent="0.25">
      <c r="A98" s="34">
        <f>Data!A95</f>
        <v>36707</v>
      </c>
      <c r="B98" s="8">
        <f>Data!G95</f>
        <v>7.2368234296121097</v>
      </c>
      <c r="C98" s="8">
        <f t="shared" si="179"/>
        <v>7.2466092292587136</v>
      </c>
      <c r="D98" s="8">
        <f>Data!DA95</f>
        <v>7.9790000000000001</v>
      </c>
      <c r="E98" s="8">
        <f>Data!AN95</f>
        <v>6.4530000000000003</v>
      </c>
      <c r="F98" s="8">
        <f>Data!AV95</f>
        <v>6.3010000000000002</v>
      </c>
      <c r="G98" s="8">
        <f>Data!BZ95</f>
        <v>6.2389999999999999</v>
      </c>
      <c r="H98" s="8">
        <f>Data!X95</f>
        <v>8.2159999999999993</v>
      </c>
      <c r="I98" s="8">
        <f>Data!BJ95</f>
        <v>8.2799999999999994</v>
      </c>
      <c r="J98" s="8">
        <f>Data!AF95</f>
        <v>12.808999999999999</v>
      </c>
      <c r="K98" s="8">
        <f>Data!BC95</f>
        <v>10.898</v>
      </c>
      <c r="L98" s="8">
        <f>Data!BR95</f>
        <v>12.492000000000001</v>
      </c>
      <c r="M98" s="8">
        <f>Data!CG95</f>
        <v>12.603</v>
      </c>
      <c r="N98" s="8">
        <f>Data!CT95</f>
        <v>11.304</v>
      </c>
      <c r="O98" s="8">
        <f>Data!ED95</f>
        <v>10.343999999999999</v>
      </c>
      <c r="P98" s="8">
        <f t="shared" si="180"/>
        <v>4.0739999999999998</v>
      </c>
      <c r="Q98" s="1">
        <f t="shared" si="157"/>
        <v>36707</v>
      </c>
      <c r="R98" s="9">
        <f t="shared" si="206"/>
        <v>0.14849625985593615</v>
      </c>
      <c r="S98" s="36">
        <f t="shared" si="207"/>
        <v>0.23146758090826358</v>
      </c>
      <c r="T98" s="9">
        <f t="shared" si="208"/>
        <v>0.2454590083456063</v>
      </c>
      <c r="U98" s="9">
        <f t="shared" si="181"/>
        <v>0</v>
      </c>
      <c r="V98" s="9">
        <f t="shared" si="182"/>
        <v>0</v>
      </c>
      <c r="W98" s="9">
        <f t="shared" si="183"/>
        <v>0</v>
      </c>
      <c r="X98" s="9">
        <f t="shared" si="184"/>
        <v>0</v>
      </c>
      <c r="Y98" s="9">
        <f t="shared" si="209"/>
        <v>5.0789733464955703E-2</v>
      </c>
      <c r="Z98" s="8">
        <f t="shared" si="185"/>
        <v>7.1840301977231773</v>
      </c>
      <c r="AA98" s="8">
        <f t="shared" si="158"/>
        <v>9.2057553759637347</v>
      </c>
      <c r="AB98" s="8">
        <f t="shared" si="186"/>
        <v>7.4080810014727536</v>
      </c>
      <c r="AC98" s="8">
        <f t="shared" si="210"/>
        <v>7.2368234296121097</v>
      </c>
      <c r="AD98" s="22">
        <f t="shared" si="187"/>
        <v>0.85150374014406383</v>
      </c>
      <c r="AE98" s="22">
        <f t="shared" si="188"/>
        <v>0.76853241909173642</v>
      </c>
      <c r="AF98" s="22">
        <f t="shared" si="189"/>
        <v>0.7545409916543937</v>
      </c>
      <c r="AG98" s="22">
        <f t="shared" si="159"/>
        <v>0.25</v>
      </c>
      <c r="AH98" s="22">
        <f t="shared" si="160"/>
        <v>0.25</v>
      </c>
      <c r="AI98" s="22">
        <f t="shared" si="161"/>
        <v>9.9999999999999978E-2</v>
      </c>
      <c r="AJ98" s="22">
        <f t="shared" si="162"/>
        <v>0.25</v>
      </c>
      <c r="AK98" s="22">
        <f t="shared" si="163"/>
        <v>0.19921026653504426</v>
      </c>
      <c r="AL98" s="22"/>
      <c r="AM98" s="22">
        <f t="shared" si="164"/>
        <v>0</v>
      </c>
      <c r="AN98" s="22">
        <f t="shared" si="164"/>
        <v>0</v>
      </c>
      <c r="AO98" s="22">
        <v>0</v>
      </c>
      <c r="AP98" s="22">
        <f t="shared" si="165"/>
        <v>0.75</v>
      </c>
      <c r="AQ98" s="22">
        <f t="shared" si="166"/>
        <v>0.75</v>
      </c>
      <c r="AR98" s="22">
        <f t="shared" si="190"/>
        <v>0.9</v>
      </c>
      <c r="AS98" s="9">
        <f t="shared" si="191"/>
        <v>0.75</v>
      </c>
      <c r="AT98" s="9">
        <f t="shared" si="192"/>
        <v>0.75</v>
      </c>
      <c r="AU98" s="9"/>
      <c r="AV98" s="1">
        <f t="shared" si="167"/>
        <v>36707</v>
      </c>
      <c r="AX98" s="5">
        <f>Data!C95/Data!C94-1</f>
        <v>2.0803374794602369E-2</v>
      </c>
      <c r="AY98" s="5">
        <f>Data!L95/Data!L94-1</f>
        <v>1.1120341831159175E-2</v>
      </c>
      <c r="AZ98" s="5">
        <f>Data!CW95/Data!CW94-1</f>
        <v>2.4928265429965402E-2</v>
      </c>
      <c r="BA98" s="5">
        <f>Data!AJ95/Data!AJ94-1</f>
        <v>1.037513883410135E-2</v>
      </c>
      <c r="BB98" s="5">
        <f>Data!AR95/Data!AR94-1</f>
        <v>1.647014605842978E-2</v>
      </c>
      <c r="BC98" s="5">
        <f>Data!BV95/Data!BV94-1</f>
        <v>2.0336190179549352E-2</v>
      </c>
      <c r="BD98" s="5">
        <f>Data!T95/Data!T94-1</f>
        <v>1.1544707742277449E-2</v>
      </c>
      <c r="BE98" s="5">
        <f>Data!BF95/Data!BF94-1</f>
        <v>1.8765935336268358E-2</v>
      </c>
      <c r="BF98" s="5">
        <f>Data!AB95/Data!AB94-1</f>
        <v>2.853070473963637E-2</v>
      </c>
      <c r="BG98" s="5">
        <f>Data!AY95/Data!AY94-1</f>
        <v>2.0766188237085315E-2</v>
      </c>
      <c r="BH98" s="5">
        <f>Data!BN95/Data!BN94-1</f>
        <v>1.6516768800108883E-2</v>
      </c>
      <c r="BI98" s="5">
        <f>Data!CC95/Data!CC94-1</f>
        <v>2.2230787923478434E-2</v>
      </c>
      <c r="BJ98" s="5">
        <f>Data!CP95/Data!CP94-1</f>
        <v>1.9893061833092585E-2</v>
      </c>
      <c r="BK98" s="5">
        <f>Data!DZ95/Data!DZ94-1</f>
        <v>2.229688149688136E-2</v>
      </c>
      <c r="BL98" s="5">
        <f t="shared" si="211"/>
        <v>1.7220285773041293E-2</v>
      </c>
      <c r="BM98" s="5">
        <f t="shared" si="212"/>
        <v>1.7752361150895717E-2</v>
      </c>
      <c r="BN98" s="5">
        <f t="shared" si="213"/>
        <v>1.7901248953788144E-2</v>
      </c>
      <c r="BO98" s="5">
        <f t="shared" si="193"/>
        <v>1.3742578351595425E-2</v>
      </c>
      <c r="BP98" s="5">
        <f t="shared" si="194"/>
        <v>1.3742578351595425E-2</v>
      </c>
      <c r="BQ98" s="5">
        <f t="shared" si="195"/>
        <v>1.242385598600464E-2</v>
      </c>
      <c r="BR98" s="5">
        <f t="shared" si="214"/>
        <v>1.3742578351595425E-2</v>
      </c>
      <c r="BS98" s="5">
        <f t="shared" si="215"/>
        <v>1.3715048539086193E-2</v>
      </c>
      <c r="BT98" s="5">
        <f t="shared" si="196"/>
        <v>1.060905261573657E-2</v>
      </c>
      <c r="BU98" s="5">
        <f t="shared" si="197"/>
        <v>2.0336190179549352E-2</v>
      </c>
      <c r="BV98" s="8">
        <f t="shared" si="198"/>
        <v>1.4963556686356954</v>
      </c>
      <c r="BW98" s="8">
        <f t="shared" si="199"/>
        <v>1.4874396825326026</v>
      </c>
      <c r="BX98" s="24">
        <f t="shared" si="200"/>
        <v>36707</v>
      </c>
      <c r="BY98" s="5">
        <f t="shared" si="201"/>
        <v>1.0056942703817089</v>
      </c>
      <c r="BZ98" s="1">
        <f t="shared" si="168"/>
        <v>36707</v>
      </c>
      <c r="CA98" s="8">
        <f t="shared" si="216"/>
        <v>1.5776319676344719</v>
      </c>
      <c r="CB98" s="8">
        <f t="shared" si="217"/>
        <v>1.4874396825326026</v>
      </c>
      <c r="CC98" s="8">
        <f t="shared" si="218"/>
        <v>1.60884039937611</v>
      </c>
      <c r="CD98" s="8">
        <f t="shared" si="219"/>
        <v>1.480934201569714</v>
      </c>
      <c r="CE98" s="8">
        <f t="shared" si="220"/>
        <v>1.5215615070358588</v>
      </c>
      <c r="CF98" s="8">
        <f t="shared" si="221"/>
        <v>1.5879170423805227</v>
      </c>
      <c r="CG98" s="8">
        <f t="shared" si="222"/>
        <v>1.5593502845493366</v>
      </c>
      <c r="CH98" s="8">
        <f t="shared" si="223"/>
        <v>1.6265884652981415</v>
      </c>
      <c r="CI98" s="8">
        <f t="shared" si="224"/>
        <v>1.6198192858448983</v>
      </c>
      <c r="CJ98" s="8">
        <f t="shared" si="225"/>
        <v>1.673756546447827</v>
      </c>
      <c r="CK98" s="8">
        <f t="shared" si="226"/>
        <v>2.0930507323951</v>
      </c>
      <c r="CL98" s="8">
        <f t="shared" si="227"/>
        <v>1.8250098320752075</v>
      </c>
      <c r="CM98" s="8">
        <f t="shared" si="228"/>
        <v>1.7921788418512188</v>
      </c>
      <c r="CN98" s="8">
        <f t="shared" si="229"/>
        <v>1.8064303767707057</v>
      </c>
      <c r="CO98" s="8">
        <f t="shared" si="230"/>
        <v>1.5792981472664176</v>
      </c>
      <c r="CP98" s="8">
        <f t="shared" si="231"/>
        <v>1.5942042338995452</v>
      </c>
      <c r="CQ98" s="8">
        <f t="shared" si="232"/>
        <v>1.6368702205587544</v>
      </c>
      <c r="CR98" s="8">
        <f t="shared" si="233"/>
        <v>1.5886154376227661</v>
      </c>
      <c r="CS98" s="8">
        <f t="shared" si="234"/>
        <v>1.5897431975591831</v>
      </c>
      <c r="CT98" s="8">
        <f t="shared" si="235"/>
        <v>1.5827119215952459</v>
      </c>
      <c r="CU98" s="8">
        <f t="shared" si="236"/>
        <v>1.5866154306210101</v>
      </c>
      <c r="CV98" s="8">
        <f t="shared" si="237"/>
        <v>1.617058344741698</v>
      </c>
      <c r="CW98" s="8">
        <f t="shared" si="238"/>
        <v>1.4963556686356954</v>
      </c>
      <c r="CX98" s="8">
        <f t="shared" si="239"/>
        <v>1.812617742239971</v>
      </c>
      <c r="CY98" s="8">
        <f t="shared" si="169"/>
        <v>1.5776319676344719</v>
      </c>
      <c r="CZ98" s="1">
        <f t="shared" si="170"/>
        <v>36707</v>
      </c>
      <c r="DA98" s="5">
        <f>CA98/MAX(CA$9:CA98)-1</f>
        <v>0</v>
      </c>
      <c r="DB98" s="5">
        <f>CB98/MAX(CB$9:CB98)-1</f>
        <v>0</v>
      </c>
      <c r="DC98" s="5">
        <f>CC98/MAX(CC$9:CC98)-1</f>
        <v>-7.2064409329738455E-3</v>
      </c>
      <c r="DD98" s="5">
        <f>CD98/MAX(CD$9:CD98)-1</f>
        <v>0</v>
      </c>
      <c r="DE98" s="5">
        <f>CE98/MAX(CE$9:CE98)-1</f>
        <v>0</v>
      </c>
      <c r="DF98" s="5">
        <f>CF98/MAX(CF$9:CF98)-1</f>
        <v>0</v>
      </c>
      <c r="DG98" s="5">
        <f>CG98/MAX(CG$9:CG98)-1</f>
        <v>0</v>
      </c>
      <c r="DH98" s="5">
        <f>CH98/MAX(CH$9:CH98)-1</f>
        <v>0</v>
      </c>
      <c r="DI98" s="5">
        <f>CI98/MAX(CI$9:CI98)-1</f>
        <v>-1.7508700806975863E-2</v>
      </c>
      <c r="DJ98" s="5">
        <f>CJ98/MAX(CJ$9:CJ98)-1</f>
        <v>-2.556518589793555E-4</v>
      </c>
      <c r="DK98" s="5">
        <f>CK98/MAX(CK$9:CK98)-1</f>
        <v>0</v>
      </c>
      <c r="DL98" s="5">
        <f>CL98/MAX(CL$9:CL98)-1</f>
        <v>0</v>
      </c>
      <c r="DM98" s="5">
        <f>CM98/MAX(CM$9:CM98)-1</f>
        <v>-1.0217567025227026E-2</v>
      </c>
      <c r="DN98" s="5">
        <f>CN98/MAX(CN$9:CN98)-1</f>
        <v>-2.087858921781538E-3</v>
      </c>
      <c r="DO98" s="5">
        <f>CO98/MAX(CO$9:CO98)-1</f>
        <v>0</v>
      </c>
      <c r="DP98" s="5">
        <f>CP98/MAX(CP$9:CP98)-1</f>
        <v>0</v>
      </c>
      <c r="DQ98" s="5">
        <f>CQ98/MAX(CQ$9:CQ98)-1</f>
        <v>0</v>
      </c>
      <c r="DR98" s="5">
        <f>CR98/MAX(CR$9:CR98)-1</f>
        <v>0</v>
      </c>
      <c r="DS98" s="5">
        <f>CS98/MAX(CS$9:CS98)-1</f>
        <v>0</v>
      </c>
      <c r="DT98" s="5">
        <f>CT98/MAX(CT$9:CT98)-1</f>
        <v>0</v>
      </c>
      <c r="DU98" s="5">
        <f>CU98/MAX(CU$9:CU98)-1</f>
        <v>0</v>
      </c>
      <c r="DV98" s="5">
        <f>CV98/MAX(CV$9:CV98)-1</f>
        <v>0</v>
      </c>
      <c r="DW98" s="5">
        <f>CW98/MAX(CW$9:CW98)-1</f>
        <v>0</v>
      </c>
      <c r="DX98" s="5">
        <f>CX98/MAX(CX$9:CX98)-1</f>
        <v>0</v>
      </c>
      <c r="DY98" s="5">
        <f>CY98/MAX(CY$9:CY98)-1</f>
        <v>0</v>
      </c>
      <c r="DZ98" s="1">
        <f t="shared" si="171"/>
        <v>36707</v>
      </c>
      <c r="EA98" s="8">
        <f t="shared" si="202"/>
        <v>7.2674136591424325</v>
      </c>
      <c r="EB98" s="8">
        <f t="shared" si="203"/>
        <v>7.2368234296121097</v>
      </c>
      <c r="EC98" s="8">
        <f t="shared" si="204"/>
        <v>7.2466092292587136</v>
      </c>
      <c r="ED98" s="8">
        <f t="shared" si="172"/>
        <v>7.7217499999999992</v>
      </c>
      <c r="EE98" s="8">
        <f t="shared" si="173"/>
        <v>7.7217499999999992</v>
      </c>
      <c r="EF98" s="8">
        <f t="shared" si="174"/>
        <v>8.0183</v>
      </c>
      <c r="EG98" s="8">
        <f t="shared" si="175"/>
        <v>7.7217499999999992</v>
      </c>
      <c r="EH98" s="8">
        <f t="shared" si="176"/>
        <v>7.9789999999999992</v>
      </c>
      <c r="EI98" s="8">
        <f t="shared" si="177"/>
        <v>7.2368234296121097</v>
      </c>
      <c r="EJ98" s="1">
        <f t="shared" si="205"/>
        <v>36707</v>
      </c>
      <c r="EK98" s="8">
        <f>Data!W95*(1-R98-AD98)+R98*Data!AE95+AD98*Data!AM95</f>
        <v>1.6452048903565175</v>
      </c>
      <c r="EL98" s="8">
        <f>Data!W95*(1-S98-AE98)+S98*Data!BQ95+AE98*Data!AU95</f>
        <v>3.0088999939693939</v>
      </c>
      <c r="EM98" s="8">
        <f>Data!W95*(1-R98-AF98)+R98*Data!AE95+AF98*Data!AU95</f>
        <v>2.9704046895993002</v>
      </c>
      <c r="EN98" s="8">
        <f>Data!F95</f>
        <v>5.3847137406368804</v>
      </c>
      <c r="EO98" s="8">
        <f>U98*Data!$AE95+Model!AG98*Data!$BY95+Model!AP98*Data!$W95</f>
        <v>2.7305000000000001</v>
      </c>
      <c r="EP98" s="8">
        <f>V98*Data!$BQ95+Model!AH98*Data!$BY95+Model!AQ98*Data!$W95</f>
        <v>2.7305000000000001</v>
      </c>
      <c r="EQ98" s="8">
        <f>W98*Data!$BQ95+Model!AI98*Data!$BY95+Model!AR98*Data!$W95</f>
        <v>2.2016</v>
      </c>
      <c r="ER98" s="8">
        <f>X98*Data!CF95+Model!AJ98*Data!$BY95+Model!AS98*Data!$W95</f>
        <v>2.7305000000000001</v>
      </c>
      <c r="ES98" s="8">
        <f>Y98*Data!CS95+Model!AK98*Data!$BY95+Model!AS98*Data!$W95</f>
        <v>2.6863637216189531</v>
      </c>
      <c r="ET98" s="8">
        <f t="shared" si="178"/>
        <v>5.3847137406368804</v>
      </c>
    </row>
    <row r="99" spans="1:150" x14ac:dyDescent="0.25">
      <c r="A99" s="34">
        <f>Data!A96</f>
        <v>36738</v>
      </c>
      <c r="B99" s="8">
        <f>Data!G96</f>
        <v>7.1927662062731397</v>
      </c>
      <c r="C99" s="8">
        <f t="shared" si="179"/>
        <v>7.2050296479308216</v>
      </c>
      <c r="D99" s="8">
        <f>Data!DA96</f>
        <v>7.8959999999999999</v>
      </c>
      <c r="E99" s="8">
        <f>Data!AN96</f>
        <v>6.3890000000000002</v>
      </c>
      <c r="F99" s="8">
        <f>Data!AV96</f>
        <v>6.2619999999999996</v>
      </c>
      <c r="G99" s="8">
        <f>Data!BZ96</f>
        <v>6.1970000000000001</v>
      </c>
      <c r="H99" s="8">
        <f>Data!X96</f>
        <v>8.1039999999999992</v>
      </c>
      <c r="I99" s="8">
        <f>Data!BJ96</f>
        <v>8.1980000000000004</v>
      </c>
      <c r="J99" s="8">
        <f>Data!AF96</f>
        <v>12.874000000000001</v>
      </c>
      <c r="K99" s="8">
        <f>Data!BC96</f>
        <v>10.896000000000001</v>
      </c>
      <c r="L99" s="8">
        <f>Data!BR96</f>
        <v>12.292</v>
      </c>
      <c r="M99" s="8">
        <f>Data!CG96</f>
        <v>12.532999999999999</v>
      </c>
      <c r="N99" s="8">
        <f>Data!CT96</f>
        <v>11.289</v>
      </c>
      <c r="O99" s="8">
        <f>Data!ED96</f>
        <v>10.276999999999999</v>
      </c>
      <c r="P99" s="8">
        <f t="shared" si="180"/>
        <v>4.0474999999999994</v>
      </c>
      <c r="Q99" s="1">
        <f t="shared" si="157"/>
        <v>36738</v>
      </c>
      <c r="R99" s="9">
        <f t="shared" si="206"/>
        <v>0.14842388873754428</v>
      </c>
      <c r="S99" s="36">
        <f t="shared" si="207"/>
        <v>0.23182221824984811</v>
      </c>
      <c r="T99" s="9">
        <f t="shared" si="208"/>
        <v>0.24706609017912295</v>
      </c>
      <c r="U99" s="9">
        <f t="shared" si="181"/>
        <v>0</v>
      </c>
      <c r="V99" s="9">
        <f t="shared" si="182"/>
        <v>0</v>
      </c>
      <c r="W99" s="9">
        <f t="shared" si="183"/>
        <v>0</v>
      </c>
      <c r="X99" s="9">
        <f t="shared" si="184"/>
        <v>0</v>
      </c>
      <c r="Y99" s="9">
        <f t="shared" si="209"/>
        <v>5.2778868813825708E-2</v>
      </c>
      <c r="Z99" s="8">
        <f t="shared" si="185"/>
        <v>7.1374137590410802</v>
      </c>
      <c r="AA99" s="8">
        <f t="shared" si="158"/>
        <v>9.0748714500303631</v>
      </c>
      <c r="AB99" s="8">
        <f t="shared" si="186"/>
        <v>7.3495929586164301</v>
      </c>
      <c r="AC99" s="8">
        <f t="shared" si="210"/>
        <v>7.1927662062731397</v>
      </c>
      <c r="AD99" s="22">
        <f t="shared" si="187"/>
        <v>0.85157611126245569</v>
      </c>
      <c r="AE99" s="22">
        <f t="shared" si="188"/>
        <v>0.76817778175015183</v>
      </c>
      <c r="AF99" s="22">
        <f t="shared" si="189"/>
        <v>0.75293390982087705</v>
      </c>
      <c r="AG99" s="22">
        <f t="shared" si="159"/>
        <v>0.25</v>
      </c>
      <c r="AH99" s="22">
        <f t="shared" si="160"/>
        <v>0.25</v>
      </c>
      <c r="AI99" s="22">
        <f t="shared" si="161"/>
        <v>9.9999999999999978E-2</v>
      </c>
      <c r="AJ99" s="22">
        <f t="shared" si="162"/>
        <v>0.25</v>
      </c>
      <c r="AK99" s="22">
        <f t="shared" si="163"/>
        <v>0.19722113118617424</v>
      </c>
      <c r="AL99" s="22"/>
      <c r="AM99" s="22">
        <f t="shared" si="164"/>
        <v>0</v>
      </c>
      <c r="AN99" s="22">
        <f t="shared" si="164"/>
        <v>0</v>
      </c>
      <c r="AO99" s="22">
        <v>0</v>
      </c>
      <c r="AP99" s="22">
        <f t="shared" si="165"/>
        <v>0.75</v>
      </c>
      <c r="AQ99" s="22">
        <f t="shared" si="166"/>
        <v>0.75</v>
      </c>
      <c r="AR99" s="22">
        <f t="shared" si="190"/>
        <v>0.9</v>
      </c>
      <c r="AS99" s="9">
        <f t="shared" si="191"/>
        <v>0.75</v>
      </c>
      <c r="AT99" s="9">
        <f t="shared" si="192"/>
        <v>0.75</v>
      </c>
      <c r="AU99" s="9"/>
      <c r="AV99" s="1">
        <f t="shared" si="167"/>
        <v>36738</v>
      </c>
      <c r="AX99" s="5">
        <f>Data!C96/Data!C95-1</f>
        <v>9.076715635249144E-3</v>
      </c>
      <c r="AY99" s="5">
        <f>Data!L96/Data!L95-1</f>
        <v>6.9026750679923587E-3</v>
      </c>
      <c r="AZ99" s="5">
        <f>Data!CW96/Data!CW95-1</f>
        <v>1.1827695589267329E-2</v>
      </c>
      <c r="BA99" s="5">
        <f>Data!AJ96/Data!AJ95-1</f>
        <v>6.3187128875992205E-3</v>
      </c>
      <c r="BB99" s="5">
        <f>Data!AR96/Data!AR95-1</f>
        <v>6.5180762378567181E-3</v>
      </c>
      <c r="BC99" s="5">
        <f>Data!BV96/Data!BV95-1</f>
        <v>7.3624746843130584E-3</v>
      </c>
      <c r="BD99" s="5">
        <f>Data!T96/Data!T95-1</f>
        <v>9.1005489287585561E-3</v>
      </c>
      <c r="BE99" s="5">
        <f>Data!BF96/Data!BF95-1</f>
        <v>9.263505819838036E-3</v>
      </c>
      <c r="BF99" s="5">
        <f>Data!AB96/Data!AB95-1</f>
        <v>1.4539183781511422E-2</v>
      </c>
      <c r="BG99" s="5">
        <f>Data!AY96/Data!AY95-1</f>
        <v>5.6790535621056293E-3</v>
      </c>
      <c r="BH99" s="5">
        <f>Data!BN96/Data!BN95-1</f>
        <v>1.6435519434144119E-2</v>
      </c>
      <c r="BI99" s="5">
        <f>Data!CC96/Data!CC95-1</f>
        <v>1.5492819201259111E-2</v>
      </c>
      <c r="BJ99" s="5">
        <f>Data!CP96/Data!CP95-1</f>
        <v>6.6714866758725844E-3</v>
      </c>
      <c r="BK99" s="5">
        <f>Data!DZ96/Data!DZ95-1</f>
        <v>1.1508876509787713E-2</v>
      </c>
      <c r="BL99" s="5">
        <f t="shared" si="211"/>
        <v>7.850792001090354E-3</v>
      </c>
      <c r="BM99" s="5">
        <f t="shared" si="212"/>
        <v>7.6732847035968898E-3</v>
      </c>
      <c r="BN99" s="5">
        <f t="shared" si="213"/>
        <v>7.7431131234558821E-3</v>
      </c>
      <c r="BO99" s="5">
        <f t="shared" si="193"/>
        <v>8.6660303676471817E-3</v>
      </c>
      <c r="BP99" s="5">
        <f t="shared" si="194"/>
        <v>8.6660303676471817E-3</v>
      </c>
      <c r="BQ99" s="5">
        <f t="shared" si="195"/>
        <v>8.9267415043140057E-3</v>
      </c>
      <c r="BR99" s="5">
        <f t="shared" si="214"/>
        <v>8.6660303676471817E-3</v>
      </c>
      <c r="BS99" s="5">
        <f t="shared" si="215"/>
        <v>8.630935270871009E-3</v>
      </c>
      <c r="BT99" s="5">
        <f t="shared" si="196"/>
        <v>6.8750800958310874E-3</v>
      </c>
      <c r="BU99" s="5">
        <f t="shared" si="197"/>
        <v>7.3624746843130584E-3</v>
      </c>
      <c r="BV99" s="8">
        <f t="shared" si="198"/>
        <v>1.5066432337094167</v>
      </c>
      <c r="BW99" s="8">
        <f t="shared" si="199"/>
        <v>1.4977069953443629</v>
      </c>
      <c r="BX99" s="24">
        <f t="shared" si="200"/>
        <v>36738</v>
      </c>
      <c r="BY99" s="5">
        <f t="shared" si="201"/>
        <v>1.0052849617393056</v>
      </c>
      <c r="BZ99" s="1">
        <f t="shared" si="168"/>
        <v>36738</v>
      </c>
      <c r="CA99" s="8">
        <f t="shared" si="216"/>
        <v>1.5919516843817685</v>
      </c>
      <c r="CB99" s="8">
        <f t="shared" si="217"/>
        <v>1.4977069953443629</v>
      </c>
      <c r="CC99" s="8">
        <f t="shared" si="218"/>
        <v>1.6278692738716458</v>
      </c>
      <c r="CD99" s="8">
        <f t="shared" si="219"/>
        <v>1.490291799594859</v>
      </c>
      <c r="CE99" s="8">
        <f t="shared" si="220"/>
        <v>1.5314791609393066</v>
      </c>
      <c r="CF99" s="8">
        <f t="shared" si="221"/>
        <v>1.5996080414058385</v>
      </c>
      <c r="CG99" s="8">
        <f t="shared" si="222"/>
        <v>1.5735412281109513</v>
      </c>
      <c r="CH99" s="8">
        <f t="shared" si="223"/>
        <v>1.6416563770129122</v>
      </c>
      <c r="CI99" s="8">
        <f t="shared" si="224"/>
        <v>1.6433701361346338</v>
      </c>
      <c r="CJ99" s="8">
        <f t="shared" si="225"/>
        <v>1.6832618995250292</v>
      </c>
      <c r="CK99" s="8">
        <f t="shared" si="226"/>
        <v>2.1274511083840291</v>
      </c>
      <c r="CL99" s="8">
        <f t="shared" si="227"/>
        <v>1.853284379444069</v>
      </c>
      <c r="CM99" s="8">
        <f t="shared" si="228"/>
        <v>1.80413533911541</v>
      </c>
      <c r="CN99" s="8">
        <f t="shared" si="229"/>
        <v>1.8272203609004891</v>
      </c>
      <c r="CO99" s="8">
        <f t="shared" si="230"/>
        <v>1.5916968885283136</v>
      </c>
      <c r="CP99" s="8">
        <f t="shared" si="231"/>
        <v>1.6064370168619362</v>
      </c>
      <c r="CQ99" s="8">
        <f t="shared" si="232"/>
        <v>1.6495446918449572</v>
      </c>
      <c r="CR99" s="8">
        <f t="shared" si="233"/>
        <v>1.6023824272477181</v>
      </c>
      <c r="CS99" s="8">
        <f t="shared" si="234"/>
        <v>1.6035199603859915</v>
      </c>
      <c r="CT99" s="8">
        <f t="shared" si="235"/>
        <v>1.5968403817951227</v>
      </c>
      <c r="CU99" s="8">
        <f t="shared" si="236"/>
        <v>1.6003650881245493</v>
      </c>
      <c r="CV99" s="8">
        <f t="shared" si="237"/>
        <v>1.6310150706443856</v>
      </c>
      <c r="CW99" s="8">
        <f t="shared" si="238"/>
        <v>1.5066432337094167</v>
      </c>
      <c r="CX99" s="8">
        <f t="shared" si="239"/>
        <v>1.8259630944795495</v>
      </c>
      <c r="CY99" s="8">
        <f t="shared" si="169"/>
        <v>1.5919516843817685</v>
      </c>
      <c r="CZ99" s="1">
        <f t="shared" si="170"/>
        <v>36738</v>
      </c>
      <c r="DA99" s="5">
        <f>CA99/MAX(CA$9:CA99)-1</f>
        <v>0</v>
      </c>
      <c r="DB99" s="5">
        <f>CB99/MAX(CB$9:CB99)-1</f>
        <v>0</v>
      </c>
      <c r="DC99" s="5">
        <f>CC99/MAX(CC$9:CC99)-1</f>
        <v>0</v>
      </c>
      <c r="DD99" s="5">
        <f>CD99/MAX(CD$9:CD99)-1</f>
        <v>0</v>
      </c>
      <c r="DE99" s="5">
        <f>CE99/MAX(CE$9:CE99)-1</f>
        <v>0</v>
      </c>
      <c r="DF99" s="5">
        <f>CF99/MAX(CF$9:CF99)-1</f>
        <v>0</v>
      </c>
      <c r="DG99" s="5">
        <f>CG99/MAX(CG$9:CG99)-1</f>
        <v>0</v>
      </c>
      <c r="DH99" s="5">
        <f>CH99/MAX(CH$9:CH99)-1</f>
        <v>0</v>
      </c>
      <c r="DI99" s="5">
        <f>CI99/MAX(CI$9:CI99)-1</f>
        <v>-3.224079244272593E-3</v>
      </c>
      <c r="DJ99" s="5">
        <f>CJ99/MAX(CJ$9:CJ99)-1</f>
        <v>0</v>
      </c>
      <c r="DK99" s="5">
        <f>CK99/MAX(CK$9:CK99)-1</f>
        <v>0</v>
      </c>
      <c r="DL99" s="5">
        <f>CL99/MAX(CL$9:CL99)-1</f>
        <v>0</v>
      </c>
      <c r="DM99" s="5">
        <f>CM99/MAX(CM$9:CM99)-1</f>
        <v>-3.6142467116230259E-3</v>
      </c>
      <c r="DN99" s="5">
        <f>CN99/MAX(CN$9:CN99)-1</f>
        <v>0</v>
      </c>
      <c r="DO99" s="5">
        <f>CO99/MAX(CO$9:CO99)-1</f>
        <v>0</v>
      </c>
      <c r="DP99" s="5">
        <f>CP99/MAX(CP$9:CP99)-1</f>
        <v>0</v>
      </c>
      <c r="DQ99" s="5">
        <f>CQ99/MAX(CQ$9:CQ99)-1</f>
        <v>0</v>
      </c>
      <c r="DR99" s="5">
        <f>CR99/MAX(CR$9:CR99)-1</f>
        <v>0</v>
      </c>
      <c r="DS99" s="5">
        <f>CS99/MAX(CS$9:CS99)-1</f>
        <v>0</v>
      </c>
      <c r="DT99" s="5">
        <f>CT99/MAX(CT$9:CT99)-1</f>
        <v>0</v>
      </c>
      <c r="DU99" s="5">
        <f>CU99/MAX(CU$9:CU99)-1</f>
        <v>0</v>
      </c>
      <c r="DV99" s="5">
        <f>CV99/MAX(CV$9:CV99)-1</f>
        <v>0</v>
      </c>
      <c r="DW99" s="5">
        <f>CW99/MAX(CW$9:CW99)-1</f>
        <v>0</v>
      </c>
      <c r="DX99" s="5">
        <f>CX99/MAX(CX$9:CX99)-1</f>
        <v>0</v>
      </c>
      <c r="DY99" s="5">
        <f>CY99/MAX(CY$9:CY99)-1</f>
        <v>0</v>
      </c>
      <c r="DZ99" s="1">
        <f t="shared" si="171"/>
        <v>36738</v>
      </c>
      <c r="EA99" s="8">
        <f t="shared" si="202"/>
        <v>7.2433787523326423</v>
      </c>
      <c r="EB99" s="8">
        <f t="shared" si="203"/>
        <v>7.1927662062731397</v>
      </c>
      <c r="EC99" s="8">
        <f t="shared" si="204"/>
        <v>7.2050296479308216</v>
      </c>
      <c r="ED99" s="8">
        <f t="shared" si="172"/>
        <v>7.6272499999999992</v>
      </c>
      <c r="EE99" s="8">
        <f t="shared" si="173"/>
        <v>7.6272499999999992</v>
      </c>
      <c r="EF99" s="8">
        <f t="shared" si="174"/>
        <v>7.9132999999999996</v>
      </c>
      <c r="EG99" s="8">
        <f t="shared" si="175"/>
        <v>7.6272499999999992</v>
      </c>
      <c r="EH99" s="8">
        <f t="shared" si="176"/>
        <v>7.895999999999999</v>
      </c>
      <c r="EI99" s="8">
        <f t="shared" si="177"/>
        <v>7.1927662062731397</v>
      </c>
      <c r="EJ99" s="1">
        <f t="shared" si="205"/>
        <v>36738</v>
      </c>
      <c r="EK99" s="8">
        <f>Data!W96*(1-R99-AD99)+R99*Data!AE96+AD99*Data!AM96</f>
        <v>1.6371300494137215</v>
      </c>
      <c r="EL99" s="8">
        <f>Data!W96*(1-S99-AE99)+S99*Data!BQ96+AE99*Data!AU96</f>
        <v>2.9592487168472195</v>
      </c>
      <c r="EM99" s="8">
        <f>Data!W96*(1-R99-AF99)+R99*Data!AE96+AF99*Data!AU96</f>
        <v>2.9299186194116627</v>
      </c>
      <c r="EN99" s="8">
        <f>Data!F96</f>
        <v>5.3918542503888904</v>
      </c>
      <c r="EO99" s="8">
        <f>U99*Data!$AE96+Model!AG99*Data!$BY96+Model!AP99*Data!$W96</f>
        <v>2.7039999999999997</v>
      </c>
      <c r="EP99" s="8">
        <f>V99*Data!$BQ96+Model!AH99*Data!$BY96+Model!AQ99*Data!$W96</f>
        <v>2.7039999999999997</v>
      </c>
      <c r="EQ99" s="8">
        <f>W99*Data!$BQ96+Model!AI99*Data!$BY96+Model!AR99*Data!$W96</f>
        <v>2.1831999999999998</v>
      </c>
      <c r="ER99" s="8">
        <f>X99*Data!CF96+Model!AJ99*Data!$BY96+Model!AS99*Data!$W96</f>
        <v>2.7039999999999997</v>
      </c>
      <c r="ES99" s="8">
        <f>Y99*Data!CS96+Model!AK99*Data!$BY96+Model!AS99*Data!$W96</f>
        <v>2.6577129320502744</v>
      </c>
      <c r="ET99" s="8">
        <f t="shared" si="178"/>
        <v>5.3918542503888904</v>
      </c>
    </row>
    <row r="100" spans="1:150" x14ac:dyDescent="0.25">
      <c r="A100" s="34">
        <f>Data!A97</f>
        <v>36769</v>
      </c>
      <c r="B100" s="8">
        <f>Data!G97</f>
        <v>7.0225639715556998</v>
      </c>
      <c r="C100" s="8">
        <f t="shared" si="179"/>
        <v>7.0016511094108642</v>
      </c>
      <c r="D100" s="8">
        <f>Data!DA97</f>
        <v>7.7480000000000002</v>
      </c>
      <c r="E100" s="8">
        <f>Data!AN97</f>
        <v>6.2430000000000003</v>
      </c>
      <c r="F100" s="8">
        <f>Data!AV97</f>
        <v>6.0540000000000003</v>
      </c>
      <c r="G100" s="8">
        <f>Data!BZ97</f>
        <v>5.9939999999999998</v>
      </c>
      <c r="H100" s="8">
        <f>Data!X97</f>
        <v>7.9610000000000003</v>
      </c>
      <c r="I100" s="8">
        <f>Data!BJ97</f>
        <v>7.9720000000000004</v>
      </c>
      <c r="J100" s="8">
        <f>Data!AF97</f>
        <v>13.481</v>
      </c>
      <c r="K100" s="8">
        <f>Data!BC97</f>
        <v>10.29</v>
      </c>
      <c r="L100" s="8">
        <f>Data!BR97</f>
        <v>13.429</v>
      </c>
      <c r="M100" s="8">
        <f>Data!CG97</f>
        <v>13.346</v>
      </c>
      <c r="N100" s="8">
        <f>Data!CT97</f>
        <v>11.256</v>
      </c>
      <c r="O100" s="8">
        <f>Data!ED97</f>
        <v>9.9450000000000003</v>
      </c>
      <c r="P100" s="8">
        <f t="shared" si="180"/>
        <v>3.9210000000000003</v>
      </c>
      <c r="Q100" s="1">
        <f t="shared" si="157"/>
        <v>36769</v>
      </c>
      <c r="R100" s="9">
        <f t="shared" si="206"/>
        <v>0.13282555835925666</v>
      </c>
      <c r="S100" s="36">
        <f t="shared" si="207"/>
        <v>0.24892417670411193</v>
      </c>
      <c r="T100" s="9">
        <f t="shared" si="208"/>
        <v>0.2550369803621525</v>
      </c>
      <c r="U100" s="9">
        <f t="shared" si="181"/>
        <v>0</v>
      </c>
      <c r="V100" s="9">
        <f t="shared" si="182"/>
        <v>0</v>
      </c>
      <c r="W100" s="9">
        <f t="shared" si="183"/>
        <v>0</v>
      </c>
      <c r="X100" s="9">
        <f t="shared" si="184"/>
        <v>0</v>
      </c>
      <c r="Y100" s="9">
        <f t="shared" si="209"/>
        <v>5.2974154313949078E-2</v>
      </c>
      <c r="Z100" s="8">
        <f t="shared" si="185"/>
        <v>6.9705335050572543</v>
      </c>
      <c r="AA100" s="8">
        <f t="shared" si="158"/>
        <v>9.3221173982180829</v>
      </c>
      <c r="AB100" s="8">
        <f t="shared" si="186"/>
        <v>7.1871469013006886</v>
      </c>
      <c r="AC100" s="8">
        <f t="shared" si="210"/>
        <v>7.0225639715556998</v>
      </c>
      <c r="AD100" s="22">
        <f t="shared" si="187"/>
        <v>0.86717444164074331</v>
      </c>
      <c r="AE100" s="22">
        <f t="shared" si="188"/>
        <v>0.75107582329588807</v>
      </c>
      <c r="AF100" s="22">
        <f t="shared" si="189"/>
        <v>0.7449630196378475</v>
      </c>
      <c r="AG100" s="22">
        <f t="shared" si="159"/>
        <v>0.25</v>
      </c>
      <c r="AH100" s="22">
        <f t="shared" si="160"/>
        <v>0.25</v>
      </c>
      <c r="AI100" s="22">
        <f t="shared" si="161"/>
        <v>9.9999999999999978E-2</v>
      </c>
      <c r="AJ100" s="22">
        <f t="shared" si="162"/>
        <v>0.25</v>
      </c>
      <c r="AK100" s="22">
        <f t="shared" si="163"/>
        <v>0.19702584568605097</v>
      </c>
      <c r="AL100" s="22"/>
      <c r="AM100" s="22">
        <f t="shared" si="164"/>
        <v>0</v>
      </c>
      <c r="AN100" s="22">
        <f t="shared" si="164"/>
        <v>0</v>
      </c>
      <c r="AO100" s="22">
        <v>0</v>
      </c>
      <c r="AP100" s="22">
        <f t="shared" si="165"/>
        <v>0.75</v>
      </c>
      <c r="AQ100" s="22">
        <f t="shared" si="166"/>
        <v>0.75</v>
      </c>
      <c r="AR100" s="22">
        <f t="shared" si="190"/>
        <v>0.9</v>
      </c>
      <c r="AS100" s="9">
        <f t="shared" si="191"/>
        <v>0.75</v>
      </c>
      <c r="AT100" s="9">
        <f t="shared" si="192"/>
        <v>0.75</v>
      </c>
      <c r="AU100" s="9"/>
      <c r="AV100" s="1">
        <f t="shared" si="167"/>
        <v>36769</v>
      </c>
      <c r="AX100" s="5">
        <f>Data!C97/Data!C96-1</f>
        <v>1.4496849623552022E-2</v>
      </c>
      <c r="AY100" s="5">
        <f>Data!L97/Data!L96-1</f>
        <v>8.0748698376142958E-3</v>
      </c>
      <c r="AZ100" s="5">
        <f>Data!CW97/Data!CW96-1</f>
        <v>1.2949834046040776E-2</v>
      </c>
      <c r="BA100" s="5">
        <f>Data!AJ97/Data!AJ96-1</f>
        <v>7.3920394902478037E-3</v>
      </c>
      <c r="BB100" s="5">
        <f>Data!AR97/Data!AR96-1</f>
        <v>1.1530276891542623E-2</v>
      </c>
      <c r="BC100" s="5">
        <f>Data!BV97/Data!BV96-1</f>
        <v>1.5194072259006264E-2</v>
      </c>
      <c r="BD100" s="5">
        <f>Data!T97/Data!T96-1</f>
        <v>5.3427189628540983E-3</v>
      </c>
      <c r="BE100" s="5">
        <f>Data!BF97/Data!BF96-1</f>
        <v>8.2226339850590691E-3</v>
      </c>
      <c r="BF100" s="5">
        <f>Data!AB97/Data!AB96-1</f>
        <v>-7.0598978616964736E-4</v>
      </c>
      <c r="BG100" s="5">
        <f>Data!AY97/Data!AY96-1</f>
        <v>6.2014408814803357E-3</v>
      </c>
      <c r="BH100" s="5">
        <f>Data!BN97/Data!BN96-1</f>
        <v>1.5503947324012168E-2</v>
      </c>
      <c r="BI100" s="5">
        <f>Data!CC97/Data!CC96-1</f>
        <v>7.6605156519913287E-3</v>
      </c>
      <c r="BJ100" s="5">
        <f>Data!CP97/Data!CP96-1</f>
        <v>1.3669814082359233E-2</v>
      </c>
      <c r="BK100" s="5">
        <f>Data!DZ97/Data!DZ96-1</f>
        <v>1.4942177472536233E-2</v>
      </c>
      <c r="BL100" s="5">
        <f t="shared" si="211"/>
        <v>1.0955911879882601E-2</v>
      </c>
      <c r="BM100" s="5">
        <f t="shared" si="212"/>
        <v>1.2321231252676507E-2</v>
      </c>
      <c r="BN100" s="5">
        <f t="shared" si="213"/>
        <v>1.2373241828168593E-2</v>
      </c>
      <c r="BO100" s="5">
        <f t="shared" si="193"/>
        <v>7.8055572868921397E-3</v>
      </c>
      <c r="BP100" s="5">
        <f t="shared" si="194"/>
        <v>7.8055572868921397E-3</v>
      </c>
      <c r="BQ100" s="5">
        <f t="shared" si="195"/>
        <v>6.3278542924693143E-3</v>
      </c>
      <c r="BR100" s="5">
        <f t="shared" si="214"/>
        <v>7.8055572868921397E-3</v>
      </c>
      <c r="BS100" s="5">
        <f t="shared" si="215"/>
        <v>7.7251086645484836E-3</v>
      </c>
      <c r="BT100" s="5">
        <f t="shared" si="196"/>
        <v>6.9821753847690632E-3</v>
      </c>
      <c r="BU100" s="5">
        <f t="shared" si="197"/>
        <v>1.5194072259006264E-2</v>
      </c>
      <c r="BV100" s="8">
        <f t="shared" si="198"/>
        <v>1.5171628810094513</v>
      </c>
      <c r="BW100" s="8">
        <f t="shared" si="199"/>
        <v>1.509800784386653</v>
      </c>
      <c r="BX100" s="24">
        <f t="shared" si="200"/>
        <v>36769</v>
      </c>
      <c r="BY100" s="5">
        <f t="shared" si="201"/>
        <v>0.99865442802878512</v>
      </c>
      <c r="BZ100" s="1">
        <f t="shared" si="168"/>
        <v>36769</v>
      </c>
      <c r="CA100" s="8">
        <f t="shared" si="216"/>
        <v>1.6150299685582112</v>
      </c>
      <c r="CB100" s="8">
        <f t="shared" si="217"/>
        <v>1.509800784386653</v>
      </c>
      <c r="CC100" s="8">
        <f t="shared" si="218"/>
        <v>1.6489499108169325</v>
      </c>
      <c r="CD100" s="8">
        <f t="shared" si="219"/>
        <v>1.5013080954294566</v>
      </c>
      <c r="CE100" s="8">
        <f t="shared" si="220"/>
        <v>1.549137539718564</v>
      </c>
      <c r="CF100" s="8">
        <f t="shared" si="221"/>
        <v>1.6239126015730463</v>
      </c>
      <c r="CG100" s="8">
        <f t="shared" si="222"/>
        <v>1.5819482166692125</v>
      </c>
      <c r="CH100" s="8">
        <f t="shared" si="223"/>
        <v>1.6551551165303275</v>
      </c>
      <c r="CI100" s="8">
        <f t="shared" si="224"/>
        <v>1.6422099336036264</v>
      </c>
      <c r="CJ100" s="8">
        <f t="shared" si="225"/>
        <v>1.6937005486829819</v>
      </c>
      <c r="CK100" s="8">
        <f t="shared" si="226"/>
        <v>2.1604349983028261</v>
      </c>
      <c r="CL100" s="8">
        <f t="shared" si="227"/>
        <v>1.8674814934403914</v>
      </c>
      <c r="CM100" s="8">
        <f t="shared" si="228"/>
        <v>1.8287975337805318</v>
      </c>
      <c r="CN100" s="8">
        <f t="shared" si="229"/>
        <v>1.854523011814496</v>
      </c>
      <c r="CO100" s="8">
        <f t="shared" si="230"/>
        <v>1.609135379378513</v>
      </c>
      <c r="CP100" s="8">
        <f t="shared" si="231"/>
        <v>1.6262302988395521</v>
      </c>
      <c r="CQ100" s="8">
        <f t="shared" si="232"/>
        <v>1.6699549072235267</v>
      </c>
      <c r="CR100" s="8">
        <f t="shared" si="233"/>
        <v>1.6148899150791092</v>
      </c>
      <c r="CS100" s="8">
        <f t="shared" si="234"/>
        <v>1.6160363272974592</v>
      </c>
      <c r="CT100" s="8">
        <f t="shared" si="235"/>
        <v>1.6069449550594535</v>
      </c>
      <c r="CU100" s="8">
        <f t="shared" si="236"/>
        <v>1.6128568294998473</v>
      </c>
      <c r="CV100" s="8">
        <f t="shared" si="237"/>
        <v>1.6436148392986296</v>
      </c>
      <c r="CW100" s="8">
        <f t="shared" si="238"/>
        <v>1.5171628810094513</v>
      </c>
      <c r="CX100" s="8">
        <f t="shared" si="239"/>
        <v>1.8537069096793504</v>
      </c>
      <c r="CY100" s="8">
        <f t="shared" si="169"/>
        <v>1.6150299685582112</v>
      </c>
      <c r="CZ100" s="1">
        <f t="shared" si="170"/>
        <v>36769</v>
      </c>
      <c r="DA100" s="5">
        <f>CA100/MAX(CA$9:CA100)-1</f>
        <v>0</v>
      </c>
      <c r="DB100" s="5">
        <f>CB100/MAX(CB$9:CB100)-1</f>
        <v>0</v>
      </c>
      <c r="DC100" s="5">
        <f>CC100/MAX(CC$9:CC100)-1</f>
        <v>0</v>
      </c>
      <c r="DD100" s="5">
        <f>CD100/MAX(CD$9:CD100)-1</f>
        <v>0</v>
      </c>
      <c r="DE100" s="5">
        <f>CE100/MAX(CE$9:CE100)-1</f>
        <v>0</v>
      </c>
      <c r="DF100" s="5">
        <f>CF100/MAX(CF$9:CF100)-1</f>
        <v>0</v>
      </c>
      <c r="DG100" s="5">
        <f>CG100/MAX(CG$9:CG100)-1</f>
        <v>0</v>
      </c>
      <c r="DH100" s="5">
        <f>CH100/MAX(CH$9:CH100)-1</f>
        <v>0</v>
      </c>
      <c r="DI100" s="5">
        <f>CI100/MAX(CI$9:CI100)-1</f>
        <v>-3.9277928634260384E-3</v>
      </c>
      <c r="DJ100" s="5">
        <f>CJ100/MAX(CJ$9:CJ100)-1</f>
        <v>0</v>
      </c>
      <c r="DK100" s="5">
        <f>CK100/MAX(CK$9:CK100)-1</f>
        <v>0</v>
      </c>
      <c r="DL100" s="5">
        <f>CL100/MAX(CL$9:CL100)-1</f>
        <v>0</v>
      </c>
      <c r="DM100" s="5">
        <f>CM100/MAX(CM$9:CM100)-1</f>
        <v>0</v>
      </c>
      <c r="DN100" s="5">
        <f>CN100/MAX(CN$9:CN100)-1</f>
        <v>0</v>
      </c>
      <c r="DO100" s="5">
        <f>CO100/MAX(CO$9:CO100)-1</f>
        <v>0</v>
      </c>
      <c r="DP100" s="5">
        <f>CP100/MAX(CP$9:CP100)-1</f>
        <v>0</v>
      </c>
      <c r="DQ100" s="5">
        <f>CQ100/MAX(CQ$9:CQ100)-1</f>
        <v>0</v>
      </c>
      <c r="DR100" s="5">
        <f>CR100/MAX(CR$9:CR100)-1</f>
        <v>0</v>
      </c>
      <c r="DS100" s="5">
        <f>CS100/MAX(CS$9:CS100)-1</f>
        <v>0</v>
      </c>
      <c r="DT100" s="5">
        <f>CT100/MAX(CT$9:CT100)-1</f>
        <v>0</v>
      </c>
      <c r="DU100" s="5">
        <f>CU100/MAX(CU$9:CU100)-1</f>
        <v>0</v>
      </c>
      <c r="DV100" s="5">
        <f>CV100/MAX(CV$9:CV100)-1</f>
        <v>0</v>
      </c>
      <c r="DW100" s="5">
        <f>CW100/MAX(CW$9:CW100)-1</f>
        <v>0</v>
      </c>
      <c r="DX100" s="5">
        <f>CX100/MAX(CX$9:CX100)-1</f>
        <v>0</v>
      </c>
      <c r="DY100" s="5">
        <f>CY100/MAX(CY$9:CY100)-1</f>
        <v>0</v>
      </c>
      <c r="DZ100" s="1">
        <f t="shared" si="171"/>
        <v>36769</v>
      </c>
      <c r="EA100" s="8">
        <f t="shared" si="202"/>
        <v>7.0404954219341995</v>
      </c>
      <c r="EB100" s="8">
        <f t="shared" si="203"/>
        <v>7.0225639715556998</v>
      </c>
      <c r="EC100" s="8">
        <f t="shared" si="204"/>
        <v>7.0016511094108642</v>
      </c>
      <c r="ED100" s="8">
        <f t="shared" si="172"/>
        <v>7.4692500000000006</v>
      </c>
      <c r="EE100" s="8">
        <f t="shared" si="173"/>
        <v>7.4692500000000006</v>
      </c>
      <c r="EF100" s="8">
        <f t="shared" si="174"/>
        <v>7.7643000000000004</v>
      </c>
      <c r="EG100" s="8">
        <f t="shared" si="175"/>
        <v>7.4692500000000006</v>
      </c>
      <c r="EH100" s="8">
        <f t="shared" si="176"/>
        <v>7.7480000000000011</v>
      </c>
      <c r="EI100" s="8">
        <f t="shared" si="177"/>
        <v>7.0225639715556998</v>
      </c>
      <c r="EJ100" s="1">
        <f t="shared" si="205"/>
        <v>36769</v>
      </c>
      <c r="EK100" s="8">
        <f>Data!W97*(1-R100-AD100)+R100*Data!AE97+AD100*Data!AM97</f>
        <v>1.7006353327633366</v>
      </c>
      <c r="EL100" s="8">
        <f>Data!W97*(1-S100-AE100)+S100*Data!BQ97+AE100*Data!AU97</f>
        <v>3.0582880183177661</v>
      </c>
      <c r="EM100" s="8">
        <f>Data!W97*(1-R100-AF100)+R100*Data!AE97+AF100*Data!AU97</f>
        <v>3.0590099179950148</v>
      </c>
      <c r="EN100" s="8">
        <f>Data!F97</f>
        <v>5.4240727148912997</v>
      </c>
      <c r="EO100" s="8">
        <f>U100*Data!$AE97+Model!AG100*Data!$BY97+Model!AP100*Data!$W97</f>
        <v>2.7472500000000002</v>
      </c>
      <c r="EP100" s="8">
        <f>V100*Data!$BQ97+Model!AH100*Data!$BY97+Model!AQ100*Data!$W97</f>
        <v>2.7472500000000002</v>
      </c>
      <c r="EQ100" s="8">
        <f>W100*Data!$BQ97+Model!AI100*Data!$BY97+Model!AR100*Data!$W97</f>
        <v>2.2004999999999999</v>
      </c>
      <c r="ER100" s="8">
        <f>X100*Data!CF97+Model!AJ100*Data!$BY97+Model!AS100*Data!$W97</f>
        <v>2.7472500000000002</v>
      </c>
      <c r="ES100" s="8">
        <f>Y100*Data!CS97+Model!AK100*Data!$BY97+Model!AS100*Data!$W97</f>
        <v>2.6903557582668189</v>
      </c>
      <c r="ET100" s="8">
        <f t="shared" si="178"/>
        <v>5.4240727148912997</v>
      </c>
    </row>
    <row r="101" spans="1:150" x14ac:dyDescent="0.25">
      <c r="A101" s="34">
        <f>Data!A98</f>
        <v>36798</v>
      </c>
      <c r="B101" s="8">
        <f>Data!G98</f>
        <v>6.9617133104047797</v>
      </c>
      <c r="C101" s="8">
        <f t="shared" si="179"/>
        <v>6.9427988180251159</v>
      </c>
      <c r="D101" s="8">
        <f>Data!DA98</f>
        <v>7.657</v>
      </c>
      <c r="E101" s="8">
        <f>Data!AN98</f>
        <v>6.1079999999999997</v>
      </c>
      <c r="F101" s="8">
        <f>Data!AV98</f>
        <v>5.92</v>
      </c>
      <c r="G101" s="8">
        <f>Data!BZ98</f>
        <v>5.9459999999999997</v>
      </c>
      <c r="H101" s="8">
        <f>Data!X98</f>
        <v>7.8330000000000002</v>
      </c>
      <c r="I101" s="8">
        <f>Data!BJ98</f>
        <v>7.8449999999999998</v>
      </c>
      <c r="J101" s="8">
        <f>Data!AF98</f>
        <v>11.667</v>
      </c>
      <c r="K101" s="8">
        <f>Data!BC98</f>
        <v>10.335000000000001</v>
      </c>
      <c r="L101" s="8">
        <f>Data!BR98</f>
        <v>12.938000000000001</v>
      </c>
      <c r="M101" s="8">
        <f>Data!CG98</f>
        <v>12.201000000000001</v>
      </c>
      <c r="N101" s="8">
        <f>Data!CT98</f>
        <v>11.51</v>
      </c>
      <c r="O101" s="8">
        <f>Data!ED98</f>
        <v>9.9939999999999998</v>
      </c>
      <c r="P101" s="8">
        <f t="shared" si="180"/>
        <v>4.0609999999999999</v>
      </c>
      <c r="Q101" s="1">
        <f t="shared" si="157"/>
        <v>36798</v>
      </c>
      <c r="R101" s="9">
        <f t="shared" si="206"/>
        <v>0.16282555835925666</v>
      </c>
      <c r="S101" s="36">
        <f t="shared" si="207"/>
        <v>0.25569791615237597</v>
      </c>
      <c r="T101" s="9">
        <f t="shared" si="208"/>
        <v>0.24624476729869491</v>
      </c>
      <c r="U101" s="9">
        <f t="shared" si="181"/>
        <v>0</v>
      </c>
      <c r="V101" s="9">
        <f t="shared" si="182"/>
        <v>0</v>
      </c>
      <c r="W101" s="9">
        <f t="shared" si="183"/>
        <v>0</v>
      </c>
      <c r="X101" s="9">
        <f t="shared" si="184"/>
        <v>0</v>
      </c>
      <c r="Y101" s="9">
        <f t="shared" si="209"/>
        <v>5.3154205607476628E-2</v>
      </c>
      <c r="Z101" s="8">
        <f t="shared" si="185"/>
        <v>6.9644738675371505</v>
      </c>
      <c r="AA101" s="8">
        <f t="shared" si="158"/>
        <v>9.1383378619578792</v>
      </c>
      <c r="AB101" s="8">
        <f t="shared" si="186"/>
        <v>7.0649071657227278</v>
      </c>
      <c r="AC101" s="8">
        <f t="shared" si="210"/>
        <v>6.9617133104047797</v>
      </c>
      <c r="AD101" s="22">
        <f t="shared" si="187"/>
        <v>0.83717444164074339</v>
      </c>
      <c r="AE101" s="22">
        <f t="shared" si="188"/>
        <v>0.74430208384762397</v>
      </c>
      <c r="AF101" s="22">
        <f t="shared" si="189"/>
        <v>0.75375523270130507</v>
      </c>
      <c r="AG101" s="22">
        <f t="shared" si="159"/>
        <v>0.25</v>
      </c>
      <c r="AH101" s="22">
        <f t="shared" si="160"/>
        <v>0.25</v>
      </c>
      <c r="AI101" s="22">
        <f t="shared" si="161"/>
        <v>9.9999999999999978E-2</v>
      </c>
      <c r="AJ101" s="22">
        <f t="shared" si="162"/>
        <v>0.25</v>
      </c>
      <c r="AK101" s="22">
        <f t="shared" si="163"/>
        <v>0.19684579439252337</v>
      </c>
      <c r="AL101" s="22"/>
      <c r="AM101" s="22">
        <f t="shared" si="164"/>
        <v>0</v>
      </c>
      <c r="AN101" s="22">
        <f t="shared" si="164"/>
        <v>0</v>
      </c>
      <c r="AO101" s="22">
        <v>0</v>
      </c>
      <c r="AP101" s="22">
        <f t="shared" si="165"/>
        <v>0.75</v>
      </c>
      <c r="AQ101" s="22">
        <f t="shared" si="166"/>
        <v>0.75</v>
      </c>
      <c r="AR101" s="22">
        <f t="shared" si="190"/>
        <v>0.9</v>
      </c>
      <c r="AS101" s="9">
        <f t="shared" si="191"/>
        <v>0.75</v>
      </c>
      <c r="AT101" s="9">
        <f t="shared" si="192"/>
        <v>0.75</v>
      </c>
      <c r="AU101" s="9"/>
      <c r="AV101" s="1">
        <f t="shared" si="167"/>
        <v>36798</v>
      </c>
      <c r="AX101" s="5">
        <f>Data!C98/Data!C97-1</f>
        <v>6.2859881918011506E-3</v>
      </c>
      <c r="AY101" s="5">
        <f>Data!L98/Data!L97-1</f>
        <v>8.3216294677870284E-3</v>
      </c>
      <c r="AZ101" s="5">
        <f>Data!CW98/Data!CW97-1</f>
        <v>7.8568757465946604E-3</v>
      </c>
      <c r="BA101" s="5">
        <f>Data!AJ98/Data!AJ97-1</f>
        <v>7.1834763655433953E-3</v>
      </c>
      <c r="BB101" s="5">
        <f>Data!AR98/Data!AR97-1</f>
        <v>9.4147774346613478E-3</v>
      </c>
      <c r="BC101" s="5">
        <f>Data!BV98/Data!BV97-1</f>
        <v>6.7274577206883901E-3</v>
      </c>
      <c r="BD101" s="5">
        <f>Data!T98/Data!T97-1</f>
        <v>8.1100141043723983E-3</v>
      </c>
      <c r="BE101" s="5">
        <f>Data!BF98/Data!BF97-1</f>
        <v>1.0339200373003843E-2</v>
      </c>
      <c r="BF101" s="5">
        <f>Data!AB98/Data!AB97-1</f>
        <v>2.887004066148835E-2</v>
      </c>
      <c r="BG101" s="5">
        <f>Data!AY98/Data!AY97-1</f>
        <v>1.7654326187366287E-3</v>
      </c>
      <c r="BH101" s="5">
        <f>Data!BN98/Data!BN97-1</f>
        <v>2.4452367284043763E-2</v>
      </c>
      <c r="BI101" s="5">
        <f>Data!CC98/Data!CC97-1</f>
        <v>2.6748163517074985E-2</v>
      </c>
      <c r="BJ101" s="5">
        <f>Data!CP98/Data!CP97-1</f>
        <v>-5.996154044185964E-3</v>
      </c>
      <c r="BK101" s="5">
        <f>Data!DZ98/Data!DZ97-1</f>
        <v>-5.0774935818198585E-3</v>
      </c>
      <c r="BL101" s="5">
        <f t="shared" si="211"/>
        <v>1.1717094119314507E-2</v>
      </c>
      <c r="BM101" s="5">
        <f t="shared" si="212"/>
        <v>5.8073008033109001E-3</v>
      </c>
      <c r="BN101" s="5">
        <f t="shared" si="213"/>
        <v>5.7187123960280393E-3</v>
      </c>
      <c r="BO101" s="5">
        <f t="shared" si="193"/>
        <v>7.7643750084513963E-3</v>
      </c>
      <c r="BP101" s="5">
        <f t="shared" si="194"/>
        <v>7.7643750084513963E-3</v>
      </c>
      <c r="BQ101" s="5">
        <f t="shared" si="195"/>
        <v>7.9717584660039982E-3</v>
      </c>
      <c r="BR101" s="5">
        <f t="shared" si="214"/>
        <v>7.7643750084513963E-3</v>
      </c>
      <c r="BS101" s="5">
        <f t="shared" si="215"/>
        <v>7.0903524353881642E-3</v>
      </c>
      <c r="BT101" s="5">
        <f t="shared" si="196"/>
        <v>7.3687839133091959E-3</v>
      </c>
      <c r="BU101" s="5">
        <f t="shared" si="197"/>
        <v>6.7274577206883901E-3</v>
      </c>
      <c r="BV101" s="8">
        <f t="shared" si="198"/>
        <v>1.5283425264409036</v>
      </c>
      <c r="BW101" s="8">
        <f t="shared" si="199"/>
        <v>1.522364787084493</v>
      </c>
      <c r="BX101" s="24">
        <f t="shared" si="200"/>
        <v>36798</v>
      </c>
      <c r="BY101" s="5">
        <f t="shared" si="201"/>
        <v>1.0001216029254962</v>
      </c>
      <c r="BZ101" s="1">
        <f t="shared" si="168"/>
        <v>36798</v>
      </c>
      <c r="CA101" s="8">
        <f t="shared" si="216"/>
        <v>1.6251820278699731</v>
      </c>
      <c r="CB101" s="8">
        <f t="shared" si="217"/>
        <v>1.522364787084493</v>
      </c>
      <c r="CC101" s="8">
        <f t="shared" si="218"/>
        <v>1.6619055053785796</v>
      </c>
      <c r="CD101" s="8">
        <f t="shared" si="219"/>
        <v>1.5120927066503731</v>
      </c>
      <c r="CE101" s="8">
        <f t="shared" si="220"/>
        <v>1.5637223248706933</v>
      </c>
      <c r="CF101" s="8">
        <f t="shared" si="221"/>
        <v>1.6348374049422221</v>
      </c>
      <c r="CG101" s="8">
        <f t="shared" si="222"/>
        <v>1.5947778390187866</v>
      </c>
      <c r="CH101" s="8">
        <f t="shared" si="223"/>
        <v>1.6722680969285371</v>
      </c>
      <c r="CI101" s="8">
        <f t="shared" si="224"/>
        <v>1.6896206011614632</v>
      </c>
      <c r="CJ101" s="8">
        <f t="shared" si="225"/>
        <v>1.696690662877999</v>
      </c>
      <c r="CK101" s="8">
        <f t="shared" si="226"/>
        <v>2.2132627483746292</v>
      </c>
      <c r="CL101" s="8">
        <f t="shared" si="227"/>
        <v>1.9174331937920464</v>
      </c>
      <c r="CM101" s="8">
        <f t="shared" si="228"/>
        <v>1.8178317820523564</v>
      </c>
      <c r="CN101" s="8">
        <f t="shared" si="229"/>
        <v>1.8451066831246707</v>
      </c>
      <c r="CO101" s="8">
        <f t="shared" si="230"/>
        <v>1.6279897700694099</v>
      </c>
      <c r="CP101" s="8">
        <f t="shared" si="231"/>
        <v>1.6356743073603714</v>
      </c>
      <c r="CQ101" s="8">
        <f t="shared" si="232"/>
        <v>1.6795048990522738</v>
      </c>
      <c r="CR101" s="8">
        <f t="shared" si="233"/>
        <v>1.6274285259771495</v>
      </c>
      <c r="CS101" s="8">
        <f t="shared" si="234"/>
        <v>1.6285838393698771</v>
      </c>
      <c r="CT101" s="8">
        <f t="shared" si="235"/>
        <v>1.6197551321093511</v>
      </c>
      <c r="CU101" s="8">
        <f t="shared" si="236"/>
        <v>1.625379654759026</v>
      </c>
      <c r="CV101" s="8">
        <f t="shared" si="237"/>
        <v>1.6552686477772909</v>
      </c>
      <c r="CW101" s="8">
        <f t="shared" si="238"/>
        <v>1.5283425264409036</v>
      </c>
      <c r="CX101" s="8">
        <f t="shared" si="239"/>
        <v>1.8661776445407661</v>
      </c>
      <c r="CY101" s="8">
        <f t="shared" si="169"/>
        <v>1.6251820278699731</v>
      </c>
      <c r="CZ101" s="1">
        <f t="shared" si="170"/>
        <v>36798</v>
      </c>
      <c r="DA101" s="5">
        <f>CA101/MAX(CA$9:CA101)-1</f>
        <v>0</v>
      </c>
      <c r="DB101" s="5">
        <f>CB101/MAX(CB$9:CB101)-1</f>
        <v>0</v>
      </c>
      <c r="DC101" s="5">
        <f>CC101/MAX(CC$9:CC101)-1</f>
        <v>0</v>
      </c>
      <c r="DD101" s="5">
        <f>CD101/MAX(CD$9:CD101)-1</f>
        <v>0</v>
      </c>
      <c r="DE101" s="5">
        <f>CE101/MAX(CE$9:CE101)-1</f>
        <v>0</v>
      </c>
      <c r="DF101" s="5">
        <f>CF101/MAX(CF$9:CF101)-1</f>
        <v>0</v>
      </c>
      <c r="DG101" s="5">
        <f>CG101/MAX(CG$9:CG101)-1</f>
        <v>0</v>
      </c>
      <c r="DH101" s="5">
        <f>CH101/MAX(CH$9:CH101)-1</f>
        <v>0</v>
      </c>
      <c r="DI101" s="5">
        <f>CI101/MAX(CI$9:CI101)-1</f>
        <v>0</v>
      </c>
      <c r="DJ101" s="5">
        <f>CJ101/MAX(CJ$9:CJ101)-1</f>
        <v>0</v>
      </c>
      <c r="DK101" s="5">
        <f>CK101/MAX(CK$9:CK101)-1</f>
        <v>0</v>
      </c>
      <c r="DL101" s="5">
        <f>CL101/MAX(CL$9:CL101)-1</f>
        <v>0</v>
      </c>
      <c r="DM101" s="5">
        <f>CM101/MAX(CM$9:CM101)-1</f>
        <v>-5.996154044185964E-3</v>
      </c>
      <c r="DN101" s="5">
        <f>CN101/MAX(CN$9:CN101)-1</f>
        <v>-5.0774935818197475E-3</v>
      </c>
      <c r="DO101" s="5">
        <f>CO101/MAX(CO$9:CO101)-1</f>
        <v>0</v>
      </c>
      <c r="DP101" s="5">
        <f>CP101/MAX(CP$9:CP101)-1</f>
        <v>0</v>
      </c>
      <c r="DQ101" s="5">
        <f>CQ101/MAX(CQ$9:CQ101)-1</f>
        <v>0</v>
      </c>
      <c r="DR101" s="5">
        <f>CR101/MAX(CR$9:CR101)-1</f>
        <v>0</v>
      </c>
      <c r="DS101" s="5">
        <f>CS101/MAX(CS$9:CS101)-1</f>
        <v>0</v>
      </c>
      <c r="DT101" s="5">
        <f>CT101/MAX(CT$9:CT101)-1</f>
        <v>0</v>
      </c>
      <c r="DU101" s="5">
        <f>CU101/MAX(CU$9:CU101)-1</f>
        <v>0</v>
      </c>
      <c r="DV101" s="5">
        <f>CV101/MAX(CV$9:CV101)-1</f>
        <v>0</v>
      </c>
      <c r="DW101" s="5">
        <f>CW101/MAX(CW$9:CW101)-1</f>
        <v>0</v>
      </c>
      <c r="DX101" s="5">
        <f>CX101/MAX(CX$9:CX101)-1</f>
        <v>0</v>
      </c>
      <c r="DY101" s="5">
        <f>CY101/MAX(CY$9:CY101)-1</f>
        <v>0</v>
      </c>
      <c r="DZ101" s="1">
        <f t="shared" si="171"/>
        <v>36798</v>
      </c>
      <c r="EA101" s="8">
        <f t="shared" si="202"/>
        <v>6.8557584838906482</v>
      </c>
      <c r="EB101" s="8">
        <f t="shared" si="203"/>
        <v>6.9617133104047797</v>
      </c>
      <c r="EC101" s="8">
        <f t="shared" si="204"/>
        <v>6.9427988180251159</v>
      </c>
      <c r="ED101" s="8">
        <f t="shared" si="172"/>
        <v>7.3612500000000001</v>
      </c>
      <c r="EE101" s="8">
        <f t="shared" si="173"/>
        <v>7.3612500000000001</v>
      </c>
      <c r="EF101" s="8">
        <f t="shared" si="174"/>
        <v>7.6443000000000003</v>
      </c>
      <c r="EG101" s="8">
        <f t="shared" si="175"/>
        <v>7.3612500000000001</v>
      </c>
      <c r="EH101" s="8">
        <f t="shared" si="176"/>
        <v>7.657</v>
      </c>
      <c r="EI101" s="8">
        <f t="shared" si="177"/>
        <v>6.9617133104047797</v>
      </c>
      <c r="EJ101" s="1">
        <f t="shared" si="205"/>
        <v>36798</v>
      </c>
      <c r="EK101" s="8">
        <f>Data!W98*(1-R101-AD101)+R101*Data!AE98+AD101*Data!AM98</f>
        <v>1.6793100995141144</v>
      </c>
      <c r="EL101" s="8">
        <f>Data!W98*(1-S101-AE101)+S101*Data!BQ98+AE101*Data!AU98</f>
        <v>2.9821440216777986</v>
      </c>
      <c r="EM101" s="8">
        <f>Data!W98*(1-R101-AF101)+R101*Data!AE98+AF101*Data!AU98</f>
        <v>3.0199307538179907</v>
      </c>
      <c r="EN101" s="8">
        <f>Data!F98</f>
        <v>5.3661247952371101</v>
      </c>
      <c r="EO101" s="8">
        <f>U101*Data!$AE98+Model!AG101*Data!$BY98+Model!AP101*Data!$W98</f>
        <v>2.7240000000000002</v>
      </c>
      <c r="EP101" s="8">
        <f>V101*Data!$BQ98+Model!AH101*Data!$BY98+Model!AQ101*Data!$W98</f>
        <v>2.7240000000000002</v>
      </c>
      <c r="EQ101" s="8">
        <f>W101*Data!$BQ98+Model!AI101*Data!$BY98+Model!AR101*Data!$W98</f>
        <v>2.1816</v>
      </c>
      <c r="ER101" s="8">
        <f>X101*Data!CF98+Model!AJ101*Data!$BY98+Model!AS101*Data!$W98</f>
        <v>2.7240000000000002</v>
      </c>
      <c r="ES101" s="8">
        <f>Y101*Data!CS98+Model!AK101*Data!$BY98+Model!AS101*Data!$W98</f>
        <v>2.6685070093457943</v>
      </c>
      <c r="ET101" s="8">
        <f t="shared" si="178"/>
        <v>5.3661247952371101</v>
      </c>
    </row>
    <row r="102" spans="1:150" x14ac:dyDescent="0.25">
      <c r="A102" s="34">
        <f>Data!A99</f>
        <v>36830</v>
      </c>
      <c r="B102" s="8">
        <f>Data!G99</f>
        <v>6.9633804405322701</v>
      </c>
      <c r="C102" s="8">
        <f t="shared" si="179"/>
        <v>6.8810244545678403</v>
      </c>
      <c r="D102" s="8">
        <f>Data!DA99</f>
        <v>7.8109999999999999</v>
      </c>
      <c r="E102" s="8">
        <f>Data!AN99</f>
        <v>6.0839999999999996</v>
      </c>
      <c r="F102" s="8">
        <f>Data!AV99</f>
        <v>5.8710000000000004</v>
      </c>
      <c r="G102" s="8">
        <f>Data!BZ99</f>
        <v>5.8769999999999998</v>
      </c>
      <c r="H102" s="8">
        <f>Data!X99</f>
        <v>8.93</v>
      </c>
      <c r="I102" s="8">
        <f>Data!BJ99</f>
        <v>8.2840000000000007</v>
      </c>
      <c r="J102" s="8">
        <f>Data!AF99</f>
        <v>13.395</v>
      </c>
      <c r="K102" s="8">
        <f>Data!BC99</f>
        <v>10.946999999999999</v>
      </c>
      <c r="L102" s="8">
        <f>Data!BR99</f>
        <v>14.342000000000001</v>
      </c>
      <c r="M102" s="8">
        <f>Data!CG99</f>
        <v>13.772</v>
      </c>
      <c r="N102" s="8">
        <f>Data!CT99</f>
        <v>12.301</v>
      </c>
      <c r="O102" s="8">
        <f>Data!ED99</f>
        <v>10.52</v>
      </c>
      <c r="P102" s="8">
        <f t="shared" si="180"/>
        <v>4.645999999999999</v>
      </c>
      <c r="Q102" s="1">
        <f t="shared" si="157"/>
        <v>36830</v>
      </c>
      <c r="R102" s="9">
        <f t="shared" si="206"/>
        <v>0.13825850405420451</v>
      </c>
      <c r="S102" s="36">
        <f t="shared" si="207"/>
        <v>0.23497105625559689</v>
      </c>
      <c r="T102" s="9">
        <f t="shared" si="208"/>
        <v>0.21624476729869491</v>
      </c>
      <c r="U102" s="9">
        <f t="shared" si="181"/>
        <v>0</v>
      </c>
      <c r="V102" s="9">
        <f t="shared" si="182"/>
        <v>0</v>
      </c>
      <c r="W102" s="9">
        <f t="shared" si="183"/>
        <v>0</v>
      </c>
      <c r="X102" s="9">
        <f t="shared" si="184"/>
        <v>0</v>
      </c>
      <c r="Y102" s="9">
        <f t="shared" si="209"/>
        <v>2.3154205607476629E-2</v>
      </c>
      <c r="Z102" s="8">
        <f t="shared" si="185"/>
        <v>6.9685508895079451</v>
      </c>
      <c r="AA102" s="8">
        <f t="shared" si="158"/>
        <v>10.20166335645529</v>
      </c>
      <c r="AB102" s="8">
        <f t="shared" si="186"/>
        <v>7.0432617877370101</v>
      </c>
      <c r="AC102" s="8">
        <f t="shared" si="210"/>
        <v>6.9633804405322701</v>
      </c>
      <c r="AD102" s="22">
        <f t="shared" si="187"/>
        <v>0.86174149594579552</v>
      </c>
      <c r="AE102" s="22">
        <f t="shared" si="188"/>
        <v>0.76502894374440311</v>
      </c>
      <c r="AF102" s="22">
        <f t="shared" si="189"/>
        <v>0.78375523270130509</v>
      </c>
      <c r="AG102" s="22">
        <f t="shared" si="159"/>
        <v>0.25</v>
      </c>
      <c r="AH102" s="22">
        <f t="shared" si="160"/>
        <v>0.25</v>
      </c>
      <c r="AI102" s="22">
        <f t="shared" si="161"/>
        <v>9.9999999999999978E-2</v>
      </c>
      <c r="AJ102" s="22">
        <f t="shared" si="162"/>
        <v>0.25</v>
      </c>
      <c r="AK102" s="22">
        <f t="shared" si="163"/>
        <v>0.22684579439252339</v>
      </c>
      <c r="AL102" s="22"/>
      <c r="AM102" s="22">
        <f t="shared" si="164"/>
        <v>0</v>
      </c>
      <c r="AN102" s="22">
        <f t="shared" si="164"/>
        <v>0</v>
      </c>
      <c r="AO102" s="22">
        <v>0</v>
      </c>
      <c r="AP102" s="22">
        <f t="shared" si="165"/>
        <v>0.75</v>
      </c>
      <c r="AQ102" s="22">
        <f t="shared" si="166"/>
        <v>0.75</v>
      </c>
      <c r="AR102" s="22">
        <f t="shared" si="190"/>
        <v>0.9</v>
      </c>
      <c r="AS102" s="9">
        <f t="shared" si="191"/>
        <v>0.75</v>
      </c>
      <c r="AT102" s="9">
        <f t="shared" si="192"/>
        <v>0.75</v>
      </c>
      <c r="AU102" s="9"/>
      <c r="AV102" s="1">
        <f t="shared" si="167"/>
        <v>36830</v>
      </c>
      <c r="AX102" s="5">
        <f>Data!C99/Data!C98-1</f>
        <v>6.6082949389574264E-3</v>
      </c>
      <c r="AY102" s="5">
        <f>Data!L99/Data!L98-1</f>
        <v>4.540622764467761E-3</v>
      </c>
      <c r="AZ102" s="5">
        <f>Data!CW99/Data!CW98-1</f>
        <v>-5.247694999792607E-4</v>
      </c>
      <c r="BA102" s="5">
        <f>Data!AJ99/Data!AJ98-1</f>
        <v>5.3654528295745685E-3</v>
      </c>
      <c r="BB102" s="5">
        <f>Data!AR99/Data!AR98-1</f>
        <v>6.5917374834669751E-3</v>
      </c>
      <c r="BC102" s="5">
        <f>Data!BV99/Data!BV98-1</f>
        <v>8.7580303199374931E-3</v>
      </c>
      <c r="BD102" s="5">
        <f>Data!T99/Data!T98-1</f>
        <v>-1.3262212894951664E-2</v>
      </c>
      <c r="BE102" s="5">
        <f>Data!BF99/Data!BF98-1</f>
        <v>-8.6951171206510747E-3</v>
      </c>
      <c r="BF102" s="5">
        <f>Data!AB99/Data!AB98-1</f>
        <v>-2.5914122151648455E-2</v>
      </c>
      <c r="BG102" s="5">
        <f>Data!AY99/Data!AY98-1</f>
        <v>-2.8452906078431983E-2</v>
      </c>
      <c r="BH102" s="5">
        <f>Data!BN99/Data!BN98-1</f>
        <v>-8.7476368698442553E-3</v>
      </c>
      <c r="BI102" s="5">
        <f>Data!CC99/Data!CC98-1</f>
        <v>-1.8194585316376632E-2</v>
      </c>
      <c r="BJ102" s="5">
        <f>Data!CP99/Data!CP98-1</f>
        <v>-2.7213588439376712E-2</v>
      </c>
      <c r="BK102" s="5">
        <f>Data!DZ99/Data!DZ98-1</f>
        <v>-1.9231749429769351E-2</v>
      </c>
      <c r="BL102" s="5">
        <f t="shared" si="211"/>
        <v>2.555890633909666E-3</v>
      </c>
      <c r="BM102" s="5">
        <f t="shared" si="212"/>
        <v>-1.1274308035704936E-5</v>
      </c>
      <c r="BN102" s="5">
        <f t="shared" si="213"/>
        <v>2.328389576762022E-4</v>
      </c>
      <c r="BO102" s="5">
        <f t="shared" si="193"/>
        <v>-7.7571520912293745E-3</v>
      </c>
      <c r="BP102" s="5">
        <f t="shared" si="194"/>
        <v>-7.7571520912293745E-3</v>
      </c>
      <c r="BQ102" s="5">
        <f t="shared" si="195"/>
        <v>-1.1060188573462748E-2</v>
      </c>
      <c r="BR102" s="5">
        <f t="shared" si="214"/>
        <v>-7.7571520912293745E-3</v>
      </c>
      <c r="BS102" s="5">
        <f t="shared" si="215"/>
        <v>-9.669194910795726E-3</v>
      </c>
      <c r="BT102" s="5">
        <f t="shared" si="196"/>
        <v>1.6399196846693226E-3</v>
      </c>
      <c r="BU102" s="5">
        <f t="shared" si="197"/>
        <v>8.7580303199374931E-3</v>
      </c>
      <c r="BV102" s="8">
        <f t="shared" si="198"/>
        <v>1.5308488854349311</v>
      </c>
      <c r="BW102" s="8">
        <f t="shared" si="199"/>
        <v>1.5292772712925529</v>
      </c>
      <c r="BX102" s="24">
        <f t="shared" si="200"/>
        <v>36830</v>
      </c>
      <c r="BY102" s="5">
        <f t="shared" si="201"/>
        <v>0.98584872837955084</v>
      </c>
      <c r="BZ102" s="1">
        <f t="shared" si="168"/>
        <v>36830</v>
      </c>
      <c r="CA102" s="8">
        <f t="shared" si="216"/>
        <v>1.6359217100396308</v>
      </c>
      <c r="CB102" s="8">
        <f t="shared" si="217"/>
        <v>1.5292772712925529</v>
      </c>
      <c r="CC102" s="8">
        <f t="shared" si="218"/>
        <v>1.6610333880575092</v>
      </c>
      <c r="CD102" s="8">
        <f t="shared" si="219"/>
        <v>1.5202057687418493</v>
      </c>
      <c r="CE102" s="8">
        <f t="shared" si="220"/>
        <v>1.5740299719332775</v>
      </c>
      <c r="CF102" s="8">
        <f t="shared" si="221"/>
        <v>1.6491553605028739</v>
      </c>
      <c r="CG102" s="8">
        <f t="shared" si="222"/>
        <v>1.5736275557975685</v>
      </c>
      <c r="CH102" s="8">
        <f t="shared" si="223"/>
        <v>1.6577275299686152</v>
      </c>
      <c r="CI102" s="8">
        <f t="shared" si="224"/>
        <v>1.6458355665130233</v>
      </c>
      <c r="CJ102" s="8">
        <f t="shared" si="225"/>
        <v>1.6484148828029788</v>
      </c>
      <c r="CK102" s="8">
        <f t="shared" si="226"/>
        <v>2.1939019295542943</v>
      </c>
      <c r="CL102" s="8">
        <f t="shared" si="227"/>
        <v>1.8825462919591445</v>
      </c>
      <c r="CM102" s="8">
        <f t="shared" si="228"/>
        <v>1.7683620560835649</v>
      </c>
      <c r="CN102" s="8">
        <f t="shared" si="229"/>
        <v>1.8096220537236243</v>
      </c>
      <c r="CO102" s="8">
        <f t="shared" si="230"/>
        <v>1.6321507338748309</v>
      </c>
      <c r="CP102" s="8">
        <f t="shared" si="231"/>
        <v>1.6356558662643841</v>
      </c>
      <c r="CQ102" s="8">
        <f t="shared" si="232"/>
        <v>1.6798959532223814</v>
      </c>
      <c r="CR102" s="8">
        <f t="shared" si="233"/>
        <v>1.6148043153835394</v>
      </c>
      <c r="CS102" s="8">
        <f t="shared" si="234"/>
        <v>1.6159506668345667</v>
      </c>
      <c r="CT102" s="8">
        <f t="shared" si="235"/>
        <v>1.6018403349053876</v>
      </c>
      <c r="CU102" s="8">
        <f t="shared" si="236"/>
        <v>1.6127713375710704</v>
      </c>
      <c r="CV102" s="8">
        <f t="shared" si="237"/>
        <v>1.6392635325922029</v>
      </c>
      <c r="CW102" s="8">
        <f t="shared" si="238"/>
        <v>1.5308488854349311</v>
      </c>
      <c r="CX102" s="8">
        <f t="shared" si="239"/>
        <v>1.8825216849340436</v>
      </c>
      <c r="CY102" s="8">
        <f t="shared" si="169"/>
        <v>1.6359217100396308</v>
      </c>
      <c r="CZ102" s="1">
        <f t="shared" si="170"/>
        <v>36830</v>
      </c>
      <c r="DA102" s="5">
        <f>CA102/MAX(CA$9:CA102)-1</f>
        <v>0</v>
      </c>
      <c r="DB102" s="5">
        <f>CB102/MAX(CB$9:CB102)-1</f>
        <v>0</v>
      </c>
      <c r="DC102" s="5">
        <f>CC102/MAX(CC$9:CC102)-1</f>
        <v>-5.2476949997937172E-4</v>
      </c>
      <c r="DD102" s="5">
        <f>CD102/MAX(CD$9:CD102)-1</f>
        <v>0</v>
      </c>
      <c r="DE102" s="5">
        <f>CE102/MAX(CE$9:CE102)-1</f>
        <v>0</v>
      </c>
      <c r="DF102" s="5">
        <f>CF102/MAX(CF$9:CF102)-1</f>
        <v>0</v>
      </c>
      <c r="DG102" s="5">
        <f>CG102/MAX(CG$9:CG102)-1</f>
        <v>-1.3262212894951664E-2</v>
      </c>
      <c r="DH102" s="5">
        <f>CH102/MAX(CH$9:CH102)-1</f>
        <v>-8.6951171206510747E-3</v>
      </c>
      <c r="DI102" s="5">
        <f>CI102/MAX(CI$9:CI102)-1</f>
        <v>-2.5914122151648455E-2</v>
      </c>
      <c r="DJ102" s="5">
        <f>CJ102/MAX(CJ$9:CJ102)-1</f>
        <v>-2.8452906078431983E-2</v>
      </c>
      <c r="DK102" s="5">
        <f>CK102/MAX(CK$9:CK102)-1</f>
        <v>-8.7476368698443663E-3</v>
      </c>
      <c r="DL102" s="5">
        <f>CL102/MAX(CL$9:CL102)-1</f>
        <v>-1.8194585316376632E-2</v>
      </c>
      <c r="DM102" s="5">
        <f>CM102/MAX(CM$9:CM102)-1</f>
        <v>-3.3046565615185042E-2</v>
      </c>
      <c r="DN102" s="5">
        <f>CN102/MAX(CN$9:CN102)-1</f>
        <v>-2.421159392729233E-2</v>
      </c>
      <c r="DO102" s="5">
        <f>CO102/MAX(CO$9:CO102)-1</f>
        <v>0</v>
      </c>
      <c r="DP102" s="5">
        <f>CP102/MAX(CP$9:CP102)-1</f>
        <v>-1.1274308035713609E-5</v>
      </c>
      <c r="DQ102" s="5">
        <f>CQ102/MAX(CQ$9:CQ102)-1</f>
        <v>0</v>
      </c>
      <c r="DR102" s="5">
        <f>CR102/MAX(CR$9:CR102)-1</f>
        <v>-7.7571520912294023E-3</v>
      </c>
      <c r="DS102" s="5">
        <f>CS102/MAX(CS$9:CS102)-1</f>
        <v>-7.7571520912294023E-3</v>
      </c>
      <c r="DT102" s="5">
        <f>CT102/MAX(CT$9:CT102)-1</f>
        <v>-1.1060188573462804E-2</v>
      </c>
      <c r="DU102" s="5">
        <f>CU102/MAX(CU$9:CU102)-1</f>
        <v>-7.7571520912294023E-3</v>
      </c>
      <c r="DV102" s="5">
        <f>CV102/MAX(CV$9:CV102)-1</f>
        <v>-9.6691949107957642E-3</v>
      </c>
      <c r="DW102" s="5">
        <f>CW102/MAX(CW$9:CW102)-1</f>
        <v>0</v>
      </c>
      <c r="DX102" s="5">
        <f>CX102/MAX(CX$9:CX102)-1</f>
        <v>0</v>
      </c>
      <c r="DY102" s="5">
        <f>CY102/MAX(CY$9:CY102)-1</f>
        <v>0</v>
      </c>
      <c r="DZ102" s="1">
        <f t="shared" si="171"/>
        <v>36830</v>
      </c>
      <c r="EA102" s="8">
        <f t="shared" si="202"/>
        <v>6.9112569845038356</v>
      </c>
      <c r="EB102" s="8">
        <f t="shared" si="203"/>
        <v>6.963380440532271</v>
      </c>
      <c r="EC102" s="8">
        <f t="shared" si="204"/>
        <v>6.8810244545678403</v>
      </c>
      <c r="ED102" s="8">
        <f t="shared" si="172"/>
        <v>8.1667500000000004</v>
      </c>
      <c r="EE102" s="8">
        <f t="shared" si="173"/>
        <v>8.1667500000000004</v>
      </c>
      <c r="EF102" s="8">
        <f t="shared" si="174"/>
        <v>8.6247000000000007</v>
      </c>
      <c r="EG102" s="8">
        <f t="shared" si="175"/>
        <v>8.1667500000000004</v>
      </c>
      <c r="EH102" s="8">
        <f t="shared" si="176"/>
        <v>8.3154926168224303</v>
      </c>
      <c r="EI102" s="8">
        <f t="shared" si="177"/>
        <v>6.9633804405322701</v>
      </c>
      <c r="EJ102" s="1">
        <f t="shared" si="205"/>
        <v>36830</v>
      </c>
      <c r="EK102" s="8">
        <f>Data!W99*(1-R102-AD102)+R102*Data!AE99+AD102*Data!AM99</f>
        <v>1.6457028845176054</v>
      </c>
      <c r="EL102" s="8">
        <f>Data!W99*(1-S102-AE102)+S102*Data!BQ99+AE102*Data!AU99</f>
        <v>2.9550899496350578</v>
      </c>
      <c r="EM102" s="8">
        <f>Data!W99*(1-R102-AF102)+R102*Data!AE99+AF102*Data!AU99</f>
        <v>2.9980862969027213</v>
      </c>
      <c r="EN102" s="8">
        <f>Data!F99</f>
        <v>5.3487696368251196</v>
      </c>
      <c r="EO102" s="8">
        <f>U102*Data!$AE99+Model!AG102*Data!$BY99+Model!AP102*Data!$W99</f>
        <v>2.673</v>
      </c>
      <c r="EP102" s="8">
        <f>V102*Data!$BQ99+Model!AH102*Data!$BY99+Model!AQ102*Data!$W99</f>
        <v>2.673</v>
      </c>
      <c r="EQ102" s="8">
        <f>W102*Data!$BQ99+Model!AI102*Data!$BY99+Model!AR102*Data!$W99</f>
        <v>2.1353999999999997</v>
      </c>
      <c r="ER102" s="8">
        <f>X102*Data!CF99+Model!AJ102*Data!$BY99+Model!AS102*Data!$W99</f>
        <v>2.673</v>
      </c>
      <c r="ES102" s="8">
        <f>Y102*Data!CS99+Model!AK102*Data!$BY99+Model!AS102*Data!$W99</f>
        <v>2.6495447897196263</v>
      </c>
      <c r="ET102" s="8">
        <f t="shared" si="178"/>
        <v>5.3487696368251196</v>
      </c>
    </row>
    <row r="103" spans="1:150" x14ac:dyDescent="0.25">
      <c r="A103" s="34">
        <f>Data!A100</f>
        <v>36860</v>
      </c>
      <c r="B103" s="8">
        <f>Data!G100</f>
        <v>6.7390489459953198</v>
      </c>
      <c r="C103" s="8">
        <f t="shared" si="179"/>
        <v>6.5354528941897367</v>
      </c>
      <c r="D103" s="8">
        <f>Data!DA100</f>
        <v>7.61</v>
      </c>
      <c r="E103" s="8">
        <f>Data!AN100</f>
        <v>5.7610000000000001</v>
      </c>
      <c r="F103" s="8">
        <f>Data!AV100</f>
        <v>5.5309999999999997</v>
      </c>
      <c r="G103" s="8">
        <f>Data!BZ100</f>
        <v>5.5359999999999996</v>
      </c>
      <c r="H103" s="8">
        <f>Data!X100</f>
        <v>8.65</v>
      </c>
      <c r="I103" s="8">
        <f>Data!BJ100</f>
        <v>7.9690000000000003</v>
      </c>
      <c r="J103" s="8">
        <f>Data!AF100</f>
        <v>12.212999999999999</v>
      </c>
      <c r="K103" s="8">
        <f>Data!BC100</f>
        <v>10.162000000000001</v>
      </c>
      <c r="L103" s="8">
        <f>Data!BR100</f>
        <v>17.888999999999999</v>
      </c>
      <c r="M103" s="8">
        <f>Data!CG100</f>
        <v>14.888</v>
      </c>
      <c r="N103" s="8">
        <f>Data!CT100</f>
        <v>12.856999999999999</v>
      </c>
      <c r="O103" s="8">
        <f>Data!ED100</f>
        <v>10.103</v>
      </c>
      <c r="P103" s="8">
        <f t="shared" si="180"/>
        <v>4.5694999999999997</v>
      </c>
      <c r="Q103" s="1">
        <f t="shared" si="157"/>
        <v>36860</v>
      </c>
      <c r="R103" s="9">
        <f t="shared" si="206"/>
        <v>0.12910643860161591</v>
      </c>
      <c r="S103" s="36">
        <f t="shared" si="207"/>
        <v>0.26422767847666667</v>
      </c>
      <c r="T103" s="9">
        <f t="shared" si="208"/>
        <v>0.21884232410548202</v>
      </c>
      <c r="U103" s="9">
        <f t="shared" si="181"/>
        <v>0</v>
      </c>
      <c r="V103" s="9">
        <f t="shared" si="182"/>
        <v>0</v>
      </c>
      <c r="W103" s="9">
        <f t="shared" si="183"/>
        <v>0</v>
      </c>
      <c r="X103" s="9">
        <f t="shared" si="184"/>
        <v>0</v>
      </c>
      <c r="Y103" s="9">
        <f t="shared" si="209"/>
        <v>0</v>
      </c>
      <c r="Z103" s="8">
        <f t="shared" si="185"/>
        <v>6.7434034138023113</v>
      </c>
      <c r="AA103" s="8">
        <f t="shared" si="158"/>
        <v>11.091199521445924</v>
      </c>
      <c r="AB103" s="8">
        <f t="shared" si="186"/>
        <v>6.7112133712660036</v>
      </c>
      <c r="AC103" s="8">
        <f t="shared" si="210"/>
        <v>6.7390489459953198</v>
      </c>
      <c r="AD103" s="22">
        <f t="shared" si="187"/>
        <v>0.87089356139838414</v>
      </c>
      <c r="AE103" s="22">
        <f t="shared" si="188"/>
        <v>0.73577232152333338</v>
      </c>
      <c r="AF103" s="22">
        <f t="shared" si="189"/>
        <v>0.78115767589451801</v>
      </c>
      <c r="AG103" s="22">
        <f t="shared" si="159"/>
        <v>0.25</v>
      </c>
      <c r="AH103" s="22">
        <f t="shared" si="160"/>
        <v>0.25</v>
      </c>
      <c r="AI103" s="22">
        <f t="shared" si="161"/>
        <v>9.9999999999999978E-2</v>
      </c>
      <c r="AJ103" s="22">
        <f t="shared" si="162"/>
        <v>0.25</v>
      </c>
      <c r="AK103" s="22">
        <f t="shared" si="163"/>
        <v>0.25</v>
      </c>
      <c r="AL103" s="22"/>
      <c r="AM103" s="22">
        <f t="shared" si="164"/>
        <v>0</v>
      </c>
      <c r="AN103" s="22">
        <f t="shared" si="164"/>
        <v>0</v>
      </c>
      <c r="AO103" s="22">
        <v>0</v>
      </c>
      <c r="AP103" s="22">
        <f t="shared" si="165"/>
        <v>0.75</v>
      </c>
      <c r="AQ103" s="22">
        <f t="shared" si="166"/>
        <v>0.75</v>
      </c>
      <c r="AR103" s="22">
        <f t="shared" si="190"/>
        <v>0.9</v>
      </c>
      <c r="AS103" s="9">
        <f t="shared" si="191"/>
        <v>0.75</v>
      </c>
      <c r="AT103" s="9">
        <f t="shared" si="192"/>
        <v>0.75</v>
      </c>
      <c r="AU103" s="9"/>
      <c r="AV103" s="1">
        <f t="shared" si="167"/>
        <v>36860</v>
      </c>
      <c r="AX103" s="5">
        <f>Data!C100/Data!C99-1</f>
        <v>1.6355362846762977E-2</v>
      </c>
      <c r="AY103" s="5">
        <f>Data!L100/Data!L99-1</f>
        <v>9.4331684107469282E-3</v>
      </c>
      <c r="AZ103" s="5">
        <f>Data!CW100/Data!CW99-1</f>
        <v>1.4236980449905845E-2</v>
      </c>
      <c r="BA103" s="5">
        <f>Data!AJ100/Data!AJ99-1</f>
        <v>9.4598039255353594E-3</v>
      </c>
      <c r="BB103" s="5">
        <f>Data!AR100/Data!AR99-1</f>
        <v>1.5507796038769506E-2</v>
      </c>
      <c r="BC103" s="5">
        <f>Data!BV100/Data!BV99-1</f>
        <v>2.3169891467184289E-2</v>
      </c>
      <c r="BD103" s="5">
        <f>Data!T100/Data!T99-1</f>
        <v>9.7564680910322554E-3</v>
      </c>
      <c r="BE103" s="5">
        <f>Data!BF100/Data!BF99-1</f>
        <v>6.3389843659076295E-3</v>
      </c>
      <c r="BF103" s="5">
        <f>Data!AB100/Data!AB99-1</f>
        <v>1.4228903753764399E-2</v>
      </c>
      <c r="BG103" s="5">
        <f>Data!AY100/Data!AY99-1</f>
        <v>6.346962473584572E-4</v>
      </c>
      <c r="BH103" s="5">
        <f>Data!BN100/Data!BN99-1</f>
        <v>-1.0624908880471962E-2</v>
      </c>
      <c r="BI103" s="5">
        <f>Data!CC100/Data!CC99-1</f>
        <v>2.4714315230693895E-3</v>
      </c>
      <c r="BJ103" s="5">
        <f>Data!CP100/Data!CP99-1</f>
        <v>-2.8882416811555123E-2</v>
      </c>
      <c r="BK103" s="5">
        <f>Data!DZ100/Data!DZ99-1</f>
        <v>6.0414914038675605E-4</v>
      </c>
      <c r="BL103" s="5">
        <f t="shared" si="211"/>
        <v>1.3705407782523495E-2</v>
      </c>
      <c r="BM103" s="5">
        <f t="shared" si="212"/>
        <v>1.2005870384996061E-2</v>
      </c>
      <c r="BN103" s="5">
        <f t="shared" si="213"/>
        <v>1.2284960383326812E-2</v>
      </c>
      <c r="BO103" s="5">
        <f t="shared" si="193"/>
        <v>1.3109823935070264E-2</v>
      </c>
      <c r="BP103" s="5">
        <f t="shared" si="194"/>
        <v>1.3109823935070264E-2</v>
      </c>
      <c r="BQ103" s="5">
        <f t="shared" si="195"/>
        <v>1.1097810428647457E-2</v>
      </c>
      <c r="BR103" s="5">
        <f t="shared" si="214"/>
        <v>1.3109823935070264E-2</v>
      </c>
      <c r="BS103" s="5">
        <f t="shared" si="215"/>
        <v>1.1904594086840574E-2</v>
      </c>
      <c r="BT103" s="5">
        <f t="shared" si="196"/>
        <v>9.5191367586347393E-3</v>
      </c>
      <c r="BU103" s="5">
        <f t="shared" si="197"/>
        <v>2.3169891467184289E-2</v>
      </c>
      <c r="BV103" s="8">
        <f t="shared" si="198"/>
        <v>1.5454212453321898</v>
      </c>
      <c r="BW103" s="8">
        <f t="shared" si="199"/>
        <v>1.543703201339383</v>
      </c>
      <c r="BX103" s="24">
        <f t="shared" si="200"/>
        <v>36860</v>
      </c>
      <c r="BY103" s="5">
        <f t="shared" si="201"/>
        <v>0.98270060664382575</v>
      </c>
      <c r="BZ103" s="1">
        <f t="shared" si="168"/>
        <v>36860</v>
      </c>
      <c r="CA103" s="8">
        <f t="shared" si="216"/>
        <v>1.6626778031962259</v>
      </c>
      <c r="CB103" s="8">
        <f t="shared" si="217"/>
        <v>1.543703201339383</v>
      </c>
      <c r="CC103" s="8">
        <f t="shared" si="218"/>
        <v>1.6846814879299248</v>
      </c>
      <c r="CD103" s="8">
        <f t="shared" si="219"/>
        <v>1.5345866172406151</v>
      </c>
      <c r="CE103" s="8">
        <f t="shared" si="220"/>
        <v>1.598439707696929</v>
      </c>
      <c r="CF103" s="8">
        <f t="shared" si="221"/>
        <v>1.6873661112182508</v>
      </c>
      <c r="CG103" s="8">
        <f t="shared" si="222"/>
        <v>1.5889806028328766</v>
      </c>
      <c r="CH103" s="8">
        <f t="shared" si="223"/>
        <v>1.6682358388640208</v>
      </c>
      <c r="CI103" s="8">
        <f t="shared" si="224"/>
        <v>1.6692540023834594</v>
      </c>
      <c r="CJ103" s="8">
        <f t="shared" si="225"/>
        <v>1.6494611255431837</v>
      </c>
      <c r="CK103" s="8">
        <f t="shared" si="226"/>
        <v>2.1705919214600882</v>
      </c>
      <c r="CL103" s="8">
        <f t="shared" si="227"/>
        <v>1.8871988762087297</v>
      </c>
      <c r="CM103" s="8">
        <f t="shared" si="228"/>
        <v>1.7172874861060208</v>
      </c>
      <c r="CN103" s="8">
        <f t="shared" si="229"/>
        <v>1.8107153353318064</v>
      </c>
      <c r="CO103" s="8">
        <f t="shared" si="230"/>
        <v>1.6545200252451306</v>
      </c>
      <c r="CP103" s="8">
        <f t="shared" si="231"/>
        <v>1.6552933385892128</v>
      </c>
      <c r="CQ103" s="8">
        <f t="shared" si="232"/>
        <v>1.7005334084558295</v>
      </c>
      <c r="CR103" s="8">
        <f t="shared" si="233"/>
        <v>1.6359741156478091</v>
      </c>
      <c r="CS103" s="8">
        <f t="shared" si="234"/>
        <v>1.6371354955645272</v>
      </c>
      <c r="CT103" s="8">
        <f t="shared" si="235"/>
        <v>1.6196172552791286</v>
      </c>
      <c r="CU103" s="8">
        <f t="shared" si="236"/>
        <v>1.6339144858541548</v>
      </c>
      <c r="CV103" s="8">
        <f t="shared" si="237"/>
        <v>1.6587782995490734</v>
      </c>
      <c r="CW103" s="8">
        <f t="shared" si="238"/>
        <v>1.5454212453321898</v>
      </c>
      <c r="CX103" s="8">
        <f t="shared" si="239"/>
        <v>1.9261395080585864</v>
      </c>
      <c r="CY103" s="8">
        <f t="shared" si="169"/>
        <v>1.6626778031962259</v>
      </c>
      <c r="CZ103" s="1">
        <f t="shared" si="170"/>
        <v>36860</v>
      </c>
      <c r="DA103" s="5">
        <f>CA103/MAX(CA$9:CA103)-1</f>
        <v>0</v>
      </c>
      <c r="DB103" s="5">
        <f>CB103/MAX(CB$9:CB103)-1</f>
        <v>0</v>
      </c>
      <c r="DC103" s="5">
        <f>CC103/MAX(CC$9:CC103)-1</f>
        <v>0</v>
      </c>
      <c r="DD103" s="5">
        <f>CD103/MAX(CD$9:CD103)-1</f>
        <v>0</v>
      </c>
      <c r="DE103" s="5">
        <f>CE103/MAX(CE$9:CE103)-1</f>
        <v>0</v>
      </c>
      <c r="DF103" s="5">
        <f>CF103/MAX(CF$9:CF103)-1</f>
        <v>0</v>
      </c>
      <c r="DG103" s="5">
        <f>CG103/MAX(CG$9:CG103)-1</f>
        <v>-3.6351371608454031E-3</v>
      </c>
      <c r="DH103" s="5">
        <f>CH103/MAX(CH$9:CH103)-1</f>
        <v>-2.41125096623096E-3</v>
      </c>
      <c r="DI103" s="5">
        <f>CI103/MAX(CI$9:CI103)-1</f>
        <v>-1.2053947947843202E-2</v>
      </c>
      <c r="DJ103" s="5">
        <f>CJ103/MAX(CJ$9:CJ103)-1</f>
        <v>-2.7836268783787865E-2</v>
      </c>
      <c r="DK103" s="5">
        <f>CK103/MAX(CK$9:CK103)-1</f>
        <v>-1.927960290565478E-2</v>
      </c>
      <c r="DL103" s="5">
        <f>CL103/MAX(CL$9:CL103)-1</f>
        <v>-1.5768120465007307E-2</v>
      </c>
      <c r="DM103" s="5">
        <f>CM103/MAX(CM$9:CM103)-1</f>
        <v>-6.097451774445195E-2</v>
      </c>
      <c r="DN103" s="5">
        <f>CN103/MAX(CN$9:CN103)-1</f>
        <v>-2.3622072200564115E-2</v>
      </c>
      <c r="DO103" s="5">
        <f>CO103/MAX(CO$9:CO103)-1</f>
        <v>0</v>
      </c>
      <c r="DP103" s="5">
        <f>CP103/MAX(CP$9:CP103)-1</f>
        <v>0</v>
      </c>
      <c r="DQ103" s="5">
        <f>CQ103/MAX(CQ$9:CQ103)-1</f>
        <v>0</v>
      </c>
      <c r="DR103" s="5">
        <f>CR103/MAX(CR$9:CR103)-1</f>
        <v>0</v>
      </c>
      <c r="DS103" s="5">
        <f>CS103/MAX(CS$9:CS103)-1</f>
        <v>0</v>
      </c>
      <c r="DT103" s="5">
        <f>CT103/MAX(CT$9:CT103)-1</f>
        <v>-8.5122020908712237E-5</v>
      </c>
      <c r="DU103" s="5">
        <f>CU103/MAX(CU$9:CU103)-1</f>
        <v>0</v>
      </c>
      <c r="DV103" s="5">
        <f>CV103/MAX(CV$9:CV103)-1</f>
        <v>0</v>
      </c>
      <c r="DW103" s="5">
        <f>CW103/MAX(CW$9:CW103)-1</f>
        <v>0</v>
      </c>
      <c r="DX103" s="5">
        <f>CX103/MAX(CX$9:CX103)-1</f>
        <v>0</v>
      </c>
      <c r="DY103" s="5">
        <f>CY103/MAX(CY$9:CY103)-1</f>
        <v>0</v>
      </c>
      <c r="DZ103" s="1">
        <f t="shared" si="171"/>
        <v>36860</v>
      </c>
      <c r="EA103" s="8">
        <f t="shared" si="202"/>
        <v>6.3936892227359969</v>
      </c>
      <c r="EB103" s="8">
        <f t="shared" si="203"/>
        <v>6.7390489459953198</v>
      </c>
      <c r="EC103" s="8">
        <f t="shared" si="204"/>
        <v>6.5354528941897367</v>
      </c>
      <c r="ED103" s="8">
        <f t="shared" si="172"/>
        <v>7.8715000000000011</v>
      </c>
      <c r="EE103" s="8">
        <f t="shared" si="173"/>
        <v>7.8715000000000011</v>
      </c>
      <c r="EF103" s="8">
        <f t="shared" si="174"/>
        <v>8.3385999999999996</v>
      </c>
      <c r="EG103" s="8">
        <f t="shared" si="175"/>
        <v>7.8715000000000011</v>
      </c>
      <c r="EH103" s="8">
        <f t="shared" si="176"/>
        <v>7.8715000000000011</v>
      </c>
      <c r="EI103" s="8">
        <f t="shared" si="177"/>
        <v>6.7390489459953198</v>
      </c>
      <c r="EJ103" s="1">
        <f t="shared" si="205"/>
        <v>36860</v>
      </c>
      <c r="EK103" s="8">
        <f>Data!W100*(1-R103-AD103)+R103*Data!AE100+AD103*Data!AM100</f>
        <v>1.6912437581415911</v>
      </c>
      <c r="EL103" s="8">
        <f>Data!W100*(1-S103-AE103)+S103*Data!BQ100+AE103*Data!AU100</f>
        <v>2.9930324555267669</v>
      </c>
      <c r="EM103" s="8">
        <f>Data!W100*(1-R103-AF103)+R103*Data!AE100+AF103*Data!AU100</f>
        <v>3.116372262487709</v>
      </c>
      <c r="EN103" s="8">
        <f>Data!F100</f>
        <v>5.3511197647773798</v>
      </c>
      <c r="EO103" s="8">
        <f>U103*Data!$AE100+Model!AG103*Data!$BY100+Model!AP103*Data!$W100</f>
        <v>2.7240000000000002</v>
      </c>
      <c r="EP103" s="8">
        <f>V103*Data!$BQ100+Model!AH103*Data!$BY100+Model!AQ103*Data!$W100</f>
        <v>2.7240000000000002</v>
      </c>
      <c r="EQ103" s="8">
        <f>W103*Data!$BQ100+Model!AI103*Data!$BY100+Model!AR103*Data!$W100</f>
        <v>2.1816</v>
      </c>
      <c r="ER103" s="8">
        <f>X103*Data!CF100+Model!AJ103*Data!$BY100+Model!AS103*Data!$W100</f>
        <v>2.7240000000000002</v>
      </c>
      <c r="ES103" s="8">
        <f>Y103*Data!CS100+Model!AK103*Data!$BY100+Model!AS103*Data!$W100</f>
        <v>2.7240000000000002</v>
      </c>
      <c r="ET103" s="8">
        <f t="shared" si="178"/>
        <v>5.3511197647773798</v>
      </c>
    </row>
    <row r="104" spans="1:150" x14ac:dyDescent="0.25">
      <c r="A104" s="34">
        <f>Data!A101</f>
        <v>36889</v>
      </c>
      <c r="B104" s="8">
        <f>Data!G101</f>
        <v>6.4302596018078297</v>
      </c>
      <c r="C104" s="8">
        <f t="shared" si="179"/>
        <v>6.1852236233711633</v>
      </c>
      <c r="D104" s="8">
        <f>Data!DA101</f>
        <v>7.3109999999999999</v>
      </c>
      <c r="E104" s="8">
        <f>Data!AN101</f>
        <v>5.2930000000000001</v>
      </c>
      <c r="F104" s="8">
        <f>Data!AV101</f>
        <v>5.1189999999999998</v>
      </c>
      <c r="G104" s="8">
        <f>Data!BZ101</f>
        <v>5.1929999999999996</v>
      </c>
      <c r="H104" s="8">
        <f>Data!X101</f>
        <v>8.2789999999999999</v>
      </c>
      <c r="I104" s="8">
        <f>Data!BJ101</f>
        <v>7.4269999999999996</v>
      </c>
      <c r="J104" s="8">
        <f>Data!AF101</f>
        <v>12.826000000000001</v>
      </c>
      <c r="K104" s="8">
        <f>Data!BC101</f>
        <v>10.057</v>
      </c>
      <c r="L104" s="8">
        <f>Data!BR101</f>
        <v>18.199000000000002</v>
      </c>
      <c r="M104" s="8">
        <f>Data!CG101</f>
        <v>15.39</v>
      </c>
      <c r="N104" s="8">
        <f>Data!CT101</f>
        <v>12.536</v>
      </c>
      <c r="O104" s="8">
        <f>Data!ED101</f>
        <v>9.9139999999999997</v>
      </c>
      <c r="P104" s="8">
        <f t="shared" si="180"/>
        <v>4.758</v>
      </c>
      <c r="Q104" s="1">
        <f t="shared" si="157"/>
        <v>36889</v>
      </c>
      <c r="R104" s="9">
        <f t="shared" si="206"/>
        <v>0.12766620599823092</v>
      </c>
      <c r="S104" s="36">
        <f t="shared" si="207"/>
        <v>0.27346394198286339</v>
      </c>
      <c r="T104" s="9">
        <f t="shared" si="208"/>
        <v>0.2101723413198823</v>
      </c>
      <c r="U104" s="9">
        <f t="shared" si="181"/>
        <v>0</v>
      </c>
      <c r="V104" s="9">
        <f t="shared" si="182"/>
        <v>0</v>
      </c>
      <c r="W104" s="9">
        <f t="shared" si="183"/>
        <v>0</v>
      </c>
      <c r="X104" s="9">
        <f t="shared" si="184"/>
        <v>0</v>
      </c>
      <c r="Y104" s="9">
        <f t="shared" si="209"/>
        <v>0</v>
      </c>
      <c r="Z104" s="8">
        <f t="shared" si="185"/>
        <v>6.4948123025639601</v>
      </c>
      <c r="AA104" s="8">
        <f t="shared" si="158"/>
        <v>10.991762304470004</v>
      </c>
      <c r="AB104" s="8">
        <f t="shared" si="186"/>
        <v>6.2642063892391757</v>
      </c>
      <c r="AC104" s="8">
        <f t="shared" si="210"/>
        <v>6.4302596018078297</v>
      </c>
      <c r="AD104" s="22">
        <f t="shared" si="187"/>
        <v>0.87233379400176903</v>
      </c>
      <c r="AE104" s="22">
        <f t="shared" si="188"/>
        <v>0.72653605801713661</v>
      </c>
      <c r="AF104" s="22">
        <f t="shared" si="189"/>
        <v>0.78982765868011773</v>
      </c>
      <c r="AG104" s="22">
        <f t="shared" si="159"/>
        <v>0.25</v>
      </c>
      <c r="AH104" s="22">
        <f t="shared" si="160"/>
        <v>0.25</v>
      </c>
      <c r="AI104" s="22">
        <f t="shared" si="161"/>
        <v>9.9999999999999978E-2</v>
      </c>
      <c r="AJ104" s="22">
        <f t="shared" si="162"/>
        <v>0.25</v>
      </c>
      <c r="AK104" s="22">
        <f t="shared" si="163"/>
        <v>0.25</v>
      </c>
      <c r="AL104" s="22"/>
      <c r="AM104" s="22">
        <f t="shared" si="164"/>
        <v>0</v>
      </c>
      <c r="AN104" s="22">
        <f t="shared" si="164"/>
        <v>0</v>
      </c>
      <c r="AO104" s="22">
        <v>0</v>
      </c>
      <c r="AP104" s="22">
        <f t="shared" si="165"/>
        <v>0.75</v>
      </c>
      <c r="AQ104" s="22">
        <f t="shared" si="166"/>
        <v>0.75</v>
      </c>
      <c r="AR104" s="22">
        <f t="shared" si="190"/>
        <v>0.9</v>
      </c>
      <c r="AS104" s="9">
        <f t="shared" si="191"/>
        <v>0.75</v>
      </c>
      <c r="AT104" s="9">
        <f t="shared" si="192"/>
        <v>0.75</v>
      </c>
      <c r="AU104" s="9"/>
      <c r="AV104" s="1">
        <f t="shared" si="167"/>
        <v>36889</v>
      </c>
      <c r="AX104" s="5">
        <f>Data!C101/Data!C100-1</f>
        <v>1.8554460320494792E-2</v>
      </c>
      <c r="AY104" s="5">
        <f>Data!L101/Data!L100-1</f>
        <v>1.2153256618190555E-2</v>
      </c>
      <c r="AZ104" s="5">
        <f>Data!CW101/Data!CW100-1</f>
        <v>1.9559311688968295E-2</v>
      </c>
      <c r="BA104" s="5">
        <f>Data!AJ101/Data!AJ100-1</f>
        <v>1.1931053740512398E-2</v>
      </c>
      <c r="BB104" s="5">
        <f>Data!AR101/Data!AR100-1</f>
        <v>1.877174229326628E-2</v>
      </c>
      <c r="BC104" s="5">
        <f>Data!BV101/Data!BV100-1</f>
        <v>2.2873787967244485E-2</v>
      </c>
      <c r="BD104" s="5">
        <f>Data!T101/Data!T100-1</f>
        <v>7.672922857035358E-3</v>
      </c>
      <c r="BE104" s="5">
        <f>Data!BF101/Data!BF100-1</f>
        <v>1.5944241414935778E-2</v>
      </c>
      <c r="BF104" s="5">
        <f>Data!AB101/Data!AB100-1</f>
        <v>1.2216128008702976E-2</v>
      </c>
      <c r="BG104" s="5">
        <f>Data!AY101/Data!AY100-1</f>
        <v>1.367695712030681E-2</v>
      </c>
      <c r="BH104" s="5">
        <f>Data!BN101/Data!BN100-1</f>
        <v>2.6641525775427999E-2</v>
      </c>
      <c r="BI104" s="5">
        <f>Data!CC101/Data!CC100-1</f>
        <v>1.9207445164052039E-2</v>
      </c>
      <c r="BJ104" s="5">
        <f>Data!CP101/Data!CP100-1</f>
        <v>2.4615850409628326E-2</v>
      </c>
      <c r="BK104" s="5">
        <f>Data!DZ101/Data!DZ100-1</f>
        <v>1.9522361121480758E-2</v>
      </c>
      <c r="BL104" s="5">
        <f t="shared" si="211"/>
        <v>1.8827994339201931E-2</v>
      </c>
      <c r="BM104" s="5">
        <f t="shared" si="212"/>
        <v>1.8970076563666269E-2</v>
      </c>
      <c r="BN104" s="5">
        <f t="shared" si="213"/>
        <v>1.8936009462150072E-2</v>
      </c>
      <c r="BO104" s="5">
        <f t="shared" si="193"/>
        <v>1.147313913458764E-2</v>
      </c>
      <c r="BP104" s="5">
        <f t="shared" si="194"/>
        <v>1.147313913458764E-2</v>
      </c>
      <c r="BQ104" s="5">
        <f t="shared" si="195"/>
        <v>9.1930093680562715E-3</v>
      </c>
      <c r="BR104" s="5">
        <f t="shared" si="214"/>
        <v>1.147313913458764E-2</v>
      </c>
      <c r="BS104" s="5">
        <f t="shared" si="215"/>
        <v>1.147313913458764E-2</v>
      </c>
      <c r="BT104" s="5">
        <f t="shared" si="196"/>
        <v>1.1079427563816991E-2</v>
      </c>
      <c r="BU104" s="5">
        <f t="shared" si="197"/>
        <v>2.2873787967244485E-2</v>
      </c>
      <c r="BV104" s="8">
        <f t="shared" si="198"/>
        <v>1.5625436280754319</v>
      </c>
      <c r="BW104" s="8">
        <f t="shared" si="199"/>
        <v>1.5624642224875829</v>
      </c>
      <c r="BX104" s="24">
        <f t="shared" si="200"/>
        <v>36889</v>
      </c>
      <c r="BY104" s="5">
        <f t="shared" si="201"/>
        <v>0.97586855308525511</v>
      </c>
      <c r="BZ104" s="1">
        <f t="shared" si="168"/>
        <v>36889</v>
      </c>
      <c r="CA104" s="8">
        <f t="shared" si="216"/>
        <v>1.6935278925213977</v>
      </c>
      <c r="CB104" s="8">
        <f t="shared" si="217"/>
        <v>1.5624642224875829</v>
      </c>
      <c r="CC104" s="8">
        <f t="shared" si="218"/>
        <v>1.7176326982489811</v>
      </c>
      <c r="CD104" s="8">
        <f t="shared" si="219"/>
        <v>1.552895852640384</v>
      </c>
      <c r="CE104" s="8">
        <f t="shared" si="220"/>
        <v>1.6284452059611396</v>
      </c>
      <c r="CF104" s="8">
        <f t="shared" si="221"/>
        <v>1.7259625658693709</v>
      </c>
      <c r="CG104" s="8">
        <f t="shared" si="222"/>
        <v>1.6011727284197388</v>
      </c>
      <c r="CH104" s="8">
        <f t="shared" si="223"/>
        <v>1.6948345938159166</v>
      </c>
      <c r="CI104" s="8">
        <f t="shared" si="224"/>
        <v>1.6896458229556155</v>
      </c>
      <c r="CJ104" s="8">
        <f t="shared" si="225"/>
        <v>1.6720207346288509</v>
      </c>
      <c r="CK104" s="8">
        <f t="shared" si="226"/>
        <v>2.2284198020836028</v>
      </c>
      <c r="CL104" s="8">
        <f t="shared" si="227"/>
        <v>1.9234471451371695</v>
      </c>
      <c r="CM104" s="8">
        <f t="shared" si="228"/>
        <v>1.7595599779743332</v>
      </c>
      <c r="CN104" s="8">
        <f t="shared" si="229"/>
        <v>1.8460647739963572</v>
      </c>
      <c r="CO104" s="8">
        <f t="shared" si="230"/>
        <v>1.6856713189145422</v>
      </c>
      <c r="CP104" s="8">
        <f t="shared" si="231"/>
        <v>1.6866943799575769</v>
      </c>
      <c r="CQ104" s="8">
        <f t="shared" si="232"/>
        <v>1.7327347251690512</v>
      </c>
      <c r="CR104" s="8">
        <f t="shared" si="233"/>
        <v>1.6547438742972205</v>
      </c>
      <c r="CS104" s="8">
        <f t="shared" si="234"/>
        <v>1.6559185788873112</v>
      </c>
      <c r="CT104" s="8">
        <f t="shared" si="235"/>
        <v>1.6345064118795753</v>
      </c>
      <c r="CU104" s="8">
        <f t="shared" si="236"/>
        <v>1.6526606140843778</v>
      </c>
      <c r="CV104" s="8">
        <f t="shared" si="237"/>
        <v>1.6778096937732347</v>
      </c>
      <c r="CW104" s="8">
        <f t="shared" si="238"/>
        <v>1.5625436280754319</v>
      </c>
      <c r="CX104" s="8">
        <f t="shared" si="239"/>
        <v>1.970197614761251</v>
      </c>
      <c r="CY104" s="8">
        <f t="shared" si="169"/>
        <v>1.6935278925213977</v>
      </c>
      <c r="CZ104" s="1">
        <f t="shared" si="170"/>
        <v>36889</v>
      </c>
      <c r="DA104" s="5">
        <f>CA104/MAX(CA$9:CA104)-1</f>
        <v>0</v>
      </c>
      <c r="DB104" s="5">
        <f>CB104/MAX(CB$9:CB104)-1</f>
        <v>0</v>
      </c>
      <c r="DC104" s="5">
        <f>CC104/MAX(CC$9:CC104)-1</f>
        <v>0</v>
      </c>
      <c r="DD104" s="5">
        <f>CD104/MAX(CD$9:CD104)-1</f>
        <v>0</v>
      </c>
      <c r="DE104" s="5">
        <f>CE104/MAX(CE$9:CE104)-1</f>
        <v>0</v>
      </c>
      <c r="DF104" s="5">
        <f>CF104/MAX(CF$9:CF104)-1</f>
        <v>0</v>
      </c>
      <c r="DG104" s="5">
        <f>CG104/MAX(CG$9:CG104)-1</f>
        <v>0</v>
      </c>
      <c r="DH104" s="5">
        <f>CH104/MAX(CH$9:CH104)-1</f>
        <v>0</v>
      </c>
      <c r="DI104" s="5">
        <f>CI104/MAX(CI$9:CI104)-1</f>
        <v>0</v>
      </c>
      <c r="DJ104" s="5">
        <f>CJ104/MAX(CJ$9:CJ104)-1</f>
        <v>-1.4540027118026266E-2</v>
      </c>
      <c r="DK104" s="5">
        <f>CK104/MAX(CK$9:CK104)-1</f>
        <v>0</v>
      </c>
      <c r="DL104" s="5">
        <f>CL104/MAX(CL$9:CL104)-1</f>
        <v>0</v>
      </c>
      <c r="DM104" s="5">
        <f>CM104/MAX(CM$9:CM104)-1</f>
        <v>-3.7859606942420299E-2</v>
      </c>
      <c r="DN104" s="5">
        <f>CN104/MAX(CN$9:CN104)-1</f>
        <v>-4.5608697030203871E-3</v>
      </c>
      <c r="DO104" s="5">
        <f>CO104/MAX(CO$9:CO104)-1</f>
        <v>0</v>
      </c>
      <c r="DP104" s="5">
        <f>CP104/MAX(CP$9:CP104)-1</f>
        <v>0</v>
      </c>
      <c r="DQ104" s="5">
        <f>CQ104/MAX(CQ$9:CQ104)-1</f>
        <v>0</v>
      </c>
      <c r="DR104" s="5">
        <f>CR104/MAX(CR$9:CR104)-1</f>
        <v>0</v>
      </c>
      <c r="DS104" s="5">
        <f>CS104/MAX(CS$9:CS104)-1</f>
        <v>0</v>
      </c>
      <c r="DT104" s="5">
        <f>CT104/MAX(CT$9:CT104)-1</f>
        <v>0</v>
      </c>
      <c r="DU104" s="5">
        <f>CU104/MAX(CU$9:CU104)-1</f>
        <v>0</v>
      </c>
      <c r="DV104" s="5">
        <f>CV104/MAX(CV$9:CV104)-1</f>
        <v>0</v>
      </c>
      <c r="DW104" s="5">
        <f>CW104/MAX(CW$9:CW104)-1</f>
        <v>0</v>
      </c>
      <c r="DX104" s="5">
        <f>CX104/MAX(CX$9:CX104)-1</f>
        <v>0</v>
      </c>
      <c r="DY104" s="5">
        <f>CY104/MAX(CY$9:CY104)-1</f>
        <v>0</v>
      </c>
      <c r="DZ104" s="1">
        <f t="shared" si="171"/>
        <v>36889</v>
      </c>
      <c r="EA104" s="8">
        <f t="shared" si="202"/>
        <v>6.1029234496283653</v>
      </c>
      <c r="EB104" s="8">
        <f t="shared" si="203"/>
        <v>6.4302596018078297</v>
      </c>
      <c r="EC104" s="8">
        <f t="shared" si="204"/>
        <v>6.1852236233711633</v>
      </c>
      <c r="ED104" s="8">
        <f t="shared" si="172"/>
        <v>7.5075000000000003</v>
      </c>
      <c r="EE104" s="8">
        <f t="shared" si="173"/>
        <v>7.5075000000000003</v>
      </c>
      <c r="EF104" s="8">
        <f t="shared" si="174"/>
        <v>7.9703999999999997</v>
      </c>
      <c r="EG104" s="8">
        <f t="shared" si="175"/>
        <v>7.5075000000000003</v>
      </c>
      <c r="EH104" s="8">
        <f t="shared" si="176"/>
        <v>7.5075000000000003</v>
      </c>
      <c r="EI104" s="8">
        <f t="shared" si="177"/>
        <v>6.4302596018078297</v>
      </c>
      <c r="EJ104" s="1">
        <f t="shared" si="205"/>
        <v>36889</v>
      </c>
      <c r="EK104" s="8">
        <f>Data!W101*(1-R104-AD104)+R104*Data!AE101+AD104*Data!AM101</f>
        <v>1.6744701873014389</v>
      </c>
      <c r="EL104" s="8">
        <f>Data!W101*(1-S104-AE104)+S104*Data!BQ101+AE104*Data!AU101</f>
        <v>2.9327196688337835</v>
      </c>
      <c r="EM104" s="8">
        <f>Data!W101*(1-R104-AF104)+R104*Data!AE101+AF104*Data!AU101</f>
        <v>3.0926207176762284</v>
      </c>
      <c r="EN104" s="8">
        <f>Data!F101</f>
        <v>5.2752141209685703</v>
      </c>
      <c r="EO104" s="8">
        <f>U104*Data!$AE101+Model!AG104*Data!$BY101+Model!AP104*Data!$W101</f>
        <v>2.7320000000000002</v>
      </c>
      <c r="EP104" s="8">
        <f>V104*Data!$BQ101+Model!AH104*Data!$BY101+Model!AQ104*Data!$W101</f>
        <v>2.7320000000000002</v>
      </c>
      <c r="EQ104" s="8">
        <f>W104*Data!$BQ101+Model!AI104*Data!$BY101+Model!AR104*Data!$W101</f>
        <v>2.1968000000000001</v>
      </c>
      <c r="ER104" s="8">
        <f>X104*Data!CF101+Model!AJ104*Data!$BY101+Model!AS104*Data!$W101</f>
        <v>2.7320000000000002</v>
      </c>
      <c r="ES104" s="8">
        <f>Y104*Data!CS101+Model!AK104*Data!$BY101+Model!AS104*Data!$W101</f>
        <v>2.7320000000000002</v>
      </c>
      <c r="ET104" s="8">
        <f t="shared" si="178"/>
        <v>5.2752141209685703</v>
      </c>
    </row>
    <row r="105" spans="1:150" x14ac:dyDescent="0.25">
      <c r="A105" s="34">
        <f>Data!A102</f>
        <v>36922</v>
      </c>
      <c r="B105" s="8">
        <f>Data!G102</f>
        <v>6.1195199690344797</v>
      </c>
      <c r="C105" s="8">
        <f t="shared" si="179"/>
        <v>6.0533529552524534</v>
      </c>
      <c r="D105" s="8">
        <f>Data!DA102</f>
        <v>6.875</v>
      </c>
      <c r="E105" s="8">
        <f>Data!AN102</f>
        <v>4.7370000000000001</v>
      </c>
      <c r="F105" s="8">
        <f>Data!AV102</f>
        <v>4.8719999999999999</v>
      </c>
      <c r="G105" s="8">
        <f>Data!BZ102</f>
        <v>5.0780000000000003</v>
      </c>
      <c r="H105" s="8">
        <f>Data!X102</f>
        <v>7.141</v>
      </c>
      <c r="I105" s="8">
        <f>Data!BJ102</f>
        <v>7.0279999999999996</v>
      </c>
      <c r="J105" s="8">
        <f>Data!AF102</f>
        <v>10.936999999999999</v>
      </c>
      <c r="K105" s="8">
        <f>Data!BC102</f>
        <v>8.968</v>
      </c>
      <c r="L105" s="8">
        <f>Data!BR102</f>
        <v>13.701000000000001</v>
      </c>
      <c r="M105" s="8">
        <f>Data!CG102</f>
        <v>12.081</v>
      </c>
      <c r="N105" s="8">
        <f>Data!CT102</f>
        <v>11.201000000000001</v>
      </c>
      <c r="O105" s="8">
        <f>Data!ED102</f>
        <v>9.1539999999999999</v>
      </c>
      <c r="P105" s="8">
        <f t="shared" si="180"/>
        <v>4.1790000000000003</v>
      </c>
      <c r="Q105" s="1">
        <f t="shared" si="157"/>
        <v>36922</v>
      </c>
      <c r="R105" s="9">
        <f t="shared" si="206"/>
        <v>0.15766620599823092</v>
      </c>
      <c r="S105" s="36">
        <f t="shared" si="207"/>
        <v>0.29134048786419425</v>
      </c>
      <c r="T105" s="9">
        <f t="shared" si="208"/>
        <v>0.23929169657812871</v>
      </c>
      <c r="U105" s="9">
        <f t="shared" si="181"/>
        <v>0</v>
      </c>
      <c r="V105" s="9">
        <f t="shared" si="182"/>
        <v>0</v>
      </c>
      <c r="W105" s="9">
        <f t="shared" si="183"/>
        <v>0</v>
      </c>
      <c r="X105" s="9">
        <f t="shared" si="184"/>
        <v>0</v>
      </c>
      <c r="Y105" s="9">
        <f t="shared" si="209"/>
        <v>0.03</v>
      </c>
      <c r="Z105" s="8">
        <f t="shared" si="185"/>
        <v>6.1821364406056123</v>
      </c>
      <c r="AA105" s="8">
        <f t="shared" si="158"/>
        <v>9.0521936003891135</v>
      </c>
      <c r="AB105" s="8">
        <f t="shared" si="186"/>
        <v>5.7939514237855949</v>
      </c>
      <c r="AC105" s="8">
        <f t="shared" si="210"/>
        <v>6.1195199690344797</v>
      </c>
      <c r="AD105" s="22">
        <f t="shared" si="187"/>
        <v>0.84233379400176911</v>
      </c>
      <c r="AE105" s="22">
        <f t="shared" si="188"/>
        <v>0.70865951213580569</v>
      </c>
      <c r="AF105" s="22">
        <f t="shared" si="189"/>
        <v>0.76070830342187135</v>
      </c>
      <c r="AG105" s="22">
        <f t="shared" si="159"/>
        <v>0.25</v>
      </c>
      <c r="AH105" s="22">
        <f t="shared" si="160"/>
        <v>0.25</v>
      </c>
      <c r="AI105" s="22">
        <f t="shared" si="161"/>
        <v>9.9999999999999978E-2</v>
      </c>
      <c r="AJ105" s="22">
        <f t="shared" si="162"/>
        <v>0.25</v>
      </c>
      <c r="AK105" s="22">
        <f t="shared" si="163"/>
        <v>0.21999999999999997</v>
      </c>
      <c r="AL105" s="22"/>
      <c r="AM105" s="22">
        <f t="shared" si="164"/>
        <v>0</v>
      </c>
      <c r="AN105" s="22">
        <f t="shared" si="164"/>
        <v>0</v>
      </c>
      <c r="AO105" s="22">
        <v>0</v>
      </c>
      <c r="AP105" s="22">
        <f t="shared" si="165"/>
        <v>0.75</v>
      </c>
      <c r="AQ105" s="22">
        <f t="shared" si="166"/>
        <v>0.75</v>
      </c>
      <c r="AR105" s="22">
        <f t="shared" si="190"/>
        <v>0.9</v>
      </c>
      <c r="AS105" s="9">
        <f t="shared" si="191"/>
        <v>0.75</v>
      </c>
      <c r="AT105" s="9">
        <f t="shared" si="192"/>
        <v>0.75</v>
      </c>
      <c r="AU105" s="9"/>
      <c r="AV105" s="1">
        <f t="shared" si="167"/>
        <v>36922</v>
      </c>
      <c r="AX105" s="5">
        <f>Data!C102/Data!C101-1</f>
        <v>1.6345851969546743E-2</v>
      </c>
      <c r="AY105" s="5">
        <f>Data!L102/Data!L101-1</f>
        <v>1.4224444586798723E-2</v>
      </c>
      <c r="AZ105" s="5">
        <f>Data!CW102/Data!CW101-1</f>
        <v>2.6360441158647552E-2</v>
      </c>
      <c r="BA105" s="5">
        <f>Data!AJ102/Data!AJ101-1</f>
        <v>1.2524475275185853E-2</v>
      </c>
      <c r="BB105" s="5">
        <f>Data!AR102/Data!AR101-1</f>
        <v>1.2370931647756267E-2</v>
      </c>
      <c r="BC105" s="5">
        <f>Data!BV102/Data!BV101-1</f>
        <v>9.1351641913643977E-3</v>
      </c>
      <c r="BD105" s="5">
        <f>Data!T102/Data!T101-1</f>
        <v>2.485079981254068E-2</v>
      </c>
      <c r="BE105" s="5">
        <f>Data!BF102/Data!BF101-1</f>
        <v>2.1378158913257783E-2</v>
      </c>
      <c r="BF105" s="5">
        <f>Data!AB102/Data!AB101-1</f>
        <v>4.6871618041094854E-2</v>
      </c>
      <c r="BG105" s="5">
        <f>Data!AY102/Data!AY101-1</f>
        <v>4.0086180844671748E-2</v>
      </c>
      <c r="BH105" s="5">
        <f>Data!BN102/Data!BN101-1</f>
        <v>7.4519970121710077E-2</v>
      </c>
      <c r="BI105" s="5">
        <f>Data!CC102/Data!CC101-1</f>
        <v>6.039417602588415E-2</v>
      </c>
      <c r="BJ105" s="5">
        <f>Data!CP102/Data!CP101-1</f>
        <v>5.825273214190152E-2</v>
      </c>
      <c r="BK105" s="5">
        <f>Data!DZ102/Data!DZ101-1</f>
        <v>3.7870417835457415E-2</v>
      </c>
      <c r="BL105" s="5">
        <f t="shared" si="211"/>
        <v>1.8501877057237725E-2</v>
      </c>
      <c r="BM105" s="5">
        <f t="shared" si="212"/>
        <v>1.93441216591826E-2</v>
      </c>
      <c r="BN105" s="5">
        <f t="shared" si="213"/>
        <v>1.7730218362279417E-2</v>
      </c>
      <c r="BO105" s="5">
        <f t="shared" si="193"/>
        <v>2.092189090724661E-2</v>
      </c>
      <c r="BP105" s="5">
        <f t="shared" si="194"/>
        <v>2.092189090724661E-2</v>
      </c>
      <c r="BQ105" s="5">
        <f t="shared" si="195"/>
        <v>2.3279236250423052E-2</v>
      </c>
      <c r="BR105" s="5">
        <f t="shared" si="214"/>
        <v>2.092189090724661E-2</v>
      </c>
      <c r="BS105" s="5">
        <f t="shared" si="215"/>
        <v>2.092189090724661E-2</v>
      </c>
      <c r="BT105" s="5">
        <f t="shared" si="196"/>
        <v>1.4989740182656818E-2</v>
      </c>
      <c r="BU105" s="5">
        <f t="shared" si="197"/>
        <v>9.1351641913643977E-3</v>
      </c>
      <c r="BV105" s="8">
        <f t="shared" si="198"/>
        <v>1.5859657510843486</v>
      </c>
      <c r="BW105" s="8">
        <f t="shared" si="199"/>
        <v>1.5846894082392131</v>
      </c>
      <c r="BX105" s="24">
        <f t="shared" si="200"/>
        <v>36922</v>
      </c>
      <c r="BY105" s="5">
        <f t="shared" si="201"/>
        <v>0.98026234530504064</v>
      </c>
      <c r="BZ105" s="1">
        <f t="shared" si="168"/>
        <v>36922</v>
      </c>
      <c r="CA105" s="8">
        <f t="shared" si="216"/>
        <v>1.7212100487588509</v>
      </c>
      <c r="CB105" s="8">
        <f t="shared" si="217"/>
        <v>1.5846894082392131</v>
      </c>
      <c r="CC105" s="8">
        <f t="shared" si="218"/>
        <v>1.7629102539233423</v>
      </c>
      <c r="CD105" s="8">
        <f t="shared" si="219"/>
        <v>1.5723450583517171</v>
      </c>
      <c r="CE105" s="8">
        <f t="shared" si="220"/>
        <v>1.6485905902962013</v>
      </c>
      <c r="CF105" s="8">
        <f t="shared" si="221"/>
        <v>1.7417295172967362</v>
      </c>
      <c r="CG105" s="8">
        <f t="shared" si="222"/>
        <v>1.6409631513589973</v>
      </c>
      <c r="CH105" s="8">
        <f t="shared" si="223"/>
        <v>1.7310670370942001</v>
      </c>
      <c r="CI105" s="8">
        <f t="shared" si="224"/>
        <v>1.7688422565939226</v>
      </c>
      <c r="CJ105" s="8">
        <f t="shared" si="225"/>
        <v>1.739045660173224</v>
      </c>
      <c r="CK105" s="8">
        <f t="shared" si="226"/>
        <v>2.3944815791535001</v>
      </c>
      <c r="CL105" s="8">
        <f t="shared" si="227"/>
        <v>2.0396121505970681</v>
      </c>
      <c r="CM105" s="8">
        <f t="shared" si="228"/>
        <v>1.8620591540588822</v>
      </c>
      <c r="CN105" s="8">
        <f t="shared" si="229"/>
        <v>1.9159760183389185</v>
      </c>
      <c r="CO105" s="8">
        <f t="shared" si="230"/>
        <v>1.7168594024160111</v>
      </c>
      <c r="CP105" s="8">
        <f t="shared" si="231"/>
        <v>1.7193220012453356</v>
      </c>
      <c r="CQ105" s="8">
        <f t="shared" si="232"/>
        <v>1.7634564902102028</v>
      </c>
      <c r="CR105" s="8">
        <f t="shared" si="233"/>
        <v>1.6893642451147015</v>
      </c>
      <c r="CS105" s="8">
        <f t="shared" si="234"/>
        <v>1.6905635267460744</v>
      </c>
      <c r="CT105" s="8">
        <f t="shared" si="235"/>
        <v>1.6725564727945512</v>
      </c>
      <c r="CU105" s="8">
        <f t="shared" si="236"/>
        <v>1.6872373991589544</v>
      </c>
      <c r="CV105" s="8">
        <f t="shared" si="237"/>
        <v>1.7129126451494792</v>
      </c>
      <c r="CW105" s="8">
        <f t="shared" si="238"/>
        <v>1.5859657510843486</v>
      </c>
      <c r="CX105" s="8">
        <f t="shared" si="239"/>
        <v>1.9881956934615295</v>
      </c>
      <c r="CY105" s="8">
        <f t="shared" si="169"/>
        <v>1.7212100487588509</v>
      </c>
      <c r="CZ105" s="1">
        <f t="shared" si="170"/>
        <v>36922</v>
      </c>
      <c r="DA105" s="5">
        <f>CA105/MAX(CA$9:CA105)-1</f>
        <v>0</v>
      </c>
      <c r="DB105" s="5">
        <f>CB105/MAX(CB$9:CB105)-1</f>
        <v>0</v>
      </c>
      <c r="DC105" s="5">
        <f>CC105/MAX(CC$9:CC105)-1</f>
        <v>0</v>
      </c>
      <c r="DD105" s="5">
        <f>CD105/MAX(CD$9:CD105)-1</f>
        <v>0</v>
      </c>
      <c r="DE105" s="5">
        <f>CE105/MAX(CE$9:CE105)-1</f>
        <v>0</v>
      </c>
      <c r="DF105" s="5">
        <f>CF105/MAX(CF$9:CF105)-1</f>
        <v>0</v>
      </c>
      <c r="DG105" s="5">
        <f>CG105/MAX(CG$9:CG105)-1</f>
        <v>0</v>
      </c>
      <c r="DH105" s="5">
        <f>CH105/MAX(CH$9:CH105)-1</f>
        <v>0</v>
      </c>
      <c r="DI105" s="5">
        <f>CI105/MAX(CI$9:CI105)-1</f>
        <v>0</v>
      </c>
      <c r="DJ105" s="5">
        <f>CJ105/MAX(CJ$9:CJ105)-1</f>
        <v>0</v>
      </c>
      <c r="DK105" s="5">
        <f>CK105/MAX(CK$9:CK105)-1</f>
        <v>0</v>
      </c>
      <c r="DL105" s="5">
        <f>CL105/MAX(CL$9:CL105)-1</f>
        <v>0</v>
      </c>
      <c r="DM105" s="5">
        <f>CM105/MAX(CM$9:CM105)-1</f>
        <v>0</v>
      </c>
      <c r="DN105" s="5">
        <f>CN105/MAX(CN$9:CN105)-1</f>
        <v>0</v>
      </c>
      <c r="DO105" s="5">
        <f>CO105/MAX(CO$9:CO105)-1</f>
        <v>0</v>
      </c>
      <c r="DP105" s="5">
        <f>CP105/MAX(CP$9:CP105)-1</f>
        <v>0</v>
      </c>
      <c r="DQ105" s="5">
        <f>CQ105/MAX(CQ$9:CQ105)-1</f>
        <v>0</v>
      </c>
      <c r="DR105" s="5">
        <f>CR105/MAX(CR$9:CR105)-1</f>
        <v>0</v>
      </c>
      <c r="DS105" s="5">
        <f>CS105/MAX(CS$9:CS105)-1</f>
        <v>0</v>
      </c>
      <c r="DT105" s="5">
        <f>CT105/MAX(CT$9:CT105)-1</f>
        <v>0</v>
      </c>
      <c r="DU105" s="5">
        <f>CU105/MAX(CU$9:CU105)-1</f>
        <v>0</v>
      </c>
      <c r="DV105" s="5">
        <f>CV105/MAX(CV$9:CV105)-1</f>
        <v>0</v>
      </c>
      <c r="DW105" s="5">
        <f>CW105/MAX(CW$9:CW105)-1</f>
        <v>0</v>
      </c>
      <c r="DX105" s="5">
        <f>CX105/MAX(CX$9:CX105)-1</f>
        <v>0</v>
      </c>
      <c r="DY105" s="5">
        <f>CY105/MAX(CY$9:CY105)-1</f>
        <v>0</v>
      </c>
      <c r="DZ105" s="1">
        <f t="shared" si="171"/>
        <v>36922</v>
      </c>
      <c r="EA105" s="8">
        <f t="shared" si="202"/>
        <v>5.8282455393792709</v>
      </c>
      <c r="EB105" s="8">
        <f t="shared" si="203"/>
        <v>6.1195199690344797</v>
      </c>
      <c r="EC105" s="8">
        <f t="shared" si="204"/>
        <v>6.0533529552524534</v>
      </c>
      <c r="ED105" s="8">
        <f t="shared" si="172"/>
        <v>6.6252500000000003</v>
      </c>
      <c r="EE105" s="8">
        <f t="shared" si="173"/>
        <v>6.6252500000000003</v>
      </c>
      <c r="EF105" s="8">
        <f t="shared" si="174"/>
        <v>6.9346999999999994</v>
      </c>
      <c r="EG105" s="8">
        <f t="shared" si="175"/>
        <v>6.6252500000000003</v>
      </c>
      <c r="EH105" s="8">
        <f t="shared" si="176"/>
        <v>6.8089400000000007</v>
      </c>
      <c r="EI105" s="8">
        <f t="shared" si="177"/>
        <v>6.1195199690344797</v>
      </c>
      <c r="EJ105" s="1">
        <f t="shared" si="205"/>
        <v>36922</v>
      </c>
      <c r="EK105" s="8">
        <f>Data!W102*(1-R105-AD105)+R105*Data!AE102+AD105*Data!AM102</f>
        <v>1.6537772025034976</v>
      </c>
      <c r="EL105" s="8">
        <f>Data!W102*(1-S105-AE105)+S105*Data!BQ102+AE105*Data!AU102</f>
        <v>2.8576661306333015</v>
      </c>
      <c r="EM105" s="8">
        <f>Data!W102*(1-R105-AF105)+R105*Data!AE102+AF105*Data!AU102</f>
        <v>2.9891999664671762</v>
      </c>
      <c r="EN105" s="8">
        <f>Data!F102</f>
        <v>5.2077959368646001</v>
      </c>
      <c r="EO105" s="8">
        <f>U105*Data!$AE102+Model!AG105*Data!$BY102+Model!AP105*Data!$W102</f>
        <v>2.7112499999999997</v>
      </c>
      <c r="EP105" s="8">
        <f>V105*Data!$BQ102+Model!AH105*Data!$BY102+Model!AQ105*Data!$W102</f>
        <v>2.7112499999999997</v>
      </c>
      <c r="EQ105" s="8">
        <f>W105*Data!$BQ102+Model!AI105*Data!$BY102+Model!AR105*Data!$W102</f>
        <v>2.1812999999999998</v>
      </c>
      <c r="ER105" s="8">
        <f>X105*Data!CF102+Model!AJ105*Data!$BY102+Model!AS105*Data!$W102</f>
        <v>2.7112499999999997</v>
      </c>
      <c r="ES105" s="8">
        <f>Y105*Data!CS102+Model!AK105*Data!$BY102+Model!AS105*Data!$W102</f>
        <v>2.6793899999999997</v>
      </c>
      <c r="ET105" s="8">
        <f t="shared" si="178"/>
        <v>5.2077959368646001</v>
      </c>
    </row>
    <row r="106" spans="1:150" x14ac:dyDescent="0.25">
      <c r="A106" s="34">
        <f>Data!A103</f>
        <v>36950</v>
      </c>
      <c r="B106" s="8">
        <f>Data!G103</f>
        <v>6.0295954723648801</v>
      </c>
      <c r="C106" s="8">
        <f t="shared" si="179"/>
        <v>5.8864386216798277</v>
      </c>
      <c r="D106" s="8">
        <f>Data!DA103</f>
        <v>6.7619999999999996</v>
      </c>
      <c r="E106" s="8">
        <f>Data!AN103</f>
        <v>4.5490000000000004</v>
      </c>
      <c r="F106" s="8">
        <f>Data!AV103</f>
        <v>4.6909999999999998</v>
      </c>
      <c r="G106" s="8">
        <f>Data!BZ103</f>
        <v>4.9130000000000003</v>
      </c>
      <c r="H106" s="8">
        <f>Data!X103</f>
        <v>6.9630000000000001</v>
      </c>
      <c r="I106" s="8">
        <f>Data!BJ103</f>
        <v>6.8639999999999999</v>
      </c>
      <c r="J106" s="8">
        <f>Data!AF103</f>
        <v>10.547000000000001</v>
      </c>
      <c r="K106" s="8">
        <f>Data!BC103</f>
        <v>8.75</v>
      </c>
      <c r="L106" s="8">
        <f>Data!BR103</f>
        <v>14.532999999999999</v>
      </c>
      <c r="M106" s="8">
        <f>Data!CG103</f>
        <v>12.193</v>
      </c>
      <c r="N106" s="8">
        <f>Data!CT103</f>
        <v>10.896000000000001</v>
      </c>
      <c r="O106" s="8">
        <f>Data!ED103</f>
        <v>8.9809999999999999</v>
      </c>
      <c r="P106" s="8">
        <f t="shared" si="180"/>
        <v>4.1790000000000003</v>
      </c>
      <c r="Q106" s="1">
        <f t="shared" si="157"/>
        <v>36950</v>
      </c>
      <c r="R106" s="9">
        <f t="shared" si="206"/>
        <v>0.17843181449811787</v>
      </c>
      <c r="S106" s="36">
        <f t="shared" si="207"/>
        <v>0.31202691663517024</v>
      </c>
      <c r="T106" s="9">
        <f t="shared" si="208"/>
        <v>0.23929169657812871</v>
      </c>
      <c r="U106" s="9">
        <f t="shared" si="181"/>
        <v>0</v>
      </c>
      <c r="V106" s="9">
        <f t="shared" si="182"/>
        <v>0</v>
      </c>
      <c r="W106" s="9">
        <f t="shared" si="183"/>
        <v>0</v>
      </c>
      <c r="X106" s="9">
        <f t="shared" si="184"/>
        <v>0</v>
      </c>
      <c r="Y106" s="9">
        <f t="shared" si="209"/>
        <v>5.2064181848570854E-2</v>
      </c>
      <c r="Z106" s="8">
        <f t="shared" si="185"/>
        <v>6.2119836095462979</v>
      </c>
      <c r="AA106" s="8">
        <f t="shared" si="158"/>
        <v>9.3250437589282384</v>
      </c>
      <c r="AB106" s="8">
        <f t="shared" si="186"/>
        <v>5.6095407992342672</v>
      </c>
      <c r="AC106" s="8">
        <f t="shared" si="210"/>
        <v>6.0295954723648801</v>
      </c>
      <c r="AD106" s="22">
        <f t="shared" si="187"/>
        <v>0.82156818550188215</v>
      </c>
      <c r="AE106" s="22">
        <f t="shared" si="188"/>
        <v>0.68797308336482976</v>
      </c>
      <c r="AF106" s="22">
        <f t="shared" si="189"/>
        <v>0.76070830342187135</v>
      </c>
      <c r="AG106" s="22">
        <f t="shared" si="159"/>
        <v>0.25</v>
      </c>
      <c r="AH106" s="22">
        <f t="shared" si="160"/>
        <v>0.25</v>
      </c>
      <c r="AI106" s="22">
        <f t="shared" si="161"/>
        <v>9.9999999999999978E-2</v>
      </c>
      <c r="AJ106" s="22">
        <f t="shared" si="162"/>
        <v>0.25</v>
      </c>
      <c r="AK106" s="22">
        <f t="shared" si="163"/>
        <v>0.19793581815142913</v>
      </c>
      <c r="AL106" s="22"/>
      <c r="AM106" s="22">
        <f t="shared" si="164"/>
        <v>0</v>
      </c>
      <c r="AN106" s="22">
        <f t="shared" si="164"/>
        <v>0</v>
      </c>
      <c r="AO106" s="22">
        <v>0</v>
      </c>
      <c r="AP106" s="22">
        <f t="shared" si="165"/>
        <v>0.75</v>
      </c>
      <c r="AQ106" s="22">
        <f t="shared" si="166"/>
        <v>0.75</v>
      </c>
      <c r="AR106" s="22">
        <f t="shared" si="190"/>
        <v>0.9</v>
      </c>
      <c r="AS106" s="9">
        <f t="shared" si="191"/>
        <v>0.75</v>
      </c>
      <c r="AT106" s="9">
        <f t="shared" si="192"/>
        <v>0.75</v>
      </c>
      <c r="AU106" s="9"/>
      <c r="AV106" s="1">
        <f t="shared" si="167"/>
        <v>36950</v>
      </c>
      <c r="AX106" s="5">
        <f>Data!C103/Data!C102-1</f>
        <v>8.7131501900004071E-3</v>
      </c>
      <c r="AY106" s="5">
        <f>Data!L103/Data!L102-1</f>
        <v>7.1897667809552868E-3</v>
      </c>
      <c r="AZ106" s="5">
        <f>Data!CW103/Data!CW102-1</f>
        <v>9.8117623063007642E-3</v>
      </c>
      <c r="BA106" s="5">
        <f>Data!AJ103/Data!AJ102-1</f>
        <v>6.5029476465119362E-3</v>
      </c>
      <c r="BB106" s="5">
        <f>Data!AR103/Data!AR102-1</f>
        <v>9.9666099177464496E-3</v>
      </c>
      <c r="BC106" s="5">
        <f>Data!BV103/Data!BV102-1</f>
        <v>1.285600141248433E-2</v>
      </c>
      <c r="BD106" s="5">
        <f>Data!T103/Data!T102-1</f>
        <v>7.6402912051669603E-3</v>
      </c>
      <c r="BE106" s="5">
        <f>Data!BF103/Data!BF102-1</f>
        <v>1.109691129158108E-2</v>
      </c>
      <c r="BF106" s="5">
        <f>Data!AB103/Data!AB102-1</f>
        <v>1.6593827310124487E-2</v>
      </c>
      <c r="BG106" s="5">
        <f>Data!AY103/Data!AY102-1</f>
        <v>1.3956874863268576E-2</v>
      </c>
      <c r="BH106" s="5">
        <f>Data!BN103/Data!BN102-1</f>
        <v>1.0729912083418558E-2</v>
      </c>
      <c r="BI106" s="5">
        <f>Data!CC103/Data!CC102-1</f>
        <v>1.4016737936143553E-2</v>
      </c>
      <c r="BJ106" s="5">
        <f>Data!CP103/Data!CP102-1</f>
        <v>1.251243603344121E-2</v>
      </c>
      <c r="BK106" s="5">
        <f>Data!DZ103/Data!DZ102-1</f>
        <v>1.514886567576279E-2</v>
      </c>
      <c r="BL106" s="5">
        <f t="shared" si="211"/>
        <v>1.0605178236214253E-2</v>
      </c>
      <c r="BM106" s="5">
        <f t="shared" si="212"/>
        <v>1.1476410838523958E-2</v>
      </c>
      <c r="BN106" s="5">
        <f t="shared" si="213"/>
        <v>1.1206680690183957E-2</v>
      </c>
      <c r="BO106" s="5">
        <f t="shared" si="193"/>
        <v>8.9442187569963028E-3</v>
      </c>
      <c r="BP106" s="5">
        <f t="shared" si="194"/>
        <v>8.9442187569963028E-3</v>
      </c>
      <c r="BQ106" s="5">
        <f t="shared" si="195"/>
        <v>8.1618622258986979E-3</v>
      </c>
      <c r="BR106" s="5">
        <f t="shared" si="214"/>
        <v>8.9442187569963028E-3</v>
      </c>
      <c r="BS106" s="5">
        <f t="shared" si="215"/>
        <v>8.9339117956250096E-3</v>
      </c>
      <c r="BT106" s="5">
        <f t="shared" si="196"/>
        <v>6.7304163582429409E-3</v>
      </c>
      <c r="BU106" s="5">
        <f t="shared" si="197"/>
        <v>1.285600141248433E-2</v>
      </c>
      <c r="BV106" s="8">
        <f t="shared" si="198"/>
        <v>1.5966399609190596</v>
      </c>
      <c r="BW106" s="8">
        <f t="shared" si="199"/>
        <v>1.5960829555047031</v>
      </c>
      <c r="BX106" s="24">
        <f t="shared" si="200"/>
        <v>36950</v>
      </c>
      <c r="BY106" s="5">
        <f t="shared" si="201"/>
        <v>0.98048689657153998</v>
      </c>
      <c r="BZ106" s="1">
        <f t="shared" si="168"/>
        <v>36950</v>
      </c>
      <c r="CA106" s="8">
        <f t="shared" si="216"/>
        <v>1.7362072104222246</v>
      </c>
      <c r="CB106" s="8">
        <f t="shared" si="217"/>
        <v>1.5960829555047031</v>
      </c>
      <c r="CC106" s="8">
        <f t="shared" si="218"/>
        <v>1.7802075103021784</v>
      </c>
      <c r="CD106" s="8">
        <f t="shared" si="219"/>
        <v>1.58256993594843</v>
      </c>
      <c r="CE106" s="8">
        <f t="shared" si="220"/>
        <v>1.6650214496237508</v>
      </c>
      <c r="CF106" s="8">
        <f t="shared" si="221"/>
        <v>1.7641211944312687</v>
      </c>
      <c r="CG106" s="8">
        <f t="shared" si="222"/>
        <v>1.6535005876923285</v>
      </c>
      <c r="CH106" s="8">
        <f t="shared" si="223"/>
        <v>1.7502765344446145</v>
      </c>
      <c r="CI106" s="8">
        <f t="shared" si="224"/>
        <v>1.798194119538693</v>
      </c>
      <c r="CJ106" s="8">
        <f t="shared" si="225"/>
        <v>1.7633173028337721</v>
      </c>
      <c r="CK106" s="8">
        <f t="shared" si="226"/>
        <v>2.4201741559831826</v>
      </c>
      <c r="CL106" s="8">
        <f t="shared" si="227"/>
        <v>2.0682008596033614</v>
      </c>
      <c r="CM106" s="8">
        <f t="shared" si="228"/>
        <v>1.8853580501145277</v>
      </c>
      <c r="CN106" s="8">
        <f t="shared" si="229"/>
        <v>1.9450008816787177</v>
      </c>
      <c r="CO106" s="8">
        <f t="shared" si="230"/>
        <v>1.7350670023851531</v>
      </c>
      <c r="CP106" s="8">
        <f t="shared" si="231"/>
        <v>1.7390536468953401</v>
      </c>
      <c r="CQ106" s="8">
        <f t="shared" si="232"/>
        <v>1.7832189840070212</v>
      </c>
      <c r="CR106" s="8">
        <f t="shared" si="233"/>
        <v>1.7044742884832553</v>
      </c>
      <c r="CS106" s="8">
        <f t="shared" si="234"/>
        <v>1.7056842967518906</v>
      </c>
      <c r="CT106" s="8">
        <f t="shared" si="235"/>
        <v>1.6862076482905355</v>
      </c>
      <c r="CU106" s="8">
        <f t="shared" si="236"/>
        <v>1.7023284195520176</v>
      </c>
      <c r="CV106" s="8">
        <f t="shared" si="237"/>
        <v>1.7282156556348554</v>
      </c>
      <c r="CW106" s="8">
        <f t="shared" si="238"/>
        <v>1.5966399609190596</v>
      </c>
      <c r="CX106" s="8">
        <f t="shared" si="239"/>
        <v>2.0137559401049661</v>
      </c>
      <c r="CY106" s="8">
        <f t="shared" si="169"/>
        <v>1.7362072104222246</v>
      </c>
      <c r="CZ106" s="1">
        <f t="shared" si="170"/>
        <v>36950</v>
      </c>
      <c r="DA106" s="5">
        <f>CA106/MAX(CA$9:CA106)-1</f>
        <v>0</v>
      </c>
      <c r="DB106" s="5">
        <f>CB106/MAX(CB$9:CB106)-1</f>
        <v>0</v>
      </c>
      <c r="DC106" s="5">
        <f>CC106/MAX(CC$9:CC106)-1</f>
        <v>0</v>
      </c>
      <c r="DD106" s="5">
        <f>CD106/MAX(CD$9:CD106)-1</f>
        <v>0</v>
      </c>
      <c r="DE106" s="5">
        <f>CE106/MAX(CE$9:CE106)-1</f>
        <v>0</v>
      </c>
      <c r="DF106" s="5">
        <f>CF106/MAX(CF$9:CF106)-1</f>
        <v>0</v>
      </c>
      <c r="DG106" s="5">
        <f>CG106/MAX(CG$9:CG106)-1</f>
        <v>0</v>
      </c>
      <c r="DH106" s="5">
        <f>CH106/MAX(CH$9:CH106)-1</f>
        <v>0</v>
      </c>
      <c r="DI106" s="5">
        <f>CI106/MAX(CI$9:CI106)-1</f>
        <v>0</v>
      </c>
      <c r="DJ106" s="5">
        <f>CJ106/MAX(CJ$9:CJ106)-1</f>
        <v>0</v>
      </c>
      <c r="DK106" s="5">
        <f>CK106/MAX(CK$9:CK106)-1</f>
        <v>0</v>
      </c>
      <c r="DL106" s="5">
        <f>CL106/MAX(CL$9:CL106)-1</f>
        <v>0</v>
      </c>
      <c r="DM106" s="5">
        <f>CM106/MAX(CM$9:CM106)-1</f>
        <v>0</v>
      </c>
      <c r="DN106" s="5">
        <f>CN106/MAX(CN$9:CN106)-1</f>
        <v>0</v>
      </c>
      <c r="DO106" s="5">
        <f>CO106/MAX(CO$9:CO106)-1</f>
        <v>0</v>
      </c>
      <c r="DP106" s="5">
        <f>CP106/MAX(CP$9:CP106)-1</f>
        <v>0</v>
      </c>
      <c r="DQ106" s="5">
        <f>CQ106/MAX(CQ$9:CQ106)-1</f>
        <v>0</v>
      </c>
      <c r="DR106" s="5">
        <f>CR106/MAX(CR$9:CR106)-1</f>
        <v>0</v>
      </c>
      <c r="DS106" s="5">
        <f>CS106/MAX(CS$9:CS106)-1</f>
        <v>0</v>
      </c>
      <c r="DT106" s="5">
        <f>CT106/MAX(CT$9:CT106)-1</f>
        <v>0</v>
      </c>
      <c r="DU106" s="5">
        <f>CU106/MAX(CU$9:CU106)-1</f>
        <v>0</v>
      </c>
      <c r="DV106" s="5">
        <f>CV106/MAX(CV$9:CV106)-1</f>
        <v>0</v>
      </c>
      <c r="DW106" s="5">
        <f>CW106/MAX(CW$9:CW106)-1</f>
        <v>0</v>
      </c>
      <c r="DX106" s="5">
        <f>CX106/MAX(CX$9:CX106)-1</f>
        <v>0</v>
      </c>
      <c r="DY106" s="5">
        <f>CY106/MAX(CY$9:CY106)-1</f>
        <v>0</v>
      </c>
      <c r="DZ106" s="1">
        <f t="shared" si="171"/>
        <v>36950</v>
      </c>
      <c r="EA106" s="8">
        <f t="shared" si="202"/>
        <v>5.7358967057009789</v>
      </c>
      <c r="EB106" s="8">
        <f t="shared" si="203"/>
        <v>6.0295954723648801</v>
      </c>
      <c r="EC106" s="8">
        <f t="shared" si="204"/>
        <v>5.8864386216798277</v>
      </c>
      <c r="ED106" s="8">
        <f t="shared" si="172"/>
        <v>6.4504999999999999</v>
      </c>
      <c r="EE106" s="8">
        <f t="shared" si="173"/>
        <v>6.4504999999999999</v>
      </c>
      <c r="EF106" s="8">
        <f t="shared" si="174"/>
        <v>6.758</v>
      </c>
      <c r="EG106" s="8">
        <f t="shared" si="175"/>
        <v>6.4504999999999999</v>
      </c>
      <c r="EH106" s="8">
        <f t="shared" si="176"/>
        <v>6.7619999999999996</v>
      </c>
      <c r="EI106" s="8">
        <f t="shared" si="177"/>
        <v>6.0295954723648801</v>
      </c>
      <c r="EJ106" s="1">
        <f t="shared" si="205"/>
        <v>36950</v>
      </c>
      <c r="EK106" s="8">
        <f>Data!W103*(1-R106-AD106)+R106*Data!AE103+AD106*Data!AM103</f>
        <v>1.7024295218100314</v>
      </c>
      <c r="EL106" s="8">
        <f>Data!W103*(1-S106-AE106)+S106*Data!BQ103+AE106*Data!AU103</f>
        <v>2.9448586993030084</v>
      </c>
      <c r="EM106" s="8">
        <f>Data!W103*(1-R106-AF106)+R106*Data!AE103+AF106*Data!AU103</f>
        <v>3.0903879690970242</v>
      </c>
      <c r="EN106" s="8">
        <f>Data!F103</f>
        <v>5.2348255880487802</v>
      </c>
      <c r="EO106" s="8">
        <f>U106*Data!$AE103+Model!AG106*Data!$BY103+Model!AP106*Data!$W103</f>
        <v>2.7435</v>
      </c>
      <c r="EP106" s="8">
        <f>V106*Data!$BQ103+Model!AH106*Data!$BY103+Model!AQ106*Data!$W103</f>
        <v>2.7435</v>
      </c>
      <c r="EQ106" s="8">
        <f>W106*Data!$BQ103+Model!AI106*Data!$BY103+Model!AR106*Data!$W103</f>
        <v>2.1863999999999999</v>
      </c>
      <c r="ER106" s="8">
        <f>X106*Data!CF103+Model!AJ106*Data!$BY103+Model!AS106*Data!$W103</f>
        <v>2.7435</v>
      </c>
      <c r="ES106" s="8">
        <f>Y106*Data!CS103+Model!AK106*Data!$BY103+Model!AS106*Data!$W103</f>
        <v>2.6780032592344978</v>
      </c>
      <c r="ET106" s="8">
        <f t="shared" si="178"/>
        <v>5.2348255880487802</v>
      </c>
    </row>
    <row r="107" spans="1:150" x14ac:dyDescent="0.25">
      <c r="A107" s="34">
        <f>Data!A104</f>
        <v>36980</v>
      </c>
      <c r="B107" s="8">
        <f>Data!G104</f>
        <v>5.9840353183500596</v>
      </c>
      <c r="C107" s="8">
        <f t="shared" si="179"/>
        <v>5.8070020744496951</v>
      </c>
      <c r="D107" s="8">
        <f>Data!DA104</f>
        <v>6.657</v>
      </c>
      <c r="E107" s="8">
        <f>Data!AN104</f>
        <v>4.25</v>
      </c>
      <c r="F107" s="8">
        <f>Data!AV104</f>
        <v>4.5460000000000003</v>
      </c>
      <c r="G107" s="8">
        <f>Data!BZ104</f>
        <v>4.8410000000000002</v>
      </c>
      <c r="H107" s="8">
        <f>Data!X104</f>
        <v>6.6059999999999999</v>
      </c>
      <c r="I107" s="8">
        <f>Data!BJ104</f>
        <v>6.9020000000000001</v>
      </c>
      <c r="J107" s="8">
        <f>Data!AF104</f>
        <v>9.6920000000000002</v>
      </c>
      <c r="K107" s="8">
        <f>Data!BC104</f>
        <v>8.86</v>
      </c>
      <c r="L107" s="8">
        <f>Data!BR104</f>
        <v>14.693</v>
      </c>
      <c r="M107" s="8">
        <f>Data!CG104</f>
        <v>11.564</v>
      </c>
      <c r="N107" s="8">
        <f>Data!CT104</f>
        <v>11.167999999999999</v>
      </c>
      <c r="O107" s="8">
        <f>Data!ED104</f>
        <v>9.032</v>
      </c>
      <c r="P107" s="8">
        <f t="shared" si="180"/>
        <v>4.3384999999999998</v>
      </c>
      <c r="Q107" s="1">
        <f t="shared" si="157"/>
        <v>36980</v>
      </c>
      <c r="R107" s="9">
        <f t="shared" si="206"/>
        <v>0.20490671392847812</v>
      </c>
      <c r="S107" s="36">
        <f t="shared" si="207"/>
        <v>0.3205607040459339</v>
      </c>
      <c r="T107" s="9">
        <f t="shared" si="208"/>
        <v>0.23049441051054512</v>
      </c>
      <c r="U107" s="9">
        <f t="shared" si="181"/>
        <v>0</v>
      </c>
      <c r="V107" s="9">
        <f t="shared" si="182"/>
        <v>0</v>
      </c>
      <c r="W107" s="9">
        <f t="shared" si="183"/>
        <v>0</v>
      </c>
      <c r="X107" s="9">
        <f t="shared" si="184"/>
        <v>0</v>
      </c>
      <c r="Y107" s="9">
        <f t="shared" si="209"/>
        <v>7.7801485696222555E-2</v>
      </c>
      <c r="Z107" s="8">
        <f t="shared" si="185"/>
        <v>6.2185878377411585</v>
      </c>
      <c r="AA107" s="8">
        <f t="shared" si="158"/>
        <v>9.1983744136194669</v>
      </c>
      <c r="AB107" s="8">
        <f t="shared" si="186"/>
        <v>5.3522242710614272</v>
      </c>
      <c r="AC107" s="8">
        <f t="shared" si="210"/>
        <v>5.9840353183500596</v>
      </c>
      <c r="AD107" s="22">
        <f t="shared" si="187"/>
        <v>0.79509328607152185</v>
      </c>
      <c r="AE107" s="22">
        <f t="shared" si="188"/>
        <v>0.67943929595406605</v>
      </c>
      <c r="AF107" s="22">
        <f t="shared" si="189"/>
        <v>0.76950558948945491</v>
      </c>
      <c r="AG107" s="22">
        <f t="shared" si="159"/>
        <v>0.25</v>
      </c>
      <c r="AH107" s="22">
        <f t="shared" si="160"/>
        <v>0.25</v>
      </c>
      <c r="AI107" s="22">
        <f t="shared" si="161"/>
        <v>9.9999999999999978E-2</v>
      </c>
      <c r="AJ107" s="22">
        <f t="shared" si="162"/>
        <v>0.25</v>
      </c>
      <c r="AK107" s="22">
        <f t="shared" si="163"/>
        <v>0.17219851430377742</v>
      </c>
      <c r="AL107" s="22"/>
      <c r="AM107" s="22">
        <f t="shared" si="164"/>
        <v>0</v>
      </c>
      <c r="AN107" s="22">
        <f t="shared" si="164"/>
        <v>0</v>
      </c>
      <c r="AO107" s="22">
        <v>0</v>
      </c>
      <c r="AP107" s="22">
        <f t="shared" si="165"/>
        <v>0.75</v>
      </c>
      <c r="AQ107" s="22">
        <f t="shared" si="166"/>
        <v>0.75</v>
      </c>
      <c r="AR107" s="22">
        <f t="shared" si="190"/>
        <v>0.9</v>
      </c>
      <c r="AS107" s="9">
        <f t="shared" si="191"/>
        <v>0.75</v>
      </c>
      <c r="AT107" s="9">
        <f t="shared" si="192"/>
        <v>0.75</v>
      </c>
      <c r="AU107" s="9"/>
      <c r="AV107" s="1">
        <f t="shared" si="167"/>
        <v>36980</v>
      </c>
      <c r="AX107" s="5">
        <f>Data!C104/Data!C103-1</f>
        <v>5.0182878928601848E-3</v>
      </c>
      <c r="AY107" s="5">
        <f>Data!L104/Data!L103-1</f>
        <v>8.0187881532467475E-3</v>
      </c>
      <c r="AZ107" s="5">
        <f>Data!CW104/Data!CW103-1</f>
        <v>7.7541836092878125E-3</v>
      </c>
      <c r="BA107" s="5">
        <f>Data!AJ104/Data!AJ103-1</f>
        <v>8.3394872193505165E-3</v>
      </c>
      <c r="BB107" s="5">
        <f>Data!AR104/Data!AR103-1</f>
        <v>8.8017555513746348E-3</v>
      </c>
      <c r="BC107" s="5">
        <f>Data!BV104/Data!BV103-1</f>
        <v>7.3273276822303224E-3</v>
      </c>
      <c r="BD107" s="5">
        <f>Data!T104/Data!T103-1</f>
        <v>1.1012092418041908E-2</v>
      </c>
      <c r="BE107" s="5">
        <f>Data!BF104/Data!BF103-1</f>
        <v>1.0379885435459091E-2</v>
      </c>
      <c r="BF107" s="5">
        <f>Data!AB104/Data!AB103-1</f>
        <v>2.0920047268226272E-2</v>
      </c>
      <c r="BG107" s="5">
        <f>Data!AY104/Data!AY103-1</f>
        <v>1.1222848897773918E-2</v>
      </c>
      <c r="BH107" s="5">
        <f>Data!BN104/Data!BN103-1</f>
        <v>1.0257281645049021E-2</v>
      </c>
      <c r="BI107" s="5">
        <f>Data!CC104/Data!CC103-1</f>
        <v>1.6455934263063465E-2</v>
      </c>
      <c r="BJ107" s="5">
        <f>Data!CP104/Data!CP103-1</f>
        <v>-1.1868144276505732E-2</v>
      </c>
      <c r="BK107" s="5">
        <f>Data!DZ104/Data!DZ103-1</f>
        <v>9.316929734695556E-3</v>
      </c>
      <c r="BL107" s="5">
        <f t="shared" si="211"/>
        <v>1.016750454739414E-2</v>
      </c>
      <c r="BM107" s="5">
        <f t="shared" si="212"/>
        <v>8.9625037633263051E-3</v>
      </c>
      <c r="BN107" s="5">
        <f t="shared" si="213"/>
        <v>8.9250324557347497E-3</v>
      </c>
      <c r="BO107" s="5">
        <f t="shared" si="193"/>
        <v>1.0090901234089011E-2</v>
      </c>
      <c r="BP107" s="5">
        <f t="shared" si="194"/>
        <v>1.0090901234089011E-2</v>
      </c>
      <c r="BQ107" s="5">
        <f t="shared" si="195"/>
        <v>1.064361594446075E-2</v>
      </c>
      <c r="BR107" s="5">
        <f t="shared" si="214"/>
        <v>1.0090901234089011E-2</v>
      </c>
      <c r="BS107" s="5">
        <f t="shared" si="215"/>
        <v>9.0915046913602349E-3</v>
      </c>
      <c r="BT107" s="5">
        <f t="shared" si="196"/>
        <v>8.8740082590887948E-3</v>
      </c>
      <c r="BU107" s="5">
        <f t="shared" si="197"/>
        <v>7.3273276822303224E-3</v>
      </c>
      <c r="BV107" s="8">
        <f t="shared" si="198"/>
        <v>1.6108085571190465</v>
      </c>
      <c r="BW107" s="8">
        <f t="shared" si="199"/>
        <v>1.6088816065999032</v>
      </c>
      <c r="BX107" s="24">
        <f t="shared" si="200"/>
        <v>36980</v>
      </c>
      <c r="BY107" s="5">
        <f t="shared" si="201"/>
        <v>0.98543569299879363</v>
      </c>
      <c r="BZ107" s="1">
        <f t="shared" si="168"/>
        <v>36980</v>
      </c>
      <c r="CA107" s="8">
        <f t="shared" si="216"/>
        <v>1.744919998045783</v>
      </c>
      <c r="CB107" s="8">
        <f t="shared" si="217"/>
        <v>1.6088816065999032</v>
      </c>
      <c r="CC107" s="8">
        <f t="shared" si="218"/>
        <v>1.7940115661996947</v>
      </c>
      <c r="CD107" s="8">
        <f t="shared" si="219"/>
        <v>1.5957677577030003</v>
      </c>
      <c r="CE107" s="8">
        <f t="shared" si="220"/>
        <v>1.6796765614111344</v>
      </c>
      <c r="CF107" s="8">
        <f t="shared" si="221"/>
        <v>1.7770474884940342</v>
      </c>
      <c r="CG107" s="8">
        <f t="shared" si="222"/>
        <v>1.671709088977283</v>
      </c>
      <c r="CH107" s="8">
        <f t="shared" si="223"/>
        <v>1.7684442043525219</v>
      </c>
      <c r="CI107" s="8">
        <f t="shared" si="224"/>
        <v>1.8358124255168891</v>
      </c>
      <c r="CJ107" s="8">
        <f t="shared" si="225"/>
        <v>1.7831067464823058</v>
      </c>
      <c r="CK107" s="8">
        <f t="shared" si="226"/>
        <v>2.4449985639311711</v>
      </c>
      <c r="CL107" s="8">
        <f t="shared" si="227"/>
        <v>2.1022350369918055</v>
      </c>
      <c r="CM107" s="8">
        <f t="shared" si="228"/>
        <v>1.8629823487628969</v>
      </c>
      <c r="CN107" s="8">
        <f t="shared" si="229"/>
        <v>1.9631223182272393</v>
      </c>
      <c r="CO107" s="8">
        <f t="shared" si="230"/>
        <v>1.7527083040219376</v>
      </c>
      <c r="CP107" s="8">
        <f t="shared" si="231"/>
        <v>1.754639921750266</v>
      </c>
      <c r="CQ107" s="8">
        <f t="shared" si="232"/>
        <v>1.7991342713149663</v>
      </c>
      <c r="CR107" s="8">
        <f t="shared" si="233"/>
        <v>1.7216739701843842</v>
      </c>
      <c r="CS107" s="8">
        <f t="shared" si="234"/>
        <v>1.7228961885269505</v>
      </c>
      <c r="CT107" s="8">
        <f t="shared" si="235"/>
        <v>1.7041549949015522</v>
      </c>
      <c r="CU107" s="8">
        <f t="shared" si="236"/>
        <v>1.7195064475016999</v>
      </c>
      <c r="CV107" s="8">
        <f t="shared" si="237"/>
        <v>1.7439277363757417</v>
      </c>
      <c r="CW107" s="8">
        <f t="shared" si="238"/>
        <v>1.6108085571190465</v>
      </c>
      <c r="CX107" s="8">
        <f t="shared" si="239"/>
        <v>2.028511389750153</v>
      </c>
      <c r="CY107" s="8">
        <f t="shared" si="169"/>
        <v>1.744919998045783</v>
      </c>
      <c r="CZ107" s="1">
        <f t="shared" si="170"/>
        <v>36980</v>
      </c>
      <c r="DA107" s="5">
        <f>CA107/MAX(CA$9:CA107)-1</f>
        <v>0</v>
      </c>
      <c r="DB107" s="5">
        <f>CB107/MAX(CB$9:CB107)-1</f>
        <v>0</v>
      </c>
      <c r="DC107" s="5">
        <f>CC107/MAX(CC$9:CC107)-1</f>
        <v>0</v>
      </c>
      <c r="DD107" s="5">
        <f>CD107/MAX(CD$9:CD107)-1</f>
        <v>0</v>
      </c>
      <c r="DE107" s="5">
        <f>CE107/MAX(CE$9:CE107)-1</f>
        <v>0</v>
      </c>
      <c r="DF107" s="5">
        <f>CF107/MAX(CF$9:CF107)-1</f>
        <v>0</v>
      </c>
      <c r="DG107" s="5">
        <f>CG107/MAX(CG$9:CG107)-1</f>
        <v>0</v>
      </c>
      <c r="DH107" s="5">
        <f>CH107/MAX(CH$9:CH107)-1</f>
        <v>0</v>
      </c>
      <c r="DI107" s="5">
        <f>CI107/MAX(CI$9:CI107)-1</f>
        <v>0</v>
      </c>
      <c r="DJ107" s="5">
        <f>CJ107/MAX(CJ$9:CJ107)-1</f>
        <v>0</v>
      </c>
      <c r="DK107" s="5">
        <f>CK107/MAX(CK$9:CK107)-1</f>
        <v>0</v>
      </c>
      <c r="DL107" s="5">
        <f>CL107/MAX(CL$9:CL107)-1</f>
        <v>0</v>
      </c>
      <c r="DM107" s="5">
        <f>CM107/MAX(CM$9:CM107)-1</f>
        <v>-1.1868144276505732E-2</v>
      </c>
      <c r="DN107" s="5">
        <f>CN107/MAX(CN$9:CN107)-1</f>
        <v>0</v>
      </c>
      <c r="DO107" s="5">
        <f>CO107/MAX(CO$9:CO107)-1</f>
        <v>0</v>
      </c>
      <c r="DP107" s="5">
        <f>CP107/MAX(CP$9:CP107)-1</f>
        <v>0</v>
      </c>
      <c r="DQ107" s="5">
        <f>CQ107/MAX(CQ$9:CQ107)-1</f>
        <v>0</v>
      </c>
      <c r="DR107" s="5">
        <f>CR107/MAX(CR$9:CR107)-1</f>
        <v>0</v>
      </c>
      <c r="DS107" s="5">
        <f>CS107/MAX(CS$9:CS107)-1</f>
        <v>0</v>
      </c>
      <c r="DT107" s="5">
        <f>CT107/MAX(CT$9:CT107)-1</f>
        <v>0</v>
      </c>
      <c r="DU107" s="5">
        <f>CU107/MAX(CU$9:CU107)-1</f>
        <v>0</v>
      </c>
      <c r="DV107" s="5">
        <f>CV107/MAX(CV$9:CV107)-1</f>
        <v>0</v>
      </c>
      <c r="DW107" s="5">
        <f>CW107/MAX(CW$9:CW107)-1</f>
        <v>0</v>
      </c>
      <c r="DX107" s="5">
        <f>CX107/MAX(CX$9:CX107)-1</f>
        <v>0</v>
      </c>
      <c r="DY107" s="5">
        <f>CY107/MAX(CY$9:CY107)-1</f>
        <v>0</v>
      </c>
      <c r="DZ107" s="1">
        <f t="shared" si="171"/>
        <v>36980</v>
      </c>
      <c r="EA107" s="8">
        <f t="shared" si="202"/>
        <v>5.6004499498759488</v>
      </c>
      <c r="EB107" s="8">
        <f t="shared" si="203"/>
        <v>5.9840353183500596</v>
      </c>
      <c r="EC107" s="8">
        <f t="shared" si="204"/>
        <v>5.8070020744496951</v>
      </c>
      <c r="ED107" s="8">
        <f t="shared" si="172"/>
        <v>6.1647499999999997</v>
      </c>
      <c r="EE107" s="8">
        <f t="shared" si="173"/>
        <v>6.1647499999999997</v>
      </c>
      <c r="EF107" s="8">
        <f t="shared" si="174"/>
        <v>6.4295</v>
      </c>
      <c r="EG107" s="8">
        <f t="shared" si="175"/>
        <v>6.1647499999999997</v>
      </c>
      <c r="EH107" s="8">
        <f t="shared" si="176"/>
        <v>6.657</v>
      </c>
      <c r="EI107" s="8">
        <f t="shared" si="177"/>
        <v>5.9840353183500596</v>
      </c>
      <c r="EJ107" s="1">
        <f t="shared" si="205"/>
        <v>36980</v>
      </c>
      <c r="EK107" s="8">
        <f>Data!W104*(1-R107-AD107)+R107*Data!AE104+AD107*Data!AM104</f>
        <v>1.6637764360717671</v>
      </c>
      <c r="EL107" s="8">
        <f>Data!W104*(1-S107-AE107)+S107*Data!BQ104+AE107*Data!AU104</f>
        <v>2.8866290412710107</v>
      </c>
      <c r="EM107" s="8">
        <f>Data!W104*(1-R107-AF107)+R107*Data!AE104+AF107*Data!AU104</f>
        <v>3.0328435701042529</v>
      </c>
      <c r="EN107" s="8">
        <f>Data!F104</f>
        <v>5.2412128838461598</v>
      </c>
      <c r="EO107" s="8">
        <f>U107*Data!$AE104+Model!AG107*Data!$BY104+Model!AP107*Data!$W104</f>
        <v>2.7235</v>
      </c>
      <c r="EP107" s="8">
        <f>V107*Data!$BQ104+Model!AH107*Data!$BY104+Model!AQ107*Data!$W104</f>
        <v>2.7235</v>
      </c>
      <c r="EQ107" s="8">
        <f>W107*Data!$BQ104+Model!AI107*Data!$BY104+Model!AR107*Data!$W104</f>
        <v>2.1741999999999999</v>
      </c>
      <c r="ER107" s="8">
        <f>X107*Data!CF104+Model!AJ107*Data!$BY104+Model!AS107*Data!$W104</f>
        <v>2.7235</v>
      </c>
      <c r="ES107" s="8">
        <f>Y107*Data!CS104+Model!AK107*Data!$BY104+Model!AS107*Data!$W104</f>
        <v>2.6284265844792163</v>
      </c>
      <c r="ET107" s="8">
        <f t="shared" si="178"/>
        <v>5.2412128838461598</v>
      </c>
    </row>
    <row r="108" spans="1:150" x14ac:dyDescent="0.25">
      <c r="A108" s="34">
        <f>Data!A105</f>
        <v>37011</v>
      </c>
      <c r="B108" s="8">
        <f>Data!G105</f>
        <v>6.1354948228632997</v>
      </c>
      <c r="C108" s="8">
        <f t="shared" si="179"/>
        <v>6.1209456496384416</v>
      </c>
      <c r="D108" s="8">
        <f>Data!DA105</f>
        <v>6.782</v>
      </c>
      <c r="E108" s="8">
        <f>Data!AN105</f>
        <v>4.29</v>
      </c>
      <c r="F108" s="8">
        <f>Data!AV105</f>
        <v>4.8099999999999996</v>
      </c>
      <c r="G108" s="8">
        <f>Data!BZ105</f>
        <v>5.1619999999999999</v>
      </c>
      <c r="H108" s="8">
        <f>Data!X105</f>
        <v>6.3109999999999999</v>
      </c>
      <c r="I108" s="8">
        <f>Data!BJ105</f>
        <v>6.88</v>
      </c>
      <c r="J108" s="8">
        <f>Data!AF105</f>
        <v>11.577</v>
      </c>
      <c r="K108" s="8">
        <f>Data!BC105</f>
        <v>8.81</v>
      </c>
      <c r="L108" s="8">
        <f>Data!BR105</f>
        <v>13.499000000000001</v>
      </c>
      <c r="M108" s="8">
        <f>Data!CG105</f>
        <v>12.222</v>
      </c>
      <c r="N108" s="8">
        <f>Data!CT105</f>
        <v>11.170999999999999</v>
      </c>
      <c r="O108" s="8">
        <f>Data!ED105</f>
        <v>9.2729999999999997</v>
      </c>
      <c r="P108" s="8">
        <f t="shared" si="180"/>
        <v>4.2869999999999999</v>
      </c>
      <c r="Q108" s="1">
        <f t="shared" si="157"/>
        <v>37011</v>
      </c>
      <c r="R108" s="9">
        <f t="shared" si="206"/>
        <v>0.17883092591247979</v>
      </c>
      <c r="S108" s="36">
        <f t="shared" si="207"/>
        <v>0.29699637527745915</v>
      </c>
      <c r="T108" s="9">
        <f t="shared" si="208"/>
        <v>0.23326335432703524</v>
      </c>
      <c r="U108" s="9">
        <f t="shared" si="181"/>
        <v>1.7419302083133248E-2</v>
      </c>
      <c r="V108" s="9">
        <f t="shared" si="182"/>
        <v>1.3403481211862755E-2</v>
      </c>
      <c r="W108" s="9">
        <f t="shared" si="183"/>
        <v>0</v>
      </c>
      <c r="X108" s="9">
        <f t="shared" si="184"/>
        <v>1.5827878592535382E-2</v>
      </c>
      <c r="Y108" s="9">
        <f t="shared" si="209"/>
        <v>0.10780148569622255</v>
      </c>
      <c r="Z108" s="8">
        <f t="shared" si="185"/>
        <v>6.4245463369421065</v>
      </c>
      <c r="AA108" s="8">
        <f t="shared" si="158"/>
        <v>8.4458099454943767</v>
      </c>
      <c r="AB108" s="8">
        <f t="shared" si="186"/>
        <v>5.452351294611617</v>
      </c>
      <c r="AC108" s="8">
        <f t="shared" si="210"/>
        <v>6.1354948228632997</v>
      </c>
      <c r="AD108" s="22">
        <f t="shared" si="187"/>
        <v>0.82116907408752016</v>
      </c>
      <c r="AE108" s="22">
        <f t="shared" si="188"/>
        <v>0.70300362472254085</v>
      </c>
      <c r="AF108" s="22">
        <f t="shared" si="189"/>
        <v>0.76673664567296473</v>
      </c>
      <c r="AG108" s="22">
        <f t="shared" si="159"/>
        <v>0.23258069791686675</v>
      </c>
      <c r="AH108" s="22">
        <f t="shared" si="160"/>
        <v>0.23659651878813726</v>
      </c>
      <c r="AI108" s="22">
        <f t="shared" si="161"/>
        <v>9.9999999999999978E-2</v>
      </c>
      <c r="AJ108" s="22">
        <f t="shared" si="162"/>
        <v>0.23417212140746457</v>
      </c>
      <c r="AK108" s="22">
        <f t="shared" si="163"/>
        <v>0.14219851430377739</v>
      </c>
      <c r="AL108" s="22"/>
      <c r="AM108" s="22">
        <f t="shared" si="164"/>
        <v>0</v>
      </c>
      <c r="AN108" s="22">
        <f t="shared" si="164"/>
        <v>0</v>
      </c>
      <c r="AO108" s="22">
        <v>0</v>
      </c>
      <c r="AP108" s="22">
        <f t="shared" si="165"/>
        <v>0.75</v>
      </c>
      <c r="AQ108" s="22">
        <f t="shared" si="166"/>
        <v>0.75</v>
      </c>
      <c r="AR108" s="22">
        <f t="shared" si="190"/>
        <v>0.9</v>
      </c>
      <c r="AS108" s="9">
        <f t="shared" si="191"/>
        <v>0.75</v>
      </c>
      <c r="AT108" s="9">
        <f t="shared" si="192"/>
        <v>0.75</v>
      </c>
      <c r="AU108" s="9"/>
      <c r="AV108" s="1">
        <f t="shared" si="167"/>
        <v>37011</v>
      </c>
      <c r="AX108" s="5">
        <f>Data!C105/Data!C104-1</f>
        <v>-4.1509700021733487E-3</v>
      </c>
      <c r="AY108" s="5">
        <f>Data!L105/Data!L104-1</f>
        <v>3.2922130265033989E-3</v>
      </c>
      <c r="AZ108" s="5">
        <f>Data!CW105/Data!CW104-1</f>
        <v>-5.239270264591922E-3</v>
      </c>
      <c r="BA108" s="5">
        <f>Data!AJ105/Data!AJ104-1</f>
        <v>2.6698976110968164E-3</v>
      </c>
      <c r="BB108" s="5">
        <f>Data!AR105/Data!AR104-1</f>
        <v>-5.1270681220637604E-3</v>
      </c>
      <c r="BC108" s="5">
        <f>Data!BV105/Data!BV104-1</f>
        <v>-1.3996638694898644E-2</v>
      </c>
      <c r="BD108" s="5">
        <f>Data!T105/Data!T104-1</f>
        <v>-2.8243313564338957E-3</v>
      </c>
      <c r="BE108" s="5">
        <f>Data!BF105/Data!BF104-1</f>
        <v>-1.3200672034212602E-3</v>
      </c>
      <c r="BF108" s="5">
        <f>Data!AB105/Data!AB104-1</f>
        <v>1.0661281071074002E-2</v>
      </c>
      <c r="BG108" s="5">
        <f>Data!AY105/Data!AY104-1</f>
        <v>8.7979570336982338E-3</v>
      </c>
      <c r="BH108" s="5">
        <f>Data!BN105/Data!BN104-1</f>
        <v>2.6671009493703934E-3</v>
      </c>
      <c r="BI108" s="5">
        <f>Data!CC105/Data!CC104-1</f>
        <v>7.6001793300741749E-3</v>
      </c>
      <c r="BJ108" s="5">
        <f>Data!CP105/Data!CP104-1</f>
        <v>-8.258378694349866E-3</v>
      </c>
      <c r="BK108" s="5">
        <f>Data!DZ105/Data!DZ104-1</f>
        <v>5.9343804830143121E-3</v>
      </c>
      <c r="BL108" s="5">
        <f t="shared" si="211"/>
        <v>-2.51916966929158E-3</v>
      </c>
      <c r="BM108" s="5">
        <f t="shared" si="212"/>
        <v>-1.5812023694520196E-3</v>
      </c>
      <c r="BN108" s="5">
        <f t="shared" si="213"/>
        <v>-2.5774660464435986E-3</v>
      </c>
      <c r="BO108" s="5">
        <f t="shared" si="193"/>
        <v>-5.6174081910500828E-3</v>
      </c>
      <c r="BP108" s="5">
        <f t="shared" si="194"/>
        <v>-5.6174081910500828E-3</v>
      </c>
      <c r="BQ108" s="5">
        <f t="shared" si="195"/>
        <v>-3.94156209028037E-3</v>
      </c>
      <c r="BR108" s="5">
        <f t="shared" si="214"/>
        <v>-5.6174081910500828E-3</v>
      </c>
      <c r="BS108" s="5">
        <f t="shared" si="215"/>
        <v>-5.1709630376961802E-3</v>
      </c>
      <c r="BT108" s="5">
        <f t="shared" si="196"/>
        <v>1.5710518175906744E-3</v>
      </c>
      <c r="BU108" s="5">
        <f t="shared" si="197"/>
        <v>-1.3996638694898644E-2</v>
      </c>
      <c r="BV108" s="8">
        <f t="shared" si="198"/>
        <v>1.6133392208304989</v>
      </c>
      <c r="BW108" s="8">
        <f t="shared" si="199"/>
        <v>1.6141783875832532</v>
      </c>
      <c r="BX108" s="24">
        <f t="shared" si="200"/>
        <v>37011</v>
      </c>
      <c r="BY108" s="5">
        <f t="shared" si="201"/>
        <v>0.98398458897663199</v>
      </c>
      <c r="BZ108" s="1">
        <f t="shared" si="168"/>
        <v>37011</v>
      </c>
      <c r="CA108" s="8">
        <f t="shared" si="216"/>
        <v>1.7376768874777027</v>
      </c>
      <c r="CB108" s="8">
        <f t="shared" si="217"/>
        <v>1.6141783875832532</v>
      </c>
      <c r="CC108" s="8">
        <f t="shared" si="218"/>
        <v>1.7846122547465706</v>
      </c>
      <c r="CD108" s="8">
        <f t="shared" si="219"/>
        <v>1.6000282942271569</v>
      </c>
      <c r="CE108" s="8">
        <f t="shared" si="220"/>
        <v>1.6710647452577456</v>
      </c>
      <c r="CF108" s="8">
        <f t="shared" si="221"/>
        <v>1.7521747968539061</v>
      </c>
      <c r="CG108" s="8">
        <f t="shared" si="222"/>
        <v>1.6669876285784488</v>
      </c>
      <c r="CH108" s="8">
        <f t="shared" si="223"/>
        <v>1.7661097391572758</v>
      </c>
      <c r="CI108" s="8">
        <f t="shared" si="224"/>
        <v>1.8553845377790947</v>
      </c>
      <c r="CJ108" s="8">
        <f t="shared" si="225"/>
        <v>1.7987944430243545</v>
      </c>
      <c r="CK108" s="8">
        <f t="shared" si="226"/>
        <v>2.451519621922241</v>
      </c>
      <c r="CL108" s="8">
        <f t="shared" si="227"/>
        <v>2.1182124002669083</v>
      </c>
      <c r="CM108" s="8">
        <f t="shared" si="228"/>
        <v>1.8475971350259235</v>
      </c>
      <c r="CN108" s="8">
        <f t="shared" si="229"/>
        <v>1.9747722329982969</v>
      </c>
      <c r="CO108" s="8">
        <f t="shared" si="230"/>
        <v>1.74829293442333</v>
      </c>
      <c r="CP108" s="8">
        <f t="shared" si="231"/>
        <v>1.7518654809484593</v>
      </c>
      <c r="CQ108" s="8">
        <f t="shared" si="232"/>
        <v>1.7944970638176589</v>
      </c>
      <c r="CR108" s="8">
        <f t="shared" si="233"/>
        <v>1.7120026247219526</v>
      </c>
      <c r="CS108" s="8">
        <f t="shared" si="234"/>
        <v>1.7132179773651903</v>
      </c>
      <c r="CT108" s="8">
        <f t="shared" si="235"/>
        <v>1.6974379621776863</v>
      </c>
      <c r="CU108" s="8">
        <f t="shared" si="236"/>
        <v>1.7098472778989404</v>
      </c>
      <c r="CV108" s="8">
        <f t="shared" si="237"/>
        <v>1.7349099505105297</v>
      </c>
      <c r="CW108" s="8">
        <f t="shared" si="238"/>
        <v>1.6133392208304989</v>
      </c>
      <c r="CX108" s="8">
        <f t="shared" si="239"/>
        <v>2.0001190487393332</v>
      </c>
      <c r="CY108" s="8">
        <f t="shared" si="169"/>
        <v>1.7376768874777027</v>
      </c>
      <c r="CZ108" s="1">
        <f t="shared" si="170"/>
        <v>37011</v>
      </c>
      <c r="DA108" s="5">
        <f>CA108/MAX(CA$9:CA108)-1</f>
        <v>-4.1509700021733487E-3</v>
      </c>
      <c r="DB108" s="5">
        <f>CB108/MAX(CB$9:CB108)-1</f>
        <v>0</v>
      </c>
      <c r="DC108" s="5">
        <f>CC108/MAX(CC$9:CC108)-1</f>
        <v>-5.239270264591922E-3</v>
      </c>
      <c r="DD108" s="5">
        <f>CD108/MAX(CD$9:CD108)-1</f>
        <v>0</v>
      </c>
      <c r="DE108" s="5">
        <f>CE108/MAX(CE$9:CE108)-1</f>
        <v>-5.1270681220638714E-3</v>
      </c>
      <c r="DF108" s="5">
        <f>CF108/MAX(CF$9:CF108)-1</f>
        <v>-1.3996638694898644E-2</v>
      </c>
      <c r="DG108" s="5">
        <f>CG108/MAX(CG$9:CG108)-1</f>
        <v>-2.8243313564338957E-3</v>
      </c>
      <c r="DH108" s="5">
        <f>CH108/MAX(CH$9:CH108)-1</f>
        <v>-1.3200672034212602E-3</v>
      </c>
      <c r="DI108" s="5">
        <f>CI108/MAX(CI$9:CI108)-1</f>
        <v>0</v>
      </c>
      <c r="DJ108" s="5">
        <f>CJ108/MAX(CJ$9:CJ108)-1</f>
        <v>0</v>
      </c>
      <c r="DK108" s="5">
        <f>CK108/MAX(CK$9:CK108)-1</f>
        <v>0</v>
      </c>
      <c r="DL108" s="5">
        <f>CL108/MAX(CL$9:CL108)-1</f>
        <v>0</v>
      </c>
      <c r="DM108" s="5">
        <f>CM108/MAX(CM$9:CM108)-1</f>
        <v>-2.0028511341021127E-2</v>
      </c>
      <c r="DN108" s="5">
        <f>CN108/MAX(CN$9:CN108)-1</f>
        <v>0</v>
      </c>
      <c r="DO108" s="5">
        <f>CO108/MAX(CO$9:CO108)-1</f>
        <v>-2.5191696692915544E-3</v>
      </c>
      <c r="DP108" s="5">
        <f>CP108/MAX(CP$9:CP108)-1</f>
        <v>-1.5812023694520283E-3</v>
      </c>
      <c r="DQ108" s="5">
        <f>CQ108/MAX(CQ$9:CQ108)-1</f>
        <v>-2.5774660464435994E-3</v>
      </c>
      <c r="DR108" s="5">
        <f>CR108/MAX(CR$9:CR108)-1</f>
        <v>-5.6174081910501661E-3</v>
      </c>
      <c r="DS108" s="5">
        <f>CS108/MAX(CS$9:CS108)-1</f>
        <v>-5.6174081910500551E-3</v>
      </c>
      <c r="DT108" s="5">
        <f>CT108/MAX(CT$9:CT108)-1</f>
        <v>-3.9415620902804038E-3</v>
      </c>
      <c r="DU108" s="5">
        <f>CU108/MAX(CU$9:CU108)-1</f>
        <v>-5.6174081910500551E-3</v>
      </c>
      <c r="DV108" s="5">
        <f>CV108/MAX(CV$9:CV108)-1</f>
        <v>-5.1709630376961524E-3</v>
      </c>
      <c r="DW108" s="5">
        <f>CW108/MAX(CW$9:CW108)-1</f>
        <v>0</v>
      </c>
      <c r="DX108" s="5">
        <f>CX108/MAX(CX$9:CX108)-1</f>
        <v>-1.3996638694898755E-2</v>
      </c>
      <c r="DY108" s="5">
        <f>CY108/MAX(CY$9:CY108)-1</f>
        <v>-4.1509700021733487E-3</v>
      </c>
      <c r="DZ108" s="1">
        <f t="shared" si="171"/>
        <v>37011</v>
      </c>
      <c r="EA108" s="8">
        <f t="shared" si="202"/>
        <v>6.0201488756497499</v>
      </c>
      <c r="EB108" s="8">
        <f t="shared" si="203"/>
        <v>6.1354948228632997</v>
      </c>
      <c r="EC108" s="8">
        <f t="shared" si="204"/>
        <v>6.1209456496384416</v>
      </c>
      <c r="ED108" s="8">
        <f t="shared" si="172"/>
        <v>6.1354948228632988</v>
      </c>
      <c r="EE108" s="8">
        <f t="shared" si="173"/>
        <v>6.1354948228633006</v>
      </c>
      <c r="EF108" s="8">
        <f t="shared" si="174"/>
        <v>6.1960999999999995</v>
      </c>
      <c r="EG108" s="8">
        <f t="shared" si="175"/>
        <v>6.1354948228632988</v>
      </c>
      <c r="EH108" s="8">
        <f t="shared" si="176"/>
        <v>6.6715291275486006</v>
      </c>
      <c r="EI108" s="8">
        <f t="shared" si="177"/>
        <v>6.1354948228632997</v>
      </c>
      <c r="EJ108" s="1">
        <f t="shared" si="205"/>
        <v>37011</v>
      </c>
      <c r="EK108" s="8">
        <f>Data!W105*(1-R108-AD108)+R108*Data!AE105+AD108*Data!AM105</f>
        <v>1.6372369583303077</v>
      </c>
      <c r="EL108" s="8">
        <f>Data!W105*(1-S108-AE108)+S108*Data!BQ105+AE108*Data!AU105</f>
        <v>2.8583285856974352</v>
      </c>
      <c r="EM108" s="8">
        <f>Data!W105*(1-R108-AF108)+R108*Data!AE105+AF108*Data!AU105</f>
        <v>2.9667424946376051</v>
      </c>
      <c r="EN108" s="8">
        <f>Data!F105</f>
        <v>5.2757525385272697</v>
      </c>
      <c r="EO108" s="8">
        <f>U108*Data!$AE105+Model!AG108*Data!$BY105+Model!AP108*Data!$W105</f>
        <v>2.6401850266777966</v>
      </c>
      <c r="EP108" s="8">
        <f>V108*Data!$BQ105+Model!AH108*Data!$BY105+Model!AQ108*Data!$W105</f>
        <v>2.6538634328251756</v>
      </c>
      <c r="EQ108" s="8">
        <f>W108*Data!$BQ105+Model!AI108*Data!$BY105+Model!AR108*Data!$W105</f>
        <v>2.1656999999999997</v>
      </c>
      <c r="ER108" s="8">
        <f>X108*Data!CF105+Model!AJ108*Data!$BY105+Model!AS108*Data!$W105</f>
        <v>2.6455861946387231</v>
      </c>
      <c r="ES108" s="8">
        <f>Y108*Data!CS105+Model!AK108*Data!$BY105+Model!AS108*Data!$W105</f>
        <v>2.5783860929350402</v>
      </c>
      <c r="ET108" s="8">
        <f t="shared" si="178"/>
        <v>5.2757525385272697</v>
      </c>
    </row>
    <row r="109" spans="1:150" x14ac:dyDescent="0.25">
      <c r="A109" s="34">
        <f>Data!A106</f>
        <v>37042</v>
      </c>
      <c r="B109" s="8">
        <f>Data!G106</f>
        <v>6.1085409432603797</v>
      </c>
      <c r="C109" s="8">
        <f t="shared" si="179"/>
        <v>6.1315258432470259</v>
      </c>
      <c r="D109" s="8">
        <f>Data!DA106</f>
        <v>6.7130000000000001</v>
      </c>
      <c r="E109" s="8">
        <f>Data!AN106</f>
        <v>4.1929999999999996</v>
      </c>
      <c r="F109" s="8">
        <f>Data!AV106</f>
        <v>4.8520000000000003</v>
      </c>
      <c r="G109" s="8">
        <f>Data!BZ106</f>
        <v>5.2130000000000001</v>
      </c>
      <c r="H109" s="8">
        <f>Data!X106</f>
        <v>5.9980000000000002</v>
      </c>
      <c r="I109" s="8">
        <f>Data!BJ106</f>
        <v>6.7850000000000001</v>
      </c>
      <c r="J109" s="8">
        <f>Data!AF106</f>
        <v>8.7140000000000004</v>
      </c>
      <c r="K109" s="8">
        <f>Data!BC106</f>
        <v>8.391</v>
      </c>
      <c r="L109" s="8">
        <f>Data!BR106</f>
        <v>15.228</v>
      </c>
      <c r="M109" s="8">
        <f>Data!CG106</f>
        <v>11.138</v>
      </c>
      <c r="N109" s="8">
        <f>Data!CT106</f>
        <v>10.819000000000001</v>
      </c>
      <c r="O109" s="8">
        <f>Data!ED106</f>
        <v>8.702</v>
      </c>
      <c r="P109" s="8">
        <f t="shared" si="180"/>
        <v>3.6694999999999993</v>
      </c>
      <c r="Q109" s="1">
        <f t="shared" si="157"/>
        <v>37042</v>
      </c>
      <c r="R109" s="9">
        <f t="shared" si="206"/>
        <v>0.19989515482984083</v>
      </c>
      <c r="S109" s="36">
        <f t="shared" si="207"/>
        <v>0.32637427097672195</v>
      </c>
      <c r="T109" s="9">
        <f t="shared" si="208"/>
        <v>0.26326335432703524</v>
      </c>
      <c r="U109" s="9">
        <f t="shared" si="181"/>
        <v>4.7419302083133247E-2</v>
      </c>
      <c r="V109" s="9">
        <f t="shared" si="182"/>
        <v>3.0633144609124259E-2</v>
      </c>
      <c r="W109" s="9">
        <f t="shared" si="183"/>
        <v>1.8875780655055362E-2</v>
      </c>
      <c r="X109" s="9">
        <f t="shared" si="184"/>
        <v>4.5827878592535384E-2</v>
      </c>
      <c r="Y109" s="9">
        <f t="shared" si="209"/>
        <v>0.13780148569622255</v>
      </c>
      <c r="Z109" s="8">
        <f t="shared" si="185"/>
        <v>6.3973787923668066</v>
      </c>
      <c r="AA109" s="8">
        <f t="shared" si="158"/>
        <v>9.010434521115144</v>
      </c>
      <c r="AB109" s="8">
        <f t="shared" si="186"/>
        <v>5.380054464660601</v>
      </c>
      <c r="AC109" s="8">
        <f t="shared" si="210"/>
        <v>6.1085409432603797</v>
      </c>
      <c r="AD109" s="22">
        <f t="shared" si="187"/>
        <v>0.80010484517015912</v>
      </c>
      <c r="AE109" s="22">
        <f t="shared" si="188"/>
        <v>0.67362572902327811</v>
      </c>
      <c r="AF109" s="22">
        <f t="shared" si="189"/>
        <v>0.73673664567296471</v>
      </c>
      <c r="AG109" s="22">
        <f t="shared" si="159"/>
        <v>0.20258069791686673</v>
      </c>
      <c r="AH109" s="22">
        <f t="shared" si="160"/>
        <v>0.21936685539087575</v>
      </c>
      <c r="AI109" s="22">
        <f t="shared" si="161"/>
        <v>8.1124219344944626E-2</v>
      </c>
      <c r="AJ109" s="22">
        <f t="shared" si="162"/>
        <v>0.20417212140746466</v>
      </c>
      <c r="AK109" s="22">
        <f t="shared" si="163"/>
        <v>0.11219851430377747</v>
      </c>
      <c r="AL109" s="22"/>
      <c r="AM109" s="22">
        <f t="shared" si="164"/>
        <v>0</v>
      </c>
      <c r="AN109" s="22">
        <f t="shared" si="164"/>
        <v>0</v>
      </c>
      <c r="AO109" s="22">
        <v>0</v>
      </c>
      <c r="AP109" s="22">
        <f t="shared" si="165"/>
        <v>0.75</v>
      </c>
      <c r="AQ109" s="22">
        <f t="shared" si="166"/>
        <v>0.75</v>
      </c>
      <c r="AR109" s="22">
        <f t="shared" si="190"/>
        <v>0.9</v>
      </c>
      <c r="AS109" s="9">
        <f t="shared" si="191"/>
        <v>0.75</v>
      </c>
      <c r="AT109" s="9">
        <f t="shared" si="192"/>
        <v>0.75</v>
      </c>
      <c r="AU109" s="9"/>
      <c r="AV109" s="1">
        <f t="shared" si="167"/>
        <v>37042</v>
      </c>
      <c r="AX109" s="5">
        <f>Data!C106/Data!C105-1</f>
        <v>6.0406801612082894E-3</v>
      </c>
      <c r="AY109" s="5">
        <f>Data!L106/Data!L105-1</f>
        <v>6.1899277020611709E-3</v>
      </c>
      <c r="AZ109" s="5">
        <f>Data!CW106/Data!CW105-1</f>
        <v>1.0218247919102197E-2</v>
      </c>
      <c r="BA109" s="5">
        <f>Data!AJ106/Data!AJ105-1</f>
        <v>5.6369612434887806E-3</v>
      </c>
      <c r="BB109" s="5">
        <f>Data!AR106/Data!AR105-1</f>
        <v>3.9129415928187417E-3</v>
      </c>
      <c r="BC109" s="5">
        <f>Data!BV106/Data!BV105-1</f>
        <v>1.9960317342275768E-3</v>
      </c>
      <c r="BD109" s="5">
        <f>Data!T106/Data!T105-1</f>
        <v>1.0855276261801272E-2</v>
      </c>
      <c r="BE109" s="5">
        <f>Data!BF106/Data!BF105-1</f>
        <v>9.5767652381628654E-3</v>
      </c>
      <c r="BF109" s="5">
        <f>Data!AB106/Data!AB105-1</f>
        <v>2.7959123333480607E-2</v>
      </c>
      <c r="BG109" s="5">
        <f>Data!AY106/Data!AY105-1</f>
        <v>1.5215056428559581E-2</v>
      </c>
      <c r="BH109" s="5">
        <f>Data!BN106/Data!BN105-1</f>
        <v>2.8679609013667617E-2</v>
      </c>
      <c r="BI109" s="5">
        <f>Data!CC106/Data!CC105-1</f>
        <v>2.8222132762675489E-2</v>
      </c>
      <c r="BJ109" s="5">
        <f>Data!CP106/Data!CP105-1</f>
        <v>1.6920196323912284E-2</v>
      </c>
      <c r="BK109" s="5">
        <f>Data!DZ106/Data!DZ105-1</f>
        <v>2.0332293551766689E-2</v>
      </c>
      <c r="BL109" s="5">
        <f t="shared" si="211"/>
        <v>8.2601767579077012E-3</v>
      </c>
      <c r="BM109" s="5">
        <f t="shared" si="212"/>
        <v>8.7894296090311307E-3</v>
      </c>
      <c r="BN109" s="5">
        <f t="shared" si="213"/>
        <v>7.7429747066391167E-3</v>
      </c>
      <c r="BO109" s="5">
        <f t="shared" si="193"/>
        <v>9.0927240654872961E-3</v>
      </c>
      <c r="BP109" s="5">
        <f t="shared" si="194"/>
        <v>8.9981179566381107E-3</v>
      </c>
      <c r="BQ109" s="5">
        <f t="shared" si="195"/>
        <v>9.9693518090439043E-3</v>
      </c>
      <c r="BR109" s="5">
        <f t="shared" si="214"/>
        <v>9.0555686729416902E-3</v>
      </c>
      <c r="BS109" s="5">
        <f t="shared" si="215"/>
        <v>1.0249312245450816E-2</v>
      </c>
      <c r="BT109" s="5">
        <f t="shared" si="196"/>
        <v>6.6806242471512791E-3</v>
      </c>
      <c r="BU109" s="5">
        <f t="shared" si="197"/>
        <v>1.6920196323912284E-2</v>
      </c>
      <c r="BV109" s="8">
        <f t="shared" si="198"/>
        <v>1.6241173339480592</v>
      </c>
      <c r="BW109" s="8">
        <f t="shared" si="199"/>
        <v>1.6241700351006232</v>
      </c>
      <c r="BX109" s="24">
        <f t="shared" si="200"/>
        <v>37042</v>
      </c>
      <c r="BY109" s="5">
        <f t="shared" si="201"/>
        <v>0.98693338010558807</v>
      </c>
      <c r="BZ109" s="1">
        <f t="shared" si="168"/>
        <v>37042</v>
      </c>
      <c r="CA109" s="8">
        <f t="shared" si="216"/>
        <v>1.7481736377784793</v>
      </c>
      <c r="CB109" s="8">
        <f t="shared" si="217"/>
        <v>1.6241700351006232</v>
      </c>
      <c r="CC109" s="8">
        <f t="shared" si="218"/>
        <v>1.802847865205039</v>
      </c>
      <c r="CD109" s="8">
        <f t="shared" si="219"/>
        <v>1.6090475917102007</v>
      </c>
      <c r="CE109" s="8">
        <f t="shared" si="220"/>
        <v>1.6776035240037577</v>
      </c>
      <c r="CF109" s="8">
        <f t="shared" si="221"/>
        <v>1.7556721933523403</v>
      </c>
      <c r="CG109" s="8">
        <f t="shared" si="222"/>
        <v>1.6850832398116729</v>
      </c>
      <c r="CH109" s="8">
        <f t="shared" si="223"/>
        <v>1.783023357514018</v>
      </c>
      <c r="CI109" s="8">
        <f t="shared" si="224"/>
        <v>1.9072594629018933</v>
      </c>
      <c r="CJ109" s="8">
        <f t="shared" si="225"/>
        <v>1.8261632019783496</v>
      </c>
      <c r="CK109" s="8">
        <f t="shared" si="226"/>
        <v>2.521828246168305</v>
      </c>
      <c r="CL109" s="8">
        <f t="shared" si="227"/>
        <v>2.1779928718467865</v>
      </c>
      <c r="CM109" s="8">
        <f t="shared" si="228"/>
        <v>1.87885884127806</v>
      </c>
      <c r="CN109" s="8">
        <f t="shared" si="229"/>
        <v>2.0149238817374959</v>
      </c>
      <c r="CO109" s="8">
        <f t="shared" si="230"/>
        <v>1.762734143086268</v>
      </c>
      <c r="CP109" s="8">
        <f t="shared" si="231"/>
        <v>1.7672633792777472</v>
      </c>
      <c r="CQ109" s="8">
        <f t="shared" si="232"/>
        <v>1.8083918091939373</v>
      </c>
      <c r="CR109" s="8">
        <f t="shared" si="233"/>
        <v>1.7275693921879391</v>
      </c>
      <c r="CS109" s="8">
        <f t="shared" si="234"/>
        <v>1.7286337148109552</v>
      </c>
      <c r="CT109" s="8">
        <f t="shared" si="235"/>
        <v>1.7143603183966625</v>
      </c>
      <c r="CU109" s="8">
        <f t="shared" si="236"/>
        <v>1.7253309173441966</v>
      </c>
      <c r="CV109" s="8">
        <f t="shared" si="237"/>
        <v>1.7526915843110515</v>
      </c>
      <c r="CW109" s="8">
        <f t="shared" si="238"/>
        <v>1.6241173339480592</v>
      </c>
      <c r="CX109" s="8">
        <f t="shared" si="239"/>
        <v>2.0339614557151995</v>
      </c>
      <c r="CY109" s="8">
        <f t="shared" si="169"/>
        <v>1.7481736377784793</v>
      </c>
      <c r="CZ109" s="1">
        <f t="shared" si="170"/>
        <v>37042</v>
      </c>
      <c r="DA109" s="5">
        <f>CA109/MAX(CA$9:CA109)-1</f>
        <v>0</v>
      </c>
      <c r="DB109" s="5">
        <f>CB109/MAX(CB$9:CB109)-1</f>
        <v>0</v>
      </c>
      <c r="DC109" s="5">
        <f>CC109/MAX(CC$9:CC109)-1</f>
        <v>0</v>
      </c>
      <c r="DD109" s="5">
        <f>CD109/MAX(CD$9:CD109)-1</f>
        <v>0</v>
      </c>
      <c r="DE109" s="5">
        <f>CE109/MAX(CE$9:CE109)-1</f>
        <v>-1.2341884473491271E-3</v>
      </c>
      <c r="DF109" s="5">
        <f>CF109/MAX(CF$9:CF109)-1</f>
        <v>-1.20285446956786E-2</v>
      </c>
      <c r="DG109" s="5">
        <f>CG109/MAX(CG$9:CG109)-1</f>
        <v>0</v>
      </c>
      <c r="DH109" s="5">
        <f>CH109/MAX(CH$9:CH109)-1</f>
        <v>0</v>
      </c>
      <c r="DI109" s="5">
        <f>CI109/MAX(CI$9:CI109)-1</f>
        <v>0</v>
      </c>
      <c r="DJ109" s="5">
        <f>CJ109/MAX(CJ$9:CJ109)-1</f>
        <v>0</v>
      </c>
      <c r="DK109" s="5">
        <f>CK109/MAX(CK$9:CK109)-1</f>
        <v>0</v>
      </c>
      <c r="DL109" s="5">
        <f>CL109/MAX(CL$9:CL109)-1</f>
        <v>0</v>
      </c>
      <c r="DM109" s="5">
        <f>CM109/MAX(CM$9:CM109)-1</f>
        <v>-3.44720136107457E-3</v>
      </c>
      <c r="DN109" s="5">
        <f>CN109/MAX(CN$9:CN109)-1</f>
        <v>0</v>
      </c>
      <c r="DO109" s="5">
        <f>CO109/MAX(CO$9:CO109)-1</f>
        <v>0</v>
      </c>
      <c r="DP109" s="5">
        <f>CP109/MAX(CP$9:CP109)-1</f>
        <v>0</v>
      </c>
      <c r="DQ109" s="5">
        <f>CQ109/MAX(CQ$9:CQ109)-1</f>
        <v>0</v>
      </c>
      <c r="DR109" s="5">
        <f>CR109/MAX(CR$9:CR109)-1</f>
        <v>0</v>
      </c>
      <c r="DS109" s="5">
        <f>CS109/MAX(CS$9:CS109)-1</f>
        <v>0</v>
      </c>
      <c r="DT109" s="5">
        <f>CT109/MAX(CT$9:CT109)-1</f>
        <v>0</v>
      </c>
      <c r="DU109" s="5">
        <f>CU109/MAX(CU$9:CU109)-1</f>
        <v>0</v>
      </c>
      <c r="DV109" s="5">
        <f>CV109/MAX(CV$9:CV109)-1</f>
        <v>0</v>
      </c>
      <c r="DW109" s="5">
        <f>CW109/MAX(CW$9:CW109)-1</f>
        <v>0</v>
      </c>
      <c r="DX109" s="5">
        <f>CX109/MAX(CX$9:CX109)-1</f>
        <v>0</v>
      </c>
      <c r="DY109" s="5">
        <f>CY109/MAX(CY$9:CY109)-1</f>
        <v>0</v>
      </c>
      <c r="DZ109" s="1">
        <f t="shared" si="171"/>
        <v>37042</v>
      </c>
      <c r="EA109" s="8">
        <f t="shared" si="202"/>
        <v>5.6239950879528449</v>
      </c>
      <c r="EB109" s="8">
        <f t="shared" si="203"/>
        <v>6.1085409432603797</v>
      </c>
      <c r="EC109" s="8">
        <f t="shared" si="204"/>
        <v>6.1315258432470259</v>
      </c>
      <c r="ED109" s="8">
        <f t="shared" si="172"/>
        <v>5.9677649765930489</v>
      </c>
      <c r="EE109" s="8">
        <f t="shared" si="173"/>
        <v>6.1085409432603797</v>
      </c>
      <c r="EF109" s="8">
        <f t="shared" si="174"/>
        <v>6.1085409432603797</v>
      </c>
      <c r="EG109" s="8">
        <f t="shared" si="175"/>
        <v>6.0732801806607721</v>
      </c>
      <c r="EH109" s="8">
        <f t="shared" si="176"/>
        <v>6.5742651288130238</v>
      </c>
      <c r="EI109" s="8">
        <f t="shared" si="177"/>
        <v>6.1085409432603797</v>
      </c>
      <c r="EJ109" s="1">
        <f t="shared" si="205"/>
        <v>37042</v>
      </c>
      <c r="EK109" s="8">
        <f>Data!W106*(1-R109-AD109)+R109*Data!AE106+AD109*Data!AM106</f>
        <v>1.7043746274688214</v>
      </c>
      <c r="EL109" s="8">
        <f>Data!W106*(1-S109-AE109)+S109*Data!BQ106+AE109*Data!AU106</f>
        <v>2.8947559612996687</v>
      </c>
      <c r="EM109" s="8">
        <f>Data!W106*(1-R109-AF109)+R109*Data!AE106+AF109*Data!AU106</f>
        <v>3.0691027532800552</v>
      </c>
      <c r="EN109" s="8">
        <f>Data!F106</f>
        <v>5.2917587103064401</v>
      </c>
      <c r="EO109" s="8">
        <f>U109*Data!$AE106+Model!AG109*Data!$BY106+Model!AP109*Data!$W106</f>
        <v>2.5739630915632139</v>
      </c>
      <c r="EP109" s="8">
        <f>V109*Data!$BQ106+Model!AH109*Data!$BY106+Model!AQ109*Data!$W106</f>
        <v>2.6265989853284548</v>
      </c>
      <c r="EQ109" s="8">
        <f>W109*Data!$BQ106+Model!AI109*Data!$BY106+Model!AR109*Data!$W106</f>
        <v>2.126421027265549</v>
      </c>
      <c r="ER109" s="8">
        <f>X109*Data!CF106+Model!AJ109*Data!$BY106+Model!AS109*Data!$W106</f>
        <v>2.5755199643513205</v>
      </c>
      <c r="ES109" s="8">
        <f>Y109*Data!CS106+Model!AK109*Data!$BY106+Model!AS109*Data!$W106</f>
        <v>2.5747187829935196</v>
      </c>
      <c r="ET109" s="8">
        <f t="shared" si="178"/>
        <v>5.2917587103064401</v>
      </c>
    </row>
    <row r="110" spans="1:150" x14ac:dyDescent="0.25">
      <c r="A110" s="34">
        <f>Data!A107</f>
        <v>37071</v>
      </c>
      <c r="B110" s="8">
        <f>Data!G107</f>
        <v>6.1520051985398103</v>
      </c>
      <c r="C110" s="8">
        <f t="shared" si="179"/>
        <v>6.168037604283402</v>
      </c>
      <c r="D110" s="8">
        <f>Data!DA107</f>
        <v>6.7270000000000003</v>
      </c>
      <c r="E110" s="8">
        <f>Data!AN107</f>
        <v>4.218</v>
      </c>
      <c r="F110" s="8">
        <f>Data!AV107</f>
        <v>4.8730000000000002</v>
      </c>
      <c r="G110" s="8">
        <f>Data!BZ107</f>
        <v>5.21</v>
      </c>
      <c r="H110" s="8">
        <f>Data!X107</f>
        <v>6.1130000000000004</v>
      </c>
      <c r="I110" s="8">
        <f>Data!BJ107</f>
        <v>6.8230000000000004</v>
      </c>
      <c r="J110" s="8">
        <f>Data!AF107</f>
        <v>9.0969999999999995</v>
      </c>
      <c r="K110" s="8">
        <f>Data!BC107</f>
        <v>8.5310000000000006</v>
      </c>
      <c r="L110" s="8">
        <f>Data!BR107</f>
        <v>13.298</v>
      </c>
      <c r="M110" s="8">
        <f>Data!CG107</f>
        <v>10.647</v>
      </c>
      <c r="N110" s="8">
        <f>Data!CT107</f>
        <v>10.903</v>
      </c>
      <c r="O110" s="8">
        <f>Data!ED107</f>
        <v>9.0570000000000004</v>
      </c>
      <c r="P110" s="8">
        <f t="shared" si="180"/>
        <v>4.0155000000000003</v>
      </c>
      <c r="Q110" s="1">
        <f t="shared" si="157"/>
        <v>37071</v>
      </c>
      <c r="R110" s="9">
        <f t="shared" si="206"/>
        <v>0.22151111855556116</v>
      </c>
      <c r="S110" s="36">
        <f t="shared" si="207"/>
        <v>0.30568957900091065</v>
      </c>
      <c r="T110" s="9">
        <f t="shared" si="208"/>
        <v>0.24903498941601293</v>
      </c>
      <c r="U110" s="9">
        <f t="shared" si="181"/>
        <v>6.8112991649037821E-2</v>
      </c>
      <c r="V110" s="9">
        <f t="shared" si="182"/>
        <v>3.273432227247898E-2</v>
      </c>
      <c r="W110" s="9">
        <f t="shared" si="183"/>
        <v>1.5987289631529417E-2</v>
      </c>
      <c r="X110" s="9">
        <f t="shared" si="184"/>
        <v>4.8695088935039543E-2</v>
      </c>
      <c r="Y110" s="9">
        <f t="shared" si="209"/>
        <v>0.14750570876515018</v>
      </c>
      <c r="Z110" s="8">
        <f t="shared" si="185"/>
        <v>6.414355951586586</v>
      </c>
      <c r="AA110" s="8">
        <f t="shared" si="158"/>
        <v>8.3093796251215437</v>
      </c>
      <c r="AB110" s="8">
        <f t="shared" si="186"/>
        <v>5.4230803137840873</v>
      </c>
      <c r="AC110" s="8">
        <f t="shared" si="210"/>
        <v>6.1520051985398103</v>
      </c>
      <c r="AD110" s="22">
        <f t="shared" si="187"/>
        <v>0.77848888144443884</v>
      </c>
      <c r="AE110" s="22">
        <f t="shared" si="188"/>
        <v>0.69431042099908935</v>
      </c>
      <c r="AF110" s="22">
        <f t="shared" si="189"/>
        <v>0.75096501058398712</v>
      </c>
      <c r="AG110" s="22">
        <f t="shared" si="159"/>
        <v>0.18188700835096216</v>
      </c>
      <c r="AH110" s="22">
        <f t="shared" si="160"/>
        <v>0.21726567772752103</v>
      </c>
      <c r="AI110" s="22">
        <f t="shared" si="161"/>
        <v>8.4012710368470578E-2</v>
      </c>
      <c r="AJ110" s="22">
        <f t="shared" si="162"/>
        <v>0.20130491106496051</v>
      </c>
      <c r="AK110" s="22">
        <f t="shared" si="163"/>
        <v>0.10249429123484988</v>
      </c>
      <c r="AL110" s="22"/>
      <c r="AM110" s="22">
        <f t="shared" si="164"/>
        <v>0</v>
      </c>
      <c r="AN110" s="22">
        <f t="shared" si="164"/>
        <v>0</v>
      </c>
      <c r="AO110" s="22">
        <v>0</v>
      </c>
      <c r="AP110" s="22">
        <f t="shared" si="165"/>
        <v>0.75</v>
      </c>
      <c r="AQ110" s="22">
        <f t="shared" si="166"/>
        <v>0.75</v>
      </c>
      <c r="AR110" s="22">
        <f t="shared" si="190"/>
        <v>0.9</v>
      </c>
      <c r="AS110" s="9">
        <f t="shared" si="191"/>
        <v>0.75</v>
      </c>
      <c r="AT110" s="9">
        <f t="shared" si="192"/>
        <v>0.75</v>
      </c>
      <c r="AU110" s="9"/>
      <c r="AV110" s="1">
        <f t="shared" si="167"/>
        <v>37071</v>
      </c>
      <c r="AX110" s="5">
        <f>Data!C107/Data!C106-1</f>
        <v>3.7725028772672697E-3</v>
      </c>
      <c r="AY110" s="5">
        <f>Data!L107/Data!L106-1</f>
        <v>3.7127261570593095E-3</v>
      </c>
      <c r="AZ110" s="5">
        <f>Data!CW107/Data!CW106-1</f>
        <v>4.518153968889882E-3</v>
      </c>
      <c r="BA110" s="5">
        <f>Data!AJ107/Data!AJ106-1</f>
        <v>3.3971130909906666E-3</v>
      </c>
      <c r="BB110" s="5">
        <f>Data!AR107/Data!AR106-1</f>
        <v>3.2355306232112468E-3</v>
      </c>
      <c r="BC110" s="5">
        <f>Data!BV107/Data!BV106-1</f>
        <v>4.5570867894950684E-3</v>
      </c>
      <c r="BD110" s="5">
        <f>Data!T107/Data!T106-1</f>
        <v>4.181198400031505E-3</v>
      </c>
      <c r="BE110" s="5">
        <f>Data!BF107/Data!BF106-1</f>
        <v>5.1144622420677965E-3</v>
      </c>
      <c r="BF110" s="5">
        <f>Data!AB107/Data!AB106-1</f>
        <v>-2.6249842963784742E-3</v>
      </c>
      <c r="BG110" s="5">
        <f>Data!AY107/Data!AY106-1</f>
        <v>4.479181247334818E-3</v>
      </c>
      <c r="BH110" s="5">
        <f>Data!BN107/Data!BN106-1</f>
        <v>1.6387374655091325E-2</v>
      </c>
      <c r="BI110" s="5">
        <f>Data!CC107/Data!CC106-1</f>
        <v>4.567715524051108E-3</v>
      </c>
      <c r="BJ110" s="5">
        <f>Data!CP107/Data!CP106-1</f>
        <v>-1.9239275620953955E-2</v>
      </c>
      <c r="BK110" s="5">
        <f>Data!DZ107/Data!DZ106-1</f>
        <v>-5.7584765416468509E-3</v>
      </c>
      <c r="BL110" s="5">
        <f t="shared" si="211"/>
        <v>3.501827930226607E-3</v>
      </c>
      <c r="BM110" s="5">
        <f t="shared" si="212"/>
        <v>3.0011809162127181E-4</v>
      </c>
      <c r="BN110" s="5">
        <f t="shared" si="213"/>
        <v>8.6773812814931565E-4</v>
      </c>
      <c r="BO110" s="5">
        <f t="shared" si="193"/>
        <v>3.9346016989938214E-3</v>
      </c>
      <c r="BP110" s="5">
        <f t="shared" si="194"/>
        <v>4.6375694163517736E-3</v>
      </c>
      <c r="BQ110" s="5">
        <f t="shared" si="195"/>
        <v>4.4420931578150191E-3</v>
      </c>
      <c r="BR110" s="5">
        <f t="shared" si="214"/>
        <v>4.2756575897542224E-3</v>
      </c>
      <c r="BS110" s="5">
        <f t="shared" si="215"/>
        <v>9.9599640307177677E-4</v>
      </c>
      <c r="BT110" s="5">
        <f t="shared" si="196"/>
        <v>3.5539301527988342E-3</v>
      </c>
      <c r="BU110" s="5">
        <f t="shared" si="197"/>
        <v>-1.9239275620953955E-2</v>
      </c>
      <c r="BV110" s="8">
        <f t="shared" si="198"/>
        <v>1.6298893335128606</v>
      </c>
      <c r="BW110" s="8">
        <f t="shared" si="199"/>
        <v>1.6302001336734533</v>
      </c>
      <c r="BX110" s="24">
        <f t="shared" si="200"/>
        <v>37071</v>
      </c>
      <c r="BY110" s="5">
        <f t="shared" si="201"/>
        <v>0.98742809397719489</v>
      </c>
      <c r="BZ110" s="1">
        <f t="shared" si="168"/>
        <v>37071</v>
      </c>
      <c r="CA110" s="8">
        <f t="shared" si="216"/>
        <v>1.7547686278569614</v>
      </c>
      <c r="CB110" s="8">
        <f t="shared" si="217"/>
        <v>1.6302001336734533</v>
      </c>
      <c r="CC110" s="8">
        <f t="shared" si="218"/>
        <v>1.8109934094425197</v>
      </c>
      <c r="CD110" s="8">
        <f t="shared" si="219"/>
        <v>1.6145137083480265</v>
      </c>
      <c r="CE110" s="8">
        <f t="shared" si="220"/>
        <v>1.683031461579279</v>
      </c>
      <c r="CF110" s="8">
        <f t="shared" si="221"/>
        <v>1.7636729439113501</v>
      </c>
      <c r="CG110" s="8">
        <f t="shared" si="222"/>
        <v>1.6921289071578933</v>
      </c>
      <c r="CH110" s="8">
        <f t="shared" si="223"/>
        <v>1.7921425631527483</v>
      </c>
      <c r="CI110" s="8">
        <f t="shared" si="224"/>
        <v>1.9022529367626566</v>
      </c>
      <c r="CJ110" s="8">
        <f t="shared" si="225"/>
        <v>1.8343429179472239</v>
      </c>
      <c r="CK110" s="8">
        <f t="shared" si="226"/>
        <v>2.563154390454057</v>
      </c>
      <c r="CL110" s="8">
        <f t="shared" si="227"/>
        <v>2.1879413236987939</v>
      </c>
      <c r="CM110" s="8">
        <f t="shared" si="228"/>
        <v>1.8427109581778451</v>
      </c>
      <c r="CN110" s="8">
        <f t="shared" si="229"/>
        <v>2.0033209898313067</v>
      </c>
      <c r="CO110" s="8">
        <f t="shared" si="230"/>
        <v>1.7689069347420914</v>
      </c>
      <c r="CP110" s="8">
        <f t="shared" si="231"/>
        <v>1.7677937669905284</v>
      </c>
      <c r="CQ110" s="8">
        <f t="shared" si="232"/>
        <v>1.8099610197174076</v>
      </c>
      <c r="CR110" s="8">
        <f t="shared" si="233"/>
        <v>1.7343666896535717</v>
      </c>
      <c r="CS110" s="8">
        <f t="shared" si="234"/>
        <v>1.7366503736588372</v>
      </c>
      <c r="CT110" s="8">
        <f t="shared" si="235"/>
        <v>1.721975666637042</v>
      </c>
      <c r="CU110" s="8">
        <f t="shared" si="236"/>
        <v>1.7327078415757771</v>
      </c>
      <c r="CV110" s="8">
        <f t="shared" si="237"/>
        <v>1.7544372588247195</v>
      </c>
      <c r="CW110" s="8">
        <f t="shared" si="238"/>
        <v>1.6298893335128606</v>
      </c>
      <c r="CX110" s="8">
        <f t="shared" si="239"/>
        <v>1.9948295106662981</v>
      </c>
      <c r="CY110" s="8">
        <f t="shared" si="169"/>
        <v>1.7547686278569614</v>
      </c>
      <c r="CZ110" s="1">
        <f t="shared" si="170"/>
        <v>37071</v>
      </c>
      <c r="DA110" s="5">
        <f>CA110/MAX(CA$9:CA110)-1</f>
        <v>0</v>
      </c>
      <c r="DB110" s="5">
        <f>CB110/MAX(CB$9:CB110)-1</f>
        <v>0</v>
      </c>
      <c r="DC110" s="5">
        <f>CC110/MAX(CC$9:CC110)-1</f>
        <v>0</v>
      </c>
      <c r="DD110" s="5">
        <f>CD110/MAX(CD$9:CD110)-1</f>
        <v>0</v>
      </c>
      <c r="DE110" s="5">
        <f>CE110/MAX(CE$9:CE110)-1</f>
        <v>0</v>
      </c>
      <c r="DF110" s="5">
        <f>CF110/MAX(CF$9:CF110)-1</f>
        <v>-7.5262730283129908E-3</v>
      </c>
      <c r="DG110" s="5">
        <f>CG110/MAX(CG$9:CG110)-1</f>
        <v>0</v>
      </c>
      <c r="DH110" s="5">
        <f>CH110/MAX(CH$9:CH110)-1</f>
        <v>0</v>
      </c>
      <c r="DI110" s="5">
        <f>CI110/MAX(CI$9:CI110)-1</f>
        <v>-2.6249842963784742E-3</v>
      </c>
      <c r="DJ110" s="5">
        <f>CJ110/MAX(CJ$9:CJ110)-1</f>
        <v>0</v>
      </c>
      <c r="DK110" s="5">
        <f>CK110/MAX(CK$9:CK110)-1</f>
        <v>0</v>
      </c>
      <c r="DL110" s="5">
        <f>CL110/MAX(CL$9:CL110)-1</f>
        <v>0</v>
      </c>
      <c r="DM110" s="5">
        <f>CM110/MAX(CM$9:CM110)-1</f>
        <v>-2.2620155324921898E-2</v>
      </c>
      <c r="DN110" s="5">
        <f>CN110/MAX(CN$9:CN110)-1</f>
        <v>-5.7584765416467398E-3</v>
      </c>
      <c r="DO110" s="5">
        <f>CO110/MAX(CO$9:CO110)-1</f>
        <v>0</v>
      </c>
      <c r="DP110" s="5">
        <f>CP110/MAX(CP$9:CP110)-1</f>
        <v>0</v>
      </c>
      <c r="DQ110" s="5">
        <f>CQ110/MAX(CQ$9:CQ110)-1</f>
        <v>0</v>
      </c>
      <c r="DR110" s="5">
        <f>CR110/MAX(CR$9:CR110)-1</f>
        <v>0</v>
      </c>
      <c r="DS110" s="5">
        <f>CS110/MAX(CS$9:CS110)-1</f>
        <v>0</v>
      </c>
      <c r="DT110" s="5">
        <f>CT110/MAX(CT$9:CT110)-1</f>
        <v>0</v>
      </c>
      <c r="DU110" s="5">
        <f>CU110/MAX(CU$9:CU110)-1</f>
        <v>0</v>
      </c>
      <c r="DV110" s="5">
        <f>CV110/MAX(CV$9:CV110)-1</f>
        <v>0</v>
      </c>
      <c r="DW110" s="5">
        <f>CW110/MAX(CW$9:CW110)-1</f>
        <v>0</v>
      </c>
      <c r="DX110" s="5">
        <f>CX110/MAX(CX$9:CX110)-1</f>
        <v>-1.9239275620953955E-2</v>
      </c>
      <c r="DY110" s="5">
        <f>CY110/MAX(CY$9:CY110)-1</f>
        <v>0</v>
      </c>
      <c r="DZ110" s="1">
        <f t="shared" si="171"/>
        <v>37071</v>
      </c>
      <c r="EA110" s="8">
        <f t="shared" si="202"/>
        <v>5.8086629647786907</v>
      </c>
      <c r="EB110" s="8">
        <f t="shared" si="203"/>
        <v>6.1520051985398103</v>
      </c>
      <c r="EC110" s="8">
        <f t="shared" si="204"/>
        <v>6.168037604283402</v>
      </c>
      <c r="ED110" s="8">
        <f t="shared" si="172"/>
        <v>6.1520051985398103</v>
      </c>
      <c r="EE110" s="8">
        <f t="shared" si="173"/>
        <v>6.1520051985398112</v>
      </c>
      <c r="EF110" s="8">
        <f t="shared" si="174"/>
        <v>6.1520051985398103</v>
      </c>
      <c r="EG110" s="8">
        <f t="shared" si="175"/>
        <v>6.1520051985398103</v>
      </c>
      <c r="EH110" s="8">
        <f t="shared" si="176"/>
        <v>6.7270000000000012</v>
      </c>
      <c r="EI110" s="8">
        <f t="shared" si="177"/>
        <v>6.1520051985398103</v>
      </c>
      <c r="EJ110" s="1">
        <f t="shared" si="205"/>
        <v>37071</v>
      </c>
      <c r="EK110" s="8">
        <f>Data!W107*(1-R110-AD110)+R110*Data!AE107+AD110*Data!AM107</f>
        <v>1.6895608911594462</v>
      </c>
      <c r="EL110" s="8">
        <f>Data!W107*(1-S110-AE110)+S110*Data!BQ107+AE110*Data!AU107</f>
        <v>2.8709815161143646</v>
      </c>
      <c r="EM110" s="8">
        <f>Data!W107*(1-R110-AF110)+R110*Data!AE107+AF110*Data!AU107</f>
        <v>3.0462916137125218</v>
      </c>
      <c r="EN110" s="8">
        <f>Data!F107</f>
        <v>5.2742367414431399</v>
      </c>
      <c r="EO110" s="8">
        <f>U110*Data!$AE107+Model!AG110*Data!$BY107+Model!AP110*Data!$W107</f>
        <v>2.5069435800028916</v>
      </c>
      <c r="EP110" s="8">
        <f>V110*Data!$BQ107+Model!AH110*Data!$BY107+Model!AQ110*Data!$W107</f>
        <v>2.6198951990991195</v>
      </c>
      <c r="EQ110" s="8">
        <f>W110*Data!$BQ107+Model!AI110*Data!$BY107+Model!AR110*Data!$W107</f>
        <v>2.1518319943513449</v>
      </c>
      <c r="ER110" s="8">
        <f>X110*Data!CF107+Model!AJ110*Data!$BY107+Model!AS110*Data!$W107</f>
        <v>2.5686846307232081</v>
      </c>
      <c r="ES110" s="8">
        <f>Y110*Data!CS107+Model!AK110*Data!$BY107+Model!AS110*Data!$W107</f>
        <v>2.5812437203583354</v>
      </c>
      <c r="ET110" s="8">
        <f t="shared" si="178"/>
        <v>5.2742367414431399</v>
      </c>
    </row>
    <row r="111" spans="1:150" x14ac:dyDescent="0.25">
      <c r="A111" s="34">
        <f>Data!A108</f>
        <v>37103</v>
      </c>
      <c r="B111" s="8">
        <f>Data!G108</f>
        <v>5.7655410761472403</v>
      </c>
      <c r="C111" s="8">
        <f t="shared" si="179"/>
        <v>5.75138929036844</v>
      </c>
      <c r="D111" s="8">
        <f>Data!DA108</f>
        <v>6.2779999999999996</v>
      </c>
      <c r="E111" s="8">
        <f>Data!AN108</f>
        <v>3.74</v>
      </c>
      <c r="F111" s="8">
        <f>Data!AV108</f>
        <v>4.4119999999999999</v>
      </c>
      <c r="G111" s="8">
        <f>Data!BZ108</f>
        <v>4.7969999999999997</v>
      </c>
      <c r="H111" s="8">
        <f>Data!X108</f>
        <v>5.5789999999999997</v>
      </c>
      <c r="I111" s="8">
        <f>Data!BJ108</f>
        <v>6.343</v>
      </c>
      <c r="J111" s="8">
        <f>Data!AF108</f>
        <v>8.7729999999999997</v>
      </c>
      <c r="K111" s="8">
        <f>Data!BC108</f>
        <v>8.3460000000000001</v>
      </c>
      <c r="L111" s="8">
        <f>Data!BR108</f>
        <v>13.84</v>
      </c>
      <c r="M111" s="8">
        <f>Data!CG108</f>
        <v>10.423</v>
      </c>
      <c r="N111" s="8">
        <f>Data!CT108</f>
        <v>10.675000000000001</v>
      </c>
      <c r="O111" s="8">
        <f>Data!ED108</f>
        <v>8.8249999999999993</v>
      </c>
      <c r="P111" s="8">
        <f t="shared" si="180"/>
        <v>4.2204999999999995</v>
      </c>
      <c r="Q111" s="1">
        <f t="shared" si="157"/>
        <v>37103</v>
      </c>
      <c r="R111" s="9">
        <f t="shared" si="206"/>
        <v>0.22517735420849117</v>
      </c>
      <c r="S111" s="36">
        <f t="shared" si="207"/>
        <v>0.30671676323300262</v>
      </c>
      <c r="T111" s="9">
        <f t="shared" si="208"/>
        <v>0.2369387513327805</v>
      </c>
      <c r="U111" s="9">
        <f t="shared" si="181"/>
        <v>9.6086789775462922E-2</v>
      </c>
      <c r="V111" s="9">
        <f t="shared" si="182"/>
        <v>4.2247160914214377E-2</v>
      </c>
      <c r="W111" s="9">
        <f t="shared" si="183"/>
        <v>2.927580185195627E-2</v>
      </c>
      <c r="X111" s="9">
        <f t="shared" si="184"/>
        <v>6.7906341298834091E-2</v>
      </c>
      <c r="Y111" s="9">
        <f t="shared" si="209"/>
        <v>0.15217761143245997</v>
      </c>
      <c r="Z111" s="8">
        <f t="shared" si="185"/>
        <v>6.0638477947769713</v>
      </c>
      <c r="AA111" s="8">
        <f t="shared" si="158"/>
        <v>8.1127871810678354</v>
      </c>
      <c r="AB111" s="8">
        <f t="shared" si="186"/>
        <v>4.9448335505271892</v>
      </c>
      <c r="AC111" s="8">
        <f t="shared" si="210"/>
        <v>5.7655410761472403</v>
      </c>
      <c r="AD111" s="22">
        <f t="shared" si="187"/>
        <v>0.77482264579150883</v>
      </c>
      <c r="AE111" s="22">
        <f t="shared" si="188"/>
        <v>0.69328323676699743</v>
      </c>
      <c r="AF111" s="22">
        <f t="shared" si="189"/>
        <v>0.76306124866721947</v>
      </c>
      <c r="AG111" s="22">
        <f t="shared" si="159"/>
        <v>0.15391321022453708</v>
      </c>
      <c r="AH111" s="22">
        <f t="shared" si="160"/>
        <v>0.20775283908578568</v>
      </c>
      <c r="AI111" s="22">
        <f t="shared" si="161"/>
        <v>7.072419814804376E-2</v>
      </c>
      <c r="AJ111" s="22">
        <f t="shared" si="162"/>
        <v>0.18209365870116589</v>
      </c>
      <c r="AK111" s="22">
        <f t="shared" si="163"/>
        <v>9.7822388567539997E-2</v>
      </c>
      <c r="AL111" s="22"/>
      <c r="AM111" s="22">
        <f t="shared" si="164"/>
        <v>0</v>
      </c>
      <c r="AN111" s="22">
        <f t="shared" si="164"/>
        <v>0</v>
      </c>
      <c r="AO111" s="22">
        <v>0</v>
      </c>
      <c r="AP111" s="22">
        <f t="shared" si="165"/>
        <v>0.75</v>
      </c>
      <c r="AQ111" s="22">
        <f t="shared" si="166"/>
        <v>0.75</v>
      </c>
      <c r="AR111" s="22">
        <f t="shared" si="190"/>
        <v>0.9</v>
      </c>
      <c r="AS111" s="9">
        <f t="shared" si="191"/>
        <v>0.75</v>
      </c>
      <c r="AT111" s="9">
        <f t="shared" si="192"/>
        <v>0.75</v>
      </c>
      <c r="AU111" s="9"/>
      <c r="AV111" s="1">
        <f t="shared" si="167"/>
        <v>37103</v>
      </c>
      <c r="AX111" s="5">
        <f>Data!C108/Data!C107-1</f>
        <v>2.2356821441245955E-2</v>
      </c>
      <c r="AY111" s="5">
        <f>Data!L108/Data!L107-1</f>
        <v>1.2704617558090936E-2</v>
      </c>
      <c r="AZ111" s="5">
        <f>Data!CW108/Data!CW107-1</f>
        <v>2.8006733250256266E-2</v>
      </c>
      <c r="BA111" s="5">
        <f>Data!AJ108/Data!AJ107-1</f>
        <v>1.1219759984760769E-2</v>
      </c>
      <c r="BB111" s="5">
        <f>Data!AR108/Data!AR107-1</f>
        <v>2.0102716829757616E-2</v>
      </c>
      <c r="BC111" s="5">
        <f>Data!BV108/Data!BV107-1</f>
        <v>2.67870072375751E-2</v>
      </c>
      <c r="BD111" s="5">
        <f>Data!T108/Data!T107-1</f>
        <v>1.5583793796307921E-2</v>
      </c>
      <c r="BE111" s="5">
        <f>Data!BF108/Data!BF107-1</f>
        <v>2.3608484557058329E-2</v>
      </c>
      <c r="BF111" s="5">
        <f>Data!AB108/Data!AB107-1</f>
        <v>1.3272165577226325E-2</v>
      </c>
      <c r="BG111" s="5">
        <f>Data!AY108/Data!AY107-1</f>
        <v>1.4417888681844016E-2</v>
      </c>
      <c r="BH111" s="5">
        <f>Data!BN108/Data!BN107-1</f>
        <v>4.8132632141901777E-3</v>
      </c>
      <c r="BI111" s="5">
        <f>Data!CC108/Data!CC107-1</f>
        <v>1.0023794546399234E-2</v>
      </c>
      <c r="BJ111" s="5">
        <f>Data!CP108/Data!CP107-1</f>
        <v>1.4641142053514633E-2</v>
      </c>
      <c r="BK111" s="5">
        <f>Data!DZ108/Data!DZ107-1</f>
        <v>1.889826157118768E-2</v>
      </c>
      <c r="BL111" s="5">
        <f t="shared" si="211"/>
        <v>1.7870123480936334E-2</v>
      </c>
      <c r="BM111" s="5">
        <f t="shared" si="212"/>
        <v>1.9734527408839939E-2</v>
      </c>
      <c r="BN111" s="5">
        <f t="shared" si="213"/>
        <v>1.9802765327187593E-2</v>
      </c>
      <c r="BO111" s="5">
        <f t="shared" si="193"/>
        <v>1.746406085947531E-2</v>
      </c>
      <c r="BP111" s="5">
        <f t="shared" si="194"/>
        <v>1.7665301538230274E-2</v>
      </c>
      <c r="BQ111" s="5">
        <f t="shared" si="195"/>
        <v>1.6352814530443696E-2</v>
      </c>
      <c r="BR111" s="5">
        <f t="shared" si="214"/>
        <v>1.7568311023790924E-2</v>
      </c>
      <c r="BS111" s="5">
        <f t="shared" si="215"/>
        <v>1.6593012704083917E-2</v>
      </c>
      <c r="BT111" s="5">
        <f t="shared" si="196"/>
        <v>1.2092566747070198E-2</v>
      </c>
      <c r="BU111" s="5">
        <f t="shared" si="197"/>
        <v>1.4641142053514633E-2</v>
      </c>
      <c r="BV111" s="8">
        <f t="shared" si="198"/>
        <v>1.6495988790687026</v>
      </c>
      <c r="BW111" s="8">
        <f t="shared" si="199"/>
        <v>1.6509112029149233</v>
      </c>
      <c r="BX111" s="24">
        <f t="shared" si="200"/>
        <v>37103</v>
      </c>
      <c r="BY111" s="5">
        <f t="shared" si="201"/>
        <v>0.98280318258096455</v>
      </c>
      <c r="BZ111" s="1">
        <f t="shared" si="168"/>
        <v>37103</v>
      </c>
      <c r="CA111" s="8">
        <f t="shared" si="216"/>
        <v>1.7939996767406596</v>
      </c>
      <c r="CB111" s="8">
        <f t="shared" si="217"/>
        <v>1.6509112029149233</v>
      </c>
      <c r="CC111" s="8">
        <f t="shared" si="218"/>
        <v>1.8617134187787485</v>
      </c>
      <c r="CD111" s="8">
        <f t="shared" si="219"/>
        <v>1.6326281646477974</v>
      </c>
      <c r="CE111" s="8">
        <f t="shared" si="220"/>
        <v>1.7168649664669804</v>
      </c>
      <c r="CF111" s="8">
        <f t="shared" si="221"/>
        <v>1.8109164638246189</v>
      </c>
      <c r="CG111" s="8">
        <f t="shared" si="222"/>
        <v>1.7184986951238137</v>
      </c>
      <c r="CH111" s="8">
        <f t="shared" si="223"/>
        <v>1.8344523331789868</v>
      </c>
      <c r="CI111" s="8">
        <f t="shared" si="224"/>
        <v>1.9274999527091357</v>
      </c>
      <c r="CJ111" s="8">
        <f t="shared" si="225"/>
        <v>1.8607902699425158</v>
      </c>
      <c r="CK111" s="8">
        <f t="shared" si="226"/>
        <v>2.5754915271939196</v>
      </c>
      <c r="CL111" s="8">
        <f t="shared" si="227"/>
        <v>2.2098727980071273</v>
      </c>
      <c r="CM111" s="8">
        <f t="shared" si="228"/>
        <v>1.8696903510800951</v>
      </c>
      <c r="CN111" s="8">
        <f t="shared" si="229"/>
        <v>2.0411802739081892</v>
      </c>
      <c r="CO111" s="8">
        <f t="shared" si="230"/>
        <v>1.8005175200922172</v>
      </c>
      <c r="CP111" s="8">
        <f t="shared" si="231"/>
        <v>1.8026803415383792</v>
      </c>
      <c r="CQ111" s="8">
        <f t="shared" si="232"/>
        <v>1.8458032530422284</v>
      </c>
      <c r="CR111" s="8">
        <f t="shared" si="233"/>
        <v>1.7646557750743286</v>
      </c>
      <c r="CS111" s="8">
        <f t="shared" si="234"/>
        <v>1.7673288261760007</v>
      </c>
      <c r="CT111" s="8">
        <f t="shared" si="235"/>
        <v>1.7501348153394947</v>
      </c>
      <c r="CU111" s="8">
        <f t="shared" si="236"/>
        <v>1.7631485918499419</v>
      </c>
      <c r="CV111" s="8">
        <f t="shared" si="237"/>
        <v>1.7835486585489162</v>
      </c>
      <c r="CW111" s="8">
        <f t="shared" si="238"/>
        <v>1.6495988790687026</v>
      </c>
      <c r="CX111" s="8">
        <f t="shared" si="239"/>
        <v>2.0240360929045065</v>
      </c>
      <c r="CY111" s="8">
        <f t="shared" si="169"/>
        <v>1.7939996767406596</v>
      </c>
      <c r="CZ111" s="1">
        <f t="shared" si="170"/>
        <v>37103</v>
      </c>
      <c r="DA111" s="5">
        <f>CA111/MAX(CA$9:CA111)-1</f>
        <v>0</v>
      </c>
      <c r="DB111" s="5">
        <f>CB111/MAX(CB$9:CB111)-1</f>
        <v>0</v>
      </c>
      <c r="DC111" s="5">
        <f>CC111/MAX(CC$9:CC111)-1</f>
        <v>0</v>
      </c>
      <c r="DD111" s="5">
        <f>CD111/MAX(CD$9:CD111)-1</f>
        <v>0</v>
      </c>
      <c r="DE111" s="5">
        <f>CE111/MAX(CE$9:CE111)-1</f>
        <v>0</v>
      </c>
      <c r="DF111" s="5">
        <f>CF111/MAX(CF$9:CF111)-1</f>
        <v>0</v>
      </c>
      <c r="DG111" s="5">
        <f>CG111/MAX(CG$9:CG111)-1</f>
        <v>0</v>
      </c>
      <c r="DH111" s="5">
        <f>CH111/MAX(CH$9:CH111)-1</f>
        <v>0</v>
      </c>
      <c r="DI111" s="5">
        <f>CI111/MAX(CI$9:CI111)-1</f>
        <v>0</v>
      </c>
      <c r="DJ111" s="5">
        <f>CJ111/MAX(CJ$9:CJ111)-1</f>
        <v>0</v>
      </c>
      <c r="DK111" s="5">
        <f>CK111/MAX(CK$9:CK111)-1</f>
        <v>0</v>
      </c>
      <c r="DL111" s="5">
        <f>CL111/MAX(CL$9:CL111)-1</f>
        <v>0</v>
      </c>
      <c r="DM111" s="5">
        <f>CM111/MAX(CM$9:CM111)-1</f>
        <v>-8.3101981787920831E-3</v>
      </c>
      <c r="DN111" s="5">
        <f>CN111/MAX(CN$9:CN111)-1</f>
        <v>0</v>
      </c>
      <c r="DO111" s="5">
        <f>CO111/MAX(CO$9:CO111)-1</f>
        <v>0</v>
      </c>
      <c r="DP111" s="5">
        <f>CP111/MAX(CP$9:CP111)-1</f>
        <v>0</v>
      </c>
      <c r="DQ111" s="5">
        <f>CQ111/MAX(CQ$9:CQ111)-1</f>
        <v>0</v>
      </c>
      <c r="DR111" s="5">
        <f>CR111/MAX(CR$9:CR111)-1</f>
        <v>0</v>
      </c>
      <c r="DS111" s="5">
        <f>CS111/MAX(CS$9:CS111)-1</f>
        <v>0</v>
      </c>
      <c r="DT111" s="5">
        <f>CT111/MAX(CT$9:CT111)-1</f>
        <v>0</v>
      </c>
      <c r="DU111" s="5">
        <f>CU111/MAX(CU$9:CU111)-1</f>
        <v>0</v>
      </c>
      <c r="DV111" s="5">
        <f>CV111/MAX(CV$9:CV111)-1</f>
        <v>0</v>
      </c>
      <c r="DW111" s="5">
        <f>CW111/MAX(CW$9:CW111)-1</f>
        <v>0</v>
      </c>
      <c r="DX111" s="5">
        <f>CX111/MAX(CX$9:CX111)-1</f>
        <v>-4.8798185348123413E-3</v>
      </c>
      <c r="DY111" s="5">
        <f>CY111/MAX(CY$9:CY111)-1</f>
        <v>0</v>
      </c>
      <c r="DZ111" s="1">
        <f t="shared" si="171"/>
        <v>37103</v>
      </c>
      <c r="EA111" s="8">
        <f t="shared" si="202"/>
        <v>5.3939984417032303</v>
      </c>
      <c r="EB111" s="8">
        <f t="shared" si="203"/>
        <v>5.7655410761472403</v>
      </c>
      <c r="EC111" s="8">
        <f t="shared" si="204"/>
        <v>5.75138929036844</v>
      </c>
      <c r="ED111" s="8">
        <f t="shared" si="172"/>
        <v>5.7655410761472394</v>
      </c>
      <c r="EE111" s="8">
        <f t="shared" si="173"/>
        <v>5.7655410761472403</v>
      </c>
      <c r="EF111" s="8">
        <f t="shared" si="174"/>
        <v>5.7655410761472403</v>
      </c>
      <c r="EG111" s="8">
        <f t="shared" si="175"/>
        <v>5.7655410761472394</v>
      </c>
      <c r="EH111" s="8">
        <f t="shared" si="176"/>
        <v>6.2779999999999987</v>
      </c>
      <c r="EI111" s="8">
        <f t="shared" si="177"/>
        <v>5.7655410761472403</v>
      </c>
      <c r="EJ111" s="1">
        <f t="shared" si="205"/>
        <v>37103</v>
      </c>
      <c r="EK111" s="8">
        <f>Data!W108*(1-R111-AD111)+R111*Data!AE108+AD111*Data!AM108</f>
        <v>1.6598776741999217</v>
      </c>
      <c r="EL111" s="8">
        <f>Data!W108*(1-S111-AE111)+S111*Data!BQ108+AE111*Data!AU108</f>
        <v>2.8851531325539734</v>
      </c>
      <c r="EM111" s="8">
        <f>Data!W108*(1-R111-AF111)+R111*Data!AE108+AF111*Data!AU108</f>
        <v>3.0549240145809855</v>
      </c>
      <c r="EN111" s="8">
        <f>Data!F108</f>
        <v>5.23475582467821</v>
      </c>
      <c r="EO111" s="8">
        <f>U111*Data!$AE108+Model!AG111*Data!$BY108+Model!AP111*Data!$W108</f>
        <v>2.4205271151891274</v>
      </c>
      <c r="EP111" s="8">
        <f>V111*Data!$BQ108+Model!AH111*Data!$BY108+Model!AQ111*Data!$W108</f>
        <v>2.6033971919970691</v>
      </c>
      <c r="EQ111" s="8">
        <f>W111*Data!$BQ108+Model!AI111*Data!$BY108+Model!AR111*Data!$W108</f>
        <v>2.1149473302255331</v>
      </c>
      <c r="ER111" s="8">
        <f>X111*Data!CF108+Model!AJ111*Data!$BY108+Model!AS111*Data!$W108</f>
        <v>2.516067887426531</v>
      </c>
      <c r="ES111" s="8">
        <f>Y111*Data!CS108+Model!AK111*Data!$BY108+Model!AS111*Data!$W108</f>
        <v>2.5925176080299419</v>
      </c>
      <c r="ET111" s="8">
        <f t="shared" si="178"/>
        <v>5.23475582467821</v>
      </c>
    </row>
    <row r="112" spans="1:150" x14ac:dyDescent="0.25">
      <c r="A112" s="34">
        <f>Data!A109</f>
        <v>37134</v>
      </c>
      <c r="B112" s="8">
        <f>Data!G109</f>
        <v>5.6369976781485498</v>
      </c>
      <c r="C112" s="8">
        <f t="shared" si="179"/>
        <v>5.6269356223175961</v>
      </c>
      <c r="D112" s="8">
        <f>Data!DA109</f>
        <v>6.18</v>
      </c>
      <c r="E112" s="8">
        <f>Data!AN109</f>
        <v>3.6230000000000002</v>
      </c>
      <c r="F112" s="8">
        <f>Data!AV109</f>
        <v>4.2939999999999996</v>
      </c>
      <c r="G112" s="8">
        <f>Data!BZ109</f>
        <v>4.6719999999999997</v>
      </c>
      <c r="H112" s="8">
        <f>Data!X109</f>
        <v>5.4219999999999997</v>
      </c>
      <c r="I112" s="8">
        <f>Data!BJ109</f>
        <v>6.2489999999999997</v>
      </c>
      <c r="J112" s="8">
        <f>Data!AF109</f>
        <v>8.4380000000000006</v>
      </c>
      <c r="K112" s="8">
        <f>Data!BC109</f>
        <v>8.0109999999999992</v>
      </c>
      <c r="L112" s="8">
        <f>Data!BR109</f>
        <v>14.784000000000001</v>
      </c>
      <c r="M112" s="8">
        <f>Data!CG109</f>
        <v>10.446</v>
      </c>
      <c r="N112" s="8">
        <f>Data!CT109</f>
        <v>10.125</v>
      </c>
      <c r="O112" s="8">
        <f>Data!ED109</f>
        <v>8.6769999999999996</v>
      </c>
      <c r="P112" s="8">
        <f t="shared" si="180"/>
        <v>4.194</v>
      </c>
      <c r="Q112" s="1">
        <f t="shared" si="157"/>
        <v>37134</v>
      </c>
      <c r="R112" s="9">
        <f t="shared" si="206"/>
        <v>0.21830261348318436</v>
      </c>
      <c r="S112" s="36">
        <f t="shared" si="207"/>
        <v>0.3064106041862994</v>
      </c>
      <c r="T112" s="9">
        <f t="shared" si="208"/>
        <v>0.23843586075345732</v>
      </c>
      <c r="U112" s="9">
        <f t="shared" si="181"/>
        <v>0.10687670689021508</v>
      </c>
      <c r="V112" s="9">
        <f t="shared" si="182"/>
        <v>3.9803963424500592E-2</v>
      </c>
      <c r="W112" s="9">
        <f t="shared" si="183"/>
        <v>2.8678567854880339E-2</v>
      </c>
      <c r="X112" s="9">
        <f t="shared" si="184"/>
        <v>6.9708638404667483E-2</v>
      </c>
      <c r="Y112" s="9">
        <f t="shared" si="209"/>
        <v>0.17339079405831651</v>
      </c>
      <c r="Z112" s="8">
        <f t="shared" si="185"/>
        <v>5.9324792902519059</v>
      </c>
      <c r="AA112" s="8">
        <f t="shared" si="158"/>
        <v>8.2906160763921353</v>
      </c>
      <c r="AB112" s="8">
        <f t="shared" si="186"/>
        <v>4.8280548402479733</v>
      </c>
      <c r="AC112" s="8">
        <f t="shared" si="210"/>
        <v>5.6369976781485498</v>
      </c>
      <c r="AD112" s="22">
        <f t="shared" si="187"/>
        <v>0.78169738651681564</v>
      </c>
      <c r="AE112" s="22">
        <f t="shared" si="188"/>
        <v>0.6935893958137006</v>
      </c>
      <c r="AF112" s="22">
        <f t="shared" si="189"/>
        <v>0.76156413924654265</v>
      </c>
      <c r="AG112" s="22">
        <f t="shared" si="159"/>
        <v>0.14312329310978489</v>
      </c>
      <c r="AH112" s="22">
        <f t="shared" si="160"/>
        <v>0.21019603657549946</v>
      </c>
      <c r="AI112" s="22">
        <f t="shared" si="161"/>
        <v>7.1321432145119656E-2</v>
      </c>
      <c r="AJ112" s="22">
        <f t="shared" si="162"/>
        <v>0.18029136159533254</v>
      </c>
      <c r="AK112" s="22">
        <f t="shared" si="163"/>
        <v>7.6609205941683522E-2</v>
      </c>
      <c r="AL112" s="22"/>
      <c r="AM112" s="22">
        <f t="shared" si="164"/>
        <v>0</v>
      </c>
      <c r="AN112" s="22">
        <f t="shared" si="164"/>
        <v>0</v>
      </c>
      <c r="AO112" s="22">
        <v>0</v>
      </c>
      <c r="AP112" s="22">
        <f t="shared" si="165"/>
        <v>0.75</v>
      </c>
      <c r="AQ112" s="22">
        <f t="shared" si="166"/>
        <v>0.75</v>
      </c>
      <c r="AR112" s="22">
        <f t="shared" si="190"/>
        <v>0.9</v>
      </c>
      <c r="AS112" s="9">
        <f t="shared" si="191"/>
        <v>0.75</v>
      </c>
      <c r="AT112" s="9">
        <f t="shared" si="192"/>
        <v>0.75</v>
      </c>
      <c r="AU112" s="9"/>
      <c r="AV112" s="1">
        <f t="shared" si="167"/>
        <v>37134</v>
      </c>
      <c r="AX112" s="5">
        <f>Data!C109/Data!C108-1</f>
        <v>1.1458120638104585E-2</v>
      </c>
      <c r="AY112" s="5">
        <f>Data!L109/Data!L108-1</f>
        <v>6.8626474857740316E-3</v>
      </c>
      <c r="AZ112" s="5">
        <f>Data!CW109/Data!CW108-1</f>
        <v>1.0848019300427225E-2</v>
      </c>
      <c r="BA112" s="5">
        <f>Data!AJ109/Data!AJ108-1</f>
        <v>5.7617561551455143E-3</v>
      </c>
      <c r="BB112" s="5">
        <f>Data!AR109/Data!AR108-1</f>
        <v>8.8050197363520599E-3</v>
      </c>
      <c r="BC112" s="5">
        <f>Data!BV109/Data!BV108-1</f>
        <v>1.071273353154667E-2</v>
      </c>
      <c r="BD112" s="5">
        <f>Data!T109/Data!T108-1</f>
        <v>7.817239660415698E-3</v>
      </c>
      <c r="BE112" s="5">
        <f>Data!BF109/Data!BF108-1</f>
        <v>7.9789658194566737E-3</v>
      </c>
      <c r="BF112" s="5">
        <f>Data!AB109/Data!AB108-1</f>
        <v>1.7102405066603987E-2</v>
      </c>
      <c r="BG112" s="5">
        <f>Data!AY109/Data!AY108-1</f>
        <v>1.7100925168677117E-2</v>
      </c>
      <c r="BH112" s="5">
        <f>Data!BN109/Data!BN108-1</f>
        <v>-3.5254907427355597E-3</v>
      </c>
      <c r="BI112" s="5">
        <f>Data!CC109/Data!CC108-1</f>
        <v>1.0161253198662346E-2</v>
      </c>
      <c r="BJ112" s="5">
        <f>Data!CP109/Data!CP108-1</f>
        <v>1.0477532426156344E-2</v>
      </c>
      <c r="BK112" s="5">
        <f>Data!DZ109/Data!DZ108-1</f>
        <v>1.3324080099980762E-2</v>
      </c>
      <c r="BL112" s="5">
        <f t="shared" si="211"/>
        <v>9.1104127990841114E-3</v>
      </c>
      <c r="BM112" s="5">
        <f t="shared" si="212"/>
        <v>1.0191091303938811E-2</v>
      </c>
      <c r="BN112" s="5">
        <f t="shared" si="213"/>
        <v>9.8757602561077053E-3</v>
      </c>
      <c r="BO112" s="5">
        <f t="shared" si="193"/>
        <v>9.1550761537217522E-3</v>
      </c>
      <c r="BP112" s="5">
        <f t="shared" si="194"/>
        <v>7.9395885761501667E-3</v>
      </c>
      <c r="BQ112" s="5">
        <f t="shared" si="195"/>
        <v>7.6899536149511952E-3</v>
      </c>
      <c r="BR112" s="5">
        <f t="shared" si="214"/>
        <v>8.503664116494003E-3</v>
      </c>
      <c r="BS112" s="5">
        <f t="shared" si="215"/>
        <v>8.5053207857738664E-3</v>
      </c>
      <c r="BT112" s="5">
        <f t="shared" si="196"/>
        <v>6.1728528561995517E-3</v>
      </c>
      <c r="BU112" s="5">
        <f t="shared" si="197"/>
        <v>1.0477532426156344E-2</v>
      </c>
      <c r="BV112" s="8">
        <f t="shared" si="198"/>
        <v>1.6597816102209453</v>
      </c>
      <c r="BW112" s="8">
        <f t="shared" si="199"/>
        <v>1.6622408245308435</v>
      </c>
      <c r="BX112" s="24">
        <f t="shared" si="200"/>
        <v>37134</v>
      </c>
      <c r="BY112" s="5">
        <f t="shared" si="201"/>
        <v>0.97993242677507497</v>
      </c>
      <c r="BZ112" s="1">
        <f t="shared" si="168"/>
        <v>37134</v>
      </c>
      <c r="CA112" s="8">
        <f t="shared" si="216"/>
        <v>1.8145555414614747</v>
      </c>
      <c r="CB112" s="8">
        <f t="shared" si="217"/>
        <v>1.6622408245308435</v>
      </c>
      <c r="CC112" s="8">
        <f t="shared" si="218"/>
        <v>1.8819093218775247</v>
      </c>
      <c r="CD112" s="8">
        <f t="shared" si="219"/>
        <v>1.6420349700245207</v>
      </c>
      <c r="CE112" s="8">
        <f t="shared" si="220"/>
        <v>1.7319819963813736</v>
      </c>
      <c r="CF112" s="8">
        <f t="shared" si="221"/>
        <v>1.8303163293494629</v>
      </c>
      <c r="CG112" s="8">
        <f t="shared" si="222"/>
        <v>1.7319326112797082</v>
      </c>
      <c r="CH112" s="8">
        <f t="shared" si="223"/>
        <v>1.8490893656428444</v>
      </c>
      <c r="CI112" s="8">
        <f t="shared" si="224"/>
        <v>1.9604648376662273</v>
      </c>
      <c r="CJ112" s="8">
        <f t="shared" si="225"/>
        <v>1.8926115051034054</v>
      </c>
      <c r="CK112" s="8">
        <f t="shared" si="226"/>
        <v>2.5664116556568035</v>
      </c>
      <c r="CL112" s="8">
        <f t="shared" si="227"/>
        <v>2.2323278750445144</v>
      </c>
      <c r="CM112" s="8">
        <f t="shared" si="228"/>
        <v>1.8892800923604085</v>
      </c>
      <c r="CN112" s="8">
        <f t="shared" si="229"/>
        <v>2.0683771233762425</v>
      </c>
      <c r="CO112" s="8">
        <f t="shared" si="230"/>
        <v>1.8169209779522406</v>
      </c>
      <c r="CP112" s="8">
        <f t="shared" si="231"/>
        <v>1.8210516214908126</v>
      </c>
      <c r="CQ112" s="8">
        <f t="shared" si="232"/>
        <v>1.8640319634492171</v>
      </c>
      <c r="CR112" s="8">
        <f t="shared" si="233"/>
        <v>1.7808113330802391</v>
      </c>
      <c r="CS112" s="8">
        <f t="shared" si="234"/>
        <v>1.7813606899346086</v>
      </c>
      <c r="CT112" s="8">
        <f t="shared" si="235"/>
        <v>1.7635932708893667</v>
      </c>
      <c r="CU112" s="8">
        <f t="shared" si="236"/>
        <v>1.778141815262503</v>
      </c>
      <c r="CV112" s="8">
        <f t="shared" si="237"/>
        <v>1.7987183120269115</v>
      </c>
      <c r="CW112" s="8">
        <f t="shared" si="238"/>
        <v>1.6597816102209453</v>
      </c>
      <c r="CX112" s="8">
        <f t="shared" si="239"/>
        <v>2.0452429966996242</v>
      </c>
      <c r="CY112" s="8">
        <f t="shared" si="169"/>
        <v>1.8145555414614747</v>
      </c>
      <c r="CZ112" s="1">
        <f t="shared" si="170"/>
        <v>37134</v>
      </c>
      <c r="DA112" s="5">
        <f>CA112/MAX(CA$9:CA112)-1</f>
        <v>0</v>
      </c>
      <c r="DB112" s="5">
        <f>CB112/MAX(CB$9:CB112)-1</f>
        <v>0</v>
      </c>
      <c r="DC112" s="5">
        <f>CC112/MAX(CC$9:CC112)-1</f>
        <v>0</v>
      </c>
      <c r="DD112" s="5">
        <f>CD112/MAX(CD$9:CD112)-1</f>
        <v>0</v>
      </c>
      <c r="DE112" s="5">
        <f>CE112/MAX(CE$9:CE112)-1</f>
        <v>0</v>
      </c>
      <c r="DF112" s="5">
        <f>CF112/MAX(CF$9:CF112)-1</f>
        <v>0</v>
      </c>
      <c r="DG112" s="5">
        <f>CG112/MAX(CG$9:CG112)-1</f>
        <v>0</v>
      </c>
      <c r="DH112" s="5">
        <f>CH112/MAX(CH$9:CH112)-1</f>
        <v>0</v>
      </c>
      <c r="DI112" s="5">
        <f>CI112/MAX(CI$9:CI112)-1</f>
        <v>0</v>
      </c>
      <c r="DJ112" s="5">
        <f>CJ112/MAX(CJ$9:CJ112)-1</f>
        <v>0</v>
      </c>
      <c r="DK112" s="5">
        <f>CK112/MAX(CK$9:CK112)-1</f>
        <v>-3.5254907427355597E-3</v>
      </c>
      <c r="DL112" s="5">
        <f>CL112/MAX(CL$9:CL112)-1</f>
        <v>0</v>
      </c>
      <c r="DM112" s="5">
        <f>CM112/MAX(CM$9:CM112)-1</f>
        <v>0</v>
      </c>
      <c r="DN112" s="5">
        <f>CN112/MAX(CN$9:CN112)-1</f>
        <v>0</v>
      </c>
      <c r="DO112" s="5">
        <f>CO112/MAX(CO$9:CO112)-1</f>
        <v>0</v>
      </c>
      <c r="DP112" s="5">
        <f>CP112/MAX(CP$9:CP112)-1</f>
        <v>0</v>
      </c>
      <c r="DQ112" s="5">
        <f>CQ112/MAX(CQ$9:CQ112)-1</f>
        <v>0</v>
      </c>
      <c r="DR112" s="5">
        <f>CR112/MAX(CR$9:CR112)-1</f>
        <v>0</v>
      </c>
      <c r="DS112" s="5">
        <f>CS112/MAX(CS$9:CS112)-1</f>
        <v>0</v>
      </c>
      <c r="DT112" s="5">
        <f>CT112/MAX(CT$9:CT112)-1</f>
        <v>0</v>
      </c>
      <c r="DU112" s="5">
        <f>CU112/MAX(CU$9:CU112)-1</f>
        <v>0</v>
      </c>
      <c r="DV112" s="5">
        <f>CV112/MAX(CV$9:CV112)-1</f>
        <v>0</v>
      </c>
      <c r="DW112" s="5">
        <f>CW112/MAX(CW$9:CW112)-1</f>
        <v>0</v>
      </c>
      <c r="DX112" s="5">
        <f>CX112/MAX(CX$9:CX112)-1</f>
        <v>0</v>
      </c>
      <c r="DY112" s="5">
        <f>CY112/MAX(CY$9:CY112)-1</f>
        <v>0</v>
      </c>
      <c r="DZ112" s="1">
        <f t="shared" si="171"/>
        <v>37134</v>
      </c>
      <c r="EA112" s="8">
        <f t="shared" si="202"/>
        <v>5.1986460302743165</v>
      </c>
      <c r="EB112" s="8">
        <f t="shared" si="203"/>
        <v>5.6369976781485498</v>
      </c>
      <c r="EC112" s="8">
        <f t="shared" si="204"/>
        <v>5.6269356223175961</v>
      </c>
      <c r="ED112" s="8">
        <f t="shared" si="172"/>
        <v>5.6369976781485498</v>
      </c>
      <c r="EE112" s="8">
        <f t="shared" si="173"/>
        <v>5.6369976781485498</v>
      </c>
      <c r="EF112" s="8">
        <f t="shared" si="174"/>
        <v>5.6369976781485498</v>
      </c>
      <c r="EG112" s="8">
        <f t="shared" si="175"/>
        <v>5.6369976781485498</v>
      </c>
      <c r="EH112" s="8">
        <f t="shared" si="176"/>
        <v>6.18</v>
      </c>
      <c r="EI112" s="8">
        <f t="shared" si="177"/>
        <v>5.6369976781485498</v>
      </c>
      <c r="EJ112" s="1">
        <f t="shared" si="205"/>
        <v>37134</v>
      </c>
      <c r="EK112" s="8">
        <f>Data!W109*(1-R112-AD112)+R112*Data!AE109+AD112*Data!AM109</f>
        <v>1.7154069436045023</v>
      </c>
      <c r="EL112" s="8">
        <f>Data!W109*(1-S112-AE112)+S112*Data!BQ109+AE112*Data!AU109</f>
        <v>2.9346557731306993</v>
      </c>
      <c r="EM112" s="8">
        <f>Data!W109*(1-R112-AF112)+R112*Data!AE109+AF112*Data!AU109</f>
        <v>3.1100497113227439</v>
      </c>
      <c r="EN112" s="8">
        <f>Data!F109</f>
        <v>5.2497672677748</v>
      </c>
      <c r="EO112" s="8">
        <f>U112*Data!$AE109+Model!AG112*Data!$BY109+Model!AP112*Data!$W109</f>
        <v>2.3968331158335809</v>
      </c>
      <c r="EP112" s="8">
        <f>V112*Data!$BQ109+Model!AH112*Data!$BY109+Model!AQ112*Data!$W109</f>
        <v>2.6342708179495133</v>
      </c>
      <c r="EQ112" s="8">
        <f>W112*Data!$BQ109+Model!AI112*Data!$BY109+Model!AR112*Data!$W109</f>
        <v>2.1261984781552092</v>
      </c>
      <c r="ER112" s="8">
        <f>X112*Data!CF109+Model!AJ112*Data!$BY109+Model!AS112*Data!$W109</f>
        <v>2.5283185269201622</v>
      </c>
      <c r="ES112" s="8">
        <f>Y112*Data!CS109+Model!AK112*Data!$BY109+Model!AS112*Data!$W109</f>
        <v>2.5825883458646617</v>
      </c>
      <c r="ET112" s="8">
        <f t="shared" si="178"/>
        <v>5.2497672677748</v>
      </c>
    </row>
    <row r="113" spans="1:150" x14ac:dyDescent="0.25">
      <c r="A113" s="34">
        <f>Data!A110</f>
        <v>37162</v>
      </c>
      <c r="B113" s="8">
        <f>Data!G110</f>
        <v>5.3297076871410498</v>
      </c>
      <c r="C113" s="8">
        <f t="shared" si="179"/>
        <v>5.440173686218408</v>
      </c>
      <c r="D113" s="8">
        <f>Data!DA110</f>
        <v>6.0609999999999999</v>
      </c>
      <c r="E113" s="8">
        <f>Data!AN110</f>
        <v>2.7890000000000001</v>
      </c>
      <c r="F113" s="8">
        <f>Data!AV110</f>
        <v>3.6720000000000002</v>
      </c>
      <c r="G113" s="8">
        <f>Data!BZ110</f>
        <v>4.24</v>
      </c>
      <c r="H113" s="8">
        <f>Data!X110</f>
        <v>5.0330000000000004</v>
      </c>
      <c r="I113" s="8">
        <f>Data!BJ110</f>
        <v>6.1420000000000003</v>
      </c>
      <c r="J113" s="8">
        <f>Data!AF110</f>
        <v>9.7430000000000003</v>
      </c>
      <c r="K113" s="8">
        <f>Data!BC110</f>
        <v>9.3230000000000004</v>
      </c>
      <c r="L113" s="8">
        <f>Data!BR110</f>
        <v>19.07</v>
      </c>
      <c r="M113" s="8">
        <f>Data!CG110</f>
        <v>12.817</v>
      </c>
      <c r="N113" s="8">
        <f>Data!CT110</f>
        <v>11.635999999999999</v>
      </c>
      <c r="O113" s="8">
        <f>Data!ED110</f>
        <v>9.9979999999999993</v>
      </c>
      <c r="P113" s="8">
        <f t="shared" si="180"/>
        <v>6.0419999999999989</v>
      </c>
      <c r="Q113" s="1">
        <f t="shared" si="157"/>
        <v>37162</v>
      </c>
      <c r="R113" s="9">
        <f t="shared" si="206"/>
        <v>0.18830261348318436</v>
      </c>
      <c r="S113" s="36">
        <f t="shared" si="207"/>
        <v>0.27641060418629937</v>
      </c>
      <c r="T113" s="9">
        <f t="shared" si="208"/>
        <v>0.20843586075345732</v>
      </c>
      <c r="U113" s="9">
        <f t="shared" si="181"/>
        <v>8.9943246800118018E-2</v>
      </c>
      <c r="V113" s="9">
        <f t="shared" si="182"/>
        <v>3.3375434062107183E-2</v>
      </c>
      <c r="W113" s="9">
        <f t="shared" si="183"/>
        <v>2.5354530488270362E-2</v>
      </c>
      <c r="X113" s="9">
        <f t="shared" si="184"/>
        <v>5.7707553589955635E-2</v>
      </c>
      <c r="Y113" s="9">
        <f t="shared" si="209"/>
        <v>0.16579908058409948</v>
      </c>
      <c r="Z113" s="8">
        <f t="shared" si="185"/>
        <v>5.8550715158452729</v>
      </c>
      <c r="AA113" s="8">
        <f t="shared" si="158"/>
        <v>8.9129756509630838</v>
      </c>
      <c r="AB113" s="8">
        <f t="shared" si="186"/>
        <v>4.2916141201716744</v>
      </c>
      <c r="AC113" s="8">
        <f t="shared" si="210"/>
        <v>5.3297076871410498</v>
      </c>
      <c r="AD113" s="22">
        <f t="shared" si="187"/>
        <v>0.81169738651681567</v>
      </c>
      <c r="AE113" s="22">
        <f t="shared" si="188"/>
        <v>0.72358939581370063</v>
      </c>
      <c r="AF113" s="22">
        <f t="shared" si="189"/>
        <v>0.79156413924654268</v>
      </c>
      <c r="AG113" s="22">
        <f t="shared" si="159"/>
        <v>0.160056753199882</v>
      </c>
      <c r="AH113" s="22">
        <f t="shared" si="160"/>
        <v>0.21662456593789281</v>
      </c>
      <c r="AI113" s="22">
        <f t="shared" si="161"/>
        <v>7.4645469511729567E-2</v>
      </c>
      <c r="AJ113" s="22">
        <f t="shared" si="162"/>
        <v>0.19229244641004439</v>
      </c>
      <c r="AK113" s="22">
        <f t="shared" si="163"/>
        <v>8.4200919415900577E-2</v>
      </c>
      <c r="AL113" s="22"/>
      <c r="AM113" s="22">
        <f t="shared" si="164"/>
        <v>0</v>
      </c>
      <c r="AN113" s="22">
        <f t="shared" si="164"/>
        <v>0</v>
      </c>
      <c r="AO113" s="22">
        <v>0</v>
      </c>
      <c r="AP113" s="22">
        <f t="shared" si="165"/>
        <v>0.75</v>
      </c>
      <c r="AQ113" s="22">
        <f t="shared" si="166"/>
        <v>0.75</v>
      </c>
      <c r="AR113" s="22">
        <f t="shared" si="190"/>
        <v>0.9</v>
      </c>
      <c r="AS113" s="9">
        <f t="shared" si="191"/>
        <v>0.75</v>
      </c>
      <c r="AT113" s="9">
        <f t="shared" si="192"/>
        <v>0.75</v>
      </c>
      <c r="AU113" s="9"/>
      <c r="AV113" s="1">
        <f t="shared" si="167"/>
        <v>37162</v>
      </c>
      <c r="AX113" s="5">
        <f>Data!C110/Data!C109-1</f>
        <v>1.1647327713753874E-2</v>
      </c>
      <c r="AY113" s="5">
        <f>Data!L110/Data!L109-1</f>
        <v>1.4758158851437164E-2</v>
      </c>
      <c r="AZ113" s="5">
        <f>Data!CW110/Data!CW109-1</f>
        <v>2.7595789149064132E-3</v>
      </c>
      <c r="BA113" s="5">
        <f>Data!AJ110/Data!AJ109-1</f>
        <v>1.6459538528580619E-2</v>
      </c>
      <c r="BB113" s="5">
        <f>Data!AR110/Data!AR109-1</f>
        <v>2.4709814713303135E-2</v>
      </c>
      <c r="BC113" s="5">
        <f>Data!BV110/Data!BV109-1</f>
        <v>2.5569613764704791E-2</v>
      </c>
      <c r="BD113" s="5">
        <f>Data!T110/Data!T109-1</f>
        <v>1.1445113300870391E-2</v>
      </c>
      <c r="BE113" s="5">
        <f>Data!BF110/Data!BF109-1</f>
        <v>1.1192031329340768E-2</v>
      </c>
      <c r="BF113" s="5">
        <f>Data!AB110/Data!AB109-1</f>
        <v>-2.6756422956682901E-2</v>
      </c>
      <c r="BG113" s="5">
        <f>Data!AY110/Data!AY109-1</f>
        <v>-3.313681578757266E-2</v>
      </c>
      <c r="BH113" s="5">
        <f>Data!BN110/Data!BN109-1</f>
        <v>-4.6367419194025761E-2</v>
      </c>
      <c r="BI113" s="5">
        <f>Data!CC110/Data!CC109-1</f>
        <v>-3.3078897459438816E-2</v>
      </c>
      <c r="BJ113" s="5">
        <f>Data!CP110/Data!CP109-1</f>
        <v>-5.7320361925255137E-2</v>
      </c>
      <c r="BK113" s="5">
        <f>Data!DZ110/Data!DZ109-1</f>
        <v>-5.0171500996041285E-2</v>
      </c>
      <c r="BL113" s="5">
        <f t="shared" si="211"/>
        <v>1.2094387816166058E-2</v>
      </c>
      <c r="BM113" s="5">
        <f t="shared" si="212"/>
        <v>1.7653855245378797E-3</v>
      </c>
      <c r="BN113" s="5">
        <f t="shared" si="213"/>
        <v>6.8554237477942131E-3</v>
      </c>
      <c r="BO113" s="5">
        <f t="shared" si="193"/>
        <v>9.3838039274306076E-3</v>
      </c>
      <c r="BP113" s="5">
        <f t="shared" si="194"/>
        <v>1.2112859388072588E-2</v>
      </c>
      <c r="BQ113" s="5">
        <f t="shared" si="195"/>
        <v>1.0794512266268114E-2</v>
      </c>
      <c r="BR113" s="5">
        <f t="shared" si="214"/>
        <v>1.0887930554933083E-2</v>
      </c>
      <c r="BS113" s="5">
        <f t="shared" si="215"/>
        <v>6.0387971247228807E-4</v>
      </c>
      <c r="BT113" s="5">
        <f t="shared" si="196"/>
        <v>1.5456653483038575E-2</v>
      </c>
      <c r="BU113" s="5">
        <f t="shared" si="197"/>
        <v>-5.7320361925255137E-2</v>
      </c>
      <c r="BV113" s="8">
        <f t="shared" si="198"/>
        <v>1.6854362794276501</v>
      </c>
      <c r="BW113" s="8">
        <f t="shared" si="199"/>
        <v>1.6867724386686136</v>
      </c>
      <c r="BX113" s="24">
        <f t="shared" si="200"/>
        <v>37162</v>
      </c>
      <c r="BY113" s="5">
        <f t="shared" si="201"/>
        <v>0.97919683653493528</v>
      </c>
      <c r="BZ113" s="1">
        <f t="shared" si="168"/>
        <v>37162</v>
      </c>
      <c r="CA113" s="8">
        <f t="shared" si="216"/>
        <v>1.8356902645076847</v>
      </c>
      <c r="CB113" s="8">
        <f t="shared" si="217"/>
        <v>1.6867724386686136</v>
      </c>
      <c r="CC113" s="8">
        <f t="shared" si="218"/>
        <v>1.8871025991619437</v>
      </c>
      <c r="CD113" s="8">
        <f t="shared" si="219"/>
        <v>1.6690621078789161</v>
      </c>
      <c r="CE113" s="8">
        <f t="shared" si="220"/>
        <v>1.7747789505987341</v>
      </c>
      <c r="CF113" s="8">
        <f t="shared" si="221"/>
        <v>1.8771168109581609</v>
      </c>
      <c r="CG113" s="8">
        <f t="shared" si="222"/>
        <v>1.7517547762452768</v>
      </c>
      <c r="CH113" s="8">
        <f t="shared" si="223"/>
        <v>1.8697844317538699</v>
      </c>
      <c r="CI113" s="8">
        <f t="shared" si="224"/>
        <v>1.9080098112779249</v>
      </c>
      <c r="CJ113" s="8">
        <f t="shared" si="225"/>
        <v>1.8298963863013531</v>
      </c>
      <c r="CK113" s="8">
        <f t="shared" si="226"/>
        <v>2.4474137705945309</v>
      </c>
      <c r="CL113" s="8">
        <f t="shared" si="227"/>
        <v>2.1584849301700699</v>
      </c>
      <c r="CM113" s="8">
        <f t="shared" si="228"/>
        <v>1.7809858736881303</v>
      </c>
      <c r="CN113" s="8">
        <f t="shared" si="229"/>
        <v>1.9646035384705822</v>
      </c>
      <c r="CO113" s="8">
        <f t="shared" si="230"/>
        <v>1.8388955248909229</v>
      </c>
      <c r="CP113" s="8">
        <f t="shared" si="231"/>
        <v>1.8242664796628287</v>
      </c>
      <c r="CQ113" s="8">
        <f t="shared" si="232"/>
        <v>1.8768106924380943</v>
      </c>
      <c r="CR113" s="8">
        <f t="shared" si="233"/>
        <v>1.7975221174616103</v>
      </c>
      <c r="CS113" s="8">
        <f t="shared" si="234"/>
        <v>1.8029380614912265</v>
      </c>
      <c r="CT113" s="8">
        <f t="shared" si="235"/>
        <v>1.7826304000846898</v>
      </c>
      <c r="CU113" s="8">
        <f t="shared" si="236"/>
        <v>1.7975020998639035</v>
      </c>
      <c r="CV113" s="8">
        <f t="shared" si="237"/>
        <v>1.7998045215239971</v>
      </c>
      <c r="CW113" s="8">
        <f t="shared" si="238"/>
        <v>1.6854362794276501</v>
      </c>
      <c r="CX113" s="8">
        <f t="shared" si="239"/>
        <v>1.9280089279037083</v>
      </c>
      <c r="CY113" s="8">
        <f t="shared" si="169"/>
        <v>1.8356902645076847</v>
      </c>
      <c r="CZ113" s="1">
        <f t="shared" si="170"/>
        <v>37162</v>
      </c>
      <c r="DA113" s="5">
        <f>CA113/MAX(CA$9:CA113)-1</f>
        <v>0</v>
      </c>
      <c r="DB113" s="5">
        <f>CB113/MAX(CB$9:CB113)-1</f>
        <v>0</v>
      </c>
      <c r="DC113" s="5">
        <f>CC113/MAX(CC$9:CC113)-1</f>
        <v>0</v>
      </c>
      <c r="DD113" s="5">
        <f>CD113/MAX(CD$9:CD113)-1</f>
        <v>0</v>
      </c>
      <c r="DE113" s="5">
        <f>CE113/MAX(CE$9:CE113)-1</f>
        <v>0</v>
      </c>
      <c r="DF113" s="5">
        <f>CF113/MAX(CF$9:CF113)-1</f>
        <v>0</v>
      </c>
      <c r="DG113" s="5">
        <f>CG113/MAX(CG$9:CG113)-1</f>
        <v>0</v>
      </c>
      <c r="DH113" s="5">
        <f>CH113/MAX(CH$9:CH113)-1</f>
        <v>0</v>
      </c>
      <c r="DI113" s="5">
        <f>CI113/MAX(CI$9:CI113)-1</f>
        <v>-2.6756422956682901E-2</v>
      </c>
      <c r="DJ113" s="5">
        <f>CJ113/MAX(CJ$9:CJ113)-1</f>
        <v>-3.313681578757266E-2</v>
      </c>
      <c r="DK113" s="5">
        <f>CK113/MAX(CK$9:CK113)-1</f>
        <v>-4.9729442029628257E-2</v>
      </c>
      <c r="DL113" s="5">
        <f>CL113/MAX(CL$9:CL113)-1</f>
        <v>-3.3078897459438816E-2</v>
      </c>
      <c r="DM113" s="5">
        <f>CM113/MAX(CM$9:CM113)-1</f>
        <v>-5.7320361925255248E-2</v>
      </c>
      <c r="DN113" s="5">
        <f>CN113/MAX(CN$9:CN113)-1</f>
        <v>-5.0171500996041285E-2</v>
      </c>
      <c r="DO113" s="5">
        <f>CO113/MAX(CO$9:CO113)-1</f>
        <v>0</v>
      </c>
      <c r="DP113" s="5">
        <f>CP113/MAX(CP$9:CP113)-1</f>
        <v>0</v>
      </c>
      <c r="DQ113" s="5">
        <f>CQ113/MAX(CQ$9:CQ113)-1</f>
        <v>0</v>
      </c>
      <c r="DR113" s="5">
        <f>CR113/MAX(CR$9:CR113)-1</f>
        <v>0</v>
      </c>
      <c r="DS113" s="5">
        <f>CS113/MAX(CS$9:CS113)-1</f>
        <v>0</v>
      </c>
      <c r="DT113" s="5">
        <f>CT113/MAX(CT$9:CT113)-1</f>
        <v>0</v>
      </c>
      <c r="DU113" s="5">
        <f>CU113/MAX(CU$9:CU113)-1</f>
        <v>0</v>
      </c>
      <c r="DV113" s="5">
        <f>CV113/MAX(CV$9:CV113)-1</f>
        <v>0</v>
      </c>
      <c r="DW113" s="5">
        <f>CW113/MAX(CW$9:CW113)-1</f>
        <v>0</v>
      </c>
      <c r="DX113" s="5">
        <f>CX113/MAX(CX$9:CX113)-1</f>
        <v>-5.7320361925255137E-2</v>
      </c>
      <c r="DY113" s="5">
        <f>CY113/MAX(CY$9:CY113)-1</f>
        <v>0</v>
      </c>
      <c r="DZ113" s="1">
        <f t="shared" si="171"/>
        <v>37162</v>
      </c>
      <c r="EA113" s="8">
        <f t="shared" si="202"/>
        <v>4.8151851664564127</v>
      </c>
      <c r="EB113" s="8">
        <f t="shared" si="203"/>
        <v>5.4205734820825295</v>
      </c>
      <c r="EC113" s="8">
        <f t="shared" si="204"/>
        <v>5.440173686218408</v>
      </c>
      <c r="ED113" s="8">
        <f t="shared" si="172"/>
        <v>5.3297076871410498</v>
      </c>
      <c r="EE113" s="8">
        <f t="shared" si="173"/>
        <v>5.3297076871410498</v>
      </c>
      <c r="EF113" s="8">
        <f t="shared" si="174"/>
        <v>5.3297076871410489</v>
      </c>
      <c r="EG113" s="8">
        <f t="shared" si="175"/>
        <v>5.3297076871410498</v>
      </c>
      <c r="EH113" s="8">
        <f t="shared" si="176"/>
        <v>6.0609999999999999</v>
      </c>
      <c r="EI113" s="8">
        <f t="shared" si="177"/>
        <v>5.3297076871410498</v>
      </c>
      <c r="EJ113" s="1">
        <f t="shared" si="205"/>
        <v>37162</v>
      </c>
      <c r="EK113" s="8">
        <f>Data!W110*(1-R113-AD113)+R113*Data!AE110+AD113*Data!AM110</f>
        <v>1.681576352132591</v>
      </c>
      <c r="EL113" s="8">
        <f>Data!W110*(1-S113-AE113)+S113*Data!BQ110+AE113*Data!AU110</f>
        <v>2.9528588730069951</v>
      </c>
      <c r="EM113" s="8">
        <f>Data!W110*(1-R113-AF113)+R113*Data!AE110+AF113*Data!AU110</f>
        <v>3.1045691370509361</v>
      </c>
      <c r="EN113" s="8">
        <f>Data!F110</f>
        <v>5.1479753114613898</v>
      </c>
      <c r="EO113" s="8">
        <f>U113*Data!$AE110+Model!AG113*Data!$BY110+Model!AP113*Data!$W110</f>
        <v>2.4539004976183625</v>
      </c>
      <c r="EP113" s="8">
        <f>V113*Data!$BQ110+Model!AH113*Data!$BY110+Model!AQ113*Data!$W110</f>
        <v>2.6588043262565146</v>
      </c>
      <c r="EQ113" s="8">
        <f>W113*Data!$BQ110+Model!AI113*Data!$BY110+Model!AR113*Data!$W110</f>
        <v>2.1410329304372291</v>
      </c>
      <c r="ER113" s="8">
        <f>X113*Data!CF110+Model!AJ113*Data!$BY110+Model!AS113*Data!$W110</f>
        <v>2.5706350136089471</v>
      </c>
      <c r="ES113" s="8">
        <f>Y113*Data!CS110+Model!AK113*Data!$BY110+Model!AS113*Data!$W110</f>
        <v>2.6034630205516498</v>
      </c>
      <c r="ET113" s="8">
        <f t="shared" si="178"/>
        <v>5.1479753114613898</v>
      </c>
    </row>
    <row r="114" spans="1:150" x14ac:dyDescent="0.25">
      <c r="A114" s="34">
        <f>Data!A111</f>
        <v>37195</v>
      </c>
      <c r="B114" s="8">
        <f>Data!G111</f>
        <v>4.9355951769544202</v>
      </c>
      <c r="C114" s="8">
        <f t="shared" si="179"/>
        <v>4.8571242440901594</v>
      </c>
      <c r="D114" s="8">
        <f>Data!DA111</f>
        <v>5.782</v>
      </c>
      <c r="E114" s="8">
        <f>Data!AN111</f>
        <v>2.3479999999999999</v>
      </c>
      <c r="F114" s="8">
        <f>Data!AV111</f>
        <v>3.323</v>
      </c>
      <c r="G114" s="8">
        <f>Data!BZ111</f>
        <v>3.911</v>
      </c>
      <c r="H114" s="8">
        <f>Data!X111</f>
        <v>4.8390000000000004</v>
      </c>
      <c r="I114" s="8">
        <f>Data!BJ111</f>
        <v>5.93</v>
      </c>
      <c r="J114" s="8">
        <f>Data!AF111</f>
        <v>9.0120000000000005</v>
      </c>
      <c r="K114" s="8">
        <f>Data!BC111</f>
        <v>8.6649999999999991</v>
      </c>
      <c r="L114" s="8">
        <f>Data!BR111</f>
        <v>21.794</v>
      </c>
      <c r="M114" s="8">
        <f>Data!CG111</f>
        <v>13.143000000000001</v>
      </c>
      <c r="N114" s="8">
        <f>Data!CT111</f>
        <v>10.949</v>
      </c>
      <c r="O114" s="8">
        <f>Data!ED111</f>
        <v>9.0739999999999998</v>
      </c>
      <c r="P114" s="8">
        <f t="shared" si="180"/>
        <v>5.4569999999999999</v>
      </c>
      <c r="Q114" s="1">
        <f t="shared" si="157"/>
        <v>37195</v>
      </c>
      <c r="R114" s="9">
        <f t="shared" si="206"/>
        <v>0.16421539480187577</v>
      </c>
      <c r="S114" s="36">
        <f t="shared" si="207"/>
        <v>0.28040256945825426</v>
      </c>
      <c r="T114" s="9">
        <f t="shared" si="208"/>
        <v>0.1832508704416346</v>
      </c>
      <c r="U114" s="9">
        <f t="shared" si="181"/>
        <v>6.4417795913432621E-2</v>
      </c>
      <c r="V114" s="9">
        <f t="shared" si="182"/>
        <v>1.8374723310094498E-2</v>
      </c>
      <c r="W114" s="9">
        <f t="shared" si="183"/>
        <v>1.0590794439099691E-2</v>
      </c>
      <c r="X114" s="9">
        <f t="shared" si="184"/>
        <v>3.5593065094716186E-2</v>
      </c>
      <c r="Y114" s="9">
        <f t="shared" si="209"/>
        <v>0.166950838306337</v>
      </c>
      <c r="Z114" s="8">
        <f t="shared" si="185"/>
        <v>5.4270365248109176</v>
      </c>
      <c r="AA114" s="8">
        <f t="shared" si="158"/>
        <v>9.5932255651647012</v>
      </c>
      <c r="AB114" s="8">
        <f t="shared" si="186"/>
        <v>3.5805453545904342</v>
      </c>
      <c r="AC114" s="8">
        <f t="shared" si="210"/>
        <v>4.9355951769544202</v>
      </c>
      <c r="AD114" s="22">
        <f t="shared" si="187"/>
        <v>0.83578460519812425</v>
      </c>
      <c r="AE114" s="22">
        <f t="shared" si="188"/>
        <v>0.71959743054174574</v>
      </c>
      <c r="AF114" s="22">
        <f t="shared" si="189"/>
        <v>0.81674912955836543</v>
      </c>
      <c r="AG114" s="22">
        <f t="shared" si="159"/>
        <v>0.18558220408656734</v>
      </c>
      <c r="AH114" s="22">
        <f t="shared" si="160"/>
        <v>0.23162527668990551</v>
      </c>
      <c r="AI114" s="22">
        <f t="shared" si="161"/>
        <v>8.9409205560900262E-2</v>
      </c>
      <c r="AJ114" s="22">
        <f t="shared" si="162"/>
        <v>0.21440693490528384</v>
      </c>
      <c r="AK114" s="22">
        <f t="shared" si="163"/>
        <v>8.3049161693663054E-2</v>
      </c>
      <c r="AL114" s="22"/>
      <c r="AM114" s="22">
        <f t="shared" si="164"/>
        <v>0</v>
      </c>
      <c r="AN114" s="22">
        <f t="shared" si="164"/>
        <v>0</v>
      </c>
      <c r="AO114" s="22">
        <v>0</v>
      </c>
      <c r="AP114" s="22">
        <f t="shared" si="165"/>
        <v>0.75</v>
      </c>
      <c r="AQ114" s="22">
        <f t="shared" si="166"/>
        <v>0.75</v>
      </c>
      <c r="AR114" s="22">
        <f t="shared" si="190"/>
        <v>0.9</v>
      </c>
      <c r="AS114" s="9">
        <f t="shared" si="191"/>
        <v>0.75</v>
      </c>
      <c r="AT114" s="9">
        <f t="shared" si="192"/>
        <v>0.75</v>
      </c>
      <c r="AU114" s="9"/>
      <c r="AV114" s="1">
        <f t="shared" si="167"/>
        <v>37195</v>
      </c>
      <c r="AX114" s="5">
        <f>Data!C111/Data!C110-1</f>
        <v>2.0930411563155671E-2</v>
      </c>
      <c r="AY114" s="5">
        <f>Data!L111/Data!L110-1</f>
        <v>1.0230984506802487E-2</v>
      </c>
      <c r="AZ114" s="5">
        <f>Data!CW111/Data!CW110-1</f>
        <v>2.1958212956641132E-2</v>
      </c>
      <c r="BA114" s="5">
        <f>Data!AJ111/Data!AJ110-1</f>
        <v>9.4526782588399971E-3</v>
      </c>
      <c r="BB114" s="5">
        <f>Data!AR111/Data!AR110-1</f>
        <v>1.5461178644697204E-2</v>
      </c>
      <c r="BC114" s="5">
        <f>Data!BV111/Data!BV110-1</f>
        <v>2.2569126279370799E-2</v>
      </c>
      <c r="BD114" s="5">
        <f>Data!T111/Data!T110-1</f>
        <v>7.1229553251577205E-3</v>
      </c>
      <c r="BE114" s="5">
        <f>Data!BF111/Data!BF110-1</f>
        <v>1.2842913353327878E-2</v>
      </c>
      <c r="BF114" s="5">
        <f>Data!AB111/Data!AB110-1</f>
        <v>9.7588541856001854E-3</v>
      </c>
      <c r="BG114" s="5">
        <f>Data!AY111/Data!AY110-1</f>
        <v>2.5303173535784707E-2</v>
      </c>
      <c r="BH114" s="5">
        <f>Data!BN111/Data!BN110-1</f>
        <v>-8.1910416233257122E-2</v>
      </c>
      <c r="BI114" s="5">
        <f>Data!CC111/Data!CC110-1</f>
        <v>-2.1693477402050076E-2</v>
      </c>
      <c r="BJ114" s="5">
        <f>Data!CP111/Data!CP110-1</f>
        <v>2.9069627112955798E-2</v>
      </c>
      <c r="BK114" s="5">
        <f>Data!DZ111/Data!DZ110-1</f>
        <v>2.6885034017676057E-2</v>
      </c>
      <c r="BL114" s="5">
        <f t="shared" si="211"/>
        <v>8.4648598080258926E-3</v>
      </c>
      <c r="BM114" s="5">
        <f t="shared" si="212"/>
        <v>1.861885341047919E-2</v>
      </c>
      <c r="BN114" s="5">
        <f t="shared" si="213"/>
        <v>1.7842319772487059E-2</v>
      </c>
      <c r="BO114" s="5">
        <f t="shared" si="193"/>
        <v>9.8323005992043151E-3</v>
      </c>
      <c r="BP114" s="5">
        <f t="shared" si="194"/>
        <v>7.4974479817416523E-3</v>
      </c>
      <c r="BQ114" s="5">
        <f t="shared" si="195"/>
        <v>6.0185426745420628E-3</v>
      </c>
      <c r="BR114" s="5">
        <f t="shared" si="214"/>
        <v>8.4302114897344283E-3</v>
      </c>
      <c r="BS114" s="5">
        <f t="shared" si="215"/>
        <v>1.2062275125255557E-2</v>
      </c>
      <c r="BT114" s="5">
        <f t="shared" si="196"/>
        <v>8.9867336721035414E-3</v>
      </c>
      <c r="BU114" s="5">
        <f t="shared" si="197"/>
        <v>2.9069627112955798E-2</v>
      </c>
      <c r="BV114" s="8">
        <f t="shared" si="198"/>
        <v>1.7005828463921673</v>
      </c>
      <c r="BW114" s="8">
        <f t="shared" si="199"/>
        <v>1.7040297813551337</v>
      </c>
      <c r="BX114" s="24">
        <f t="shared" si="200"/>
        <v>37195</v>
      </c>
      <c r="BY114" s="5">
        <f t="shared" si="201"/>
        <v>0.96720761941561473</v>
      </c>
      <c r="BZ114" s="1">
        <f t="shared" si="168"/>
        <v>37195</v>
      </c>
      <c r="CA114" s="8">
        <f t="shared" si="216"/>
        <v>1.8741120172463086</v>
      </c>
      <c r="CB114" s="8">
        <f t="shared" si="217"/>
        <v>1.7040297813551337</v>
      </c>
      <c r="CC114" s="8">
        <f t="shared" si="218"/>
        <v>1.9285399999053727</v>
      </c>
      <c r="CD114" s="8">
        <f t="shared" si="219"/>
        <v>1.6848392149787168</v>
      </c>
      <c r="CE114" s="8">
        <f t="shared" si="220"/>
        <v>1.8022191250087893</v>
      </c>
      <c r="CF114" s="8">
        <f t="shared" si="221"/>
        <v>1.9194816973058053</v>
      </c>
      <c r="CG114" s="8">
        <f t="shared" si="222"/>
        <v>1.7642324472571036</v>
      </c>
      <c r="CH114" s="8">
        <f t="shared" si="223"/>
        <v>1.8937979112002863</v>
      </c>
      <c r="CI114" s="8">
        <f t="shared" si="224"/>
        <v>1.9266298008108806</v>
      </c>
      <c r="CJ114" s="8">
        <f t="shared" si="225"/>
        <v>1.8761985721164416</v>
      </c>
      <c r="CK114" s="8">
        <f t="shared" si="226"/>
        <v>2.2469450899501275</v>
      </c>
      <c r="CL114" s="8">
        <f t="shared" si="227"/>
        <v>2.1116598861147597</v>
      </c>
      <c r="CM114" s="8">
        <f t="shared" si="228"/>
        <v>1.8327584689296861</v>
      </c>
      <c r="CN114" s="8">
        <f t="shared" si="229"/>
        <v>2.0174219714336106</v>
      </c>
      <c r="CO114" s="8">
        <f t="shared" si="230"/>
        <v>1.8544615177107309</v>
      </c>
      <c r="CP114" s="8">
        <f t="shared" si="231"/>
        <v>1.8582322298293219</v>
      </c>
      <c r="CQ114" s="8">
        <f t="shared" si="232"/>
        <v>1.9102973489649977</v>
      </c>
      <c r="CR114" s="8">
        <f t="shared" si="233"/>
        <v>1.8151958952542109</v>
      </c>
      <c r="CS114" s="8">
        <f t="shared" si="234"/>
        <v>1.8164554958215589</v>
      </c>
      <c r="CT114" s="8">
        <f t="shared" si="235"/>
        <v>1.7933592372205354</v>
      </c>
      <c r="CU114" s="8">
        <f t="shared" si="236"/>
        <v>1.8126554227189977</v>
      </c>
      <c r="CV114" s="8">
        <f t="shared" si="237"/>
        <v>1.8215142588342983</v>
      </c>
      <c r="CW114" s="8">
        <f t="shared" si="238"/>
        <v>1.7005828463921673</v>
      </c>
      <c r="CX114" s="8">
        <f t="shared" si="239"/>
        <v>1.9840554285083187</v>
      </c>
      <c r="CY114" s="8">
        <f t="shared" si="169"/>
        <v>1.8741120172463086</v>
      </c>
      <c r="CZ114" s="1">
        <f t="shared" si="170"/>
        <v>37195</v>
      </c>
      <c r="DA114" s="5">
        <f>CA114/MAX(CA$9:CA114)-1</f>
        <v>0</v>
      </c>
      <c r="DB114" s="5">
        <f>CB114/MAX(CB$9:CB114)-1</f>
        <v>0</v>
      </c>
      <c r="DC114" s="5">
        <f>CC114/MAX(CC$9:CC114)-1</f>
        <v>0</v>
      </c>
      <c r="DD114" s="5">
        <f>CD114/MAX(CD$9:CD114)-1</f>
        <v>0</v>
      </c>
      <c r="DE114" s="5">
        <f>CE114/MAX(CE$9:CE114)-1</f>
        <v>0</v>
      </c>
      <c r="DF114" s="5">
        <f>CF114/MAX(CF$9:CF114)-1</f>
        <v>0</v>
      </c>
      <c r="DG114" s="5">
        <f>CG114/MAX(CG$9:CG114)-1</f>
        <v>0</v>
      </c>
      <c r="DH114" s="5">
        <f>CH114/MAX(CH$9:CH114)-1</f>
        <v>0</v>
      </c>
      <c r="DI114" s="5">
        <f>CI114/MAX(CI$9:CI114)-1</f>
        <v>-1.7258680801245263E-2</v>
      </c>
      <c r="DJ114" s="5">
        <f>CJ114/MAX(CJ$9:CJ114)-1</f>
        <v>-8.6721088520842482E-3</v>
      </c>
      <c r="DK114" s="5">
        <f>CK114/MAX(CK$9:CK114)-1</f>
        <v>-0.12756649896719086</v>
      </c>
      <c r="DL114" s="5">
        <f>CL114/MAX(CL$9:CL114)-1</f>
        <v>-5.405477854696783E-2</v>
      </c>
      <c r="DM114" s="5">
        <f>CM114/MAX(CM$9:CM114)-1</f>
        <v>-2.9917016359446214E-2</v>
      </c>
      <c r="DN114" s="5">
        <f>CN114/MAX(CN$9:CN114)-1</f>
        <v>-2.4635329489361757E-2</v>
      </c>
      <c r="DO114" s="5">
        <f>CO114/MAX(CO$9:CO114)-1</f>
        <v>0</v>
      </c>
      <c r="DP114" s="5">
        <f>CP114/MAX(CP$9:CP114)-1</f>
        <v>0</v>
      </c>
      <c r="DQ114" s="5">
        <f>CQ114/MAX(CQ$9:CQ114)-1</f>
        <v>0</v>
      </c>
      <c r="DR114" s="5">
        <f>CR114/MAX(CR$9:CR114)-1</f>
        <v>0</v>
      </c>
      <c r="DS114" s="5">
        <f>CS114/MAX(CS$9:CS114)-1</f>
        <v>0</v>
      </c>
      <c r="DT114" s="5">
        <f>CT114/MAX(CT$9:CT114)-1</f>
        <v>0</v>
      </c>
      <c r="DU114" s="5">
        <f>CU114/MAX(CU$9:CU114)-1</f>
        <v>0</v>
      </c>
      <c r="DV114" s="5">
        <f>CV114/MAX(CV$9:CV114)-1</f>
        <v>0</v>
      </c>
      <c r="DW114" s="5">
        <f>CW114/MAX(CW$9:CW114)-1</f>
        <v>0</v>
      </c>
      <c r="DX114" s="5">
        <f>CX114/MAX(CX$9:CX114)-1</f>
        <v>-2.9917016359446214E-2</v>
      </c>
      <c r="DY114" s="5">
        <f>CY114/MAX(CY$9:CY114)-1</f>
        <v>0</v>
      </c>
      <c r="DZ114" s="1">
        <f t="shared" si="171"/>
        <v>37195</v>
      </c>
      <c r="EA114" s="8">
        <f t="shared" si="202"/>
        <v>4.2572213810278718</v>
      </c>
      <c r="EB114" s="8">
        <f t="shared" si="203"/>
        <v>4.9355951769544202</v>
      </c>
      <c r="EC114" s="8">
        <f t="shared" si="204"/>
        <v>4.8571242440901594</v>
      </c>
      <c r="ED114" s="8">
        <f t="shared" si="172"/>
        <v>4.9355951769544193</v>
      </c>
      <c r="EE114" s="8">
        <f t="shared" si="173"/>
        <v>4.9355951769544202</v>
      </c>
      <c r="EF114" s="8">
        <f t="shared" si="174"/>
        <v>4.9355951769544193</v>
      </c>
      <c r="EG114" s="8">
        <f t="shared" si="175"/>
        <v>4.9355951769544202</v>
      </c>
      <c r="EH114" s="8">
        <f t="shared" si="176"/>
        <v>5.782</v>
      </c>
      <c r="EI114" s="8">
        <f t="shared" si="177"/>
        <v>4.9355951769544202</v>
      </c>
      <c r="EJ114" s="1">
        <f t="shared" si="205"/>
        <v>37195</v>
      </c>
      <c r="EK114" s="8">
        <f>Data!W111*(1-R114-AD114)+R114*Data!AE111+AD114*Data!AM111</f>
        <v>1.6442720317165744</v>
      </c>
      <c r="EL114" s="8">
        <f>Data!W111*(1-S114-AE114)+S114*Data!BQ111+AE114*Data!AU111</f>
        <v>2.9448090623367231</v>
      </c>
      <c r="EM114" s="8">
        <f>Data!W111*(1-R114-AF114)+R114*Data!AE111+AF114*Data!AU111</f>
        <v>3.128011290451596</v>
      </c>
      <c r="EN114" s="8">
        <f>Data!F111</f>
        <v>4.9682516041318596</v>
      </c>
      <c r="EO114" s="8">
        <f>U114*Data!$AE111+Model!AG114*Data!$BY111+Model!AP114*Data!$W111</f>
        <v>2.5584485069580452</v>
      </c>
      <c r="EP114" s="8">
        <f>V114*Data!$BQ111+Model!AH114*Data!$BY111+Model!AQ114*Data!$W111</f>
        <v>2.7373647187551962</v>
      </c>
      <c r="EQ114" s="8">
        <f>W114*Data!$BQ111+Model!AI114*Data!$BY111+Model!AR114*Data!$W111</f>
        <v>2.2047345895822383</v>
      </c>
      <c r="ER114" s="8">
        <f>X114*Data!CF111+Model!AJ114*Data!$BY111+Model!AS114*Data!$W111</f>
        <v>2.6704395917636177</v>
      </c>
      <c r="ES114" s="8">
        <f>Y114*Data!CS111+Model!AK114*Data!$BY111+Model!AS114*Data!$W111</f>
        <v>2.617171781756181</v>
      </c>
      <c r="ET114" s="8">
        <f t="shared" si="178"/>
        <v>4.9682516041318596</v>
      </c>
    </row>
    <row r="115" spans="1:150" x14ac:dyDescent="0.25">
      <c r="A115" s="34">
        <f>Data!A112</f>
        <v>37225</v>
      </c>
      <c r="B115" s="8">
        <f>Data!G112</f>
        <v>5.3872939699401998</v>
      </c>
      <c r="C115" s="8">
        <f t="shared" si="179"/>
        <v>5.3415688473520255</v>
      </c>
      <c r="D115" s="8">
        <f>Data!DA112</f>
        <v>6.0449999999999999</v>
      </c>
      <c r="E115" s="8">
        <f>Data!AN112</f>
        <v>2.6960000000000002</v>
      </c>
      <c r="F115" s="8">
        <f>Data!AV112</f>
        <v>3.8839999999999999</v>
      </c>
      <c r="G115" s="8">
        <f>Data!BZ112</f>
        <v>4.399</v>
      </c>
      <c r="H115" s="8">
        <f>Data!X112</f>
        <v>5.1790000000000003</v>
      </c>
      <c r="I115" s="8">
        <f>Data!BJ112</f>
        <v>6.2130000000000001</v>
      </c>
      <c r="J115" s="8">
        <f>Data!AF112</f>
        <v>8.6039999999999992</v>
      </c>
      <c r="K115" s="8">
        <f>Data!BC112</f>
        <v>8.7349999999999994</v>
      </c>
      <c r="L115" s="8">
        <f>Data!BR112</f>
        <v>17.334</v>
      </c>
      <c r="M115" s="8">
        <f>Data!CG112</f>
        <v>11.375999999999999</v>
      </c>
      <c r="N115" s="8">
        <f>Data!CT112</f>
        <v>10.052</v>
      </c>
      <c r="O115" s="8">
        <f>Data!ED112</f>
        <v>8.8190000000000008</v>
      </c>
      <c r="P115" s="8">
        <f t="shared" si="180"/>
        <v>4.6775000000000011</v>
      </c>
      <c r="Q115" s="1">
        <f t="shared" si="157"/>
        <v>37225</v>
      </c>
      <c r="R115" s="9">
        <f t="shared" si="206"/>
        <v>0.19421539480187577</v>
      </c>
      <c r="S115" s="36">
        <f t="shared" si="207"/>
        <v>0.30461883889365748</v>
      </c>
      <c r="T115" s="9">
        <f t="shared" si="208"/>
        <v>0.2132508704416346</v>
      </c>
      <c r="U115" s="9">
        <f t="shared" si="181"/>
        <v>9.441779591343262E-2</v>
      </c>
      <c r="V115" s="9">
        <f t="shared" si="182"/>
        <v>3.1178505600324674E-2</v>
      </c>
      <c r="W115" s="9">
        <f t="shared" si="183"/>
        <v>2.2133279469671398E-2</v>
      </c>
      <c r="X115" s="9">
        <f t="shared" si="184"/>
        <v>5.78033495686111E-2</v>
      </c>
      <c r="Y115" s="9">
        <f t="shared" si="209"/>
        <v>0.18768795329913318</v>
      </c>
      <c r="Z115" s="8">
        <f t="shared" si="185"/>
        <v>5.7540408095326869</v>
      </c>
      <c r="AA115" s="8">
        <f t="shared" si="158"/>
        <v>8.8816419867524061</v>
      </c>
      <c r="AB115" s="8">
        <f t="shared" si="186"/>
        <v>4.0017350797141287</v>
      </c>
      <c r="AC115" s="8">
        <f t="shared" si="210"/>
        <v>5.3872939699401998</v>
      </c>
      <c r="AD115" s="22">
        <f t="shared" si="187"/>
        <v>0.80578460519812423</v>
      </c>
      <c r="AE115" s="22">
        <f t="shared" si="188"/>
        <v>0.69538116110634252</v>
      </c>
      <c r="AF115" s="22">
        <f t="shared" si="189"/>
        <v>0.7867491295583654</v>
      </c>
      <c r="AG115" s="22">
        <f t="shared" si="159"/>
        <v>0.15558220408656742</v>
      </c>
      <c r="AH115" s="22">
        <f t="shared" si="160"/>
        <v>0.21882149439967535</v>
      </c>
      <c r="AI115" s="22">
        <f t="shared" si="161"/>
        <v>7.7866720530328615E-2</v>
      </c>
      <c r="AJ115" s="22">
        <f t="shared" si="162"/>
        <v>0.19219665043138889</v>
      </c>
      <c r="AK115" s="22">
        <f t="shared" si="163"/>
        <v>6.2312046700866874E-2</v>
      </c>
      <c r="AL115" s="22"/>
      <c r="AM115" s="22">
        <f t="shared" si="164"/>
        <v>0</v>
      </c>
      <c r="AN115" s="22">
        <f t="shared" si="164"/>
        <v>0</v>
      </c>
      <c r="AO115" s="22">
        <v>0</v>
      </c>
      <c r="AP115" s="22">
        <f t="shared" si="165"/>
        <v>0.75</v>
      </c>
      <c r="AQ115" s="22">
        <f t="shared" si="166"/>
        <v>0.75</v>
      </c>
      <c r="AR115" s="22">
        <f t="shared" si="190"/>
        <v>0.9</v>
      </c>
      <c r="AS115" s="9">
        <f t="shared" si="191"/>
        <v>0.75</v>
      </c>
      <c r="AT115" s="9">
        <f t="shared" si="192"/>
        <v>0.75</v>
      </c>
      <c r="AU115" s="9"/>
      <c r="AV115" s="1">
        <f t="shared" si="167"/>
        <v>37225</v>
      </c>
      <c r="AX115" s="5">
        <f>Data!C112/Data!C111-1</f>
        <v>-1.378876925844974E-2</v>
      </c>
      <c r="AY115" s="5">
        <f>Data!L112/Data!L111-1</f>
        <v>-2.9842799936253828E-3</v>
      </c>
      <c r="AZ115" s="5">
        <f>Data!CW112/Data!CW111-1</f>
        <v>-8.1955013877235139E-3</v>
      </c>
      <c r="BA115" s="5">
        <f>Data!AJ112/Data!AJ111-1</f>
        <v>-2.1624581685427691E-3</v>
      </c>
      <c r="BB115" s="5">
        <f>Data!AR112/Data!AR111-1</f>
        <v>-1.2882661884667801E-2</v>
      </c>
      <c r="BC115" s="5">
        <f>Data!BV112/Data!BV111-1</f>
        <v>-2.3436863571440258E-2</v>
      </c>
      <c r="BD115" s="5">
        <f>Data!T112/Data!T111-1</f>
        <v>-7.4452148121380013E-3</v>
      </c>
      <c r="BE115" s="5">
        <f>Data!BF112/Data!BF111-1</f>
        <v>-1.0340331026426508E-2</v>
      </c>
      <c r="BF115" s="5">
        <f>Data!AB112/Data!AB111-1</f>
        <v>2.647684503354597E-2</v>
      </c>
      <c r="BG115" s="5">
        <f>Data!AY112/Data!AY111-1</f>
        <v>1.9026285105951501E-2</v>
      </c>
      <c r="BH115" s="5">
        <f>Data!BN112/Data!BN111-1</f>
        <v>2.8240413917721918E-2</v>
      </c>
      <c r="BI115" s="5">
        <f>Data!CC112/Data!CC111-1</f>
        <v>2.7048663506974879E-2</v>
      </c>
      <c r="BJ115" s="5">
        <f>Data!CP112/Data!CP111-1</f>
        <v>3.160248441655189E-2</v>
      </c>
      <c r="BK115" s="5">
        <f>Data!DZ112/Data!DZ111-1</f>
        <v>2.6152017341444678E-2</v>
      </c>
      <c r="BL115" s="5">
        <f t="shared" si="211"/>
        <v>-6.3253235205170321E-3</v>
      </c>
      <c r="BM115" s="5">
        <f t="shared" si="212"/>
        <v>-1.9372375316871228E-3</v>
      </c>
      <c r="BN115" s="5">
        <f t="shared" si="213"/>
        <v>-5.7295229390726971E-3</v>
      </c>
      <c r="BO115" s="5">
        <f t="shared" si="193"/>
        <v>-8.2277959077650155E-3</v>
      </c>
      <c r="BP115" s="5">
        <f t="shared" si="194"/>
        <v>-1.0493571326681236E-2</v>
      </c>
      <c r="BQ115" s="5">
        <f t="shared" si="195"/>
        <v>-8.4970762650081952E-3</v>
      </c>
      <c r="BR115" s="5">
        <f t="shared" si="214"/>
        <v>-9.6461923503204788E-3</v>
      </c>
      <c r="BS115" s="5">
        <f t="shared" si="215"/>
        <v>-2.2542617155340752E-3</v>
      </c>
      <c r="BT115" s="5">
        <f t="shared" si="196"/>
        <v>-3.2190094972618152E-3</v>
      </c>
      <c r="BU115" s="5">
        <f t="shared" si="197"/>
        <v>3.160248441655189E-2</v>
      </c>
      <c r="BV115" s="8">
        <f t="shared" si="198"/>
        <v>1.6951086540587503</v>
      </c>
      <c r="BW115" s="8">
        <f t="shared" si="199"/>
        <v>1.6989444793700939</v>
      </c>
      <c r="BX115" s="24">
        <f t="shared" si="200"/>
        <v>37225</v>
      </c>
      <c r="BY115" s="5">
        <f t="shared" si="201"/>
        <v>0.97127037171924147</v>
      </c>
      <c r="BZ115" s="1">
        <f t="shared" si="168"/>
        <v>37225</v>
      </c>
      <c r="CA115" s="8">
        <f t="shared" si="216"/>
        <v>1.8482703190760115</v>
      </c>
      <c r="CB115" s="8">
        <f t="shared" si="217"/>
        <v>1.6989444793700939</v>
      </c>
      <c r="CC115" s="8">
        <f t="shared" si="218"/>
        <v>1.9127346476598679</v>
      </c>
      <c r="CD115" s="8">
        <f t="shared" si="219"/>
        <v>1.6811958206556048</v>
      </c>
      <c r="CE115" s="8">
        <f t="shared" si="220"/>
        <v>1.7790017453792193</v>
      </c>
      <c r="CF115" s="8">
        <f t="shared" si="221"/>
        <v>1.8744950666381726</v>
      </c>
      <c r="CG115" s="8">
        <f t="shared" si="222"/>
        <v>1.7510973577087305</v>
      </c>
      <c r="CH115" s="8">
        <f t="shared" si="223"/>
        <v>1.8742154139013203</v>
      </c>
      <c r="CI115" s="8">
        <f t="shared" si="224"/>
        <v>1.9776408794839619</v>
      </c>
      <c r="CJ115" s="8">
        <f t="shared" si="225"/>
        <v>1.911895661064908</v>
      </c>
      <c r="CK115" s="8">
        <f t="shared" si="226"/>
        <v>2.310399749340712</v>
      </c>
      <c r="CL115" s="8">
        <f t="shared" si="227"/>
        <v>2.1687774638154549</v>
      </c>
      <c r="CM115" s="8">
        <f t="shared" si="228"/>
        <v>1.89067818988334</v>
      </c>
      <c r="CN115" s="8">
        <f t="shared" si="229"/>
        <v>2.0701816258155539</v>
      </c>
      <c r="CO115" s="8">
        <f t="shared" si="230"/>
        <v>1.8427314486548614</v>
      </c>
      <c r="CP115" s="8">
        <f t="shared" si="231"/>
        <v>1.8546323926111057</v>
      </c>
      <c r="CQ115" s="8">
        <f t="shared" si="232"/>
        <v>1.8993522564836529</v>
      </c>
      <c r="CR115" s="8">
        <f t="shared" si="233"/>
        <v>1.8002608338954464</v>
      </c>
      <c r="CS115" s="8">
        <f t="shared" si="234"/>
        <v>1.7973943905144132</v>
      </c>
      <c r="CT115" s="8">
        <f t="shared" si="235"/>
        <v>1.7781209270113156</v>
      </c>
      <c r="CU115" s="8">
        <f t="shared" si="236"/>
        <v>1.7951701998465988</v>
      </c>
      <c r="CV115" s="8">
        <f t="shared" si="237"/>
        <v>1.8174080889763087</v>
      </c>
      <c r="CW115" s="8">
        <f t="shared" si="238"/>
        <v>1.6951086540587503</v>
      </c>
      <c r="CX115" s="8">
        <f t="shared" si="239"/>
        <v>2.0467565092693278</v>
      </c>
      <c r="CY115" s="8">
        <f t="shared" si="169"/>
        <v>1.8482703190760115</v>
      </c>
      <c r="CZ115" s="1">
        <f t="shared" si="170"/>
        <v>37225</v>
      </c>
      <c r="DA115" s="5">
        <f>CA115/MAX(CA$9:CA115)-1</f>
        <v>-1.378876925844974E-2</v>
      </c>
      <c r="DB115" s="5">
        <f>CB115/MAX(CB$9:CB115)-1</f>
        <v>-2.9842799936253828E-3</v>
      </c>
      <c r="DC115" s="5">
        <f>CC115/MAX(CC$9:CC115)-1</f>
        <v>-8.1955013877235139E-3</v>
      </c>
      <c r="DD115" s="5">
        <f>CD115/MAX(CD$9:CD115)-1</f>
        <v>-2.1624581685427691E-3</v>
      </c>
      <c r="DE115" s="5">
        <f>CE115/MAX(CE$9:CE115)-1</f>
        <v>-1.2882661884667801E-2</v>
      </c>
      <c r="DF115" s="5">
        <f>CF115/MAX(CF$9:CF115)-1</f>
        <v>-2.3436863571440258E-2</v>
      </c>
      <c r="DG115" s="5">
        <f>CG115/MAX(CG$9:CG115)-1</f>
        <v>-7.4452148121380013E-3</v>
      </c>
      <c r="DH115" s="5">
        <f>CH115/MAX(CH$9:CH115)-1</f>
        <v>-1.0340331026426508E-2</v>
      </c>
      <c r="DI115" s="5">
        <f>CI115/MAX(CI$9:CI115)-1</f>
        <v>0</v>
      </c>
      <c r="DJ115" s="5">
        <f>CJ115/MAX(CJ$9:CJ115)-1</f>
        <v>0</v>
      </c>
      <c r="DK115" s="5">
        <f>CK115/MAX(CK$9:CK115)-1</f>
        <v>-0.10292861578233714</v>
      </c>
      <c r="DL115" s="5">
        <f>CL115/MAX(CL$9:CL115)-1</f>
        <v>-2.846822455585396E-2</v>
      </c>
      <c r="DM115" s="5">
        <f>CM115/MAX(CM$9:CM115)-1</f>
        <v>0</v>
      </c>
      <c r="DN115" s="5">
        <f>CN115/MAX(CN$9:CN115)-1</f>
        <v>0</v>
      </c>
      <c r="DO115" s="5">
        <f>CO115/MAX(CO$9:CO115)-1</f>
        <v>-6.3253235205170677E-3</v>
      </c>
      <c r="DP115" s="5">
        <f>CP115/MAX(CP$9:CP115)-1</f>
        <v>-1.9372375316872859E-3</v>
      </c>
      <c r="DQ115" s="5">
        <f>CQ115/MAX(CQ$9:CQ115)-1</f>
        <v>-5.7295229390726954E-3</v>
      </c>
      <c r="DR115" s="5">
        <f>CR115/MAX(CR$9:CR115)-1</f>
        <v>-8.227795907765012E-3</v>
      </c>
      <c r="DS115" s="5">
        <f>CS115/MAX(CS$9:CS115)-1</f>
        <v>-1.0493571326681272E-2</v>
      </c>
      <c r="DT115" s="5">
        <f>CT115/MAX(CT$9:CT115)-1</f>
        <v>-8.4970762650081744E-3</v>
      </c>
      <c r="DU115" s="5">
        <f>CU115/MAX(CU$9:CU115)-1</f>
        <v>-9.6461923503204927E-3</v>
      </c>
      <c r="DV115" s="5">
        <f>CV115/MAX(CV$9:CV115)-1</f>
        <v>-2.2542617155341116E-3</v>
      </c>
      <c r="DW115" s="5">
        <f>CW115/MAX(CW$9:CW115)-1</f>
        <v>-3.2190094972618377E-3</v>
      </c>
      <c r="DX115" s="5">
        <f>CX115/MAX(CX$9:CX115)-1</f>
        <v>0</v>
      </c>
      <c r="DY115" s="5">
        <f>CY115/MAX(CY$9:CY115)-1</f>
        <v>-1.378876925844974E-2</v>
      </c>
      <c r="DZ115" s="1">
        <f t="shared" si="171"/>
        <v>37225</v>
      </c>
      <c r="EA115" s="8">
        <f t="shared" si="202"/>
        <v>4.8006966634648531</v>
      </c>
      <c r="EB115" s="8">
        <f t="shared" si="203"/>
        <v>5.3872939699402007</v>
      </c>
      <c r="EC115" s="8">
        <f t="shared" si="204"/>
        <v>5.3415688473520255</v>
      </c>
      <c r="ED115" s="8">
        <f t="shared" si="172"/>
        <v>5.3810268318159844</v>
      </c>
      <c r="EE115" s="8">
        <f t="shared" si="173"/>
        <v>5.3872939699402007</v>
      </c>
      <c r="EF115" s="8">
        <f t="shared" si="174"/>
        <v>5.3872939699401998</v>
      </c>
      <c r="EG115" s="8">
        <f t="shared" si="175"/>
        <v>5.3872939699401998</v>
      </c>
      <c r="EH115" s="8">
        <f t="shared" si="176"/>
        <v>6.0449999999999999</v>
      </c>
      <c r="EI115" s="8">
        <f t="shared" si="177"/>
        <v>5.3872939699401998</v>
      </c>
      <c r="EJ115" s="1">
        <f t="shared" si="205"/>
        <v>37225</v>
      </c>
      <c r="EK115" s="8">
        <f>Data!W112*(1-R115-AD115)+R115*Data!AE112+AD115*Data!AM112</f>
        <v>1.7154958771064337</v>
      </c>
      <c r="EL115" s="8">
        <f>Data!W112*(1-S115-AE115)+S115*Data!BQ112+AE115*Data!AU112</f>
        <v>3.0319408424738774</v>
      </c>
      <c r="EM115" s="8">
        <f>Data!W112*(1-R115-AF115)+R115*Data!AE112+AF115*Data!AU112</f>
        <v>3.2316187077829781</v>
      </c>
      <c r="EN115" s="8">
        <f>Data!F112</f>
        <v>5.1862934486187902</v>
      </c>
      <c r="EO115" s="8">
        <f>U115*Data!$AE112+Model!AG115*Data!$BY112+Model!AP115*Data!$W112</f>
        <v>2.4152533696517953</v>
      </c>
      <c r="EP115" s="8">
        <f>V115*Data!$BQ112+Model!AH115*Data!$BY112+Model!AQ115*Data!$W112</f>
        <v>2.6581578318451156</v>
      </c>
      <c r="EQ115" s="8">
        <f>W115*Data!$BQ112+Model!AI115*Data!$BY112+Model!AR115*Data!$W112</f>
        <v>2.1284407464179802</v>
      </c>
      <c r="ER115" s="8">
        <f>X115*Data!CF112+Model!AJ115*Data!$BY112+Model!AS115*Data!$W112</f>
        <v>2.555835723284142</v>
      </c>
      <c r="ES115" s="8">
        <f>Y115*Data!CS112+Model!AK115*Data!$BY112+Model!AS115*Data!$W112</f>
        <v>2.5654711657526978</v>
      </c>
      <c r="ET115" s="8">
        <f t="shared" si="178"/>
        <v>5.1862934486187902</v>
      </c>
    </row>
    <row r="116" spans="1:150" x14ac:dyDescent="0.25">
      <c r="A116" s="34">
        <f>Data!A113</f>
        <v>37256</v>
      </c>
      <c r="B116" s="8">
        <f>Data!G113</f>
        <v>5.5992103238972799</v>
      </c>
      <c r="C116" s="8">
        <f t="shared" si="179"/>
        <v>5.6315603249533428</v>
      </c>
      <c r="D116" s="8">
        <f>Data!DA113</f>
        <v>6.242</v>
      </c>
      <c r="E116" s="8">
        <f>Data!AN113</f>
        <v>2.8210000000000002</v>
      </c>
      <c r="F116" s="8">
        <f>Data!AV113</f>
        <v>4.1820000000000004</v>
      </c>
      <c r="G116" s="8">
        <f>Data!BZ113</f>
        <v>4.6870000000000003</v>
      </c>
      <c r="H116" s="8">
        <f>Data!X113</f>
        <v>5.0519999999999996</v>
      </c>
      <c r="I116" s="8">
        <f>Data!BJ113</f>
        <v>6.47</v>
      </c>
      <c r="J116" s="8">
        <f>Data!AF113</f>
        <v>8.5419999999999998</v>
      </c>
      <c r="K116" s="8">
        <f>Data!BC113</f>
        <v>8.609</v>
      </c>
      <c r="L116" s="8">
        <f>Data!BR113</f>
        <v>17.431000000000001</v>
      </c>
      <c r="M116" s="8">
        <f>Data!CG113</f>
        <v>11.819000000000001</v>
      </c>
      <c r="N116" s="8">
        <f>Data!CT113</f>
        <v>10.106999999999999</v>
      </c>
      <c r="O116" s="8">
        <f>Data!ED113</f>
        <v>8.9890000000000008</v>
      </c>
      <c r="P116" s="8">
        <f t="shared" si="180"/>
        <v>4.5545000000000009</v>
      </c>
      <c r="Q116" s="1">
        <f t="shared" si="157"/>
        <v>37256</v>
      </c>
      <c r="R116" s="9">
        <f t="shared" si="206"/>
        <v>0.18557160192448335</v>
      </c>
      <c r="S116" s="36">
        <f t="shared" si="207"/>
        <v>0.29482220176768864</v>
      </c>
      <c r="T116" s="9">
        <f t="shared" si="208"/>
        <v>0.21956306949171145</v>
      </c>
      <c r="U116" s="9">
        <f t="shared" si="181"/>
        <v>0.12441779591343262</v>
      </c>
      <c r="V116" s="9">
        <f t="shared" si="182"/>
        <v>5.0098895472165735E-2</v>
      </c>
      <c r="W116" s="9">
        <f t="shared" si="183"/>
        <v>4.5802756112467063E-2</v>
      </c>
      <c r="X116" s="9">
        <f t="shared" si="184"/>
        <v>8.7803349568611105E-2</v>
      </c>
      <c r="Y116" s="9">
        <f t="shared" si="209"/>
        <v>0.21768795329913318</v>
      </c>
      <c r="Z116" s="8">
        <f t="shared" si="185"/>
        <v>6.0104966649254159</v>
      </c>
      <c r="AA116" s="8">
        <f t="shared" si="158"/>
        <v>8.7016040356822177</v>
      </c>
      <c r="AB116" s="8">
        <f t="shared" si="186"/>
        <v>4.1752650126248767</v>
      </c>
      <c r="AC116" s="8">
        <f t="shared" si="210"/>
        <v>5.5992103238972799</v>
      </c>
      <c r="AD116" s="22">
        <f t="shared" si="187"/>
        <v>0.8144283980755167</v>
      </c>
      <c r="AE116" s="22">
        <f t="shared" si="188"/>
        <v>0.7051777982323113</v>
      </c>
      <c r="AF116" s="22">
        <f t="shared" si="189"/>
        <v>0.78043693050828855</v>
      </c>
      <c r="AG116" s="22">
        <f t="shared" si="159"/>
        <v>0.12558220408656739</v>
      </c>
      <c r="AH116" s="22">
        <f t="shared" si="160"/>
        <v>0.19990110452783427</v>
      </c>
      <c r="AI116" s="22">
        <f t="shared" si="161"/>
        <v>5.4197243887532887E-2</v>
      </c>
      <c r="AJ116" s="22">
        <f t="shared" si="162"/>
        <v>0.16219665043138887</v>
      </c>
      <c r="AK116" s="22">
        <f t="shared" si="163"/>
        <v>3.2312046700866848E-2</v>
      </c>
      <c r="AL116" s="22"/>
      <c r="AM116" s="22">
        <f t="shared" si="164"/>
        <v>0</v>
      </c>
      <c r="AN116" s="22">
        <f t="shared" si="164"/>
        <v>0</v>
      </c>
      <c r="AO116" s="22">
        <v>0</v>
      </c>
      <c r="AP116" s="22">
        <f t="shared" si="165"/>
        <v>0.75</v>
      </c>
      <c r="AQ116" s="22">
        <f t="shared" si="166"/>
        <v>0.75</v>
      </c>
      <c r="AR116" s="22">
        <f t="shared" si="190"/>
        <v>0.9</v>
      </c>
      <c r="AS116" s="9">
        <f t="shared" si="191"/>
        <v>0.75</v>
      </c>
      <c r="AT116" s="9">
        <f t="shared" si="192"/>
        <v>0.75</v>
      </c>
      <c r="AU116" s="9"/>
      <c r="AV116" s="1">
        <f t="shared" si="167"/>
        <v>37256</v>
      </c>
      <c r="AX116" s="5">
        <f>Data!C113/Data!C112-1</f>
        <v>-6.3572213070541839E-3</v>
      </c>
      <c r="AY116" s="5">
        <f>Data!L113/Data!L112-1</f>
        <v>3.5470528562719927E-4</v>
      </c>
      <c r="AZ116" s="5">
        <f>Data!CW113/Data!CW112-1</f>
        <v>-5.8927611465284802E-3</v>
      </c>
      <c r="BA116" s="5">
        <f>Data!AJ113/Data!AJ112-1</f>
        <v>3.5123107712076163E-4</v>
      </c>
      <c r="BB116" s="5">
        <f>Data!AR113/Data!AR112-1</f>
        <v>-7.1363370097642376E-3</v>
      </c>
      <c r="BC116" s="5">
        <f>Data!BV113/Data!BV112-1</f>
        <v>-1.204276558177042E-2</v>
      </c>
      <c r="BD116" s="5">
        <f>Data!T113/Data!T112-1</f>
        <v>1.2552332989501647E-3</v>
      </c>
      <c r="BE116" s="5">
        <f>Data!BF113/Data!BF112-1</f>
        <v>-6.7494072393997628E-3</v>
      </c>
      <c r="BF116" s="5">
        <f>Data!AB113/Data!AB112-1</f>
        <v>7.4799132763678777E-3</v>
      </c>
      <c r="BG116" s="5">
        <f>Data!AY113/Data!AY112-1</f>
        <v>-2.2821892849036463E-3</v>
      </c>
      <c r="BH116" s="5">
        <f>Data!BN113/Data!BN112-1</f>
        <v>-4.1842777388513275E-3</v>
      </c>
      <c r="BI116" s="5">
        <f>Data!CC113/Data!CC112-1</f>
        <v>3.7593725641680287E-3</v>
      </c>
      <c r="BJ116" s="5">
        <f>Data!CP113/Data!CP112-1</f>
        <v>-7.8169322113905704E-3</v>
      </c>
      <c r="BK116" s="5">
        <f>Data!DZ113/Data!DZ112-1</f>
        <v>-9.6734809767177188E-3</v>
      </c>
      <c r="BL116" s="5">
        <f t="shared" si="211"/>
        <v>-5.0202224732164048E-3</v>
      </c>
      <c r="BM116" s="5">
        <f t="shared" si="212"/>
        <v>-7.9091988590836541E-3</v>
      </c>
      <c r="BN116" s="5">
        <f t="shared" si="213"/>
        <v>-7.6773851691528099E-3</v>
      </c>
      <c r="BO116" s="5">
        <f t="shared" si="193"/>
        <v>-2.2597811311879444E-4</v>
      </c>
      <c r="BP116" s="5">
        <f t="shared" si="194"/>
        <v>-1.8242505140094456E-3</v>
      </c>
      <c r="BQ116" s="5">
        <f t="shared" si="195"/>
        <v>9.9367518514449529E-5</v>
      </c>
      <c r="BR116" s="5">
        <f t="shared" si="214"/>
        <v>-1.1558499060488172E-3</v>
      </c>
      <c r="BS116" s="5">
        <f t="shared" si="215"/>
        <v>-1.2761284049602104E-3</v>
      </c>
      <c r="BT116" s="5">
        <f t="shared" si="196"/>
        <v>5.3203152148664215E-4</v>
      </c>
      <c r="BU116" s="5">
        <f t="shared" si="197"/>
        <v>-7.8169322113905704E-3</v>
      </c>
      <c r="BV116" s="8">
        <f t="shared" si="198"/>
        <v>1.6960105052950545</v>
      </c>
      <c r="BW116" s="8">
        <f t="shared" si="199"/>
        <v>1.6995471039569137</v>
      </c>
      <c r="BX116" s="24">
        <f t="shared" si="200"/>
        <v>37256</v>
      </c>
      <c r="BY116" s="5">
        <f t="shared" si="201"/>
        <v>0.97635463141742984</v>
      </c>
      <c r="BZ116" s="1">
        <f t="shared" si="168"/>
        <v>37256</v>
      </c>
      <c r="CA116" s="8">
        <f t="shared" si="216"/>
        <v>1.8365204556223855</v>
      </c>
      <c r="CB116" s="8">
        <f t="shared" si="217"/>
        <v>1.6995471039569137</v>
      </c>
      <c r="CC116" s="8">
        <f t="shared" si="218"/>
        <v>1.9014633592445189</v>
      </c>
      <c r="CD116" s="8">
        <f t="shared" si="219"/>
        <v>1.6817863088745446</v>
      </c>
      <c r="CE116" s="8">
        <f t="shared" si="220"/>
        <v>1.7663061893832344</v>
      </c>
      <c r="CF116" s="8">
        <f t="shared" si="221"/>
        <v>1.8519209619664638</v>
      </c>
      <c r="CG116" s="8">
        <f t="shared" si="222"/>
        <v>1.7532953934218303</v>
      </c>
      <c r="CH116" s="8">
        <f t="shared" si="223"/>
        <v>1.8615655708185401</v>
      </c>
      <c r="CI116" s="8">
        <f t="shared" si="224"/>
        <v>1.9924334617543018</v>
      </c>
      <c r="CJ116" s="8">
        <f t="shared" si="225"/>
        <v>1.9075323532733719</v>
      </c>
      <c r="CK116" s="8">
        <f t="shared" si="226"/>
        <v>2.300732395101698</v>
      </c>
      <c r="CL116" s="8">
        <f t="shared" si="227"/>
        <v>2.1769307063107086</v>
      </c>
      <c r="CM116" s="8">
        <f t="shared" si="228"/>
        <v>1.8758988866394672</v>
      </c>
      <c r="CN116" s="8">
        <f t="shared" si="229"/>
        <v>2.0501557632398764</v>
      </c>
      <c r="CO116" s="8">
        <f t="shared" si="230"/>
        <v>1.8334805268242216</v>
      </c>
      <c r="CP116" s="8">
        <f t="shared" si="231"/>
        <v>1.8399637362074464</v>
      </c>
      <c r="CQ116" s="8">
        <f t="shared" si="232"/>
        <v>1.8847701976387283</v>
      </c>
      <c r="CR116" s="8">
        <f t="shared" si="233"/>
        <v>1.7998540143490811</v>
      </c>
      <c r="CS116" s="8">
        <f t="shared" si="234"/>
        <v>1.7941154928736396</v>
      </c>
      <c r="CT116" s="8">
        <f t="shared" si="235"/>
        <v>1.7782976144754512</v>
      </c>
      <c r="CU116" s="8">
        <f t="shared" si="236"/>
        <v>1.7930952525397645</v>
      </c>
      <c r="CV116" s="8">
        <f t="shared" si="237"/>
        <v>1.8150888428905616</v>
      </c>
      <c r="CW116" s="8">
        <f t="shared" si="238"/>
        <v>1.6960105052950545</v>
      </c>
      <c r="CX116" s="8">
        <f t="shared" si="239"/>
        <v>2.0307571523831469</v>
      </c>
      <c r="CY116" s="8">
        <f t="shared" si="169"/>
        <v>1.8365204556223855</v>
      </c>
      <c r="CZ116" s="1">
        <f t="shared" si="170"/>
        <v>37256</v>
      </c>
      <c r="DA116" s="5">
        <f>CA116/MAX(CA$9:CA116)-1</f>
        <v>-2.0058332307776094E-2</v>
      </c>
      <c r="DB116" s="5">
        <f>CB116/MAX(CB$9:CB116)-1</f>
        <v>-2.6306332478855943E-3</v>
      </c>
      <c r="DC116" s="5">
        <f>CC116/MAX(CC$9:CC116)-1</f>
        <v>-1.4039968402098202E-2</v>
      </c>
      <c r="DD116" s="5">
        <f>CD116/MAX(CD$9:CD116)-1</f>
        <v>-1.8119866139337804E-3</v>
      </c>
      <c r="DE116" s="5">
        <f>CE116/MAX(CE$9:CE116)-1</f>
        <v>-1.9927063877640205E-2</v>
      </c>
      <c r="DF116" s="5">
        <f>CF116/MAX(CF$9:CF116)-1</f>
        <v>-3.5197384499247919E-2</v>
      </c>
      <c r="DG116" s="5">
        <f>CG116/MAX(CG$9:CG116)-1</f>
        <v>-6.1993269947377971E-3</v>
      </c>
      <c r="DH116" s="5">
        <f>CH116/MAX(CH$9:CH116)-1</f>
        <v>-1.7019947160738735E-2</v>
      </c>
      <c r="DI116" s="5">
        <f>CI116/MAX(CI$9:CI116)-1</f>
        <v>0</v>
      </c>
      <c r="DJ116" s="5">
        <f>CJ116/MAX(CJ$9:CJ116)-1</f>
        <v>-2.2821892849036463E-3</v>
      </c>
      <c r="DK116" s="5">
        <f>CK116/MAX(CK$9:CK116)-1</f>
        <v>-0.10668221160547964</v>
      </c>
      <c r="DL116" s="5">
        <f>CL116/MAX(CL$9:CL116)-1</f>
        <v>-2.4815874654031789E-2</v>
      </c>
      <c r="DM116" s="5">
        <f>CM116/MAX(CM$9:CM116)-1</f>
        <v>-7.8169322113905704E-3</v>
      </c>
      <c r="DN116" s="5">
        <f>CN116/MAX(CN$9:CN116)-1</f>
        <v>-9.6734809767178298E-3</v>
      </c>
      <c r="DO116" s="5">
        <f>CO116/MAX(CO$9:CO116)-1</f>
        <v>-1.1313791462445488E-2</v>
      </c>
      <c r="DP116" s="5">
        <f>CP116/MAX(CP$9:CP116)-1</f>
        <v>-9.8311143938955015E-3</v>
      </c>
      <c r="DQ116" s="5">
        <f>CQ116/MAX(CQ$9:CQ116)-1</f>
        <v>-1.3362920353786834E-2</v>
      </c>
      <c r="DR116" s="5">
        <f>CR116/MAX(CR$9:CR116)-1</f>
        <v>-8.4519147190894595E-3</v>
      </c>
      <c r="DS116" s="5">
        <f>CS116/MAX(CS$9:CS116)-1</f>
        <v>-1.229867893780423E-2</v>
      </c>
      <c r="DT116" s="5">
        <f>CT116/MAX(CT$9:CT116)-1</f>
        <v>-8.3985530798769137E-3</v>
      </c>
      <c r="DU116" s="5">
        <f>CU116/MAX(CU$9:CU116)-1</f>
        <v>-1.0790892705847432E-2</v>
      </c>
      <c r="DV116" s="5">
        <f>CV116/MAX(CV$9:CV116)-1</f>
        <v>-3.5275133930868785E-3</v>
      </c>
      <c r="DW116" s="5">
        <f>CW116/MAX(CW$9:CW116)-1</f>
        <v>-2.6886905902956393E-3</v>
      </c>
      <c r="DX116" s="5">
        <f>CX116/MAX(CX$9:CX116)-1</f>
        <v>-7.8169322113906814E-3</v>
      </c>
      <c r="DY116" s="5">
        <f>CY116/MAX(CY$9:CY116)-1</f>
        <v>-2.0058332307776094E-2</v>
      </c>
      <c r="DZ116" s="1">
        <f t="shared" si="171"/>
        <v>37256</v>
      </c>
      <c r="EA116" s="8">
        <f t="shared" si="202"/>
        <v>4.9910921843907481</v>
      </c>
      <c r="EB116" s="8">
        <f t="shared" si="203"/>
        <v>5.5992103238972799</v>
      </c>
      <c r="EC116" s="8">
        <f t="shared" si="204"/>
        <v>5.6315603249533428</v>
      </c>
      <c r="ED116" s="8">
        <f t="shared" si="172"/>
        <v>5.4403806032462825</v>
      </c>
      <c r="EE116" s="8">
        <f t="shared" si="173"/>
        <v>5.5992103238972799</v>
      </c>
      <c r="EF116" s="8">
        <f t="shared" si="174"/>
        <v>5.5992103238972799</v>
      </c>
      <c r="EG116" s="8">
        <f t="shared" si="175"/>
        <v>5.5869634891233346</v>
      </c>
      <c r="EH116" s="8">
        <f t="shared" si="176"/>
        <v>6.140618706881301</v>
      </c>
      <c r="EI116" s="8">
        <f t="shared" si="177"/>
        <v>5.5992103238972799</v>
      </c>
      <c r="EJ116" s="1">
        <f t="shared" si="205"/>
        <v>37256</v>
      </c>
      <c r="EK116" s="8">
        <f>Data!W113*(1-R116-AD116)+R116*Data!AE113+AD116*Data!AM113</f>
        <v>1.6806084356789039</v>
      </c>
      <c r="EL116" s="8">
        <f>Data!W113*(1-S116-AE116)+S116*Data!BQ113+AE116*Data!AU113</f>
        <v>2.9820967065530071</v>
      </c>
      <c r="EM116" s="8">
        <f>Data!W113*(1-R116-AF116)+R116*Data!AE113+AF116*Data!AU113</f>
        <v>3.1551325632672889</v>
      </c>
      <c r="EN116" s="8">
        <f>Data!F113</f>
        <v>5.2223433706071303</v>
      </c>
      <c r="EO116" s="8">
        <f>U116*Data!$AE113+Model!AG116*Data!$BY113+Model!AP116*Data!$W113</f>
        <v>2.2527123755289562</v>
      </c>
      <c r="EP116" s="8">
        <f>V116*Data!$BQ113+Model!AH116*Data!$BY113+Model!AQ116*Data!$W113</f>
        <v>2.5297636153902485</v>
      </c>
      <c r="EQ116" s="8">
        <f>W116*Data!$BQ113+Model!AI116*Data!$BY113+Model!AR116*Data!$W113</f>
        <v>1.988848631868591</v>
      </c>
      <c r="ER116" s="8">
        <f>X116*Data!CF113+Model!AJ116*Data!$BY113+Model!AS116*Data!$W113</f>
        <v>2.3883351376565329</v>
      </c>
      <c r="ES116" s="8">
        <f>Y116*Data!CS113+Model!AK116*Data!$BY113+Model!AS116*Data!$W113</f>
        <v>2.4962745851760131</v>
      </c>
      <c r="ET116" s="8">
        <f t="shared" si="178"/>
        <v>5.2223433706071303</v>
      </c>
    </row>
    <row r="117" spans="1:150" x14ac:dyDescent="0.25">
      <c r="A117" s="34">
        <f>Data!A114</f>
        <v>37287</v>
      </c>
      <c r="B117" s="8">
        <f>Data!G114</f>
        <v>5.5514267701833804</v>
      </c>
      <c r="C117" s="8">
        <f t="shared" si="179"/>
        <v>5.6074119241192406</v>
      </c>
      <c r="D117" s="8">
        <f>Data!DA114</f>
        <v>6.2869999999999999</v>
      </c>
      <c r="E117" s="8">
        <f>Data!AN114</f>
        <v>2.915</v>
      </c>
      <c r="F117" s="8">
        <f>Data!AV114</f>
        <v>4.1550000000000002</v>
      </c>
      <c r="G117" s="8">
        <f>Data!BZ114</f>
        <v>4.665</v>
      </c>
      <c r="H117" s="8">
        <f>Data!X114</f>
        <v>5.24</v>
      </c>
      <c r="I117" s="8">
        <f>Data!BJ114</f>
        <v>6.556</v>
      </c>
      <c r="J117" s="8">
        <f>Data!AF114</f>
        <v>8.5640000000000001</v>
      </c>
      <c r="K117" s="8">
        <f>Data!BC114</f>
        <v>8.1869999999999994</v>
      </c>
      <c r="L117" s="8">
        <f>Data!BR114</f>
        <v>15.651999999999999</v>
      </c>
      <c r="M117" s="8">
        <f>Data!CG114</f>
        <v>10.993</v>
      </c>
      <c r="N117" s="8">
        <f>Data!CT114</f>
        <v>9.8719999999999999</v>
      </c>
      <c r="O117" s="8">
        <f>Data!ED114</f>
        <v>8.8379999999999992</v>
      </c>
      <c r="P117" s="8">
        <f t="shared" si="180"/>
        <v>4.427999999999999</v>
      </c>
      <c r="Q117" s="1">
        <f t="shared" si="157"/>
        <v>37287</v>
      </c>
      <c r="R117" s="9">
        <f t="shared" si="206"/>
        <v>0.2042156727381369</v>
      </c>
      <c r="S117" s="36">
        <f t="shared" si="207"/>
        <v>0.29819064065414913</v>
      </c>
      <c r="T117" s="9">
        <f t="shared" si="208"/>
        <v>0.22583559168925027</v>
      </c>
      <c r="U117" s="9">
        <f t="shared" si="181"/>
        <v>0.11674192618193902</v>
      </c>
      <c r="V117" s="9">
        <f t="shared" si="182"/>
        <v>4.1428667532846117E-2</v>
      </c>
      <c r="W117" s="9">
        <f t="shared" si="183"/>
        <v>3.3578480948701209E-2</v>
      </c>
      <c r="X117" s="9">
        <f t="shared" si="184"/>
        <v>7.1930589472721268E-2</v>
      </c>
      <c r="Y117" s="9">
        <f t="shared" si="209"/>
        <v>0.22868254273093908</v>
      </c>
      <c r="Z117" s="8">
        <f t="shared" si="185"/>
        <v>5.9572767770869302</v>
      </c>
      <c r="AA117" s="8">
        <f t="shared" si="158"/>
        <v>8.3447609504910005</v>
      </c>
      <c r="AB117" s="8">
        <f t="shared" si="186"/>
        <v>4.252624209575429</v>
      </c>
      <c r="AC117" s="8">
        <f t="shared" si="210"/>
        <v>5.5514267701833804</v>
      </c>
      <c r="AD117" s="22">
        <f t="shared" si="187"/>
        <v>0.7957843272618631</v>
      </c>
      <c r="AE117" s="22">
        <f t="shared" si="188"/>
        <v>0.70180935934585087</v>
      </c>
      <c r="AF117" s="22">
        <f t="shared" si="189"/>
        <v>0.77416440831074973</v>
      </c>
      <c r="AG117" s="22">
        <f t="shared" si="159"/>
        <v>0.13325807381806098</v>
      </c>
      <c r="AH117" s="22">
        <f t="shared" si="160"/>
        <v>0.20857133246715387</v>
      </c>
      <c r="AI117" s="22">
        <f t="shared" si="161"/>
        <v>6.6421519051298783E-2</v>
      </c>
      <c r="AJ117" s="22">
        <f t="shared" si="162"/>
        <v>0.17806941052727876</v>
      </c>
      <c r="AK117" s="22">
        <f t="shared" si="163"/>
        <v>2.1317457269060869E-2</v>
      </c>
      <c r="AL117" s="22"/>
      <c r="AM117" s="22">
        <f t="shared" si="164"/>
        <v>0</v>
      </c>
      <c r="AN117" s="22">
        <f t="shared" si="164"/>
        <v>0</v>
      </c>
      <c r="AO117" s="22">
        <v>0</v>
      </c>
      <c r="AP117" s="22">
        <f t="shared" si="165"/>
        <v>0.75</v>
      </c>
      <c r="AQ117" s="22">
        <f t="shared" si="166"/>
        <v>0.75</v>
      </c>
      <c r="AR117" s="22">
        <f t="shared" si="190"/>
        <v>0.9</v>
      </c>
      <c r="AS117" s="9">
        <f t="shared" si="191"/>
        <v>0.75</v>
      </c>
      <c r="AT117" s="9">
        <f t="shared" si="192"/>
        <v>0.75</v>
      </c>
      <c r="AU117" s="9"/>
      <c r="AV117" s="1">
        <f t="shared" si="167"/>
        <v>37287</v>
      </c>
      <c r="AX117" s="5">
        <f>Data!C114/Data!C113-1</f>
        <v>8.0962294614024266E-3</v>
      </c>
      <c r="AY117" s="5">
        <f>Data!L114/Data!L113-1</f>
        <v>3.2132306068102245E-3</v>
      </c>
      <c r="AZ117" s="5">
        <f>Data!CW114/Data!CW113-1</f>
        <v>5.1729414604166912E-3</v>
      </c>
      <c r="BA117" s="5">
        <f>Data!AJ114/Data!AJ113-1</f>
        <v>2.0286225969539107E-3</v>
      </c>
      <c r="BB117" s="5">
        <f>Data!AR114/Data!AR113-1</f>
        <v>4.3580042584652201E-3</v>
      </c>
      <c r="BC117" s="5">
        <f>Data!BV114/Data!BV113-1</f>
        <v>5.2124377997433413E-3</v>
      </c>
      <c r="BD117" s="5">
        <f>Data!T114/Data!T113-1</f>
        <v>1.9619205611547397E-3</v>
      </c>
      <c r="BE117" s="5">
        <f>Data!BF114/Data!BF113-1</f>
        <v>1.7204093054106195E-3</v>
      </c>
      <c r="BF117" s="5">
        <f>Data!AB114/Data!AB113-1</f>
        <v>-6.2312887279816209E-3</v>
      </c>
      <c r="BG117" s="5">
        <f>Data!AY114/Data!AY113-1</f>
        <v>-4.7088227319898035E-3</v>
      </c>
      <c r="BH117" s="5">
        <f>Data!BN114/Data!BN113-1</f>
        <v>4.2265429279101596E-2</v>
      </c>
      <c r="BI117" s="5">
        <f>Data!CC114/Data!CC113-1</f>
        <v>1.175128508205292E-2</v>
      </c>
      <c r="BJ117" s="5">
        <f>Data!CP114/Data!CP113-1</f>
        <v>5.6808261750120881E-3</v>
      </c>
      <c r="BK117" s="5">
        <f>Data!DZ114/Data!DZ113-1</f>
        <v>2.5516567132943813E-4</v>
      </c>
      <c r="BL117" s="5">
        <f t="shared" si="211"/>
        <v>5.7299872243759542E-3</v>
      </c>
      <c r="BM117" s="5">
        <f t="shared" si="212"/>
        <v>3.1483963527084158E-3</v>
      </c>
      <c r="BN117" s="5">
        <f t="shared" si="213"/>
        <v>3.4571724246446511E-3</v>
      </c>
      <c r="BO117" s="5">
        <f t="shared" si="193"/>
        <v>1.3507466391862709E-3</v>
      </c>
      <c r="BP117" s="5">
        <f t="shared" si="194"/>
        <v>4.6308638178573069E-3</v>
      </c>
      <c r="BQ117" s="5">
        <f t="shared" si="195"/>
        <v>3.9841014169799665E-3</v>
      </c>
      <c r="BR117" s="5">
        <f t="shared" si="214"/>
        <v>3.3486825645062807E-3</v>
      </c>
      <c r="BS117" s="5">
        <f t="shared" si="215"/>
        <v>2.8765123775632497E-3</v>
      </c>
      <c r="BT117" s="5">
        <f t="shared" si="196"/>
        <v>2.0152821897940765E-3</v>
      </c>
      <c r="BU117" s="5">
        <f t="shared" si="197"/>
        <v>5.6808261750120881E-3</v>
      </c>
      <c r="BV117" s="8">
        <f t="shared" si="198"/>
        <v>1.6994284450600792</v>
      </c>
      <c r="BW117" s="8">
        <f t="shared" si="199"/>
        <v>1.7050081407290636</v>
      </c>
      <c r="BX117" s="24">
        <f t="shared" si="200"/>
        <v>37287</v>
      </c>
      <c r="BY117" s="5">
        <f t="shared" si="201"/>
        <v>0.97175656898530227</v>
      </c>
      <c r="BZ117" s="1">
        <f t="shared" si="168"/>
        <v>37287</v>
      </c>
      <c r="CA117" s="8">
        <f t="shared" si="216"/>
        <v>1.8513893466416638</v>
      </c>
      <c r="CB117" s="8">
        <f t="shared" si="217"/>
        <v>1.7050081407290636</v>
      </c>
      <c r="CC117" s="8">
        <f t="shared" si="218"/>
        <v>1.9112995178910182</v>
      </c>
      <c r="CD117" s="8">
        <f t="shared" si="219"/>
        <v>1.6851980185839752</v>
      </c>
      <c r="CE117" s="8">
        <f t="shared" si="220"/>
        <v>1.77400375927832</v>
      </c>
      <c r="CF117" s="8">
        <f t="shared" si="221"/>
        <v>1.8615739847907549</v>
      </c>
      <c r="CG117" s="8">
        <f t="shared" si="222"/>
        <v>1.7567352197039625</v>
      </c>
      <c r="CH117" s="8">
        <f t="shared" si="223"/>
        <v>1.8647682255492084</v>
      </c>
      <c r="CI117" s="8">
        <f t="shared" si="224"/>
        <v>1.9800180335828188</v>
      </c>
      <c r="CJ117" s="8">
        <f t="shared" si="225"/>
        <v>1.8985501215662723</v>
      </c>
      <c r="CK117" s="8">
        <f t="shared" si="226"/>
        <v>2.3979738374370068</v>
      </c>
      <c r="CL117" s="8">
        <f t="shared" si="227"/>
        <v>2.2025124396444404</v>
      </c>
      <c r="CM117" s="8">
        <f t="shared" si="228"/>
        <v>1.8865555421363647</v>
      </c>
      <c r="CN117" s="8">
        <f t="shared" si="229"/>
        <v>2.0506788926115336</v>
      </c>
      <c r="CO117" s="8">
        <f t="shared" si="230"/>
        <v>1.8439863468190663</v>
      </c>
      <c r="CP117" s="8">
        <f t="shared" si="231"/>
        <v>1.8457566713236375</v>
      </c>
      <c r="CQ117" s="8">
        <f t="shared" si="232"/>
        <v>1.8912861731927968</v>
      </c>
      <c r="CR117" s="8">
        <f t="shared" si="233"/>
        <v>1.802285161109989</v>
      </c>
      <c r="CS117" s="8">
        <f t="shared" si="234"/>
        <v>1.8024237973946455</v>
      </c>
      <c r="CT117" s="8">
        <f t="shared" si="235"/>
        <v>1.7853825325210948</v>
      </c>
      <c r="CU117" s="8">
        <f t="shared" si="236"/>
        <v>1.7990997593484437</v>
      </c>
      <c r="CV117" s="8">
        <f t="shared" si="237"/>
        <v>1.8203099684135131</v>
      </c>
      <c r="CW117" s="8">
        <f t="shared" si="238"/>
        <v>1.6994284450600792</v>
      </c>
      <c r="CX117" s="8">
        <f t="shared" si="239"/>
        <v>2.042293530769498</v>
      </c>
      <c r="CY117" s="8">
        <f t="shared" si="169"/>
        <v>1.8513893466416638</v>
      </c>
      <c r="CZ117" s="1">
        <f t="shared" si="170"/>
        <v>37287</v>
      </c>
      <c r="DA117" s="5">
        <f>CA117/MAX(CA$9:CA117)-1</f>
        <v>-1.2124499707350411E-2</v>
      </c>
      <c r="DB117" s="5">
        <f>CB117/MAX(CB$9:CB117)-1</f>
        <v>0</v>
      </c>
      <c r="DC117" s="5">
        <f>CC117/MAX(CC$9:CC117)-1</f>
        <v>-8.9396548763316375E-3</v>
      </c>
      <c r="DD117" s="5">
        <f>CD117/MAX(CD$9:CD117)-1</f>
        <v>0</v>
      </c>
      <c r="DE117" s="5">
        <f>CE117/MAX(CE$9:CE117)-1</f>
        <v>-1.5655901848412479E-2</v>
      </c>
      <c r="DF117" s="5">
        <f>CF117/MAX(CF$9:CF117)-1</f>
        <v>-3.0168410876920571E-2</v>
      </c>
      <c r="DG117" s="5">
        <f>CG117/MAX(CG$9:CG117)-1</f>
        <v>-4.2495690206793002E-3</v>
      </c>
      <c r="DH117" s="5">
        <f>CH117/MAX(CH$9:CH117)-1</f>
        <v>-1.5328819130800975E-2</v>
      </c>
      <c r="DI117" s="5">
        <f>CI117/MAX(CI$9:CI117)-1</f>
        <v>-6.2312887279816209E-3</v>
      </c>
      <c r="DJ117" s="5">
        <f>CJ117/MAX(CJ$9:CJ117)-1</f>
        <v>-6.9802655921099577E-3</v>
      </c>
      <c r="DK117" s="5">
        <f>CK117/MAX(CK$9:CK117)-1</f>
        <v>-6.892575179632765E-2</v>
      </c>
      <c r="DL117" s="5">
        <f>CL117/MAX(CL$9:CL117)-1</f>
        <v>-1.3356207989598912E-2</v>
      </c>
      <c r="DM117" s="5">
        <f>CM117/MAX(CM$9:CM117)-1</f>
        <v>-2.180512669493373E-3</v>
      </c>
      <c r="DN117" s="5">
        <f>CN117/MAX(CN$9:CN117)-1</f>
        <v>-9.4207836456557947E-3</v>
      </c>
      <c r="DO117" s="5">
        <f>CO117/MAX(CO$9:CO117)-1</f>
        <v>-5.6486321186086652E-3</v>
      </c>
      <c r="DP117" s="5">
        <f>CP117/MAX(CP$9:CP117)-1</f>
        <v>-6.7136702858878738E-3</v>
      </c>
      <c r="DQ117" s="5">
        <f>CQ117/MAX(CQ$9:CQ117)-1</f>
        <v>-9.9519458489021329E-3</v>
      </c>
      <c r="DR117" s="5">
        <f>CR117/MAX(CR$9:CR117)-1</f>
        <v>-7.1125844753046064E-3</v>
      </c>
      <c r="DS117" s="5">
        <f>CS117/MAX(CS$9:CS117)-1</f>
        <v>-7.7247686272472471E-3</v>
      </c>
      <c r="DT117" s="5">
        <f>CT117/MAX(CT$9:CT117)-1</f>
        <v>-4.4479123501230955E-3</v>
      </c>
      <c r="DU117" s="5">
        <f>CU117/MAX(CU$9:CU117)-1</f>
        <v>-7.4783454156005513E-3</v>
      </c>
      <c r="DV117" s="5">
        <f>CV117/MAX(CV$9:CV117)-1</f>
        <v>-6.6114795146088312E-4</v>
      </c>
      <c r="DW117" s="5">
        <f>CW117/MAX(CW$9:CW117)-1</f>
        <v>-6.7882687076215031E-4</v>
      </c>
      <c r="DX117" s="5">
        <f>CX117/MAX(CX$9:CX117)-1</f>
        <v>-2.180512669493373E-3</v>
      </c>
      <c r="DY117" s="5">
        <f>CY117/MAX(CY$9:CY117)-1</f>
        <v>-1.2124499707350411E-2</v>
      </c>
      <c r="DZ117" s="1">
        <f t="shared" si="171"/>
        <v>37287</v>
      </c>
      <c r="EA117" s="8">
        <f t="shared" si="202"/>
        <v>5.0553869011024464</v>
      </c>
      <c r="EB117" s="8">
        <f t="shared" si="203"/>
        <v>5.5514267701833804</v>
      </c>
      <c r="EC117" s="8">
        <f t="shared" si="204"/>
        <v>5.6074119241192406</v>
      </c>
      <c r="ED117" s="8">
        <f t="shared" si="172"/>
        <v>5.5514267701833804</v>
      </c>
      <c r="EE117" s="8">
        <f t="shared" si="173"/>
        <v>5.5514267701833804</v>
      </c>
      <c r="EF117" s="8">
        <f t="shared" si="174"/>
        <v>5.5514267701833795</v>
      </c>
      <c r="EG117" s="8">
        <f t="shared" si="175"/>
        <v>5.5514267701833804</v>
      </c>
      <c r="EH117" s="8">
        <f t="shared" si="176"/>
        <v>6.2869999999999999</v>
      </c>
      <c r="EI117" s="8">
        <f t="shared" si="177"/>
        <v>5.5514267701833804</v>
      </c>
      <c r="EJ117" s="1">
        <f t="shared" si="205"/>
        <v>37287</v>
      </c>
      <c r="EK117" s="8">
        <f>Data!W114*(1-R117-AD117)+R117*Data!AE114+AD117*Data!AM114</f>
        <v>1.6588023522914308</v>
      </c>
      <c r="EL117" s="8">
        <f>Data!W114*(1-S117-AE117)+S117*Data!BQ114+AE117*Data!AU114</f>
        <v>2.9088594950692666</v>
      </c>
      <c r="EM117" s="8">
        <f>Data!W114*(1-R117-AF117)+R117*Data!AE114+AF117*Data!AU114</f>
        <v>3.0782040894500406</v>
      </c>
      <c r="EN117" s="8">
        <f>Data!F114</f>
        <v>5.2595433005435002</v>
      </c>
      <c r="EO117" s="8">
        <f>U117*Data!$AE114+Model!AG117*Data!$BY114+Model!AP117*Data!$W114</f>
        <v>2.2486539700126427</v>
      </c>
      <c r="EP117" s="8">
        <f>V117*Data!$BQ114+Model!AH117*Data!$BY114+Model!AQ117*Data!$W114</f>
        <v>2.522831059338805</v>
      </c>
      <c r="EQ117" s="8">
        <f>W117*Data!$BQ114+Model!AI117*Data!$BY114+Model!AR117*Data!$W114</f>
        <v>2.0075914761950897</v>
      </c>
      <c r="ER117" s="8">
        <f>X117*Data!CF114+Model!AJ117*Data!$BY114+Model!AS117*Data!$W114</f>
        <v>2.4118287059404588</v>
      </c>
      <c r="ES117" s="8">
        <f>Y117*Data!CS114+Model!AK117*Data!$BY114+Model!AS117*Data!$W114</f>
        <v>2.4505732667562894</v>
      </c>
      <c r="ET117" s="8">
        <f t="shared" si="178"/>
        <v>5.2595433005435002</v>
      </c>
    </row>
    <row r="118" spans="1:150" x14ac:dyDescent="0.25">
      <c r="A118" s="34">
        <f>Data!A115</f>
        <v>37315</v>
      </c>
      <c r="B118" s="8">
        <f>Data!G115</f>
        <v>5.4239752217713102</v>
      </c>
      <c r="C118" s="8">
        <f t="shared" si="179"/>
        <v>5.5039920481190743</v>
      </c>
      <c r="D118" s="8">
        <f>Data!DA115</f>
        <v>6.2510000000000003</v>
      </c>
      <c r="E118" s="8">
        <f>Data!AN115</f>
        <v>2.8340000000000001</v>
      </c>
      <c r="F118" s="8">
        <f>Data!AV115</f>
        <v>3.9929999999999999</v>
      </c>
      <c r="G118" s="8">
        <f>Data!BZ115</f>
        <v>4.5620000000000003</v>
      </c>
      <c r="H118" s="8">
        <f>Data!X115</f>
        <v>5.6970000000000001</v>
      </c>
      <c r="I118" s="8">
        <f>Data!BJ115</f>
        <v>6.51</v>
      </c>
      <c r="J118" s="8">
        <f>Data!AF115</f>
        <v>8.7940000000000005</v>
      </c>
      <c r="K118" s="8">
        <f>Data!BC115</f>
        <v>9.0589999999999993</v>
      </c>
      <c r="L118" s="8">
        <f>Data!BR115</f>
        <v>13.932</v>
      </c>
      <c r="M118" s="8">
        <f>Data!CG115</f>
        <v>10.824</v>
      </c>
      <c r="N118" s="8">
        <f>Data!CT115</f>
        <v>10.173</v>
      </c>
      <c r="O118" s="8">
        <f>Data!ED115</f>
        <v>9.1820000000000004</v>
      </c>
      <c r="P118" s="8">
        <f t="shared" si="180"/>
        <v>4.9045000000000005</v>
      </c>
      <c r="Q118" s="1">
        <f t="shared" si="157"/>
        <v>37315</v>
      </c>
      <c r="R118" s="9">
        <f t="shared" si="206"/>
        <v>0.20948253868706052</v>
      </c>
      <c r="S118" s="36">
        <f t="shared" si="207"/>
        <v>0.27577090417639433</v>
      </c>
      <c r="T118" s="9">
        <f t="shared" si="208"/>
        <v>0.20389438270975632</v>
      </c>
      <c r="U118" s="9">
        <f t="shared" si="181"/>
        <v>8.6741926181939016E-2</v>
      </c>
      <c r="V118" s="9">
        <f t="shared" si="182"/>
        <v>1.1428667532846118E-2</v>
      </c>
      <c r="W118" s="9">
        <f t="shared" si="183"/>
        <v>3.5784809487012098E-3</v>
      </c>
      <c r="X118" s="9">
        <f t="shared" si="184"/>
        <v>4.1930589472721269E-2</v>
      </c>
      <c r="Y118" s="9">
        <f t="shared" si="209"/>
        <v>0.19868254273093908</v>
      </c>
      <c r="Z118" s="8">
        <f t="shared" si="185"/>
        <v>5.8737796572583729</v>
      </c>
      <c r="AA118" s="8">
        <f t="shared" si="158"/>
        <v>7.9679733958926082</v>
      </c>
      <c r="AB118" s="8">
        <f t="shared" si="186"/>
        <v>4.1283215414415331</v>
      </c>
      <c r="AC118" s="8">
        <f t="shared" si="210"/>
        <v>5.4239752217713102</v>
      </c>
      <c r="AD118" s="22">
        <f t="shared" si="187"/>
        <v>0.79051746131293954</v>
      </c>
      <c r="AE118" s="22">
        <f t="shared" si="188"/>
        <v>0.72422909582360573</v>
      </c>
      <c r="AF118" s="22">
        <f t="shared" si="189"/>
        <v>0.79610561729024365</v>
      </c>
      <c r="AG118" s="22">
        <f t="shared" si="159"/>
        <v>0.16325807381806101</v>
      </c>
      <c r="AH118" s="22">
        <f t="shared" si="160"/>
        <v>0.2385713324671539</v>
      </c>
      <c r="AI118" s="22">
        <f t="shared" si="161"/>
        <v>9.642151905129881E-2</v>
      </c>
      <c r="AJ118" s="22">
        <f t="shared" si="162"/>
        <v>0.20806941052727868</v>
      </c>
      <c r="AK118" s="22">
        <f t="shared" si="163"/>
        <v>5.1317457269060895E-2</v>
      </c>
      <c r="AL118" s="22"/>
      <c r="AM118" s="22">
        <f t="shared" si="164"/>
        <v>0</v>
      </c>
      <c r="AN118" s="22">
        <f t="shared" si="164"/>
        <v>0</v>
      </c>
      <c r="AO118" s="22">
        <v>0</v>
      </c>
      <c r="AP118" s="22">
        <f t="shared" si="165"/>
        <v>0.75</v>
      </c>
      <c r="AQ118" s="22">
        <f t="shared" si="166"/>
        <v>0.75</v>
      </c>
      <c r="AR118" s="22">
        <f t="shared" si="190"/>
        <v>0.9</v>
      </c>
      <c r="AS118" s="9">
        <f t="shared" si="191"/>
        <v>0.75</v>
      </c>
      <c r="AT118" s="9">
        <f t="shared" si="192"/>
        <v>0.75</v>
      </c>
      <c r="AU118" s="9"/>
      <c r="AV118" s="1">
        <f t="shared" si="167"/>
        <v>37315</v>
      </c>
      <c r="AX118" s="5">
        <f>Data!C115/Data!C114-1</f>
        <v>9.6903993958901147E-3</v>
      </c>
      <c r="AY118" s="5">
        <f>Data!L115/Data!L114-1</f>
        <v>4.6721737979817934E-3</v>
      </c>
      <c r="AZ118" s="5">
        <f>Data!CW115/Data!CW114-1</f>
        <v>7.5350637906024254E-3</v>
      </c>
      <c r="BA118" s="5">
        <f>Data!AJ115/Data!AJ114-1</f>
        <v>4.8325577151200338E-3</v>
      </c>
      <c r="BB118" s="5">
        <f>Data!AR115/Data!AR114-1</f>
        <v>1.0317963004174313E-2</v>
      </c>
      <c r="BC118" s="5">
        <f>Data!BV115/Data!BV114-1</f>
        <v>1.145157858190804E-2</v>
      </c>
      <c r="BD118" s="5">
        <f>Data!T115/Data!T114-1</f>
        <v>-1.70103385057363E-3</v>
      </c>
      <c r="BE118" s="5">
        <f>Data!BF115/Data!BF114-1</f>
        <v>3.3521402656879751E-3</v>
      </c>
      <c r="BF118" s="5">
        <f>Data!AB115/Data!AB114-1</f>
        <v>1.7419439074954912E-3</v>
      </c>
      <c r="BG118" s="5">
        <f>Data!AY115/Data!AY114-1</f>
        <v>5.9271830068634568E-3</v>
      </c>
      <c r="BH118" s="5">
        <f>Data!BN115/Data!BN114-1</f>
        <v>1.4783863240418027E-2</v>
      </c>
      <c r="BI118" s="5">
        <f>Data!CC115/Data!CC114-1</f>
        <v>6.2013503049733743E-3</v>
      </c>
      <c r="BJ118" s="5">
        <f>Data!CP115/Data!CP114-1</f>
        <v>-6.7609063151704563E-3</v>
      </c>
      <c r="BK118" s="5">
        <f>Data!DZ115/Data!DZ114-1</f>
        <v>-5.9561685612901094E-3</v>
      </c>
      <c r="BL118" s="5">
        <f t="shared" si="211"/>
        <v>9.4772861724046371E-3</v>
      </c>
      <c r="BM118" s="5">
        <f t="shared" si="212"/>
        <v>5.4651692865785662E-3</v>
      </c>
      <c r="BN118" s="5">
        <f t="shared" si="213"/>
        <v>6.6426848728589503E-3</v>
      </c>
      <c r="BO118" s="5">
        <f t="shared" si="193"/>
        <v>4.5359780313292239E-4</v>
      </c>
      <c r="BP118" s="5">
        <f t="shared" si="194"/>
        <v>1.7251713707890012E-3</v>
      </c>
      <c r="BQ118" s="5">
        <f t="shared" si="195"/>
        <v>-2.7387955040403613E-4</v>
      </c>
      <c r="BR118" s="5">
        <f t="shared" si="214"/>
        <v>1.2094672427205276E-3</v>
      </c>
      <c r="BS118" s="5">
        <f t="shared" si="215"/>
        <v>-2.5777580981659488E-3</v>
      </c>
      <c r="BT118" s="5">
        <f t="shared" si="196"/>
        <v>3.5258394019813013E-3</v>
      </c>
      <c r="BU118" s="5">
        <f t="shared" si="197"/>
        <v>-6.7609063151704563E-3</v>
      </c>
      <c r="BV118" s="8">
        <f t="shared" si="198"/>
        <v>1.7054203568325197</v>
      </c>
      <c r="BW118" s="8">
        <f t="shared" si="199"/>
        <v>1.7129742350895236</v>
      </c>
      <c r="BX118" s="24">
        <f t="shared" si="200"/>
        <v>37315</v>
      </c>
      <c r="BY118" s="5">
        <f t="shared" si="201"/>
        <v>0.96359426345492172</v>
      </c>
      <c r="BZ118" s="1">
        <f t="shared" si="168"/>
        <v>37315</v>
      </c>
      <c r="CA118" s="8">
        <f t="shared" si="216"/>
        <v>1.8693300488479176</v>
      </c>
      <c r="CB118" s="8">
        <f t="shared" si="217"/>
        <v>1.7129742350895236</v>
      </c>
      <c r="CC118" s="8">
        <f t="shared" si="218"/>
        <v>1.9257012816812746</v>
      </c>
      <c r="CD118" s="8">
        <f t="shared" si="219"/>
        <v>1.6933418352701881</v>
      </c>
      <c r="CE118" s="8">
        <f t="shared" si="220"/>
        <v>1.7923078644358199</v>
      </c>
      <c r="CF118" s="8">
        <f t="shared" si="221"/>
        <v>1.8828919455636219</v>
      </c>
      <c r="CG118" s="8">
        <f t="shared" si="222"/>
        <v>1.7537469536287511</v>
      </c>
      <c r="CH118" s="8">
        <f t="shared" si="223"/>
        <v>1.8710191902042475</v>
      </c>
      <c r="CI118" s="8">
        <f t="shared" si="224"/>
        <v>1.9834671139331497</v>
      </c>
      <c r="CJ118" s="8">
        <f t="shared" si="225"/>
        <v>1.9098031755844984</v>
      </c>
      <c r="CK118" s="8">
        <f t="shared" si="226"/>
        <v>2.4334251547037757</v>
      </c>
      <c r="CL118" s="8">
        <f t="shared" si="227"/>
        <v>2.2161709908337373</v>
      </c>
      <c r="CM118" s="8">
        <f t="shared" si="228"/>
        <v>1.8738007168576152</v>
      </c>
      <c r="CN118" s="8">
        <f t="shared" si="229"/>
        <v>2.0384647034620595</v>
      </c>
      <c r="CO118" s="8">
        <f t="shared" si="230"/>
        <v>1.8614623331258775</v>
      </c>
      <c r="CP118" s="8">
        <f t="shared" si="231"/>
        <v>1.855844043994253</v>
      </c>
      <c r="CQ118" s="8">
        <f t="shared" si="232"/>
        <v>1.9038493912457117</v>
      </c>
      <c r="CR118" s="8">
        <f t="shared" si="233"/>
        <v>1.8031026736996878</v>
      </c>
      <c r="CS118" s="8">
        <f t="shared" si="234"/>
        <v>1.8055332873279397</v>
      </c>
      <c r="CT118" s="8">
        <f t="shared" si="235"/>
        <v>1.7848935527557888</v>
      </c>
      <c r="CU118" s="8">
        <f t="shared" si="236"/>
        <v>1.8012757115737621</v>
      </c>
      <c r="CV118" s="8">
        <f t="shared" si="237"/>
        <v>1.815617649651263</v>
      </c>
      <c r="CW118" s="8">
        <f t="shared" si="238"/>
        <v>1.7054203568325197</v>
      </c>
      <c r="CX118" s="8">
        <f t="shared" si="239"/>
        <v>2.0284857755398868</v>
      </c>
      <c r="CY118" s="8">
        <f t="shared" si="169"/>
        <v>1.8693300488479176</v>
      </c>
      <c r="CZ118" s="1">
        <f t="shared" si="170"/>
        <v>37315</v>
      </c>
      <c r="DA118" s="5">
        <f>CA118/MAX(CA$9:CA118)-1</f>
        <v>-2.5515915560998526E-3</v>
      </c>
      <c r="DB118" s="5">
        <f>CB118/MAX(CB$9:CB118)-1</f>
        <v>0</v>
      </c>
      <c r="DC118" s="5">
        <f>CC118/MAX(CC$9:CC118)-1</f>
        <v>-1.4719519554883265E-3</v>
      </c>
      <c r="DD118" s="5">
        <f>CD118/MAX(CD$9:CD118)-1</f>
        <v>0</v>
      </c>
      <c r="DE118" s="5">
        <f>CE118/MAX(CE$9:CE118)-1</f>
        <v>-5.4994758603069682E-3</v>
      </c>
      <c r="DF118" s="5">
        <f>CF118/MAX(CF$9:CF118)-1</f>
        <v>-1.9062308222860813E-2</v>
      </c>
      <c r="DG118" s="5">
        <f>CG118/MAX(CG$9:CG118)-1</f>
        <v>-5.9433742104985088E-3</v>
      </c>
      <c r="DH118" s="5">
        <f>CH118/MAX(CH$9:CH118)-1</f>
        <v>-1.2028063216946827E-2</v>
      </c>
      <c r="DI118" s="5">
        <f>CI118/MAX(CI$9:CI118)-1</f>
        <v>-4.5001993759216097E-3</v>
      </c>
      <c r="DJ118" s="5">
        <f>CJ118/MAX(CJ$9:CJ118)-1</f>
        <v>-1.0944558968475349E-3</v>
      </c>
      <c r="DK118" s="5">
        <f>CK118/MAX(CK$9:CK118)-1</f>
        <v>-5.51608774442095E-2</v>
      </c>
      <c r="DL118" s="5">
        <f>CL118/MAX(CL$9:CL118)-1</f>
        <v>-7.2376842091150806E-3</v>
      </c>
      <c r="DM118" s="5">
        <f>CM118/MAX(CM$9:CM118)-1</f>
        <v>-8.9266767427862437E-3</v>
      </c>
      <c r="DN118" s="5">
        <f>CN118/MAX(CN$9:CN118)-1</f>
        <v>-1.5320840431572891E-2</v>
      </c>
      <c r="DO118" s="5">
        <f>CO118/MAX(CO$9:CO118)-1</f>
        <v>0</v>
      </c>
      <c r="DP118" s="5">
        <f>CP118/MAX(CP$9:CP118)-1</f>
        <v>-1.2851923439559654E-3</v>
      </c>
      <c r="DQ118" s="5">
        <f>CQ118/MAX(CQ$9:CQ118)-1</f>
        <v>-3.375368616189256E-3</v>
      </c>
      <c r="DR118" s="5">
        <f>CR118/MAX(CR$9:CR118)-1</f>
        <v>-6.6622129248642414E-3</v>
      </c>
      <c r="DS118" s="5">
        <f>CS118/MAX(CS$9:CS118)-1</f>
        <v>-6.0129238061399359E-3</v>
      </c>
      <c r="DT118" s="5">
        <f>CT118/MAX(CT$9:CT118)-1</f>
        <v>-4.7205737082923749E-3</v>
      </c>
      <c r="DU118" s="5">
        <f>CU118/MAX(CU$9:CU118)-1</f>
        <v>-6.2779229866898323E-3</v>
      </c>
      <c r="DV118" s="5">
        <f>CV118/MAX(CV$9:CV118)-1</f>
        <v>-3.2372017701408629E-3</v>
      </c>
      <c r="DW118" s="5">
        <f>CW118/MAX(CW$9:CW118)-1</f>
        <v>0</v>
      </c>
      <c r="DX118" s="5">
        <f>CX118/MAX(CX$9:CX118)-1</f>
        <v>-8.9266767427863547E-3</v>
      </c>
      <c r="DY118" s="5">
        <f>CY118/MAX(CY$9:CY118)-1</f>
        <v>-2.5515915560998526E-3</v>
      </c>
      <c r="DZ118" s="1">
        <f t="shared" si="171"/>
        <v>37315</v>
      </c>
      <c r="EA118" s="8">
        <f t="shared" si="202"/>
        <v>4.9987256682365775</v>
      </c>
      <c r="EB118" s="8">
        <f t="shared" si="203"/>
        <v>5.4239752217713111</v>
      </c>
      <c r="EC118" s="8">
        <f t="shared" si="204"/>
        <v>5.5039920481190743</v>
      </c>
      <c r="ED118" s="8">
        <f t="shared" si="172"/>
        <v>5.7803418316019668</v>
      </c>
      <c r="EE118" s="8">
        <f t="shared" si="173"/>
        <v>5.5203366147827682</v>
      </c>
      <c r="EF118" s="8">
        <f t="shared" si="174"/>
        <v>5.6170303664893302</v>
      </c>
      <c r="EG118" s="8">
        <f t="shared" si="175"/>
        <v>5.6758193512781805</v>
      </c>
      <c r="EH118" s="8">
        <f t="shared" si="176"/>
        <v>6.5280577472632988</v>
      </c>
      <c r="EI118" s="8">
        <f t="shared" si="177"/>
        <v>5.4239752217713102</v>
      </c>
      <c r="EJ118" s="1">
        <f t="shared" si="205"/>
        <v>37315</v>
      </c>
      <c r="EK118" s="8">
        <f>Data!W115*(1-R118-AD118)+R118*Data!AE115+AD118*Data!AM115</f>
        <v>1.681229314303633</v>
      </c>
      <c r="EL118" s="8">
        <f>Data!W115*(1-S118-AE118)+S118*Data!BQ115+AE118*Data!AU115</f>
        <v>3.018110173293385</v>
      </c>
      <c r="EM118" s="8">
        <f>Data!W115*(1-R118-AF118)+R118*Data!AE115+AF118*Data!AU115</f>
        <v>3.1735920573642016</v>
      </c>
      <c r="EN118" s="8">
        <f>Data!F115</f>
        <v>5.2133418364369497</v>
      </c>
      <c r="EO118" s="8">
        <f>U118*Data!$AE115+Model!AG118*Data!$BY115+Model!AP118*Data!$W115</f>
        <v>2.3772262306816998</v>
      </c>
      <c r="EP118" s="8">
        <f>V118*Data!$BQ115+Model!AH118*Data!$BY115+Model!AQ118*Data!$W115</f>
        <v>2.6770538951465133</v>
      </c>
      <c r="EQ118" s="8">
        <f>W118*Data!$BQ115+Model!AI118*Data!$BY115+Model!AR118*Data!$W115</f>
        <v>2.1218570534244785</v>
      </c>
      <c r="ER118" s="8">
        <f>X118*Data!CF115+Model!AJ118*Data!$BY115+Model!AS118*Data!$W115</f>
        <v>2.5549390303196606</v>
      </c>
      <c r="ES118" s="8">
        <f>Y118*Data!CS115+Model!AK118*Data!$BY115+Model!AS118*Data!$W115</f>
        <v>2.4606429959669676</v>
      </c>
      <c r="ET118" s="8">
        <f t="shared" si="178"/>
        <v>5.2133418364369497</v>
      </c>
    </row>
    <row r="119" spans="1:150" x14ac:dyDescent="0.25">
      <c r="A119" s="34">
        <f>Data!A116</f>
        <v>37344</v>
      </c>
      <c r="B119" s="8">
        <f>Data!G116</f>
        <v>5.9186201171028996</v>
      </c>
      <c r="C119" s="8">
        <f t="shared" si="179"/>
        <v>5.9747452563971857</v>
      </c>
      <c r="D119" s="8">
        <f>Data!DA116</f>
        <v>6.7409999999999997</v>
      </c>
      <c r="E119" s="8">
        <f>Data!AN116</f>
        <v>3.444</v>
      </c>
      <c r="F119" s="8">
        <f>Data!AV116</f>
        <v>4.6420000000000003</v>
      </c>
      <c r="G119" s="8">
        <f>Data!BZ116</f>
        <v>5.1360000000000001</v>
      </c>
      <c r="H119" s="8">
        <f>Data!X116</f>
        <v>6.3019999999999996</v>
      </c>
      <c r="I119" s="8">
        <f>Data!BJ116</f>
        <v>7.0549999999999997</v>
      </c>
      <c r="J119" s="8">
        <f>Data!AF116</f>
        <v>8.0120000000000005</v>
      </c>
      <c r="K119" s="8">
        <f>Data!BC116</f>
        <v>8.2119999999999997</v>
      </c>
      <c r="L119" s="8">
        <f>Data!BR116</f>
        <v>13.519</v>
      </c>
      <c r="M119" s="8">
        <f>Data!CG116</f>
        <v>10.175000000000001</v>
      </c>
      <c r="N119" s="8">
        <f>Data!CT116</f>
        <v>9.6959999999999997</v>
      </c>
      <c r="O119" s="8">
        <f>Data!ED116</f>
        <v>8.7219999999999995</v>
      </c>
      <c r="P119" s="8">
        <f t="shared" si="180"/>
        <v>3.8329999999999993</v>
      </c>
      <c r="Q119" s="1">
        <f t="shared" si="157"/>
        <v>37344</v>
      </c>
      <c r="R119" s="9">
        <f t="shared" si="206"/>
        <v>0.2307283782943971</v>
      </c>
      <c r="S119" s="36">
        <f t="shared" si="207"/>
        <v>0.3057709041763943</v>
      </c>
      <c r="T119" s="9">
        <f t="shared" si="208"/>
        <v>0.23389438270975632</v>
      </c>
      <c r="U119" s="9">
        <f t="shared" si="181"/>
        <v>5.6741926181939017E-2</v>
      </c>
      <c r="V119" s="9">
        <f t="shared" si="182"/>
        <v>0</v>
      </c>
      <c r="W119" s="9">
        <f t="shared" si="183"/>
        <v>0</v>
      </c>
      <c r="X119" s="9">
        <f t="shared" si="184"/>
        <v>1.193058947272127E-2</v>
      </c>
      <c r="Y119" s="9">
        <f t="shared" si="209"/>
        <v>0.16868254273093908</v>
      </c>
      <c r="Z119" s="8">
        <f t="shared" si="185"/>
        <v>6.2986402982254672</v>
      </c>
      <c r="AA119" s="8">
        <f t="shared" si="158"/>
        <v>8.5087486154410374</v>
      </c>
      <c r="AB119" s="8">
        <f t="shared" si="186"/>
        <v>4.6784945519420935</v>
      </c>
      <c r="AC119" s="8">
        <f t="shared" si="210"/>
        <v>5.9186201171028996</v>
      </c>
      <c r="AD119" s="22">
        <f t="shared" si="187"/>
        <v>0.76927162170560293</v>
      </c>
      <c r="AE119" s="22">
        <f t="shared" si="188"/>
        <v>0.6942290958236057</v>
      </c>
      <c r="AF119" s="22">
        <f t="shared" si="189"/>
        <v>0.76610561729024362</v>
      </c>
      <c r="AG119" s="22">
        <f t="shared" si="159"/>
        <v>0.19325807381806093</v>
      </c>
      <c r="AH119" s="22">
        <f t="shared" si="160"/>
        <v>0.25</v>
      </c>
      <c r="AI119" s="22">
        <f t="shared" si="161"/>
        <v>9.9999999999999978E-2</v>
      </c>
      <c r="AJ119" s="22">
        <f t="shared" si="162"/>
        <v>0.2380694105272787</v>
      </c>
      <c r="AK119" s="22">
        <f t="shared" si="163"/>
        <v>8.1317457269060922E-2</v>
      </c>
      <c r="AL119" s="22"/>
      <c r="AM119" s="22">
        <f t="shared" si="164"/>
        <v>0</v>
      </c>
      <c r="AN119" s="22">
        <f t="shared" si="164"/>
        <v>0</v>
      </c>
      <c r="AO119" s="22">
        <v>0</v>
      </c>
      <c r="AP119" s="22">
        <f t="shared" si="165"/>
        <v>0.75</v>
      </c>
      <c r="AQ119" s="22">
        <f t="shared" si="166"/>
        <v>0.75</v>
      </c>
      <c r="AR119" s="22">
        <f t="shared" si="190"/>
        <v>0.9</v>
      </c>
      <c r="AS119" s="9">
        <f t="shared" si="191"/>
        <v>0.75</v>
      </c>
      <c r="AT119" s="9">
        <f t="shared" si="192"/>
        <v>0.75</v>
      </c>
      <c r="AU119" s="9"/>
      <c r="AV119" s="1">
        <f t="shared" si="167"/>
        <v>37344</v>
      </c>
      <c r="AX119" s="5">
        <f>Data!C116/Data!C115-1</f>
        <v>-1.663223304569128E-2</v>
      </c>
      <c r="AY119" s="5">
        <f>Data!L116/Data!L115-1</f>
        <v>-6.4207212214111298E-3</v>
      </c>
      <c r="AZ119" s="5">
        <f>Data!CW116/Data!CW115-1</f>
        <v>-1.8642726928765674E-2</v>
      </c>
      <c r="BA119" s="5">
        <f>Data!AJ116/Data!AJ115-1</f>
        <v>-6.7538688238364397E-3</v>
      </c>
      <c r="BB119" s="5">
        <f>Data!AR116/Data!AR115-1</f>
        <v>-1.8632715066780436E-2</v>
      </c>
      <c r="BC119" s="5">
        <f>Data!BV116/Data!BV115-1</f>
        <v>-2.6582993306500269E-2</v>
      </c>
      <c r="BD119" s="5">
        <f>Data!T116/Data!T115-1</f>
        <v>-3.1503814915089245E-3</v>
      </c>
      <c r="BE119" s="5">
        <f>Data!BF116/Data!BF115-1</f>
        <v>-1.1700167734484568E-2</v>
      </c>
      <c r="BF119" s="5">
        <f>Data!AB116/Data!AB115-1</f>
        <v>1.9728894596965807E-2</v>
      </c>
      <c r="BG119" s="5">
        <f>Data!AY116/Data!AY115-1</f>
        <v>1.0514553224867607E-2</v>
      </c>
      <c r="BH119" s="5">
        <f>Data!BN116/Data!BN115-1</f>
        <v>1.8739722793736924E-2</v>
      </c>
      <c r="BI119" s="5">
        <f>Data!CC116/Data!CC115-1</f>
        <v>1.9333193824718542E-2</v>
      </c>
      <c r="BJ119" s="5">
        <f>Data!CP116/Data!CP115-1</f>
        <v>2.0312631432906958E-2</v>
      </c>
      <c r="BK119" s="5">
        <f>Data!DZ116/Data!DZ115-1</f>
        <v>2.2329615575368278E-2</v>
      </c>
      <c r="BL119" s="5">
        <f t="shared" si="211"/>
        <v>-1.0679520088627589E-2</v>
      </c>
      <c r="BM119" s="5">
        <f t="shared" si="212"/>
        <v>-7.3364961084226637E-3</v>
      </c>
      <c r="BN119" s="5">
        <f t="shared" si="213"/>
        <v>-1.0280725946146589E-2</v>
      </c>
      <c r="BO119" s="5">
        <f t="shared" si="193"/>
        <v>-4.9913520833880717E-3</v>
      </c>
      <c r="BP119" s="5">
        <f t="shared" si="194"/>
        <v>-8.4905561912615776E-3</v>
      </c>
      <c r="BQ119" s="5">
        <f t="shared" si="195"/>
        <v>-5.3314561968999669E-3</v>
      </c>
      <c r="BR119" s="5">
        <f t="shared" si="214"/>
        <v>-7.0832416525049759E-3</v>
      </c>
      <c r="BS119" s="5">
        <f t="shared" si="215"/>
        <v>3.0880752092460003E-4</v>
      </c>
      <c r="BT119" s="5">
        <f t="shared" si="196"/>
        <v>-6.033171357370937E-3</v>
      </c>
      <c r="BU119" s="5">
        <f t="shared" si="197"/>
        <v>2.0312631432906958E-2</v>
      </c>
      <c r="BV119" s="8">
        <f t="shared" si="198"/>
        <v>1.6951312635834004</v>
      </c>
      <c r="BW119" s="8">
        <f t="shared" si="199"/>
        <v>1.7019757050665538</v>
      </c>
      <c r="BX119" s="24">
        <f t="shared" si="200"/>
        <v>37344</v>
      </c>
      <c r="BY119" s="5">
        <f t="shared" si="201"/>
        <v>0.97295124426867496</v>
      </c>
      <c r="BZ119" s="1">
        <f t="shared" si="168"/>
        <v>37344</v>
      </c>
      <c r="CA119" s="8">
        <f t="shared" si="216"/>
        <v>1.8382389158361656</v>
      </c>
      <c r="CB119" s="8">
        <f t="shared" si="217"/>
        <v>1.7019757050665538</v>
      </c>
      <c r="CC119" s="8">
        <f t="shared" si="218"/>
        <v>1.8898009585405167</v>
      </c>
      <c r="CD119" s="8">
        <f t="shared" si="219"/>
        <v>1.6819052266408587</v>
      </c>
      <c r="CE119" s="8">
        <f t="shared" si="220"/>
        <v>1.7589123026858375</v>
      </c>
      <c r="CF119" s="8">
        <f t="shared" si="221"/>
        <v>1.8328390415778408</v>
      </c>
      <c r="CG119" s="8">
        <f t="shared" si="222"/>
        <v>1.7482219816852489</v>
      </c>
      <c r="CH119" s="8">
        <f t="shared" si="223"/>
        <v>1.8491279518444184</v>
      </c>
      <c r="CI119" s="8">
        <f t="shared" si="224"/>
        <v>2.0225987275604846</v>
      </c>
      <c r="CJ119" s="8">
        <f t="shared" si="225"/>
        <v>1.9298839027232029</v>
      </c>
      <c r="CK119" s="8">
        <f t="shared" si="226"/>
        <v>2.4790268675422307</v>
      </c>
      <c r="CL119" s="8">
        <f t="shared" si="227"/>
        <v>2.2590166541482444</v>
      </c>
      <c r="CM119" s="8">
        <f t="shared" si="228"/>
        <v>1.9118625401978608</v>
      </c>
      <c r="CN119" s="8">
        <f t="shared" si="229"/>
        <v>2.0839828366543243</v>
      </c>
      <c r="CO119" s="8">
        <f t="shared" si="230"/>
        <v>1.8415828087450361</v>
      </c>
      <c r="CP119" s="8">
        <f t="shared" si="231"/>
        <v>1.8422286513876498</v>
      </c>
      <c r="CQ119" s="8">
        <f t="shared" si="232"/>
        <v>1.8842764374115766</v>
      </c>
      <c r="CR119" s="8">
        <f t="shared" si="233"/>
        <v>1.7941027534127543</v>
      </c>
      <c r="CS119" s="8">
        <f t="shared" si="234"/>
        <v>1.7902033054966886</v>
      </c>
      <c r="CT119" s="8">
        <f t="shared" si="235"/>
        <v>1.775377470963142</v>
      </c>
      <c r="CU119" s="8">
        <f t="shared" si="236"/>
        <v>1.7885168404258973</v>
      </c>
      <c r="CV119" s="8">
        <f t="shared" si="237"/>
        <v>1.8161783260365987</v>
      </c>
      <c r="CW119" s="8">
        <f t="shared" si="238"/>
        <v>1.6951312635834004</v>
      </c>
      <c r="CX119" s="8">
        <f t="shared" si="239"/>
        <v>2.0696896594653231</v>
      </c>
      <c r="CY119" s="8">
        <f t="shared" si="169"/>
        <v>1.8382389158361656</v>
      </c>
      <c r="CZ119" s="1">
        <f t="shared" si="170"/>
        <v>37344</v>
      </c>
      <c r="DA119" s="5">
        <f>CA119/MAX(CA$9:CA119)-1</f>
        <v>-1.9141385936392696E-2</v>
      </c>
      <c r="DB119" s="5">
        <f>CB119/MAX(CB$9:CB119)-1</f>
        <v>-6.4207212214111298E-3</v>
      </c>
      <c r="DC119" s="5">
        <f>CC119/MAX(CC$9:CC119)-1</f>
        <v>-2.0087237685895487E-2</v>
      </c>
      <c r="DD119" s="5">
        <f>CD119/MAX(CD$9:CD119)-1</f>
        <v>-6.7538688238364397E-3</v>
      </c>
      <c r="DE119" s="5">
        <f>CE119/MAX(CE$9:CE119)-1</f>
        <v>-2.4029720760365691E-2</v>
      </c>
      <c r="DF119" s="5">
        <f>CF119/MAX(CF$9:CF119)-1</f>
        <v>-4.5138568317466432E-2</v>
      </c>
      <c r="DG119" s="5">
        <f>CG119/MAX(CG$9:CG119)-1</f>
        <v>-9.0750318058975266E-3</v>
      </c>
      <c r="DH119" s="5">
        <f>CH119/MAX(CH$9:CH119)-1</f>
        <v>-2.3587500594272059E-2</v>
      </c>
      <c r="DI119" s="5">
        <f>CI119/MAX(CI$9:CI119)-1</f>
        <v>0</v>
      </c>
      <c r="DJ119" s="5">
        <f>CJ119/MAX(CJ$9:CJ119)-1</f>
        <v>0</v>
      </c>
      <c r="DK119" s="5">
        <f>CK119/MAX(CK$9:CK119)-1</f>
        <v>-3.7454854202836452E-2</v>
      </c>
      <c r="DL119" s="5">
        <f>CL119/MAX(CL$9:CL119)-1</f>
        <v>0</v>
      </c>
      <c r="DM119" s="5">
        <f>CM119/MAX(CM$9:CM119)-1</f>
        <v>0</v>
      </c>
      <c r="DN119" s="5">
        <f>CN119/MAX(CN$9:CN119)-1</f>
        <v>0</v>
      </c>
      <c r="DO119" s="5">
        <f>CO119/MAX(CO$9:CO119)-1</f>
        <v>-1.0679520088627603E-2</v>
      </c>
      <c r="DP119" s="5">
        <f>CP119/MAX(CP$9:CP119)-1</f>
        <v>-8.6122596437486765E-3</v>
      </c>
      <c r="DQ119" s="5">
        <f>CQ119/MAX(CQ$9:CQ119)-1</f>
        <v>-1.3621393322625575E-2</v>
      </c>
      <c r="DR119" s="5">
        <f>CR119/MAX(CR$9:CR119)-1</f>
        <v>-1.1620311557889784E-2</v>
      </c>
      <c r="DS119" s="5">
        <f>CS119/MAX(CS$9:CS119)-1</f>
        <v>-1.4452426929951745E-2</v>
      </c>
      <c r="DT119" s="5">
        <f>CT119/MAX(CT$9:CT119)-1</f>
        <v>-1.0026862373242462E-2</v>
      </c>
      <c r="DU119" s="5">
        <f>CU119/MAX(CU$9:CU119)-1</f>
        <v>-1.3316696593604238E-2</v>
      </c>
      <c r="DV119" s="5">
        <f>CV119/MAX(CV$9:CV119)-1</f>
        <v>-2.9293939214697362E-3</v>
      </c>
      <c r="DW119" s="5">
        <f>CW119/MAX(CW$9:CW119)-1</f>
        <v>-6.0331713573709145E-3</v>
      </c>
      <c r="DX119" s="5">
        <f>CX119/MAX(CX$9:CX119)-1</f>
        <v>0</v>
      </c>
      <c r="DY119" s="5">
        <f>CY119/MAX(CY$9:CY119)-1</f>
        <v>-1.9141385936392696E-2</v>
      </c>
      <c r="DZ119" s="1">
        <f t="shared" si="171"/>
        <v>37344</v>
      </c>
      <c r="EA119" s="8">
        <f t="shared" si="202"/>
        <v>5.4195546348521191</v>
      </c>
      <c r="EB119" s="8">
        <f t="shared" si="203"/>
        <v>5.8895452890396891</v>
      </c>
      <c r="EC119" s="8">
        <f t="shared" si="204"/>
        <v>5.9747452563971857</v>
      </c>
      <c r="ED119" s="8">
        <f t="shared" si="172"/>
        <v>6.1736897796992558</v>
      </c>
      <c r="EE119" s="8">
        <f t="shared" si="173"/>
        <v>6.0104999999999995</v>
      </c>
      <c r="EF119" s="8">
        <f t="shared" si="174"/>
        <v>6.1854000000000005</v>
      </c>
      <c r="EG119" s="8">
        <f t="shared" si="175"/>
        <v>6.070618240353042</v>
      </c>
      <c r="EH119" s="8">
        <f t="shared" si="176"/>
        <v>6.7796923948530816</v>
      </c>
      <c r="EI119" s="8">
        <f t="shared" si="177"/>
        <v>5.9186201171028996</v>
      </c>
      <c r="EJ119" s="1">
        <f t="shared" si="205"/>
        <v>37344</v>
      </c>
      <c r="EK119" s="8">
        <f>Data!W116*(1-R119-AD119)+R119*Data!AE116+AD119*Data!AM116</f>
        <v>1.6536911229705376</v>
      </c>
      <c r="EL119" s="8">
        <f>Data!W116*(1-S119-AE119)+S119*Data!BQ116+AE119*Data!AU116</f>
        <v>2.8982988490279635</v>
      </c>
      <c r="EM119" s="8">
        <f>Data!W116*(1-R119-AF119)+R119*Data!AE116+AF119*Data!AU116</f>
        <v>3.0430901797447301</v>
      </c>
      <c r="EN119" s="8">
        <f>Data!F116</f>
        <v>5.2392687406828404</v>
      </c>
      <c r="EO119" s="8">
        <f>U119*Data!$AE116+Model!AG119*Data!$BY116+Model!AP119*Data!$W116</f>
        <v>2.5055666164948067</v>
      </c>
      <c r="EP119" s="8">
        <f>V119*Data!$BQ116+Model!AH119*Data!$BY116+Model!AQ119*Data!$W116</f>
        <v>2.7242500000000001</v>
      </c>
      <c r="EQ119" s="8">
        <f>W119*Data!$BQ116+Model!AI119*Data!$BY116+Model!AR119*Data!$W116</f>
        <v>2.1631</v>
      </c>
      <c r="ER119" s="8">
        <f>X119*Data!CF116+Model!AJ119*Data!$BY116+Model!AS119*Data!$W116</f>
        <v>2.6780070352037324</v>
      </c>
      <c r="ES119" s="8">
        <f>Y119*Data!CS116+Model!AK119*Data!$BY116+Model!AS119*Data!$W116</f>
        <v>2.5164331073554829</v>
      </c>
      <c r="ET119" s="8">
        <f t="shared" si="178"/>
        <v>5.2392687406828404</v>
      </c>
    </row>
    <row r="120" spans="1:150" x14ac:dyDescent="0.25">
      <c r="A120" s="34">
        <f>Data!A117</f>
        <v>37376</v>
      </c>
      <c r="B120" s="8">
        <f>Data!G117</f>
        <v>5.5616188167663001</v>
      </c>
      <c r="C120" s="8">
        <f t="shared" si="179"/>
        <v>5.6638245614035085</v>
      </c>
      <c r="D120" s="8">
        <f>Data!DA117</f>
        <v>6.5389999999999997</v>
      </c>
      <c r="E120" s="8">
        <f>Data!AN117</f>
        <v>2.9729999999999999</v>
      </c>
      <c r="F120" s="8">
        <f>Data!AV117</f>
        <v>4.1740000000000004</v>
      </c>
      <c r="G120" s="8">
        <f>Data!BZ117</f>
        <v>4.734</v>
      </c>
      <c r="H120" s="8">
        <f>Data!X117</f>
        <v>6.6520000000000001</v>
      </c>
      <c r="I120" s="8">
        <f>Data!BJ117</f>
        <v>6.8979999999999997</v>
      </c>
      <c r="J120" s="8">
        <f>Data!AF117</f>
        <v>7.66</v>
      </c>
      <c r="K120" s="8">
        <f>Data!BC117</f>
        <v>8.2070000000000007</v>
      </c>
      <c r="L120" s="8">
        <f>Data!BR117</f>
        <v>12.835000000000001</v>
      </c>
      <c r="M120" s="8">
        <f>Data!CG117</f>
        <v>9.4670000000000005</v>
      </c>
      <c r="N120" s="8">
        <f>Data!CT117</f>
        <v>9.4179999999999993</v>
      </c>
      <c r="O120" s="8">
        <f>Data!ED117</f>
        <v>8.4440000000000008</v>
      </c>
      <c r="P120" s="8">
        <f t="shared" si="180"/>
        <v>3.99</v>
      </c>
      <c r="Q120" s="1">
        <f t="shared" si="157"/>
        <v>37376</v>
      </c>
      <c r="R120" s="9">
        <f t="shared" si="206"/>
        <v>0.2607283782943971</v>
      </c>
      <c r="S120" s="36">
        <f t="shared" si="207"/>
        <v>0.32496927793121771</v>
      </c>
      <c r="T120" s="9">
        <f t="shared" si="208"/>
        <v>0.25062656641604009</v>
      </c>
      <c r="U120" s="9">
        <f t="shared" si="181"/>
        <v>2.6741926181939019E-2</v>
      </c>
      <c r="V120" s="9">
        <f t="shared" si="182"/>
        <v>0</v>
      </c>
      <c r="W120" s="9">
        <f t="shared" si="183"/>
        <v>0</v>
      </c>
      <c r="X120" s="9">
        <f t="shared" si="184"/>
        <v>0</v>
      </c>
      <c r="Y120" s="9">
        <f t="shared" si="209"/>
        <v>0.13868254273093908</v>
      </c>
      <c r="Z120" s="8">
        <f t="shared" si="185"/>
        <v>5.9680274144673815</v>
      </c>
      <c r="AA120" s="8">
        <f t="shared" si="158"/>
        <v>8.6612850454487198</v>
      </c>
      <c r="AB120" s="8">
        <f t="shared" si="186"/>
        <v>4.3441779448621549</v>
      </c>
      <c r="AC120" s="8">
        <f t="shared" si="210"/>
        <v>5.5616188167663001</v>
      </c>
      <c r="AD120" s="22">
        <f t="shared" si="187"/>
        <v>0.7392716217056029</v>
      </c>
      <c r="AE120" s="22">
        <f t="shared" si="188"/>
        <v>0.67503072206878234</v>
      </c>
      <c r="AF120" s="22">
        <f t="shared" si="189"/>
        <v>0.74937343358395991</v>
      </c>
      <c r="AG120" s="22">
        <f t="shared" si="159"/>
        <v>0.22325807381806095</v>
      </c>
      <c r="AH120" s="22">
        <f t="shared" si="160"/>
        <v>0.25</v>
      </c>
      <c r="AI120" s="22">
        <f t="shared" si="161"/>
        <v>9.9999999999999978E-2</v>
      </c>
      <c r="AJ120" s="22">
        <f t="shared" si="162"/>
        <v>0.25</v>
      </c>
      <c r="AK120" s="22">
        <f t="shared" si="163"/>
        <v>0.11131745726906095</v>
      </c>
      <c r="AL120" s="22"/>
      <c r="AM120" s="22">
        <f t="shared" si="164"/>
        <v>0</v>
      </c>
      <c r="AN120" s="22">
        <f t="shared" si="164"/>
        <v>0</v>
      </c>
      <c r="AO120" s="22">
        <v>0</v>
      </c>
      <c r="AP120" s="22">
        <f t="shared" si="165"/>
        <v>0.75</v>
      </c>
      <c r="AQ120" s="22">
        <f t="shared" si="166"/>
        <v>0.75</v>
      </c>
      <c r="AR120" s="22">
        <f t="shared" si="190"/>
        <v>0.9</v>
      </c>
      <c r="AS120" s="9">
        <f t="shared" si="191"/>
        <v>0.75</v>
      </c>
      <c r="AT120" s="9">
        <f t="shared" si="192"/>
        <v>0.75</v>
      </c>
      <c r="AU120" s="9"/>
      <c r="AV120" s="1">
        <f t="shared" si="167"/>
        <v>37376</v>
      </c>
      <c r="AX120" s="5">
        <f>Data!C117/Data!C116-1</f>
        <v>1.9393209938814548E-2</v>
      </c>
      <c r="AY120" s="5">
        <f>Data!L117/Data!L116-1</f>
        <v>1.1454175836427494E-2</v>
      </c>
      <c r="AZ120" s="5">
        <f>Data!CW117/Data!CW116-1</f>
        <v>1.2967515701384214E-2</v>
      </c>
      <c r="BA120" s="5">
        <f>Data!AJ117/Data!AJ116-1</f>
        <v>1.1174920975864255E-2</v>
      </c>
      <c r="BB120" s="5">
        <f>Data!AR117/Data!AR116-1</f>
        <v>1.954170365853769E-2</v>
      </c>
      <c r="BC120" s="5">
        <f>Data!BV117/Data!BV116-1</f>
        <v>2.5267103283728165E-2</v>
      </c>
      <c r="BD120" s="5">
        <f>Data!T117/Data!T116-1</f>
        <v>-2.2790897315616565E-4</v>
      </c>
      <c r="BE120" s="5">
        <f>Data!BF117/Data!BF116-1</f>
        <v>6.1975710529611483E-3</v>
      </c>
      <c r="BF120" s="5">
        <f>Data!AB117/Data!AB116-1</f>
        <v>1.3508121083642521E-2</v>
      </c>
      <c r="BG120" s="5">
        <f>Data!AY117/Data!AY116-1</f>
        <v>1.8148943313814669E-2</v>
      </c>
      <c r="BH120" s="5">
        <f>Data!BN117/Data!BN116-1</f>
        <v>1.2994467806107357E-2</v>
      </c>
      <c r="BI120" s="5">
        <f>Data!CC117/Data!CC116-1</f>
        <v>1.3304371436329232E-2</v>
      </c>
      <c r="BJ120" s="5">
        <f>Data!CP117/Data!CP116-1</f>
        <v>1.3339614661905586E-2</v>
      </c>
      <c r="BK120" s="5">
        <f>Data!DZ117/Data!DZ116-1</f>
        <v>1.8761916581111704E-2</v>
      </c>
      <c r="BL120" s="5">
        <f t="shared" si="211"/>
        <v>1.8102574110024146E-2</v>
      </c>
      <c r="BM120" s="5">
        <f t="shared" si="212"/>
        <v>1.9303267458808081E-2</v>
      </c>
      <c r="BN120" s="5">
        <f t="shared" si="213"/>
        <v>1.9359315841418093E-2</v>
      </c>
      <c r="BO120" s="5">
        <f t="shared" si="193"/>
        <v>5.4786167910929216E-3</v>
      </c>
      <c r="BP120" s="5">
        <f t="shared" si="194"/>
        <v>6.145844091064917E-3</v>
      </c>
      <c r="BQ120" s="5">
        <f t="shared" si="195"/>
        <v>2.3215922525322672E-3</v>
      </c>
      <c r="BR120" s="5">
        <f t="shared" si="214"/>
        <v>6.0031216484213515E-3</v>
      </c>
      <c r="BS120" s="5">
        <f t="shared" si="215"/>
        <v>4.1338849819415402E-3</v>
      </c>
      <c r="BT120" s="5">
        <f t="shared" si="196"/>
        <v>8.8943549860601712E-3</v>
      </c>
      <c r="BU120" s="5">
        <f t="shared" si="197"/>
        <v>1.3339614661905586E-2</v>
      </c>
      <c r="BV120" s="8">
        <f t="shared" si="198"/>
        <v>1.71020836278968</v>
      </c>
      <c r="BW120" s="8">
        <f t="shared" si="199"/>
        <v>1.7214704340617137</v>
      </c>
      <c r="BX120" s="24">
        <f t="shared" si="200"/>
        <v>37376</v>
      </c>
      <c r="BY120" s="5">
        <f t="shared" si="201"/>
        <v>0.96017118752905095</v>
      </c>
      <c r="BZ120" s="1">
        <f t="shared" si="168"/>
        <v>37376</v>
      </c>
      <c r="CA120" s="8">
        <f t="shared" si="216"/>
        <v>1.8738882690486751</v>
      </c>
      <c r="CB120" s="8">
        <f t="shared" si="217"/>
        <v>1.7214704340617137</v>
      </c>
      <c r="CC120" s="8">
        <f t="shared" si="218"/>
        <v>1.9143069821428818</v>
      </c>
      <c r="CD120" s="8">
        <f t="shared" si="219"/>
        <v>1.7007003846374633</v>
      </c>
      <c r="CE120" s="8">
        <f t="shared" si="220"/>
        <v>1.7932844456662804</v>
      </c>
      <c r="CF120" s="8">
        <f t="shared" si="221"/>
        <v>1.8791495749438374</v>
      </c>
      <c r="CG120" s="8">
        <f t="shared" si="222"/>
        <v>1.7478235462085541</v>
      </c>
      <c r="CH120" s="8">
        <f t="shared" si="223"/>
        <v>1.8605880537119908</v>
      </c>
      <c r="CI120" s="8">
        <f t="shared" si="224"/>
        <v>2.0499202360759932</v>
      </c>
      <c r="CJ120" s="8">
        <f t="shared" si="225"/>
        <v>1.9649092562759698</v>
      </c>
      <c r="CK120" s="8">
        <f t="shared" si="226"/>
        <v>2.5112405023629836</v>
      </c>
      <c r="CL120" s="8">
        <f t="shared" si="227"/>
        <v>2.2890714507958863</v>
      </c>
      <c r="CM120" s="8">
        <f t="shared" si="228"/>
        <v>1.9373660497706322</v>
      </c>
      <c r="CN120" s="8">
        <f t="shared" si="229"/>
        <v>2.1230823487921011</v>
      </c>
      <c r="CO120" s="8">
        <f t="shared" si="230"/>
        <v>1.8749201980200898</v>
      </c>
      <c r="CP120" s="8">
        <f t="shared" si="231"/>
        <v>1.8777896837656649</v>
      </c>
      <c r="CQ120" s="8">
        <f t="shared" si="232"/>
        <v>1.9207547400959692</v>
      </c>
      <c r="CR120" s="8">
        <f t="shared" si="233"/>
        <v>1.8039319548825474</v>
      </c>
      <c r="CS120" s="8">
        <f t="shared" si="234"/>
        <v>1.8012056159035803</v>
      </c>
      <c r="CT120" s="8">
        <f t="shared" si="235"/>
        <v>1.7794991735450505</v>
      </c>
      <c r="CU120" s="8">
        <f t="shared" si="236"/>
        <v>1.7992535245892241</v>
      </c>
      <c r="CV120" s="8">
        <f t="shared" si="237"/>
        <v>1.823686198343129</v>
      </c>
      <c r="CW120" s="8">
        <f t="shared" si="238"/>
        <v>1.71020836278968</v>
      </c>
      <c r="CX120" s="8">
        <f t="shared" si="239"/>
        <v>2.0972985219923213</v>
      </c>
      <c r="CY120" s="8">
        <f t="shared" si="169"/>
        <v>1.8738882690486751</v>
      </c>
      <c r="CZ120" s="1">
        <f t="shared" si="170"/>
        <v>37376</v>
      </c>
      <c r="DA120" s="5">
        <f>CA120/MAX(CA$9:CA120)-1</f>
        <v>-1.1938891356255699E-4</v>
      </c>
      <c r="DB120" s="5">
        <f>CB120/MAX(CB$9:CB120)-1</f>
        <v>0</v>
      </c>
      <c r="DC120" s="5">
        <f>CC120/MAX(CC$9:CC120)-1</f>
        <v>-7.3802035546005618E-3</v>
      </c>
      <c r="DD120" s="5">
        <f>CD120/MAX(CD$9:CD120)-1</f>
        <v>0</v>
      </c>
      <c r="DE120" s="5">
        <f>CE120/MAX(CE$9:CE120)-1</f>
        <v>-4.9575987839244329E-3</v>
      </c>
      <c r="DF120" s="5">
        <f>CF120/MAX(CF$9:CF120)-1</f>
        <v>-2.1011985901495334E-2</v>
      </c>
      <c r="DG120" s="5">
        <f>CG120/MAX(CG$9:CG120)-1</f>
        <v>-9.3008724978734802E-3</v>
      </c>
      <c r="DH120" s="5">
        <f>CH120/MAX(CH$9:CH120)-1</f>
        <v>-1.7536114752205623E-2</v>
      </c>
      <c r="DI120" s="5">
        <f>CI120/MAX(CI$9:CI120)-1</f>
        <v>0</v>
      </c>
      <c r="DJ120" s="5">
        <f>CJ120/MAX(CJ$9:CJ120)-1</f>
        <v>0</v>
      </c>
      <c r="DK120" s="5">
        <f>CK120/MAX(CK$9:CK120)-1</f>
        <v>-2.4947092293850281E-2</v>
      </c>
      <c r="DL120" s="5">
        <f>CL120/MAX(CL$9:CL120)-1</f>
        <v>0</v>
      </c>
      <c r="DM120" s="5">
        <f>CM120/MAX(CM$9:CM120)-1</f>
        <v>0</v>
      </c>
      <c r="DN120" s="5">
        <f>CN120/MAX(CN$9:CN120)-1</f>
        <v>0</v>
      </c>
      <c r="DO120" s="5">
        <f>CO120/MAX(CO$9:CO120)-1</f>
        <v>0</v>
      </c>
      <c r="DP120" s="5">
        <f>CP120/MAX(CP$9:CP120)-1</f>
        <v>0</v>
      </c>
      <c r="DQ120" s="5">
        <f>CQ120/MAX(CQ$9:CQ120)-1</f>
        <v>0</v>
      </c>
      <c r="DR120" s="5">
        <f>CR120/MAX(CR$9:CR120)-1</f>
        <v>-6.205358000815675E-3</v>
      </c>
      <c r="DS120" s="5">
        <f>CS120/MAX(CS$9:CS120)-1</f>
        <v>-8.3954052015358105E-3</v>
      </c>
      <c r="DT120" s="5">
        <f>CT120/MAX(CT$9:CT120)-1</f>
        <v>-7.7285484067129984E-3</v>
      </c>
      <c r="DU120" s="5">
        <f>CU120/MAX(CU$9:CU120)-1</f>
        <v>-7.3935166947894926E-3</v>
      </c>
      <c r="DV120" s="5">
        <f>CV120/MAX(CV$9:CV120)-1</f>
        <v>0</v>
      </c>
      <c r="DW120" s="5">
        <f>CW120/MAX(CW$9:CW120)-1</f>
        <v>0</v>
      </c>
      <c r="DX120" s="5">
        <f>CX120/MAX(CX$9:CX120)-1</f>
        <v>0</v>
      </c>
      <c r="DY120" s="5">
        <f>CY120/MAX(CY$9:CY120)-1</f>
        <v>-1.1938891356255699E-4</v>
      </c>
      <c r="DZ120" s="1">
        <f t="shared" si="171"/>
        <v>37376</v>
      </c>
      <c r="EA120" s="8">
        <f t="shared" si="202"/>
        <v>5.0828991267342687</v>
      </c>
      <c r="EB120" s="8">
        <f t="shared" si="203"/>
        <v>5.5616188167663001</v>
      </c>
      <c r="EC120" s="8">
        <f t="shared" si="204"/>
        <v>5.6638245614035085</v>
      </c>
      <c r="ED120" s="8">
        <f t="shared" si="172"/>
        <v>6.2507468760083533</v>
      </c>
      <c r="EE120" s="8">
        <f t="shared" si="173"/>
        <v>6.1724999999999994</v>
      </c>
      <c r="EF120" s="8">
        <f t="shared" si="174"/>
        <v>6.4602000000000004</v>
      </c>
      <c r="EG120" s="8">
        <f t="shared" si="175"/>
        <v>6.1724999999999994</v>
      </c>
      <c r="EH120" s="8">
        <f t="shared" si="176"/>
        <v>6.8220890301517185</v>
      </c>
      <c r="EI120" s="8">
        <f t="shared" si="177"/>
        <v>5.5616188167663001</v>
      </c>
      <c r="EJ120" s="1">
        <f t="shared" si="205"/>
        <v>37376</v>
      </c>
      <c r="EK120" s="8">
        <f>Data!W117*(1-R120-AD120)+R120*Data!AE117+AD120*Data!AM117</f>
        <v>1.6385182094573598</v>
      </c>
      <c r="EL120" s="8">
        <f>Data!W117*(1-S120-AE120)+S120*Data!BQ117+AE120*Data!AU117</f>
        <v>2.7907076960451729</v>
      </c>
      <c r="EM120" s="8">
        <f>Data!W117*(1-R120-AF120)+R120*Data!AE117+AF120*Data!AU117</f>
        <v>2.9622808764580104</v>
      </c>
      <c r="EN120" s="8">
        <f>Data!F117</f>
        <v>5.2035859347637397</v>
      </c>
      <c r="EO120" s="8">
        <f>U120*Data!$AE117+Model!AG120*Data!$BY117+Model!AP120*Data!$W117</f>
        <v>2.6308191000588108</v>
      </c>
      <c r="EP120" s="8">
        <f>V120*Data!$BQ117+Model!AH120*Data!$BY117+Model!AQ120*Data!$W117</f>
        <v>2.7330000000000001</v>
      </c>
      <c r="EQ120" s="8">
        <f>W120*Data!$BQ117+Model!AI120*Data!$BY117+Model!AR120*Data!$W117</f>
        <v>2.1840000000000002</v>
      </c>
      <c r="ER120" s="8">
        <f>X120*Data!CF117+Model!AJ120*Data!$BY117+Model!AS120*Data!$W117</f>
        <v>2.7330000000000001</v>
      </c>
      <c r="ES120" s="8">
        <f>Y120*Data!CS117+Model!AK120*Data!$BY117+Model!AS120*Data!$W117</f>
        <v>2.5746245362012679</v>
      </c>
      <c r="ET120" s="8">
        <f t="shared" si="178"/>
        <v>5.2035859347637397</v>
      </c>
    </row>
    <row r="121" spans="1:150" x14ac:dyDescent="0.25">
      <c r="A121" s="34">
        <f>Data!A118</f>
        <v>37407</v>
      </c>
      <c r="B121" s="8">
        <f>Data!G118</f>
        <v>5.4138104056073004</v>
      </c>
      <c r="C121" s="8">
        <f t="shared" si="179"/>
        <v>5.7664618045112777</v>
      </c>
      <c r="D121" s="8">
        <f>Data!DA118</f>
        <v>6.2069999999999999</v>
      </c>
      <c r="E121" s="8">
        <f>Data!AN118</f>
        <v>2.976</v>
      </c>
      <c r="F121" s="8">
        <f>Data!AV118</f>
        <v>4.093</v>
      </c>
      <c r="G121" s="8">
        <f>Data!BZ118</f>
        <v>4.6319999999999997</v>
      </c>
      <c r="H121" s="8">
        <f>Data!X118</f>
        <v>5.5209999999999999</v>
      </c>
      <c r="I121" s="8">
        <f>Data!BJ118</f>
        <v>6.2759999999999998</v>
      </c>
      <c r="J121" s="8">
        <f>Data!AF118</f>
        <v>10.23</v>
      </c>
      <c r="K121" s="8">
        <f>Data!BC118</f>
        <v>10.157999999999999</v>
      </c>
      <c r="L121" s="8">
        <f>Data!BR118</f>
        <v>13.798</v>
      </c>
      <c r="M121" s="8">
        <f>Data!CG118</f>
        <v>11.177</v>
      </c>
      <c r="N121" s="8">
        <f>Data!CT118</f>
        <v>10.143000000000001</v>
      </c>
      <c r="O121" s="8">
        <f>Data!ED118</f>
        <v>9.7739999999999991</v>
      </c>
      <c r="P121" s="8">
        <f t="shared" si="180"/>
        <v>5.4114999999999993</v>
      </c>
      <c r="Q121" s="1">
        <f t="shared" si="157"/>
        <v>37407</v>
      </c>
      <c r="R121" s="9">
        <f t="shared" si="206"/>
        <v>0.2307283782943971</v>
      </c>
      <c r="S121" s="36">
        <f t="shared" si="207"/>
        <v>0.29496927793121774</v>
      </c>
      <c r="T121" s="9">
        <f t="shared" si="208"/>
        <v>0.22062656641604009</v>
      </c>
      <c r="U121" s="9">
        <f t="shared" si="181"/>
        <v>2.0553841659039042E-2</v>
      </c>
      <c r="V121" s="9">
        <f t="shared" si="182"/>
        <v>1.2552957190410274E-2</v>
      </c>
      <c r="W121" s="9">
        <f t="shared" si="183"/>
        <v>0</v>
      </c>
      <c r="X121" s="9">
        <f t="shared" si="184"/>
        <v>1.757989390485876E-2</v>
      </c>
      <c r="Y121" s="9">
        <f t="shared" si="209"/>
        <v>0.16480675013609142</v>
      </c>
      <c r="Z121" s="8">
        <f t="shared" si="185"/>
        <v>6.1421172359368281</v>
      </c>
      <c r="AA121" s="8">
        <f t="shared" si="158"/>
        <v>7.9624607134366894</v>
      </c>
      <c r="AB121" s="8">
        <f t="shared" si="186"/>
        <v>4.47581939849624</v>
      </c>
      <c r="AC121" s="8">
        <f t="shared" si="210"/>
        <v>5.4138104056073004</v>
      </c>
      <c r="AD121" s="22">
        <f t="shared" si="187"/>
        <v>0.76927162170560293</v>
      </c>
      <c r="AE121" s="22">
        <f t="shared" si="188"/>
        <v>0.70503072206878226</v>
      </c>
      <c r="AF121" s="22">
        <f t="shared" si="189"/>
        <v>0.77937343358395994</v>
      </c>
      <c r="AG121" s="22">
        <f t="shared" si="159"/>
        <v>0.22944615834096094</v>
      </c>
      <c r="AH121" s="22">
        <f t="shared" si="160"/>
        <v>0.23744704280958973</v>
      </c>
      <c r="AI121" s="22">
        <f t="shared" si="161"/>
        <v>9.9999999999999978E-2</v>
      </c>
      <c r="AJ121" s="22">
        <f t="shared" si="162"/>
        <v>0.23242010609514119</v>
      </c>
      <c r="AK121" s="22">
        <f t="shared" si="163"/>
        <v>8.5193249863908527E-2</v>
      </c>
      <c r="AL121" s="22"/>
      <c r="AM121" s="22">
        <f t="shared" si="164"/>
        <v>0</v>
      </c>
      <c r="AN121" s="22">
        <f t="shared" si="164"/>
        <v>0</v>
      </c>
      <c r="AO121" s="22">
        <v>0</v>
      </c>
      <c r="AP121" s="22">
        <f t="shared" si="165"/>
        <v>0.75</v>
      </c>
      <c r="AQ121" s="22">
        <f t="shared" si="166"/>
        <v>0.75</v>
      </c>
      <c r="AR121" s="22">
        <f t="shared" si="190"/>
        <v>0.9</v>
      </c>
      <c r="AS121" s="9">
        <f t="shared" si="191"/>
        <v>0.75</v>
      </c>
      <c r="AT121" s="9">
        <f t="shared" si="192"/>
        <v>0.75</v>
      </c>
      <c r="AU121" s="9"/>
      <c r="AV121" s="1">
        <f t="shared" si="167"/>
        <v>37407</v>
      </c>
      <c r="AX121" s="5">
        <f>Data!C118/Data!C117-1</f>
        <v>8.4952299169664958E-3</v>
      </c>
      <c r="AY121" s="5">
        <f>Data!L118/Data!L117-1</f>
        <v>5.2871156116200968E-3</v>
      </c>
      <c r="AZ121" s="5">
        <f>Data!CW118/Data!CW117-1</f>
        <v>1.2891309487816027E-2</v>
      </c>
      <c r="BA121" s="5">
        <f>Data!AJ118/Data!AJ117-1</f>
        <v>4.0205621312476847E-3</v>
      </c>
      <c r="BB121" s="5">
        <f>Data!AR118/Data!AR117-1</f>
        <v>9.7569279803775277E-3</v>
      </c>
      <c r="BC121" s="5">
        <f>Data!BV118/Data!BV117-1</f>
        <v>1.0842431101051764E-2</v>
      </c>
      <c r="BD121" s="5">
        <f>Data!T118/Data!T117-1</f>
        <v>1.2461864036504178E-2</v>
      </c>
      <c r="BE121" s="5">
        <f>Data!BF118/Data!BF117-1</f>
        <v>1.3189821439681282E-2</v>
      </c>
      <c r="BF121" s="5">
        <f>Data!AB118/Data!AB117-1</f>
        <v>-3.3835430617412676E-5</v>
      </c>
      <c r="BG121" s="5">
        <f>Data!AY118/Data!AY117-1</f>
        <v>6.6648716187802659E-3</v>
      </c>
      <c r="BH121" s="5">
        <f>Data!BN118/Data!BN117-1</f>
        <v>-2.3004221339599784E-3</v>
      </c>
      <c r="BI121" s="5">
        <f>Data!CC118/Data!CC117-1</f>
        <v>-1.3985831176639429E-3</v>
      </c>
      <c r="BJ121" s="5">
        <f>Data!CP118/Data!CP117-1</f>
        <v>-5.2618010151672667E-4</v>
      </c>
      <c r="BK121" s="5">
        <f>Data!DZ118/Data!DZ117-1</f>
        <v>1.3981173864894281E-3</v>
      </c>
      <c r="BL121" s="5">
        <f t="shared" si="211"/>
        <v>6.848369662740026E-3</v>
      </c>
      <c r="BM121" s="5">
        <f t="shared" si="212"/>
        <v>7.0405713373178991E-3</v>
      </c>
      <c r="BN121" s="5">
        <f t="shared" si="213"/>
        <v>7.6619879819093319E-3</v>
      </c>
      <c r="BO121" s="5">
        <f t="shared" si="193"/>
        <v>1.1766153485916083E-2</v>
      </c>
      <c r="BP121" s="5">
        <f t="shared" si="194"/>
        <v>1.2057005802641074E-2</v>
      </c>
      <c r="BQ121" s="5">
        <f t="shared" si="195"/>
        <v>1.2299920742958936E-2</v>
      </c>
      <c r="BR121" s="5">
        <f t="shared" si="214"/>
        <v>1.2057005802641074E-2</v>
      </c>
      <c r="BS121" s="5">
        <f t="shared" si="215"/>
        <v>1.0480377893749436E-2</v>
      </c>
      <c r="BT121" s="5">
        <f t="shared" si="196"/>
        <v>5.7088225122989833E-3</v>
      </c>
      <c r="BU121" s="5">
        <f t="shared" si="197"/>
        <v>1.0842431101051764E-2</v>
      </c>
      <c r="BV121" s="8">
        <f t="shared" si="198"/>
        <v>1.7199716387918957</v>
      </c>
      <c r="BW121" s="8">
        <f t="shared" si="199"/>
        <v>1.7305720472685839</v>
      </c>
      <c r="BX121" s="24">
        <f t="shared" si="200"/>
        <v>37407</v>
      </c>
      <c r="BY121" s="5">
        <f t="shared" si="201"/>
        <v>0.9635622938827636</v>
      </c>
      <c r="BZ121" s="1">
        <f t="shared" si="168"/>
        <v>37407</v>
      </c>
      <c r="CA121" s="8">
        <f t="shared" si="216"/>
        <v>1.8898073807329501</v>
      </c>
      <c r="CB121" s="8">
        <f t="shared" si="217"/>
        <v>1.7305720472685839</v>
      </c>
      <c r="CC121" s="8">
        <f t="shared" si="218"/>
        <v>1.9389849059043727</v>
      </c>
      <c r="CD121" s="8">
        <f t="shared" si="219"/>
        <v>1.7075381562005352</v>
      </c>
      <c r="CE121" s="8">
        <f t="shared" si="220"/>
        <v>1.8107813928509775</v>
      </c>
      <c r="CF121" s="8">
        <f t="shared" si="221"/>
        <v>1.8995241247387367</v>
      </c>
      <c r="CG121" s="8">
        <f t="shared" si="222"/>
        <v>1.7696046856012055</v>
      </c>
      <c r="CH121" s="8">
        <f t="shared" si="223"/>
        <v>1.885128877913256</v>
      </c>
      <c r="CI121" s="8">
        <f t="shared" si="224"/>
        <v>2.0498508761420742</v>
      </c>
      <c r="CJ121" s="8">
        <f t="shared" si="225"/>
        <v>1.9780051242116021</v>
      </c>
      <c r="CK121" s="8">
        <f t="shared" si="226"/>
        <v>2.5054635891276509</v>
      </c>
      <c r="CL121" s="8">
        <f t="shared" si="227"/>
        <v>2.2858699941096767</v>
      </c>
      <c r="CM121" s="8">
        <f t="shared" si="228"/>
        <v>1.9363466463058889</v>
      </c>
      <c r="CN121" s="8">
        <f t="shared" si="229"/>
        <v>2.1260506671368962</v>
      </c>
      <c r="CO121" s="8">
        <f t="shared" si="230"/>
        <v>1.887760344624269</v>
      </c>
      <c r="CP121" s="8">
        <f t="shared" si="231"/>
        <v>1.8910103959906965</v>
      </c>
      <c r="CQ121" s="8">
        <f t="shared" si="232"/>
        <v>1.93547153983078</v>
      </c>
      <c r="CR121" s="8">
        <f t="shared" si="233"/>
        <v>1.8251572951418442</v>
      </c>
      <c r="CS121" s="8">
        <f t="shared" si="234"/>
        <v>1.8229227624662794</v>
      </c>
      <c r="CT121" s="8">
        <f t="shared" si="235"/>
        <v>1.8013868723418154</v>
      </c>
      <c r="CU121" s="8">
        <f t="shared" si="236"/>
        <v>1.8209471347756185</v>
      </c>
      <c r="CV121" s="8">
        <f t="shared" si="237"/>
        <v>1.8427991188613801</v>
      </c>
      <c r="CW121" s="8">
        <f t="shared" si="238"/>
        <v>1.7199716387918957</v>
      </c>
      <c r="CX121" s="8">
        <f t="shared" si="239"/>
        <v>2.1200383367153606</v>
      </c>
      <c r="CY121" s="8">
        <f t="shared" si="169"/>
        <v>1.8898073807329501</v>
      </c>
      <c r="CZ121" s="1">
        <f t="shared" si="170"/>
        <v>37407</v>
      </c>
      <c r="DA121" s="5">
        <f>CA121/MAX(CA$9:CA121)-1</f>
        <v>0</v>
      </c>
      <c r="DB121" s="5">
        <f>CB121/MAX(CB$9:CB121)-1</f>
        <v>0</v>
      </c>
      <c r="DC121" s="5">
        <f>CC121/MAX(CC$9:CC121)-1</f>
        <v>0</v>
      </c>
      <c r="DD121" s="5">
        <f>CD121/MAX(CD$9:CD121)-1</f>
        <v>0</v>
      </c>
      <c r="DE121" s="5">
        <f>CE121/MAX(CE$9:CE121)-1</f>
        <v>0</v>
      </c>
      <c r="DF121" s="5">
        <f>CF121/MAX(CF$9:CF121)-1</f>
        <v>-1.0397375809876763E-2</v>
      </c>
      <c r="DG121" s="5">
        <f>CG121/MAX(CG$9:CG121)-1</f>
        <v>0</v>
      </c>
      <c r="DH121" s="5">
        <f>CH121/MAX(CH$9:CH121)-1</f>
        <v>-4.5775915348517104E-3</v>
      </c>
      <c r="DI121" s="5">
        <f>CI121/MAX(CI$9:CI121)-1</f>
        <v>-3.3835430617412676E-5</v>
      </c>
      <c r="DJ121" s="5">
        <f>CJ121/MAX(CJ$9:CJ121)-1</f>
        <v>0</v>
      </c>
      <c r="DK121" s="5">
        <f>CK121/MAX(CK$9:CK121)-1</f>
        <v>-2.7190125584519498E-2</v>
      </c>
      <c r="DL121" s="5">
        <f>CL121/MAX(CL$9:CL121)-1</f>
        <v>-1.3985831176639429E-3</v>
      </c>
      <c r="DM121" s="5">
        <f>CM121/MAX(CM$9:CM121)-1</f>
        <v>-5.2618010151672667E-4</v>
      </c>
      <c r="DN121" s="5">
        <f>CN121/MAX(CN$9:CN121)-1</f>
        <v>0</v>
      </c>
      <c r="DO121" s="5">
        <f>CO121/MAX(CO$9:CO121)-1</f>
        <v>0</v>
      </c>
      <c r="DP121" s="5">
        <f>CP121/MAX(CP$9:CP121)-1</f>
        <v>0</v>
      </c>
      <c r="DQ121" s="5">
        <f>CQ121/MAX(CQ$9:CQ121)-1</f>
        <v>0</v>
      </c>
      <c r="DR121" s="5">
        <f>CR121/MAX(CR$9:CR121)-1</f>
        <v>0</v>
      </c>
      <c r="DS121" s="5">
        <f>CS121/MAX(CS$9:CS121)-1</f>
        <v>0</v>
      </c>
      <c r="DT121" s="5">
        <f>CT121/MAX(CT$9:CT121)-1</f>
        <v>0</v>
      </c>
      <c r="DU121" s="5">
        <f>CU121/MAX(CU$9:CU121)-1</f>
        <v>0</v>
      </c>
      <c r="DV121" s="5">
        <f>CV121/MAX(CV$9:CV121)-1</f>
        <v>0</v>
      </c>
      <c r="DW121" s="5">
        <f>CW121/MAX(CW$9:CW121)-1</f>
        <v>0</v>
      </c>
      <c r="DX121" s="5">
        <f>CX121/MAX(CX$9:CX121)-1</f>
        <v>0</v>
      </c>
      <c r="DY121" s="5">
        <f>CY121/MAX(CY$9:CY121)-1</f>
        <v>0</v>
      </c>
      <c r="DZ121" s="1">
        <f t="shared" si="171"/>
        <v>37407</v>
      </c>
      <c r="EA121" s="8">
        <f t="shared" si="202"/>
        <v>5.5089800575927157</v>
      </c>
      <c r="EB121" s="8">
        <f t="shared" si="203"/>
        <v>5.7687204679272472</v>
      </c>
      <c r="EC121" s="8">
        <f t="shared" si="204"/>
        <v>5.7664618045112777</v>
      </c>
      <c r="ED121" s="8">
        <f t="shared" si="172"/>
        <v>5.4138104056073004</v>
      </c>
      <c r="EE121" s="8">
        <f t="shared" si="173"/>
        <v>5.4138104056073004</v>
      </c>
      <c r="EF121" s="8">
        <f t="shared" si="174"/>
        <v>5.4320999999999993</v>
      </c>
      <c r="EG121" s="8">
        <f t="shared" si="175"/>
        <v>5.4138104056072995</v>
      </c>
      <c r="EH121" s="8">
        <f t="shared" si="176"/>
        <v>6.2069999999999999</v>
      </c>
      <c r="EI121" s="8">
        <f t="shared" si="177"/>
        <v>5.4138104056073004</v>
      </c>
      <c r="EJ121" s="1">
        <f t="shared" si="205"/>
        <v>37407</v>
      </c>
      <c r="EK121" s="8">
        <f>Data!W118*(1-R121-AD121)+R121*Data!AE118+AD121*Data!AM118</f>
        <v>1.6936911229705376</v>
      </c>
      <c r="EL121" s="8">
        <f>Data!W118*(1-S121-AE121)+S121*Data!BQ118+AE121*Data!AU118</f>
        <v>3.0169745777885804</v>
      </c>
      <c r="EM121" s="8">
        <f>Data!W118*(1-R121-AF121)+R121*Data!AE118+AF121*Data!AU118</f>
        <v>3.2119035376181144</v>
      </c>
      <c r="EN121" s="8">
        <f>Data!F118</f>
        <v>5.1474730895838698</v>
      </c>
      <c r="EO121" s="8">
        <f>U121*Data!$AE118+Model!AG121*Data!$BY118+Model!AP121*Data!$W118</f>
        <v>2.7055694636880885</v>
      </c>
      <c r="EP121" s="8">
        <f>V121*Data!$BQ118+Model!AH121*Data!$BY118+Model!AQ121*Data!$W118</f>
        <v>2.7345088287487451</v>
      </c>
      <c r="EQ121" s="8">
        <f>W121*Data!$BQ118+Model!AI121*Data!$BY118+Model!AR121*Data!$W118</f>
        <v>2.2195</v>
      </c>
      <c r="ER121" s="8">
        <f>X121*Data!CF118+Model!AJ121*Data!$BY118+Model!AS121*Data!$W118</f>
        <v>2.7162742592879976</v>
      </c>
      <c r="ES121" s="8">
        <f>Y121*Data!CS118+Model!AK121*Data!$BY118+Model!AS121*Data!$W118</f>
        <v>2.5785879150789328</v>
      </c>
      <c r="ET121" s="8">
        <f t="shared" si="178"/>
        <v>5.1474730895838698</v>
      </c>
    </row>
    <row r="122" spans="1:150" x14ac:dyDescent="0.25">
      <c r="A122" s="34">
        <f>Data!A119</f>
        <v>37435</v>
      </c>
      <c r="B122" s="8">
        <f>Data!G119</f>
        <v>5.2697545374453298</v>
      </c>
      <c r="C122" s="8">
        <f t="shared" si="179"/>
        <v>5.3987115288220551</v>
      </c>
      <c r="D122" s="8">
        <f>Data!DA119</f>
        <v>6.2240000000000002</v>
      </c>
      <c r="E122" s="8">
        <f>Data!AN119</f>
        <v>2.6440000000000001</v>
      </c>
      <c r="F122" s="8">
        <f>Data!AV119</f>
        <v>3.8069999999999999</v>
      </c>
      <c r="G122" s="8">
        <f>Data!BZ119</f>
        <v>4.3760000000000003</v>
      </c>
      <c r="H122" s="8">
        <f>Data!X119</f>
        <v>5.6449999999999996</v>
      </c>
      <c r="I122" s="8">
        <f>Data!BJ119</f>
        <v>6.4050000000000002</v>
      </c>
      <c r="J122" s="8">
        <f>Data!AF119</f>
        <v>9.6379999999999999</v>
      </c>
      <c r="K122" s="8">
        <f>Data!BC119</f>
        <v>9.9719999999999995</v>
      </c>
      <c r="L122" s="8">
        <f>Data!BR119</f>
        <v>23.678999999999998</v>
      </c>
      <c r="M122" s="8">
        <f>Data!CG119</f>
        <v>14.295</v>
      </c>
      <c r="N122" s="8">
        <f>Data!CT119</f>
        <v>11.419</v>
      </c>
      <c r="O122" s="8">
        <f>Data!ED119</f>
        <v>9.7409999999999997</v>
      </c>
      <c r="P122" s="8">
        <f t="shared" si="180"/>
        <v>5.6494999999999997</v>
      </c>
      <c r="Q122" s="1">
        <f t="shared" si="157"/>
        <v>37435</v>
      </c>
      <c r="R122" s="9">
        <f t="shared" si="206"/>
        <v>0.2007283782943971</v>
      </c>
      <c r="S122" s="36">
        <f t="shared" si="207"/>
        <v>0.26496927793121772</v>
      </c>
      <c r="T122" s="9">
        <f t="shared" si="208"/>
        <v>0.19062656641604009</v>
      </c>
      <c r="U122" s="9">
        <f t="shared" si="181"/>
        <v>0</v>
      </c>
      <c r="V122" s="9">
        <f t="shared" si="182"/>
        <v>0</v>
      </c>
      <c r="W122" s="9">
        <f t="shared" si="183"/>
        <v>0</v>
      </c>
      <c r="X122" s="9">
        <f t="shared" si="184"/>
        <v>0</v>
      </c>
      <c r="Y122" s="9">
        <f t="shared" si="209"/>
        <v>0.13480675013609142</v>
      </c>
      <c r="Z122" s="8">
        <f t="shared" si="185"/>
        <v>6.3670247843021253</v>
      </c>
      <c r="AA122" s="8">
        <f t="shared" si="158"/>
        <v>10.42345595821158</v>
      </c>
      <c r="AB122" s="8">
        <f t="shared" si="186"/>
        <v>3.9968767418546367</v>
      </c>
      <c r="AC122" s="8">
        <f t="shared" si="210"/>
        <v>5.2697545374453298</v>
      </c>
      <c r="AD122" s="22">
        <f t="shared" si="187"/>
        <v>0.79927162170560284</v>
      </c>
      <c r="AE122" s="22">
        <f t="shared" si="188"/>
        <v>0.73503072206878228</v>
      </c>
      <c r="AF122" s="22">
        <f t="shared" si="189"/>
        <v>0.80937343358395997</v>
      </c>
      <c r="AG122" s="22">
        <f t="shared" si="159"/>
        <v>0.25</v>
      </c>
      <c r="AH122" s="22">
        <f t="shared" si="160"/>
        <v>0.25</v>
      </c>
      <c r="AI122" s="22">
        <f t="shared" si="161"/>
        <v>9.9999999999999978E-2</v>
      </c>
      <c r="AJ122" s="22">
        <f t="shared" si="162"/>
        <v>0.25</v>
      </c>
      <c r="AK122" s="22">
        <f t="shared" si="163"/>
        <v>0.11519324986390855</v>
      </c>
      <c r="AL122" s="22"/>
      <c r="AM122" s="22">
        <f t="shared" si="164"/>
        <v>0</v>
      </c>
      <c r="AN122" s="22">
        <f t="shared" si="164"/>
        <v>0</v>
      </c>
      <c r="AO122" s="22">
        <v>0</v>
      </c>
      <c r="AP122" s="22">
        <f t="shared" si="165"/>
        <v>0.75</v>
      </c>
      <c r="AQ122" s="22">
        <f t="shared" si="166"/>
        <v>0.75</v>
      </c>
      <c r="AR122" s="22">
        <f t="shared" si="190"/>
        <v>0.9</v>
      </c>
      <c r="AS122" s="9">
        <f t="shared" si="191"/>
        <v>0.75</v>
      </c>
      <c r="AT122" s="9">
        <f t="shared" si="192"/>
        <v>0.75</v>
      </c>
      <c r="AU122" s="9"/>
      <c r="AV122" s="1">
        <f t="shared" si="167"/>
        <v>37435</v>
      </c>
      <c r="AX122" s="5">
        <f>Data!C119/Data!C118-1</f>
        <v>8.6509961200413876E-3</v>
      </c>
      <c r="AY122" s="5">
        <f>Data!L119/Data!L118-1</f>
        <v>7.9594496697266148E-3</v>
      </c>
      <c r="AZ122" s="5">
        <f>Data!CW119/Data!CW118-1</f>
        <v>1.1956186675932123E-4</v>
      </c>
      <c r="BA122" s="5">
        <f>Data!AJ119/Data!AJ118-1</f>
        <v>8.3895579001969089E-3</v>
      </c>
      <c r="BB122" s="5">
        <f>Data!AR119/Data!AR118-1</f>
        <v>1.3566724540765795E-2</v>
      </c>
      <c r="BC122" s="5">
        <f>Data!BV119/Data!BV118-1</f>
        <v>1.7155228475703721E-2</v>
      </c>
      <c r="BD122" s="5">
        <f>Data!T119/Data!T118-1</f>
        <v>1.6436320515755831E-3</v>
      </c>
      <c r="BE122" s="5">
        <f>Data!BF119/Data!BF118-1</f>
        <v>-3.1453621260190134E-3</v>
      </c>
      <c r="BF122" s="5">
        <f>Data!AB119/Data!AB118-1</f>
        <v>-0.10644371439469436</v>
      </c>
      <c r="BG122" s="5">
        <f>Data!AY119/Data!AY118-1</f>
        <v>-8.0092083355873367E-2</v>
      </c>
      <c r="BH122" s="5">
        <f>Data!BN119/Data!BN118-1</f>
        <v>-1.7239537604181066E-2</v>
      </c>
      <c r="BI122" s="5">
        <f>Data!CC119/Data!CC118-1</f>
        <v>-8.1179073024515991E-2</v>
      </c>
      <c r="BJ122" s="5">
        <f>Data!CP119/Data!CP118-1</f>
        <v>-6.8035596112251739E-2</v>
      </c>
      <c r="BK122" s="5">
        <f>Data!DZ119/Data!DZ118-1</f>
        <v>-8.0388714560207908E-2</v>
      </c>
      <c r="BL122" s="5">
        <f t="shared" si="211"/>
        <v>-8.2938196816809071E-3</v>
      </c>
      <c r="BM122" s="5">
        <f t="shared" si="212"/>
        <v>-1.4147243488558921E-2</v>
      </c>
      <c r="BN122" s="5">
        <f t="shared" si="213"/>
        <v>-7.1623413841933863E-3</v>
      </c>
      <c r="BO122" s="5">
        <f t="shared" si="193"/>
        <v>2.9810980566248421E-3</v>
      </c>
      <c r="BP122" s="5">
        <f t="shared" si="194"/>
        <v>5.0897751314326481E-3</v>
      </c>
      <c r="BQ122" s="5">
        <f t="shared" si="195"/>
        <v>3.1947916939883965E-3</v>
      </c>
      <c r="BR122" s="5">
        <f t="shared" si="214"/>
        <v>3.7928245700253609E-3</v>
      </c>
      <c r="BS122" s="5">
        <f t="shared" si="215"/>
        <v>-8.518491784147153E-3</v>
      </c>
      <c r="BT122" s="5">
        <f t="shared" si="196"/>
        <v>7.0403727304726438E-3</v>
      </c>
      <c r="BU122" s="5">
        <f t="shared" si="197"/>
        <v>-6.8035596112251739E-2</v>
      </c>
      <c r="BV122" s="8">
        <f t="shared" si="198"/>
        <v>1.7320808802148326</v>
      </c>
      <c r="BW122" s="8">
        <f t="shared" si="199"/>
        <v>1.7443464483786539</v>
      </c>
      <c r="BX122" s="24">
        <f t="shared" si="200"/>
        <v>37435</v>
      </c>
      <c r="BY122" s="5">
        <f t="shared" si="201"/>
        <v>0.95892129224709755</v>
      </c>
      <c r="BZ122" s="1">
        <f t="shared" si="168"/>
        <v>37435</v>
      </c>
      <c r="CA122" s="8">
        <f t="shared" si="216"/>
        <v>1.9061560970512963</v>
      </c>
      <c r="CB122" s="8">
        <f t="shared" si="217"/>
        <v>1.7443464483786539</v>
      </c>
      <c r="CC122" s="8">
        <f t="shared" si="218"/>
        <v>1.9392167345593407</v>
      </c>
      <c r="CD122" s="8">
        <f t="shared" si="219"/>
        <v>1.7218636464287751</v>
      </c>
      <c r="CE122" s="8">
        <f t="shared" si="220"/>
        <v>1.835347765211331</v>
      </c>
      <c r="CF122" s="8">
        <f t="shared" si="221"/>
        <v>1.9321108950937409</v>
      </c>
      <c r="CG122" s="8">
        <f t="shared" si="222"/>
        <v>1.7725132645810779</v>
      </c>
      <c r="CH122" s="8">
        <f t="shared" si="223"/>
        <v>1.8791994649380028</v>
      </c>
      <c r="CI122" s="8">
        <f t="shared" si="224"/>
        <v>1.8316571349302933</v>
      </c>
      <c r="CJ122" s="8">
        <f t="shared" si="225"/>
        <v>1.8195825729249018</v>
      </c>
      <c r="CK122" s="8">
        <f t="shared" si="226"/>
        <v>2.4622705553669784</v>
      </c>
      <c r="CL122" s="8">
        <f t="shared" si="227"/>
        <v>2.1003051869332974</v>
      </c>
      <c r="CM122" s="8">
        <f t="shared" si="228"/>
        <v>1.8046061479445084</v>
      </c>
      <c r="CN122" s="8">
        <f t="shared" si="229"/>
        <v>1.9551401869158886</v>
      </c>
      <c r="CO122" s="8">
        <f t="shared" si="230"/>
        <v>1.8721036007237275</v>
      </c>
      <c r="CP122" s="8">
        <f t="shared" si="231"/>
        <v>1.8642578114792199</v>
      </c>
      <c r="CQ122" s="8">
        <f t="shared" si="232"/>
        <v>1.9216090319231216</v>
      </c>
      <c r="CR122" s="8">
        <f t="shared" si="233"/>
        <v>1.8305982680074264</v>
      </c>
      <c r="CS122" s="8">
        <f t="shared" si="234"/>
        <v>1.8322010294092028</v>
      </c>
      <c r="CT122" s="8">
        <f t="shared" si="235"/>
        <v>1.8071419281592325</v>
      </c>
      <c r="CU122" s="8">
        <f t="shared" si="236"/>
        <v>1.8278536678091128</v>
      </c>
      <c r="CV122" s="8">
        <f t="shared" si="237"/>
        <v>1.8271012497075259</v>
      </c>
      <c r="CW122" s="8">
        <f t="shared" si="238"/>
        <v>1.7320808802148326</v>
      </c>
      <c r="CX122" s="8">
        <f t="shared" si="239"/>
        <v>1.9758002646961044</v>
      </c>
      <c r="CY122" s="8">
        <f t="shared" si="169"/>
        <v>1.9061560970512963</v>
      </c>
      <c r="CZ122" s="1">
        <f t="shared" si="170"/>
        <v>37435</v>
      </c>
      <c r="DA122" s="5">
        <f>CA122/MAX(CA$9:CA122)-1</f>
        <v>0</v>
      </c>
      <c r="DB122" s="5">
        <f>CB122/MAX(CB$9:CB122)-1</f>
        <v>0</v>
      </c>
      <c r="DC122" s="5">
        <f>CC122/MAX(CC$9:CC122)-1</f>
        <v>0</v>
      </c>
      <c r="DD122" s="5">
        <f>CD122/MAX(CD$9:CD122)-1</f>
        <v>0</v>
      </c>
      <c r="DE122" s="5">
        <f>CE122/MAX(CE$9:CE122)-1</f>
        <v>0</v>
      </c>
      <c r="DF122" s="5">
        <f>CF122/MAX(CF$9:CF122)-1</f>
        <v>0</v>
      </c>
      <c r="DG122" s="5">
        <f>CG122/MAX(CG$9:CG122)-1</f>
        <v>0</v>
      </c>
      <c r="DH122" s="5">
        <f>CH122/MAX(CH$9:CH122)-1</f>
        <v>-7.7085554778286713E-3</v>
      </c>
      <c r="DI122" s="5">
        <f>CI122/MAX(CI$9:CI122)-1</f>
        <v>-0.10647394825639867</v>
      </c>
      <c r="DJ122" s="5">
        <f>CJ122/MAX(CJ$9:CJ122)-1</f>
        <v>-8.0092083355873367E-2</v>
      </c>
      <c r="DK122" s="5">
        <f>CK122/MAX(CK$9:CK122)-1</f>
        <v>-4.3960917996223814E-2</v>
      </c>
      <c r="DL122" s="5">
        <f>CL122/MAX(CL$9:CL122)-1</f>
        <v>-8.2464120461140156E-2</v>
      </c>
      <c r="DM122" s="5">
        <f>CM122/MAX(CM$9:CM122)-1</f>
        <v>-6.8525977236899349E-2</v>
      </c>
      <c r="DN122" s="5">
        <f>CN122/MAX(CN$9:CN122)-1</f>
        <v>-8.0388714560207908E-2</v>
      </c>
      <c r="DO122" s="5">
        <f>CO122/MAX(CO$9:CO122)-1</f>
        <v>-8.2938196816808585E-3</v>
      </c>
      <c r="DP122" s="5">
        <f>CP122/MAX(CP$9:CP122)-1</f>
        <v>-1.4147243488559003E-2</v>
      </c>
      <c r="DQ122" s="5">
        <f>CQ122/MAX(CQ$9:CQ122)-1</f>
        <v>-7.1623413841933603E-3</v>
      </c>
      <c r="DR122" s="5">
        <f>CR122/MAX(CR$9:CR122)-1</f>
        <v>0</v>
      </c>
      <c r="DS122" s="5">
        <f>CS122/MAX(CS$9:CS122)-1</f>
        <v>0</v>
      </c>
      <c r="DT122" s="5">
        <f>CT122/MAX(CT$9:CT122)-1</f>
        <v>0</v>
      </c>
      <c r="DU122" s="5">
        <f>CU122/MAX(CU$9:CU122)-1</f>
        <v>0</v>
      </c>
      <c r="DV122" s="5">
        <f>CV122/MAX(CV$9:CV122)-1</f>
        <v>-8.5184917841472085E-3</v>
      </c>
      <c r="DW122" s="5">
        <f>CW122/MAX(CW$9:CW122)-1</f>
        <v>0</v>
      </c>
      <c r="DX122" s="5">
        <f>CX122/MAX(CX$9:CX122)-1</f>
        <v>-6.8035596112251739E-2</v>
      </c>
      <c r="DY122" s="5">
        <f>CY122/MAX(CY$9:CY122)-1</f>
        <v>0</v>
      </c>
      <c r="DZ122" s="1">
        <f t="shared" si="171"/>
        <v>37435</v>
      </c>
      <c r="EA122" s="8">
        <f t="shared" si="202"/>
        <v>4.9774471738346291</v>
      </c>
      <c r="EB122" s="8">
        <f t="shared" si="203"/>
        <v>5.3793276952438456</v>
      </c>
      <c r="EC122" s="8">
        <f t="shared" si="204"/>
        <v>5.3987115288220551</v>
      </c>
      <c r="ED122" s="8">
        <f t="shared" si="172"/>
        <v>5.32775</v>
      </c>
      <c r="EE122" s="8">
        <f t="shared" si="173"/>
        <v>5.32775</v>
      </c>
      <c r="EF122" s="8">
        <f t="shared" si="174"/>
        <v>5.5180999999999996</v>
      </c>
      <c r="EG122" s="8">
        <f t="shared" si="175"/>
        <v>5.32775</v>
      </c>
      <c r="EH122" s="8">
        <f t="shared" si="176"/>
        <v>6.2771939412084912</v>
      </c>
      <c r="EI122" s="8">
        <f t="shared" si="177"/>
        <v>5.2697545374453298</v>
      </c>
      <c r="EJ122" s="1">
        <f t="shared" si="205"/>
        <v>37435</v>
      </c>
      <c r="EK122" s="8">
        <f>Data!W119*(1-R122-AD122)+R122*Data!AE119+AD122*Data!AM119</f>
        <v>1.6764779364775004</v>
      </c>
      <c r="EL122" s="8">
        <f>Data!W119*(1-S122-AE122)+S122*Data!BQ119+AE122*Data!AU119</f>
        <v>3.0280779495189347</v>
      </c>
      <c r="EM122" s="8">
        <f>Data!W119*(1-R122-AF122)+R122*Data!AE119+AF122*Data!AU119</f>
        <v>3.2245503532647248</v>
      </c>
      <c r="EN122" s="8">
        <f>Data!F119</f>
        <v>5.1025576291471104</v>
      </c>
      <c r="EO122" s="8">
        <f>U122*Data!$AE119+Model!AG122*Data!$BY119+Model!AP122*Data!$W119</f>
        <v>2.8315000000000001</v>
      </c>
      <c r="EP122" s="8">
        <f>V122*Data!$BQ119+Model!AH122*Data!$BY119+Model!AQ122*Data!$W119</f>
        <v>2.8315000000000001</v>
      </c>
      <c r="EQ122" s="8">
        <f>W122*Data!$BQ119+Model!AI122*Data!$BY119+Model!AR122*Data!$W119</f>
        <v>2.2851999999999997</v>
      </c>
      <c r="ER122" s="8">
        <f>X122*Data!CF119+Model!AJ122*Data!$BY119+Model!AS122*Data!$W119</f>
        <v>2.8315000000000001</v>
      </c>
      <c r="ES122" s="8">
        <f>Y122*Data!CS119+Model!AK122*Data!$BY119+Model!AS122*Data!$W119</f>
        <v>2.6841562221012518</v>
      </c>
      <c r="ET122" s="8">
        <f t="shared" si="178"/>
        <v>5.1025576291471104</v>
      </c>
    </row>
    <row r="123" spans="1:150" x14ac:dyDescent="0.25">
      <c r="A123" s="34">
        <f>Data!A120</f>
        <v>37468</v>
      </c>
      <c r="B123" s="8">
        <f>Data!G120</f>
        <v>4.9614482794438102</v>
      </c>
      <c r="C123" s="8">
        <f t="shared" si="179"/>
        <v>4.880765238095238</v>
      </c>
      <c r="D123" s="8">
        <f>Data!DA120</f>
        <v>6.1369999999999996</v>
      </c>
      <c r="E123" s="8">
        <f>Data!AN120</f>
        <v>2.0680000000000001</v>
      </c>
      <c r="F123" s="8">
        <f>Data!AV120</f>
        <v>3.17</v>
      </c>
      <c r="G123" s="8">
        <f>Data!BZ120</f>
        <v>3.895</v>
      </c>
      <c r="H123" s="8">
        <f>Data!X120</f>
        <v>6.0830000000000002</v>
      </c>
      <c r="I123" s="8">
        <f>Data!BJ120</f>
        <v>6.5140000000000002</v>
      </c>
      <c r="J123" s="8">
        <f>Data!AF120</f>
        <v>10.058999999999999</v>
      </c>
      <c r="K123" s="8">
        <f>Data!BC120</f>
        <v>10.44</v>
      </c>
      <c r="L123" s="8">
        <f>Data!BR120</f>
        <v>24.774000000000001</v>
      </c>
      <c r="M123" s="8">
        <f>Data!CG120</f>
        <v>15.585000000000001</v>
      </c>
      <c r="N123" s="8">
        <f>Data!CT120</f>
        <v>11.898</v>
      </c>
      <c r="O123" s="8">
        <f>Data!ED120</f>
        <v>10.032</v>
      </c>
      <c r="P123" s="8">
        <f t="shared" si="180"/>
        <v>6.4995000000000003</v>
      </c>
      <c r="Q123" s="1">
        <f t="shared" si="157"/>
        <v>37468</v>
      </c>
      <c r="R123" s="9">
        <f t="shared" si="206"/>
        <v>0.1707283782943971</v>
      </c>
      <c r="S123" s="36">
        <f t="shared" si="207"/>
        <v>0.26106795095363017</v>
      </c>
      <c r="T123" s="9">
        <f t="shared" si="208"/>
        <v>0.16062656641604009</v>
      </c>
      <c r="U123" s="9">
        <f t="shared" si="181"/>
        <v>0</v>
      </c>
      <c r="V123" s="9">
        <f t="shared" si="182"/>
        <v>0</v>
      </c>
      <c r="W123" s="9">
        <f t="shared" si="183"/>
        <v>0</v>
      </c>
      <c r="X123" s="9">
        <f t="shared" si="184"/>
        <v>0</v>
      </c>
      <c r="Y123" s="9">
        <f t="shared" si="209"/>
        <v>0.10480675013609142</v>
      </c>
      <c r="Z123" s="8">
        <f t="shared" si="185"/>
        <v>5.8908147422615027</v>
      </c>
      <c r="AA123" s="8">
        <f t="shared" si="158"/>
        <v>10.962621071274302</v>
      </c>
      <c r="AB123" s="8">
        <f t="shared" si="186"/>
        <v>3.3472299749373429</v>
      </c>
      <c r="AC123" s="8">
        <f t="shared" si="210"/>
        <v>4.9614482794438102</v>
      </c>
      <c r="AD123" s="22">
        <f t="shared" si="187"/>
        <v>0.82927162170560287</v>
      </c>
      <c r="AE123" s="22">
        <f t="shared" si="188"/>
        <v>0.73893204904636978</v>
      </c>
      <c r="AF123" s="22">
        <f t="shared" si="189"/>
        <v>0.83937343358395988</v>
      </c>
      <c r="AG123" s="22">
        <f t="shared" si="159"/>
        <v>0.25</v>
      </c>
      <c r="AH123" s="22">
        <f t="shared" si="160"/>
        <v>0.25</v>
      </c>
      <c r="AI123" s="22">
        <f t="shared" si="161"/>
        <v>9.9999999999999978E-2</v>
      </c>
      <c r="AJ123" s="22">
        <f t="shared" si="162"/>
        <v>0.25</v>
      </c>
      <c r="AK123" s="22">
        <f t="shared" si="163"/>
        <v>0.14519324986390858</v>
      </c>
      <c r="AL123" s="22"/>
      <c r="AM123" s="22">
        <f t="shared" si="164"/>
        <v>0</v>
      </c>
      <c r="AN123" s="22">
        <f t="shared" si="164"/>
        <v>0</v>
      </c>
      <c r="AO123" s="22">
        <v>0</v>
      </c>
      <c r="AP123" s="22">
        <f t="shared" si="165"/>
        <v>0.75</v>
      </c>
      <c r="AQ123" s="22">
        <f t="shared" si="166"/>
        <v>0.75</v>
      </c>
      <c r="AR123" s="22">
        <f t="shared" si="190"/>
        <v>0.9</v>
      </c>
      <c r="AS123" s="9">
        <f t="shared" si="191"/>
        <v>0.75</v>
      </c>
      <c r="AT123" s="9">
        <f t="shared" si="192"/>
        <v>0.75</v>
      </c>
      <c r="AU123" s="9"/>
      <c r="AV123" s="1">
        <f t="shared" si="167"/>
        <v>37468</v>
      </c>
      <c r="AX123" s="5">
        <f>Data!C120/Data!C119-1</f>
        <v>1.2062357635912013E-2</v>
      </c>
      <c r="AY123" s="5">
        <f>Data!L120/Data!L119-1</f>
        <v>9.929739756433964E-3</v>
      </c>
      <c r="AZ123" s="5">
        <f>Data!CW120/Data!CW119-1</f>
        <v>5.4731644161365445E-4</v>
      </c>
      <c r="BA123" s="5">
        <f>Data!AJ120/Data!AJ119-1</f>
        <v>1.221826893766198E-2</v>
      </c>
      <c r="BB123" s="5">
        <f>Data!AR120/Data!AR119-1</f>
        <v>2.5414333848012172E-2</v>
      </c>
      <c r="BC123" s="5">
        <f>Data!BV120/Data!BV119-1</f>
        <v>2.9048609481263199E-2</v>
      </c>
      <c r="BD123" s="5">
        <f>Data!T120/Data!T119-1</f>
        <v>-9.1000708074673309E-3</v>
      </c>
      <c r="BE123" s="5">
        <f>Data!BF120/Data!BF119-1</f>
        <v>-9.6472375841866187E-3</v>
      </c>
      <c r="BF123" s="5">
        <f>Data!AB120/Data!AB119-1</f>
        <v>-2.1556828509267212E-2</v>
      </c>
      <c r="BG123" s="5">
        <f>Data!AY120/Data!AY119-1</f>
        <v>-3.5440325131006256E-2</v>
      </c>
      <c r="BH123" s="5">
        <f>Data!BN120/Data!BN119-1</f>
        <v>-5.2633811404787734E-2</v>
      </c>
      <c r="BI123" s="5">
        <f>Data!CC120/Data!CC119-1</f>
        <v>-3.190307278088822E-2</v>
      </c>
      <c r="BJ123" s="5">
        <f>Data!CP120/Data!CP119-1</f>
        <v>-4.0317018834194696E-2</v>
      </c>
      <c r="BK123" s="5">
        <f>Data!DZ120/Data!DZ119-1</f>
        <v>-4.3691451110549839E-2</v>
      </c>
      <c r="BL123" s="5">
        <f t="shared" si="211"/>
        <v>1.3909103767352469E-2</v>
      </c>
      <c r="BM123" s="5">
        <f t="shared" si="212"/>
        <v>7.1034239066719886E-3</v>
      </c>
      <c r="BN123" s="5">
        <f t="shared" si="213"/>
        <v>1.2240935341876268E-2</v>
      </c>
      <c r="BO123" s="5">
        <f t="shared" si="193"/>
        <v>4.3709926471530158E-4</v>
      </c>
      <c r="BP123" s="5">
        <f t="shared" si="194"/>
        <v>4.3709926471530158E-4</v>
      </c>
      <c r="BQ123" s="5">
        <f t="shared" si="195"/>
        <v>-5.2852027785942786E-3</v>
      </c>
      <c r="BR123" s="5">
        <f t="shared" si="214"/>
        <v>4.3709926471530158E-4</v>
      </c>
      <c r="BS123" s="5">
        <f t="shared" si="215"/>
        <v>-8.913855659639619E-3</v>
      </c>
      <c r="BT123" s="5">
        <f t="shared" si="196"/>
        <v>7.9546009886361183E-3</v>
      </c>
      <c r="BU123" s="5">
        <f t="shared" si="197"/>
        <v>2.9048609481263199E-2</v>
      </c>
      <c r="BV123" s="8">
        <f t="shared" si="198"/>
        <v>1.7458588924969873</v>
      </c>
      <c r="BW123" s="8">
        <f t="shared" si="199"/>
        <v>1.7616673546561139</v>
      </c>
      <c r="BX123" s="24">
        <f t="shared" si="200"/>
        <v>37468</v>
      </c>
      <c r="BY123" s="5">
        <f t="shared" si="201"/>
        <v>0.94790644944032187</v>
      </c>
      <c r="BZ123" s="1">
        <f t="shared" si="168"/>
        <v>37468</v>
      </c>
      <c r="CA123" s="8">
        <f t="shared" si="216"/>
        <v>1.9291488336038032</v>
      </c>
      <c r="CB123" s="8">
        <f t="shared" si="217"/>
        <v>1.7616673546561139</v>
      </c>
      <c r="CC123" s="8">
        <f t="shared" si="218"/>
        <v>1.9402780997620175</v>
      </c>
      <c r="CD123" s="8">
        <f t="shared" si="219"/>
        <v>1.7429018395348252</v>
      </c>
      <c r="CE123" s="8">
        <f t="shared" si="220"/>
        <v>1.8819919060436148</v>
      </c>
      <c r="CF123" s="8">
        <f t="shared" si="221"/>
        <v>1.988236029959813</v>
      </c>
      <c r="CG123" s="8">
        <f t="shared" si="222"/>
        <v>1.7563832683662151</v>
      </c>
      <c r="CH123" s="8">
        <f t="shared" si="223"/>
        <v>1.8610703812316696</v>
      </c>
      <c r="CI123" s="8">
        <f t="shared" si="224"/>
        <v>1.7921724161848251</v>
      </c>
      <c r="CJ123" s="8">
        <f t="shared" si="225"/>
        <v>1.7550959749377304</v>
      </c>
      <c r="CK123" s="8">
        <f t="shared" si="226"/>
        <v>2.3326718713282308</v>
      </c>
      <c r="CL123" s="8">
        <f t="shared" si="227"/>
        <v>2.0332989976924876</v>
      </c>
      <c r="CM123" s="8">
        <f t="shared" si="228"/>
        <v>1.7318498078895261</v>
      </c>
      <c r="CN123" s="8">
        <f t="shared" si="229"/>
        <v>1.8697172750249818</v>
      </c>
      <c r="CO123" s="8">
        <f t="shared" si="230"/>
        <v>1.8981428839694279</v>
      </c>
      <c r="CP123" s="8">
        <f t="shared" si="231"/>
        <v>1.8775004249854814</v>
      </c>
      <c r="CQ123" s="8">
        <f t="shared" si="232"/>
        <v>1.9451313238352579</v>
      </c>
      <c r="CR123" s="8">
        <f t="shared" si="233"/>
        <v>1.8313984211643617</v>
      </c>
      <c r="CS123" s="8">
        <f t="shared" si="234"/>
        <v>1.8330018831319683</v>
      </c>
      <c r="CT123" s="8">
        <f t="shared" si="235"/>
        <v>1.7975908166192112</v>
      </c>
      <c r="CU123" s="8">
        <f t="shared" si="236"/>
        <v>1.8286526213033194</v>
      </c>
      <c r="CV123" s="8">
        <f t="shared" si="237"/>
        <v>1.8108147328920858</v>
      </c>
      <c r="CW123" s="8">
        <f t="shared" si="238"/>
        <v>1.7458588924969873</v>
      </c>
      <c r="CX123" s="8">
        <f t="shared" si="239"/>
        <v>2.0331945149982378</v>
      </c>
      <c r="CY123" s="8">
        <f t="shared" si="169"/>
        <v>1.9291488336038032</v>
      </c>
      <c r="CZ123" s="1">
        <f t="shared" si="170"/>
        <v>37468</v>
      </c>
      <c r="DA123" s="5">
        <f>CA123/MAX(CA$9:CA123)-1</f>
        <v>0</v>
      </c>
      <c r="DB123" s="5">
        <f>CB123/MAX(CB$9:CB123)-1</f>
        <v>0</v>
      </c>
      <c r="DC123" s="5">
        <f>CC123/MAX(CC$9:CC123)-1</f>
        <v>0</v>
      </c>
      <c r="DD123" s="5">
        <f>CD123/MAX(CD$9:CD123)-1</f>
        <v>0</v>
      </c>
      <c r="DE123" s="5">
        <f>CE123/MAX(CE$9:CE123)-1</f>
        <v>0</v>
      </c>
      <c r="DF123" s="5">
        <f>CF123/MAX(CF$9:CF123)-1</f>
        <v>0</v>
      </c>
      <c r="DG123" s="5">
        <f>CG123/MAX(CG$9:CG123)-1</f>
        <v>-9.1000708074673309E-3</v>
      </c>
      <c r="DH123" s="5">
        <f>CH123/MAX(CH$9:CH123)-1</f>
        <v>-1.7281426795889732E-2</v>
      </c>
      <c r="DI123" s="5">
        <f>CI123/MAX(CI$9:CI123)-1</f>
        <v>-0.12573553612239818</v>
      </c>
      <c r="DJ123" s="5">
        <f>CJ123/MAX(CJ$9:CJ123)-1</f>
        <v>-0.11269391901232784</v>
      </c>
      <c r="DK123" s="5">
        <f>CK123/MAX(CK$9:CK123)-1</f>
        <v>-9.4280898734017016E-2</v>
      </c>
      <c r="DL123" s="5">
        <f>CL123/MAX(CL$9:CL123)-1</f>
        <v>-0.11173633440514463</v>
      </c>
      <c r="DM123" s="5">
        <f>CM123/MAX(CM$9:CM123)-1</f>
        <v>-0.10608023295620228</v>
      </c>
      <c r="DN123" s="5">
        <f>CN123/MAX(CN$9:CN123)-1</f>
        <v>-0.12056786607871051</v>
      </c>
      <c r="DO123" s="5">
        <f>CO123/MAX(CO$9:CO123)-1</f>
        <v>0</v>
      </c>
      <c r="DP123" s="5">
        <f>CP123/MAX(CP$9:CP123)-1</f>
        <v>-7.1443134494970639E-3</v>
      </c>
      <c r="DQ123" s="5">
        <f>CQ123/MAX(CQ$9:CQ123)-1</f>
        <v>0</v>
      </c>
      <c r="DR123" s="5">
        <f>CR123/MAX(CR$9:CR123)-1</f>
        <v>0</v>
      </c>
      <c r="DS123" s="5">
        <f>CS123/MAX(CS$9:CS123)-1</f>
        <v>0</v>
      </c>
      <c r="DT123" s="5">
        <f>CT123/MAX(CT$9:CT123)-1</f>
        <v>-5.2852027785942335E-3</v>
      </c>
      <c r="DU123" s="5">
        <f>CU123/MAX(CU$9:CU123)-1</f>
        <v>0</v>
      </c>
      <c r="DV123" s="5">
        <f>CV123/MAX(CV$9:CV123)-1</f>
        <v>-1.7356414837585099E-2</v>
      </c>
      <c r="DW123" s="5">
        <f>CW123/MAX(CW$9:CW123)-1</f>
        <v>0</v>
      </c>
      <c r="DX123" s="5">
        <f>CX123/MAX(CX$9:CX123)-1</f>
        <v>-4.0963326093278352E-2</v>
      </c>
      <c r="DY123" s="5">
        <f>CY123/MAX(CY$9:CY123)-1</f>
        <v>0</v>
      </c>
      <c r="DZ123" s="1">
        <f t="shared" si="171"/>
        <v>37468</v>
      </c>
      <c r="EA123" s="8">
        <f t="shared" si="202"/>
        <v>4.3461477980701018</v>
      </c>
      <c r="EB123" s="8">
        <f t="shared" si="203"/>
        <v>4.9614482794438093</v>
      </c>
      <c r="EC123" s="8">
        <f t="shared" si="204"/>
        <v>4.880765238095238</v>
      </c>
      <c r="ED123" s="8">
        <f t="shared" si="172"/>
        <v>5.5360000000000005</v>
      </c>
      <c r="EE123" s="8">
        <f t="shared" si="173"/>
        <v>5.5360000000000005</v>
      </c>
      <c r="EF123" s="8">
        <f t="shared" si="174"/>
        <v>5.8642000000000003</v>
      </c>
      <c r="EG123" s="8">
        <f t="shared" si="175"/>
        <v>5.5360000000000005</v>
      </c>
      <c r="EH123" s="8">
        <f t="shared" si="176"/>
        <v>6.37476842133914</v>
      </c>
      <c r="EI123" s="8">
        <f t="shared" si="177"/>
        <v>4.9614482794438102</v>
      </c>
      <c r="EJ123" s="1">
        <f t="shared" si="205"/>
        <v>37468</v>
      </c>
      <c r="EK123" s="8">
        <f>Data!W120*(1-R123-AD123)+R123*Data!AE120+AD123*Data!AM120</f>
        <v>1.6427071472930141</v>
      </c>
      <c r="EL123" s="8">
        <f>Data!W120*(1-S123-AE123)+S123*Data!BQ120+AE123*Data!AU120</f>
        <v>2.980770991613177</v>
      </c>
      <c r="EM123" s="8">
        <f>Data!W120*(1-R123-AF123)+R123*Data!AE120+AF123*Data!AU120</f>
        <v>3.2153219639328969</v>
      </c>
      <c r="EN123" s="8">
        <f>Data!F120</f>
        <v>4.9255847104536397</v>
      </c>
      <c r="EO123" s="8">
        <f>U123*Data!$AE120+Model!AG123*Data!$BY120+Model!AP123*Data!$W120</f>
        <v>2.8214999999999999</v>
      </c>
      <c r="EP123" s="8">
        <f>V123*Data!$BQ120+Model!AH123*Data!$BY120+Model!AQ123*Data!$W120</f>
        <v>2.8214999999999999</v>
      </c>
      <c r="EQ123" s="8">
        <f>W123*Data!$BQ120+Model!AI123*Data!$BY120+Model!AR123*Data!$W120</f>
        <v>2.2805999999999997</v>
      </c>
      <c r="ER123" s="8">
        <f>X123*Data!CF120+Model!AJ123*Data!$BY120+Model!AS123*Data!$W120</f>
        <v>2.8214999999999999</v>
      </c>
      <c r="ES123" s="8">
        <f>Y123*Data!CS120+Model!AK123*Data!$BY120+Model!AS123*Data!$W120</f>
        <v>2.7119769461077845</v>
      </c>
      <c r="ET123" s="8">
        <f t="shared" si="178"/>
        <v>4.9255847104536397</v>
      </c>
    </row>
    <row r="124" spans="1:150" x14ac:dyDescent="0.25">
      <c r="A124" s="34">
        <f>Data!A121</f>
        <v>37498</v>
      </c>
      <c r="B124" s="8">
        <f>Data!G121</f>
        <v>4.6851811441187801</v>
      </c>
      <c r="C124" s="8">
        <f t="shared" si="179"/>
        <v>4.5886086286594763</v>
      </c>
      <c r="D124" s="8">
        <f>Data!DA121</f>
        <v>5.8129999999999997</v>
      </c>
      <c r="E124" s="8">
        <f>Data!AN121</f>
        <v>2.0310000000000001</v>
      </c>
      <c r="F124" s="8">
        <f>Data!AV121</f>
        <v>2.9369999999999998</v>
      </c>
      <c r="G124" s="8">
        <f>Data!BZ121</f>
        <v>3.6429999999999998</v>
      </c>
      <c r="H124" s="8">
        <f>Data!X121</f>
        <v>5.92</v>
      </c>
      <c r="I124" s="8">
        <f>Data!BJ121</f>
        <v>6.1829999999999998</v>
      </c>
      <c r="J124" s="8">
        <f>Data!AF121</f>
        <v>9.3309999999999995</v>
      </c>
      <c r="K124" s="8">
        <f>Data!BC121</f>
        <v>9.8239999999999998</v>
      </c>
      <c r="L124" s="8">
        <f>Data!BR121</f>
        <v>19.533999999999999</v>
      </c>
      <c r="M124" s="8">
        <f>Data!CG121</f>
        <v>13.561999999999999</v>
      </c>
      <c r="N124" s="8">
        <f>Data!CT121</f>
        <v>11.391</v>
      </c>
      <c r="O124" s="8">
        <f>Data!ED121</f>
        <v>9.7799999999999994</v>
      </c>
      <c r="P124" s="8">
        <f t="shared" si="180"/>
        <v>6.4899999999999993</v>
      </c>
      <c r="Q124" s="1">
        <f t="shared" si="157"/>
        <v>37498</v>
      </c>
      <c r="R124" s="9">
        <f t="shared" si="206"/>
        <v>0.16453469591706166</v>
      </c>
      <c r="S124" s="36">
        <f t="shared" si="207"/>
        <v>0.25546999037246532</v>
      </c>
      <c r="T124" s="9">
        <f t="shared" si="208"/>
        <v>0.15408320493066258</v>
      </c>
      <c r="U124" s="9">
        <f t="shared" si="181"/>
        <v>0</v>
      </c>
      <c r="V124" s="9">
        <f t="shared" si="182"/>
        <v>0</v>
      </c>
      <c r="W124" s="9">
        <f t="shared" si="183"/>
        <v>0</v>
      </c>
      <c r="X124" s="9">
        <f t="shared" si="184"/>
        <v>0</v>
      </c>
      <c r="Y124" s="9">
        <f t="shared" si="209"/>
        <v>7.4806750136091421E-2</v>
      </c>
      <c r="Z124" s="8">
        <f t="shared" si="185"/>
        <v>5.2750196488013339</v>
      </c>
      <c r="AA124" s="8">
        <f t="shared" si="158"/>
        <v>9.397968448930742</v>
      </c>
      <c r="AB124" s="8">
        <f t="shared" si="186"/>
        <v>3.2249907550077044</v>
      </c>
      <c r="AC124" s="8">
        <f t="shared" si="210"/>
        <v>4.6851811441187801</v>
      </c>
      <c r="AD124" s="22">
        <f t="shared" si="187"/>
        <v>0.83546530408293829</v>
      </c>
      <c r="AE124" s="22">
        <f t="shared" si="188"/>
        <v>0.74453000962753468</v>
      </c>
      <c r="AF124" s="22">
        <f t="shared" si="189"/>
        <v>0.84591679506933737</v>
      </c>
      <c r="AG124" s="22">
        <f t="shared" si="159"/>
        <v>0.25</v>
      </c>
      <c r="AH124" s="22">
        <f t="shared" si="160"/>
        <v>0.25</v>
      </c>
      <c r="AI124" s="22">
        <f t="shared" si="161"/>
        <v>9.9999999999999978E-2</v>
      </c>
      <c r="AJ124" s="22">
        <f t="shared" si="162"/>
        <v>0.25</v>
      </c>
      <c r="AK124" s="22">
        <f t="shared" si="163"/>
        <v>0.17519324986390861</v>
      </c>
      <c r="AL124" s="22"/>
      <c r="AM124" s="22">
        <f t="shared" si="164"/>
        <v>0</v>
      </c>
      <c r="AN124" s="22">
        <f t="shared" si="164"/>
        <v>0</v>
      </c>
      <c r="AO124" s="22">
        <v>0</v>
      </c>
      <c r="AP124" s="22">
        <f t="shared" si="165"/>
        <v>0.75</v>
      </c>
      <c r="AQ124" s="22">
        <f t="shared" si="166"/>
        <v>0.75</v>
      </c>
      <c r="AR124" s="22">
        <f t="shared" si="190"/>
        <v>0.9</v>
      </c>
      <c r="AS124" s="9">
        <f t="shared" si="191"/>
        <v>0.75</v>
      </c>
      <c r="AT124" s="9">
        <f t="shared" si="192"/>
        <v>0.75</v>
      </c>
      <c r="AU124" s="9"/>
      <c r="AV124" s="1">
        <f t="shared" si="167"/>
        <v>37498</v>
      </c>
      <c r="AX124" s="5">
        <f>Data!C121/Data!C120-1</f>
        <v>1.6881533174385899E-2</v>
      </c>
      <c r="AY124" s="5">
        <f>Data!L121/Data!L120-1</f>
        <v>5.2150309820115925E-3</v>
      </c>
      <c r="AZ124" s="5">
        <f>Data!CW121/Data!CW120-1</f>
        <v>2.6425881628111325E-2</v>
      </c>
      <c r="BA124" s="5">
        <f>Data!AJ121/Data!AJ120-1</f>
        <v>3.4256042744766901E-3</v>
      </c>
      <c r="BB124" s="5">
        <f>Data!AR121/Data!AR120-1</f>
        <v>1.3869544243939602E-2</v>
      </c>
      <c r="BC124" s="5">
        <f>Data!BV121/Data!BV120-1</f>
        <v>2.0946004398923135E-2</v>
      </c>
      <c r="BD124" s="5">
        <f>Data!T121/Data!T120-1</f>
        <v>1.0333015743387408E-2</v>
      </c>
      <c r="BE124" s="5">
        <f>Data!BF121/Data!BF120-1</f>
        <v>1.709463732208194E-2</v>
      </c>
      <c r="BF124" s="5">
        <f>Data!AB121/Data!AB120-1</f>
        <v>1.341186239119585E-2</v>
      </c>
      <c r="BG124" s="5">
        <f>Data!AY121/Data!AY120-1</f>
        <v>1.7629486119955073E-2</v>
      </c>
      <c r="BH124" s="5">
        <f>Data!BN121/Data!BN120-1</f>
        <v>9.8803434110522836E-2</v>
      </c>
      <c r="BI124" s="5">
        <f>Data!CC121/Data!CC120-1</f>
        <v>4.5476952507081725E-2</v>
      </c>
      <c r="BJ124" s="5">
        <f>Data!CP121/Data!CP120-1</f>
        <v>3.0621302649386228E-2</v>
      </c>
      <c r="BK124" s="5">
        <f>Data!DZ121/Data!DZ120-1</f>
        <v>1.7633097030761213E-2</v>
      </c>
      <c r="BL124" s="5">
        <f t="shared" si="211"/>
        <v>1.9265825798794784E-2</v>
      </c>
      <c r="BM124" s="5">
        <f t="shared" si="212"/>
        <v>1.4852087258300943E-2</v>
      </c>
      <c r="BN124" s="5">
        <f t="shared" si="213"/>
        <v>1.4474070805612277E-2</v>
      </c>
      <c r="BO124" s="5">
        <f t="shared" si="193"/>
        <v>1.298626290727134E-2</v>
      </c>
      <c r="BP124" s="5">
        <f t="shared" si="194"/>
        <v>1.298626290727134E-2</v>
      </c>
      <c r="BQ124" s="5">
        <f t="shared" si="195"/>
        <v>1.139431460894098E-2</v>
      </c>
      <c r="BR124" s="5">
        <f t="shared" si="214"/>
        <v>1.298626290727134E-2</v>
      </c>
      <c r="BS124" s="5">
        <f t="shared" si="215"/>
        <v>1.4000299473499789E-2</v>
      </c>
      <c r="BT124" s="5">
        <f t="shared" si="196"/>
        <v>4.8070865682588336E-3</v>
      </c>
      <c r="BU124" s="5">
        <f t="shared" si="197"/>
        <v>2.0946004398923135E-2</v>
      </c>
      <c r="BV124" s="8">
        <f t="shared" si="198"/>
        <v>1.7542513873291847</v>
      </c>
      <c r="BW124" s="8">
        <f t="shared" si="199"/>
        <v>1.7708545044906439</v>
      </c>
      <c r="BX124" s="24">
        <f t="shared" si="200"/>
        <v>37498</v>
      </c>
      <c r="BY124" s="5">
        <f t="shared" si="201"/>
        <v>0.94427539539119909</v>
      </c>
      <c r="BZ124" s="1">
        <f t="shared" si="168"/>
        <v>37498</v>
      </c>
      <c r="CA124" s="8">
        <f t="shared" si="216"/>
        <v>1.9617158236366137</v>
      </c>
      <c r="CB124" s="8">
        <f t="shared" si="217"/>
        <v>1.7708545044906439</v>
      </c>
      <c r="CC124" s="8">
        <f t="shared" si="218"/>
        <v>1.9915516591519453</v>
      </c>
      <c r="CD124" s="8">
        <f t="shared" si="219"/>
        <v>1.748872331526329</v>
      </c>
      <c r="CE124" s="8">
        <f t="shared" si="220"/>
        <v>1.9080942760512229</v>
      </c>
      <c r="CF124" s="8">
        <f t="shared" si="221"/>
        <v>2.0298816305894487</v>
      </c>
      <c r="CG124" s="8">
        <f t="shared" si="222"/>
        <v>1.7745320043296653</v>
      </c>
      <c r="CH124" s="8">
        <f t="shared" si="223"/>
        <v>1.8928847044296937</v>
      </c>
      <c r="CI124" s="8">
        <f t="shared" si="224"/>
        <v>1.8162087860119931</v>
      </c>
      <c r="CJ124" s="8">
        <f t="shared" si="225"/>
        <v>1.7860374150670841</v>
      </c>
      <c r="CK124" s="8">
        <f t="shared" si="226"/>
        <v>2.5631478628684796</v>
      </c>
      <c r="CL124" s="8">
        <f t="shared" si="227"/>
        <v>2.1257672396432459</v>
      </c>
      <c r="CM124" s="8">
        <f t="shared" si="228"/>
        <v>1.7848813050001928</v>
      </c>
      <c r="CN124" s="8">
        <f t="shared" si="229"/>
        <v>1.9026861811555877</v>
      </c>
      <c r="CO124" s="8">
        <f t="shared" si="230"/>
        <v>1.9347121741132047</v>
      </c>
      <c r="CP124" s="8">
        <f t="shared" si="231"/>
        <v>1.9053852251248629</v>
      </c>
      <c r="CQ124" s="8">
        <f t="shared" si="232"/>
        <v>1.9732852923426638</v>
      </c>
      <c r="CR124" s="8">
        <f t="shared" si="233"/>
        <v>1.8551814425495636</v>
      </c>
      <c r="CS124" s="8">
        <f t="shared" si="234"/>
        <v>1.8568057274958434</v>
      </c>
      <c r="CT124" s="8">
        <f t="shared" si="235"/>
        <v>1.8180731319219137</v>
      </c>
      <c r="CU124" s="8">
        <f t="shared" si="236"/>
        <v>1.8523999850096351</v>
      </c>
      <c r="CV124" s="8">
        <f t="shared" si="237"/>
        <v>1.8361666814436006</v>
      </c>
      <c r="CW124" s="8">
        <f t="shared" si="238"/>
        <v>1.7542513873291847</v>
      </c>
      <c r="CX124" s="8">
        <f t="shared" si="239"/>
        <v>2.0757818162532571</v>
      </c>
      <c r="CY124" s="8">
        <f t="shared" si="169"/>
        <v>1.9617158236366137</v>
      </c>
      <c r="CZ124" s="1">
        <f t="shared" si="170"/>
        <v>37498</v>
      </c>
      <c r="DA124" s="5">
        <f>CA124/MAX(CA$9:CA124)-1</f>
        <v>0</v>
      </c>
      <c r="DB124" s="5">
        <f>CB124/MAX(CB$9:CB124)-1</f>
        <v>0</v>
      </c>
      <c r="DC124" s="5">
        <f>CC124/MAX(CC$9:CC124)-1</f>
        <v>0</v>
      </c>
      <c r="DD124" s="5">
        <f>CD124/MAX(CD$9:CD124)-1</f>
        <v>0</v>
      </c>
      <c r="DE124" s="5">
        <f>CE124/MAX(CE$9:CE124)-1</f>
        <v>0</v>
      </c>
      <c r="DF124" s="5">
        <f>CF124/MAX(CF$9:CF124)-1</f>
        <v>0</v>
      </c>
      <c r="DG124" s="5">
        <f>CG124/MAX(CG$9:CG124)-1</f>
        <v>0</v>
      </c>
      <c r="DH124" s="5">
        <f>CH124/MAX(CH$9:CH124)-1</f>
        <v>-4.822091972916942E-4</v>
      </c>
      <c r="DI124" s="5">
        <f>CI124/MAX(CI$9:CI124)-1</f>
        <v>-0.11401002143935912</v>
      </c>
      <c r="DJ124" s="5">
        <f>CJ124/MAX(CJ$9:CJ124)-1</f>
        <v>-9.7051168773403917E-2</v>
      </c>
      <c r="DK124" s="5">
        <f>CK124/MAX(CK$9:CK124)-1</f>
        <v>-4.7927411894415073E-3</v>
      </c>
      <c r="DL124" s="5">
        <f>CL124/MAX(CL$9:CL124)-1</f>
        <v>-7.1340809871121014E-2</v>
      </c>
      <c r="DM124" s="5">
        <f>CM124/MAX(CM$9:CM124)-1</f>
        <v>-7.8707245225285272E-2</v>
      </c>
      <c r="DN124" s="5">
        <f>CN124/MAX(CN$9:CN124)-1</f>
        <v>-0.10506075392930703</v>
      </c>
      <c r="DO124" s="5">
        <f>CO124/MAX(CO$9:CO124)-1</f>
        <v>0</v>
      </c>
      <c r="DP124" s="5">
        <f>CP124/MAX(CP$9:CP124)-1</f>
        <v>0</v>
      </c>
      <c r="DQ124" s="5">
        <f>CQ124/MAX(CQ$9:CQ124)-1</f>
        <v>0</v>
      </c>
      <c r="DR124" s="5">
        <f>CR124/MAX(CR$9:CR124)-1</f>
        <v>0</v>
      </c>
      <c r="DS124" s="5">
        <f>CS124/MAX(CS$9:CS124)-1</f>
        <v>0</v>
      </c>
      <c r="DT124" s="5">
        <f>CT124/MAX(CT$9:CT124)-1</f>
        <v>0</v>
      </c>
      <c r="DU124" s="5">
        <f>CU124/MAX(CU$9:CU124)-1</f>
        <v>0</v>
      </c>
      <c r="DV124" s="5">
        <f>CV124/MAX(CV$9:CV124)-1</f>
        <v>-3.5991103695977023E-3</v>
      </c>
      <c r="DW124" s="5">
        <f>CW124/MAX(CW$9:CW124)-1</f>
        <v>0</v>
      </c>
      <c r="DX124" s="5">
        <f>CX124/MAX(CX$9:CX124)-1</f>
        <v>-2.0875339702899676E-2</v>
      </c>
      <c r="DY124" s="5">
        <f>CY124/MAX(CY$9:CY124)-1</f>
        <v>0</v>
      </c>
      <c r="DZ124" s="1">
        <f t="shared" si="171"/>
        <v>37498</v>
      </c>
      <c r="EA124" s="8">
        <f t="shared" si="202"/>
        <v>3.9890348456936922</v>
      </c>
      <c r="EB124" s="8">
        <f t="shared" si="203"/>
        <v>4.6851811441187801</v>
      </c>
      <c r="EC124" s="8">
        <f t="shared" si="204"/>
        <v>4.5886086286594763</v>
      </c>
      <c r="ED124" s="8">
        <f t="shared" si="172"/>
        <v>5.3507499999999997</v>
      </c>
      <c r="EE124" s="8">
        <f t="shared" si="173"/>
        <v>5.3507499999999997</v>
      </c>
      <c r="EF124" s="8">
        <f t="shared" si="174"/>
        <v>5.6923000000000004</v>
      </c>
      <c r="EG124" s="8">
        <f t="shared" si="175"/>
        <v>5.3507499999999997</v>
      </c>
      <c r="EH124" s="8">
        <f t="shared" si="176"/>
        <v>5.9303527000544358</v>
      </c>
      <c r="EI124" s="8">
        <f t="shared" si="177"/>
        <v>4.6851811441187801</v>
      </c>
      <c r="EJ124" s="1">
        <f t="shared" si="205"/>
        <v>37498</v>
      </c>
      <c r="EK124" s="8">
        <f>Data!W121*(1-R124-AD124)+R124*Data!AE121+AD124*Data!AM121</f>
        <v>1.7048575309079739</v>
      </c>
      <c r="EL124" s="8">
        <f>Data!W121*(1-S124-AE124)+S124*Data!BQ121+AE124*Data!AU121</f>
        <v>3.1265426010457906</v>
      </c>
      <c r="EM124" s="8">
        <f>Data!W121*(1-R124-AF124)+R124*Data!AE121+AF124*Data!AU121</f>
        <v>3.3975455274082176</v>
      </c>
      <c r="EN124" s="8">
        <f>Data!F121</f>
        <v>4.7484391961834298</v>
      </c>
      <c r="EO124" s="8">
        <f>U124*Data!$AE121+Model!AG124*Data!$BY121+Model!AP124*Data!$W121</f>
        <v>2.9005000000000001</v>
      </c>
      <c r="EP124" s="8">
        <f>V124*Data!$BQ121+Model!AH124*Data!$BY121+Model!AQ124*Data!$W121</f>
        <v>2.9005000000000001</v>
      </c>
      <c r="EQ124" s="8">
        <f>W124*Data!$BQ121+Model!AI124*Data!$BY121+Model!AR124*Data!$W121</f>
        <v>2.3140000000000001</v>
      </c>
      <c r="ER124" s="8">
        <f>X124*Data!CF121+Model!AJ124*Data!$BY121+Model!AS124*Data!$W121</f>
        <v>2.9005000000000001</v>
      </c>
      <c r="ES124" s="8">
        <f>Y124*Data!CS121+Model!AK124*Data!$BY121+Model!AS124*Data!$W121</f>
        <v>2.8032512248230814</v>
      </c>
      <c r="ET124" s="8">
        <f t="shared" si="178"/>
        <v>4.7484391961834298</v>
      </c>
    </row>
    <row r="125" spans="1:150" x14ac:dyDescent="0.25">
      <c r="A125" s="34">
        <f>Data!A122</f>
        <v>37529</v>
      </c>
      <c r="B125" s="8">
        <f>Data!G122</f>
        <v>4.2937110756218599</v>
      </c>
      <c r="C125" s="8">
        <f t="shared" si="179"/>
        <v>4.0528426685693901</v>
      </c>
      <c r="D125" s="8">
        <f>Data!DA122</f>
        <v>5.492</v>
      </c>
      <c r="E125" s="8">
        <f>Data!AN122</f>
        <v>1.649</v>
      </c>
      <c r="F125" s="8">
        <f>Data!AV122</f>
        <v>2.3610000000000002</v>
      </c>
      <c r="G125" s="8">
        <f>Data!BZ122</f>
        <v>3.1059999999999999</v>
      </c>
      <c r="H125" s="8">
        <f>Data!X122</f>
        <v>5.6580000000000004</v>
      </c>
      <c r="I125" s="8">
        <f>Data!BJ122</f>
        <v>5.8840000000000003</v>
      </c>
      <c r="J125" s="8">
        <f>Data!AF122</f>
        <v>9.2550000000000008</v>
      </c>
      <c r="K125" s="8">
        <f>Data!BC122</f>
        <v>9.3490000000000002</v>
      </c>
      <c r="L125" s="8">
        <f>Data!BR122</f>
        <v>20.207999999999998</v>
      </c>
      <c r="M125" s="8">
        <f>Data!CG122</f>
        <v>13.307</v>
      </c>
      <c r="N125" s="8">
        <f>Data!CT122</f>
        <v>11.382999999999999</v>
      </c>
      <c r="O125" s="8">
        <f>Data!ED122</f>
        <v>9.7409999999999997</v>
      </c>
      <c r="P125" s="8">
        <f t="shared" si="180"/>
        <v>7.0074999999999994</v>
      </c>
      <c r="Q125" s="1">
        <f t="shared" si="157"/>
        <v>37529</v>
      </c>
      <c r="R125" s="9">
        <f t="shared" si="206"/>
        <v>0.1765677942281984</v>
      </c>
      <c r="S125" s="36">
        <f t="shared" si="207"/>
        <v>0.26188496959645802</v>
      </c>
      <c r="T125" s="9">
        <f t="shared" si="208"/>
        <v>0.1427042454513022</v>
      </c>
      <c r="U125" s="9">
        <f t="shared" si="181"/>
        <v>0</v>
      </c>
      <c r="V125" s="9">
        <f t="shared" si="182"/>
        <v>0</v>
      </c>
      <c r="W125" s="9">
        <f t="shared" si="183"/>
        <v>0</v>
      </c>
      <c r="X125" s="9">
        <f t="shared" si="184"/>
        <v>0</v>
      </c>
      <c r="Y125" s="9">
        <f t="shared" si="209"/>
        <v>5.7025492328138187E-2</v>
      </c>
      <c r="Z125" s="8">
        <f t="shared" si="185"/>
        <v>4.9071680689218518</v>
      </c>
      <c r="AA125" s="8">
        <f t="shared" si="158"/>
        <v>9.468426307628464</v>
      </c>
      <c r="AB125" s="8">
        <f t="shared" si="186"/>
        <v>2.8037627541919372</v>
      </c>
      <c r="AC125" s="8">
        <f t="shared" si="210"/>
        <v>4.2937110756218599</v>
      </c>
      <c r="AD125" s="22">
        <f t="shared" si="187"/>
        <v>0.82343220577180154</v>
      </c>
      <c r="AE125" s="22">
        <f t="shared" si="188"/>
        <v>0.73811503040354198</v>
      </c>
      <c r="AF125" s="22">
        <f t="shared" si="189"/>
        <v>0.85729575454869777</v>
      </c>
      <c r="AG125" s="22">
        <f t="shared" si="159"/>
        <v>0.25</v>
      </c>
      <c r="AH125" s="22">
        <f t="shared" si="160"/>
        <v>0.25</v>
      </c>
      <c r="AI125" s="22">
        <f t="shared" si="161"/>
        <v>9.9999999999999978E-2</v>
      </c>
      <c r="AJ125" s="22">
        <f t="shared" si="162"/>
        <v>0.25</v>
      </c>
      <c r="AK125" s="22">
        <f t="shared" si="163"/>
        <v>0.19297450767186186</v>
      </c>
      <c r="AL125" s="22"/>
      <c r="AM125" s="22">
        <f t="shared" si="164"/>
        <v>0</v>
      </c>
      <c r="AN125" s="22">
        <f t="shared" si="164"/>
        <v>0</v>
      </c>
      <c r="AO125" s="22">
        <v>0</v>
      </c>
      <c r="AP125" s="22">
        <f t="shared" si="165"/>
        <v>0.75</v>
      </c>
      <c r="AQ125" s="22">
        <f t="shared" si="166"/>
        <v>0.75</v>
      </c>
      <c r="AR125" s="22">
        <f t="shared" si="190"/>
        <v>0.9</v>
      </c>
      <c r="AS125" s="9">
        <f t="shared" si="191"/>
        <v>0.75</v>
      </c>
      <c r="AT125" s="9">
        <f t="shared" si="192"/>
        <v>0.75</v>
      </c>
      <c r="AU125" s="9"/>
      <c r="AV125" s="1">
        <f t="shared" si="167"/>
        <v>37529</v>
      </c>
      <c r="AX125" s="5">
        <f>Data!C122/Data!C121-1</f>
        <v>1.6199150480437519E-2</v>
      </c>
      <c r="AY125" s="5">
        <f>Data!L122/Data!L121-1</f>
        <v>7.7500747238052892E-3</v>
      </c>
      <c r="AZ125" s="5">
        <f>Data!CW122/Data!CW121-1</f>
        <v>1.9378043285627866E-2</v>
      </c>
      <c r="BA125" s="5">
        <f>Data!AJ122/Data!AJ121-1</f>
        <v>8.2580971909105294E-3</v>
      </c>
      <c r="BB125" s="5">
        <f>Data!AR122/Data!AR121-1</f>
        <v>2.3441891166297912E-2</v>
      </c>
      <c r="BC125" s="5">
        <f>Data!BV122/Data!BV121-1</f>
        <v>3.4636291972977018E-2</v>
      </c>
      <c r="BD125" s="5">
        <f>Data!T122/Data!T121-1</f>
        <v>1.0706333613995644E-2</v>
      </c>
      <c r="BE125" s="5">
        <f>Data!BF122/Data!BF121-1</f>
        <v>1.5179930419656262E-2</v>
      </c>
      <c r="BF125" s="5">
        <f>Data!AB122/Data!AB121-1</f>
        <v>4.5862004318872884E-3</v>
      </c>
      <c r="BG125" s="5">
        <f>Data!AY122/Data!AY121-1</f>
        <v>-5.1722588525840996E-3</v>
      </c>
      <c r="BH125" s="5">
        <f>Data!BN122/Data!BN121-1</f>
        <v>-3.6850844487907874E-3</v>
      </c>
      <c r="BI125" s="5">
        <f>Data!CC122/Data!CC121-1</f>
        <v>1.3019367188380482E-3</v>
      </c>
      <c r="BJ125" s="5">
        <f>Data!CP122/Data!CP121-1</f>
        <v>-1.5569664385195581E-2</v>
      </c>
      <c r="BK125" s="5">
        <f>Data!DZ122/Data!DZ121-1</f>
        <v>-6.2031979833427897E-3</v>
      </c>
      <c r="BL125" s="5">
        <f t="shared" si="211"/>
        <v>1.9799100493667506E-2</v>
      </c>
      <c r="BM125" s="5">
        <f t="shared" si="212"/>
        <v>1.5868460526648327E-2</v>
      </c>
      <c r="BN125" s="5">
        <f t="shared" si="213"/>
        <v>1.8874080819666059E-2</v>
      </c>
      <c r="BO125" s="5">
        <f t="shared" si="193"/>
        <v>1.6688823203740988E-2</v>
      </c>
      <c r="BP125" s="5">
        <f t="shared" si="194"/>
        <v>1.6688823203740988E-2</v>
      </c>
      <c r="BQ125" s="5">
        <f t="shared" si="195"/>
        <v>1.3099329449893782E-2</v>
      </c>
      <c r="BR125" s="5">
        <f t="shared" si="214"/>
        <v>1.6688823203740988E-2</v>
      </c>
      <c r="BS125" s="5">
        <f t="shared" si="215"/>
        <v>1.2933078771111661E-2</v>
      </c>
      <c r="BT125" s="5">
        <f t="shared" si="196"/>
        <v>8.7477444755275531E-3</v>
      </c>
      <c r="BU125" s="5">
        <f t="shared" si="197"/>
        <v>3.4636291972977018E-2</v>
      </c>
      <c r="BV125" s="8">
        <f t="shared" si="198"/>
        <v>1.76959713021138</v>
      </c>
      <c r="BW125" s="8">
        <f t="shared" si="199"/>
        <v>1.7845787592254336</v>
      </c>
      <c r="BX125" s="24">
        <f t="shared" si="200"/>
        <v>37529</v>
      </c>
      <c r="BY125" s="5">
        <f t="shared" si="201"/>
        <v>0.94473041043838846</v>
      </c>
      <c r="BZ125" s="1">
        <f t="shared" si="168"/>
        <v>37529</v>
      </c>
      <c r="CA125" s="8">
        <f t="shared" si="216"/>
        <v>1.9934939534635585</v>
      </c>
      <c r="CB125" s="8">
        <f t="shared" si="217"/>
        <v>1.7845787592254336</v>
      </c>
      <c r="CC125" s="8">
        <f t="shared" si="218"/>
        <v>2.0301440334085559</v>
      </c>
      <c r="CD125" s="8">
        <f t="shared" si="219"/>
        <v>1.7633146892145677</v>
      </c>
      <c r="CE125" s="8">
        <f t="shared" si="220"/>
        <v>1.9528236144054518</v>
      </c>
      <c r="CF125" s="8">
        <f t="shared" si="221"/>
        <v>2.1001892034171274</v>
      </c>
      <c r="CG125" s="8">
        <f t="shared" si="222"/>
        <v>1.793530735976731</v>
      </c>
      <c r="CH125" s="8">
        <f t="shared" si="223"/>
        <v>1.9216185625353681</v>
      </c>
      <c r="CI125" s="8">
        <f t="shared" si="224"/>
        <v>1.8245382835307988</v>
      </c>
      <c r="CJ125" s="8">
        <f t="shared" si="225"/>
        <v>1.7767995672359569</v>
      </c>
      <c r="CK125" s="8">
        <f t="shared" si="226"/>
        <v>2.5537024465390719</v>
      </c>
      <c r="CL125" s="8">
        <f t="shared" si="227"/>
        <v>2.1285348540682403</v>
      </c>
      <c r="CM125" s="8">
        <f t="shared" si="228"/>
        <v>1.7570913021139298</v>
      </c>
      <c r="CN125" s="8">
        <f t="shared" si="229"/>
        <v>1.8908834420737093</v>
      </c>
      <c r="CO125" s="8">
        <f t="shared" si="230"/>
        <v>1.9730177348747939</v>
      </c>
      <c r="CP125" s="8">
        <f t="shared" si="231"/>
        <v>1.9356207553578157</v>
      </c>
      <c r="CQ125" s="8">
        <f t="shared" si="232"/>
        <v>2.0105292384305979</v>
      </c>
      <c r="CR125" s="8">
        <f t="shared" si="233"/>
        <v>1.8861422376551344</v>
      </c>
      <c r="CS125" s="8">
        <f t="shared" si="234"/>
        <v>1.8877936300057152</v>
      </c>
      <c r="CT125" s="8">
        <f t="shared" si="235"/>
        <v>1.841888670840959</v>
      </c>
      <c r="CU125" s="8">
        <f t="shared" si="236"/>
        <v>1.8833143608620733</v>
      </c>
      <c r="CV125" s="8">
        <f t="shared" si="237"/>
        <v>1.8599139697716014</v>
      </c>
      <c r="CW125" s="8">
        <f t="shared" si="238"/>
        <v>1.76959713021138</v>
      </c>
      <c r="CX125" s="8">
        <f t="shared" si="239"/>
        <v>2.1476792013132013</v>
      </c>
      <c r="CY125" s="8">
        <f t="shared" si="169"/>
        <v>1.9934939534635585</v>
      </c>
      <c r="CZ125" s="1">
        <f t="shared" si="170"/>
        <v>37529</v>
      </c>
      <c r="DA125" s="5">
        <f>CA125/MAX(CA$9:CA125)-1</f>
        <v>0</v>
      </c>
      <c r="DB125" s="5">
        <f>CB125/MAX(CB$9:CB125)-1</f>
        <v>0</v>
      </c>
      <c r="DC125" s="5">
        <f>CC125/MAX(CC$9:CC125)-1</f>
        <v>0</v>
      </c>
      <c r="DD125" s="5">
        <f>CD125/MAX(CD$9:CD125)-1</f>
        <v>0</v>
      </c>
      <c r="DE125" s="5">
        <f>CE125/MAX(CE$9:CE125)-1</f>
        <v>0</v>
      </c>
      <c r="DF125" s="5">
        <f>CF125/MAX(CF$9:CF125)-1</f>
        <v>0</v>
      </c>
      <c r="DG125" s="5">
        <f>CG125/MAX(CG$9:CG125)-1</f>
        <v>0</v>
      </c>
      <c r="DH125" s="5">
        <f>CH125/MAX(CH$9:CH125)-1</f>
        <v>0</v>
      </c>
      <c r="DI125" s="5">
        <f>CI125/MAX(CI$9:CI125)-1</f>
        <v>-0.10994669381703648</v>
      </c>
      <c r="DJ125" s="5">
        <f>CJ125/MAX(CJ$9:CJ125)-1</f>
        <v>-0.10172145385914622</v>
      </c>
      <c r="DK125" s="5">
        <f>CK125/MAX(CK$9:CK125)-1</f>
        <v>-8.4601639822079466E-3</v>
      </c>
      <c r="DL125" s="5">
        <f>CL125/MAX(CL$9:CL125)-1</f>
        <v>-7.0131754372205868E-2</v>
      </c>
      <c r="DM125" s="5">
        <f>CM125/MAX(CM$9:CM125)-1</f>
        <v>-9.3051464217639879E-2</v>
      </c>
      <c r="DN125" s="5">
        <f>CN125/MAX(CN$9:CN125)-1</f>
        <v>-0.11061223925574704</v>
      </c>
      <c r="DO125" s="5">
        <f>CO125/MAX(CO$9:CO125)-1</f>
        <v>0</v>
      </c>
      <c r="DP125" s="5">
        <f>CP125/MAX(CP$9:CP125)-1</f>
        <v>0</v>
      </c>
      <c r="DQ125" s="5">
        <f>CQ125/MAX(CQ$9:CQ125)-1</f>
        <v>0</v>
      </c>
      <c r="DR125" s="5">
        <f>CR125/MAX(CR$9:CR125)-1</f>
        <v>0</v>
      </c>
      <c r="DS125" s="5">
        <f>CS125/MAX(CS$9:CS125)-1</f>
        <v>0</v>
      </c>
      <c r="DT125" s="5">
        <f>CT125/MAX(CT$9:CT125)-1</f>
        <v>0</v>
      </c>
      <c r="DU125" s="5">
        <f>CU125/MAX(CU$9:CU125)-1</f>
        <v>0</v>
      </c>
      <c r="DV125" s="5">
        <f>CV125/MAX(CV$9:CV125)-1</f>
        <v>0</v>
      </c>
      <c r="DW125" s="5">
        <f>CW125/MAX(CW$9:CW125)-1</f>
        <v>0</v>
      </c>
      <c r="DX125" s="5">
        <f>CX125/MAX(CX$9:CX125)-1</f>
        <v>0</v>
      </c>
      <c r="DY125" s="5">
        <f>CY125/MAX(CY$9:CY125)-1</f>
        <v>0</v>
      </c>
      <c r="DZ125" s="1">
        <f t="shared" si="171"/>
        <v>37529</v>
      </c>
      <c r="EA125" s="8">
        <f t="shared" si="202"/>
        <v>3.5782583734091999</v>
      </c>
      <c r="EB125" s="8">
        <f t="shared" si="203"/>
        <v>4.2937110756218608</v>
      </c>
      <c r="EC125" s="8">
        <f t="shared" si="204"/>
        <v>4.0528426685693901</v>
      </c>
      <c r="ED125" s="8">
        <f t="shared" si="172"/>
        <v>5.0199999999999996</v>
      </c>
      <c r="EE125" s="8">
        <f t="shared" si="173"/>
        <v>5.0199999999999996</v>
      </c>
      <c r="EF125" s="8">
        <f t="shared" si="174"/>
        <v>5.4028</v>
      </c>
      <c r="EG125" s="8">
        <f t="shared" si="175"/>
        <v>5.0199999999999996</v>
      </c>
      <c r="EH125" s="8">
        <f t="shared" si="176"/>
        <v>5.492</v>
      </c>
      <c r="EI125" s="8">
        <f t="shared" si="177"/>
        <v>4.2937110756218599</v>
      </c>
      <c r="EJ125" s="1">
        <f t="shared" si="205"/>
        <v>37529</v>
      </c>
      <c r="EK125" s="8">
        <f>Data!W122*(1-R125-AD125)+R125*Data!AE122+AD125*Data!AM122</f>
        <v>1.6819587707553039</v>
      </c>
      <c r="EL125" s="8">
        <f>Data!W122*(1-S125-AE125)+S125*Data!BQ122+AE125*Data!AU122</f>
        <v>3.0485903506412471</v>
      </c>
      <c r="EM125" s="8">
        <f>Data!W122*(1-R125-AF125)+R125*Data!AE122+AF125*Data!AU122</f>
        <v>3.3569508371045069</v>
      </c>
      <c r="EN125" s="8">
        <f>Data!F122</f>
        <v>4.5474832407283303</v>
      </c>
      <c r="EO125" s="8">
        <f>U125*Data!$AE122+Model!AG125*Data!$BY122+Model!AP125*Data!$W122</f>
        <v>2.8882500000000002</v>
      </c>
      <c r="EP125" s="8">
        <f>V125*Data!$BQ122+Model!AH125*Data!$BY122+Model!AQ125*Data!$W122</f>
        <v>2.8882500000000002</v>
      </c>
      <c r="EQ125" s="8">
        <f>W125*Data!$BQ122+Model!AI125*Data!$BY122+Model!AR125*Data!$W122</f>
        <v>2.3001</v>
      </c>
      <c r="ER125" s="8">
        <f>X125*Data!CF122+Model!AJ125*Data!$BY122+Model!AS125*Data!$W122</f>
        <v>2.8882500000000002</v>
      </c>
      <c r="ES125" s="8">
        <f>Y125*Data!CS122+Model!AK125*Data!$BY122+Model!AS125*Data!$W122</f>
        <v>2.8109234324030448</v>
      </c>
      <c r="ET125" s="8">
        <f t="shared" si="178"/>
        <v>4.5474832407283303</v>
      </c>
    </row>
    <row r="126" spans="1:150" x14ac:dyDescent="0.25">
      <c r="A126" s="34">
        <f>Data!A123</f>
        <v>37560</v>
      </c>
      <c r="B126" s="8">
        <f>Data!G123</f>
        <v>4.3928057794371203</v>
      </c>
      <c r="C126" s="8">
        <f t="shared" si="179"/>
        <v>4.2432367707887604</v>
      </c>
      <c r="D126" s="8">
        <f>Data!DA123</f>
        <v>5.7489999999999997</v>
      </c>
      <c r="E126" s="8">
        <f>Data!AN123</f>
        <v>1.5940000000000001</v>
      </c>
      <c r="F126" s="8">
        <f>Data!AV123</f>
        <v>2.4649999999999999</v>
      </c>
      <c r="G126" s="8">
        <f>Data!BZ123</f>
        <v>3.3029999999999999</v>
      </c>
      <c r="H126" s="8">
        <f>Data!X123</f>
        <v>5.7380000000000004</v>
      </c>
      <c r="I126" s="8">
        <f>Data!BJ123</f>
        <v>6.23</v>
      </c>
      <c r="J126" s="8">
        <f>Data!AF123</f>
        <v>9.9529999999999994</v>
      </c>
      <c r="K126" s="8">
        <f>Data!BC123</f>
        <v>9.6189999999999998</v>
      </c>
      <c r="L126" s="8">
        <f>Data!BR123</f>
        <v>20.280999999999999</v>
      </c>
      <c r="M126" s="8">
        <f>Data!CG123</f>
        <v>13.683999999999999</v>
      </c>
      <c r="N126" s="8">
        <f>Data!CT123</f>
        <v>11.685</v>
      </c>
      <c r="O126" s="8">
        <f>Data!ED123</f>
        <v>9.8949999999999996</v>
      </c>
      <c r="P126" s="8">
        <f t="shared" si="180"/>
        <v>7.0109999999999992</v>
      </c>
      <c r="Q126" s="1">
        <f t="shared" si="157"/>
        <v>37560</v>
      </c>
      <c r="R126" s="9">
        <f t="shared" si="206"/>
        <v>0.17183401189385156</v>
      </c>
      <c r="S126" s="36">
        <f t="shared" si="207"/>
        <v>0.25946241984348861</v>
      </c>
      <c r="T126" s="9">
        <f t="shared" si="208"/>
        <v>0.1426330052774212</v>
      </c>
      <c r="U126" s="9">
        <f t="shared" si="181"/>
        <v>0</v>
      </c>
      <c r="V126" s="9">
        <f t="shared" si="182"/>
        <v>0</v>
      </c>
      <c r="W126" s="9">
        <f t="shared" si="183"/>
        <v>0</v>
      </c>
      <c r="X126" s="9">
        <f t="shared" si="184"/>
        <v>0</v>
      </c>
      <c r="Y126" s="9">
        <f t="shared" si="209"/>
        <v>7.3938200906704749E-2</v>
      </c>
      <c r="Z126" s="8">
        <f t="shared" si="185"/>
        <v>5.086808877470073</v>
      </c>
      <c r="AA126" s="8">
        <f t="shared" si="158"/>
        <v>9.511361971783856</v>
      </c>
      <c r="AB126" s="8">
        <f t="shared" si="186"/>
        <v>2.7779965768078734</v>
      </c>
      <c r="AC126" s="8">
        <f t="shared" si="210"/>
        <v>4.3928057794371203</v>
      </c>
      <c r="AD126" s="22">
        <f t="shared" si="187"/>
        <v>0.8281659881061485</v>
      </c>
      <c r="AE126" s="22">
        <f t="shared" si="188"/>
        <v>0.74053758015651139</v>
      </c>
      <c r="AF126" s="22">
        <f t="shared" si="189"/>
        <v>0.85736699472257882</v>
      </c>
      <c r="AG126" s="22">
        <f t="shared" si="159"/>
        <v>0.25</v>
      </c>
      <c r="AH126" s="22">
        <f t="shared" si="160"/>
        <v>0.25</v>
      </c>
      <c r="AI126" s="22">
        <f t="shared" si="161"/>
        <v>9.9999999999999978E-2</v>
      </c>
      <c r="AJ126" s="22">
        <f t="shared" si="162"/>
        <v>0.25</v>
      </c>
      <c r="AK126" s="22">
        <f t="shared" si="163"/>
        <v>0.17606179909329522</v>
      </c>
      <c r="AL126" s="22"/>
      <c r="AM126" s="22">
        <f t="shared" si="164"/>
        <v>0</v>
      </c>
      <c r="AN126" s="22">
        <f t="shared" si="164"/>
        <v>0</v>
      </c>
      <c r="AO126" s="22">
        <v>0</v>
      </c>
      <c r="AP126" s="22">
        <f t="shared" si="165"/>
        <v>0.75</v>
      </c>
      <c r="AQ126" s="22">
        <f t="shared" si="166"/>
        <v>0.75</v>
      </c>
      <c r="AR126" s="22">
        <f t="shared" si="190"/>
        <v>0.9</v>
      </c>
      <c r="AS126" s="9">
        <f t="shared" si="191"/>
        <v>0.75</v>
      </c>
      <c r="AT126" s="9">
        <f t="shared" si="192"/>
        <v>0.75</v>
      </c>
      <c r="AU126" s="9"/>
      <c r="AV126" s="1">
        <f t="shared" si="167"/>
        <v>37560</v>
      </c>
      <c r="AX126" s="5">
        <f>Data!C123/Data!C122-1</f>
        <v>-4.5589815188818994E-3</v>
      </c>
      <c r="AY126" s="5">
        <f>Data!L123/Data!L122-1</f>
        <v>2.1247390356173845E-3</v>
      </c>
      <c r="AZ126" s="5">
        <f>Data!CW123/Data!CW122-1</f>
        <v>-1.2768664762928594E-2</v>
      </c>
      <c r="BA126" s="5">
        <f>Data!AJ123/Data!AJ122-1</f>
        <v>2.274352489753273E-3</v>
      </c>
      <c r="BB126" s="5">
        <f>Data!AR123/Data!AR122-1</f>
        <v>-1.7949104099892477E-3</v>
      </c>
      <c r="BC126" s="5">
        <f>Data!BV123/Data!BV122-1</f>
        <v>-9.852681319117651E-3</v>
      </c>
      <c r="BD126" s="5">
        <f>Data!T123/Data!T122-1</f>
        <v>-4.0579667217108817E-3</v>
      </c>
      <c r="BE126" s="5">
        <f>Data!BF123/Data!BF122-1</f>
        <v>-7.8713805705411533E-3</v>
      </c>
      <c r="BF126" s="5">
        <f>Data!AB123/Data!AB122-1</f>
        <v>-4.0814351722254782E-3</v>
      </c>
      <c r="BG126" s="5">
        <f>Data!AY123/Data!AY122-1</f>
        <v>-3.7471352816198511E-4</v>
      </c>
      <c r="BH126" s="5">
        <f>Data!BN123/Data!BN122-1</f>
        <v>9.2122786075248264E-3</v>
      </c>
      <c r="BI126" s="5">
        <f>Data!CC123/Data!CC122-1</f>
        <v>8.3637309268280724E-4</v>
      </c>
      <c r="BJ126" s="5">
        <f>Data!CP123/Data!CP122-1</f>
        <v>-8.9634379339589287E-3</v>
      </c>
      <c r="BK126" s="5">
        <f>Data!DZ123/Data!DZ122-1</f>
        <v>-6.6615686859644585E-3</v>
      </c>
      <c r="BL126" s="5">
        <f t="shared" si="211"/>
        <v>-1.330310485933395E-3</v>
      </c>
      <c r="BM126" s="5">
        <f t="shared" si="212"/>
        <v>-3.0694150646293668E-3</v>
      </c>
      <c r="BN126" s="5">
        <f t="shared" si="213"/>
        <v>-2.4894032071316255E-3</v>
      </c>
      <c r="BO126" s="5">
        <f t="shared" si="193"/>
        <v>-5.506645371062574E-3</v>
      </c>
      <c r="BP126" s="5">
        <f t="shared" si="194"/>
        <v>-5.506645371062574E-3</v>
      </c>
      <c r="BQ126" s="5">
        <f t="shared" si="195"/>
        <v>-4.6374381814515584E-3</v>
      </c>
      <c r="BR126" s="5">
        <f t="shared" si="214"/>
        <v>-5.506645371062574E-3</v>
      </c>
      <c r="BS126" s="5">
        <f t="shared" si="215"/>
        <v>-5.4559358292243579E-3</v>
      </c>
      <c r="BT126" s="5">
        <f t="shared" si="196"/>
        <v>1.0078886474604422E-3</v>
      </c>
      <c r="BU126" s="5">
        <f t="shared" si="197"/>
        <v>-9.852681319117651E-3</v>
      </c>
      <c r="BV126" s="8">
        <f t="shared" si="198"/>
        <v>1.7713806870694986</v>
      </c>
      <c r="BW126" s="8">
        <f t="shared" si="199"/>
        <v>1.7883705233772935</v>
      </c>
      <c r="BX126" s="24">
        <f t="shared" si="200"/>
        <v>37560</v>
      </c>
      <c r="BY126" s="5">
        <f t="shared" si="201"/>
        <v>0.94383102328896751</v>
      </c>
      <c r="BZ126" s="1">
        <f t="shared" si="168"/>
        <v>37560</v>
      </c>
      <c r="CA126" s="8">
        <f t="shared" si="216"/>
        <v>1.9844056513717154</v>
      </c>
      <c r="CB126" s="8">
        <f t="shared" si="217"/>
        <v>1.7883705233772935</v>
      </c>
      <c r="CC126" s="8">
        <f t="shared" si="218"/>
        <v>2.0042218048255025</v>
      </c>
      <c r="CD126" s="8">
        <f t="shared" si="219"/>
        <v>1.7673250883682015</v>
      </c>
      <c r="CE126" s="8">
        <f t="shared" si="220"/>
        <v>1.9493184709710827</v>
      </c>
      <c r="CF126" s="8">
        <f t="shared" si="221"/>
        <v>2.079496708486007</v>
      </c>
      <c r="CG126" s="8">
        <f t="shared" si="222"/>
        <v>1.7862526479357717</v>
      </c>
      <c r="CH126" s="8">
        <f t="shared" si="223"/>
        <v>1.906492771518236</v>
      </c>
      <c r="CI126" s="8">
        <f t="shared" si="224"/>
        <v>1.8170915488073243</v>
      </c>
      <c r="CJ126" s="8">
        <f t="shared" si="225"/>
        <v>1.7761337764012812</v>
      </c>
      <c r="CK126" s="8">
        <f t="shared" si="226"/>
        <v>2.5772278649573077</v>
      </c>
      <c r="CL126" s="8">
        <f t="shared" si="227"/>
        <v>2.1303151033470207</v>
      </c>
      <c r="CM126" s="8">
        <f t="shared" si="228"/>
        <v>1.7413417232831325</v>
      </c>
      <c r="CN126" s="8">
        <f t="shared" si="229"/>
        <v>1.8782871921471824</v>
      </c>
      <c r="CO126" s="8">
        <f t="shared" si="230"/>
        <v>1.9703930086931576</v>
      </c>
      <c r="CP126" s="8">
        <f t="shared" si="231"/>
        <v>1.9296795318519113</v>
      </c>
      <c r="CQ126" s="8">
        <f t="shared" si="232"/>
        <v>2.005524220496417</v>
      </c>
      <c r="CR126" s="8">
        <f t="shared" si="233"/>
        <v>1.8757559212329851</v>
      </c>
      <c r="CS126" s="8">
        <f t="shared" si="234"/>
        <v>1.8773982199515227</v>
      </c>
      <c r="CT126" s="8">
        <f t="shared" si="235"/>
        <v>1.833347025992818</v>
      </c>
      <c r="CU126" s="8">
        <f t="shared" si="236"/>
        <v>1.8729436165545763</v>
      </c>
      <c r="CV126" s="8">
        <f t="shared" si="237"/>
        <v>1.8497663985046497</v>
      </c>
      <c r="CW126" s="8">
        <f t="shared" si="238"/>
        <v>1.7713806870694986</v>
      </c>
      <c r="CX126" s="8">
        <f t="shared" si="239"/>
        <v>2.1265188025669652</v>
      </c>
      <c r="CY126" s="8">
        <f t="shared" si="169"/>
        <v>1.9844056513717154</v>
      </c>
      <c r="CZ126" s="1">
        <f t="shared" si="170"/>
        <v>37560</v>
      </c>
      <c r="DA126" s="5">
        <f>CA126/MAX(CA$9:CA126)-1</f>
        <v>-4.5589815188818994E-3</v>
      </c>
      <c r="DB126" s="5">
        <f>CB126/MAX(CB$9:CB126)-1</f>
        <v>0</v>
      </c>
      <c r="DC126" s="5">
        <f>CC126/MAX(CC$9:CC126)-1</f>
        <v>-1.2768664762928483E-2</v>
      </c>
      <c r="DD126" s="5">
        <f>CD126/MAX(CD$9:CD126)-1</f>
        <v>0</v>
      </c>
      <c r="DE126" s="5">
        <f>CE126/MAX(CE$9:CE126)-1</f>
        <v>-1.7949104099892477E-3</v>
      </c>
      <c r="DF126" s="5">
        <f>CF126/MAX(CF$9:CF126)-1</f>
        <v>-9.852681319117651E-3</v>
      </c>
      <c r="DG126" s="5">
        <f>CG126/MAX(CG$9:CG126)-1</f>
        <v>-4.0579667217109927E-3</v>
      </c>
      <c r="DH126" s="5">
        <f>CH126/MAX(CH$9:CH126)-1</f>
        <v>-7.8713805705411533E-3</v>
      </c>
      <c r="DI126" s="5">
        <f>CI126/MAX(CI$9:CI126)-1</f>
        <v>-0.11357938868604722</v>
      </c>
      <c r="DJ126" s="5">
        <f>CJ126/MAX(CJ$9:CJ126)-1</f>
        <v>-0.10205805098244281</v>
      </c>
      <c r="DK126" s="5">
        <f>CK126/MAX(CK$9:CK126)-1</f>
        <v>0</v>
      </c>
      <c r="DL126" s="5">
        <f>CL126/MAX(CL$9:CL126)-1</f>
        <v>-6.9354037591822459E-2</v>
      </c>
      <c r="DM126" s="5">
        <f>CM126/MAX(CM$9:CM126)-1</f>
        <v>-0.10118084112741998</v>
      </c>
      <c r="DN126" s="5">
        <f>CN126/MAX(CN$9:CN126)-1</f>
        <v>-0.11653695691240096</v>
      </c>
      <c r="DO126" s="5">
        <f>CO126/MAX(CO$9:CO126)-1</f>
        <v>-1.3303104859333503E-3</v>
      </c>
      <c r="DP126" s="5">
        <f>CP126/MAX(CP$9:CP126)-1</f>
        <v>-3.0694150646293217E-3</v>
      </c>
      <c r="DQ126" s="5">
        <f>CQ126/MAX(CQ$9:CQ126)-1</f>
        <v>-2.4894032071315353E-3</v>
      </c>
      <c r="DR126" s="5">
        <f>CR126/MAX(CR$9:CR126)-1</f>
        <v>-5.5066453710626018E-3</v>
      </c>
      <c r="DS126" s="5">
        <f>CS126/MAX(CS$9:CS126)-1</f>
        <v>-5.5066453710626018E-3</v>
      </c>
      <c r="DT126" s="5">
        <f>CT126/MAX(CT$9:CT126)-1</f>
        <v>-4.6374381814515697E-3</v>
      </c>
      <c r="DU126" s="5">
        <f>CU126/MAX(CU$9:CU126)-1</f>
        <v>-5.5066453710626018E-3</v>
      </c>
      <c r="DV126" s="5">
        <f>CV126/MAX(CV$9:CV126)-1</f>
        <v>-5.4559358292243232E-3</v>
      </c>
      <c r="DW126" s="5">
        <f>CW126/MAX(CW$9:CW126)-1</f>
        <v>0</v>
      </c>
      <c r="DX126" s="5">
        <f>CX126/MAX(CX$9:CX126)-1</f>
        <v>-9.852681319117651E-3</v>
      </c>
      <c r="DY126" s="5">
        <f>CY126/MAX(CY$9:CY126)-1</f>
        <v>-4.5589815188818994E-3</v>
      </c>
      <c r="DZ126" s="1">
        <f t="shared" si="171"/>
        <v>37560</v>
      </c>
      <c r="EA126" s="8">
        <f t="shared" si="202"/>
        <v>3.7516930810611604</v>
      </c>
      <c r="EB126" s="8">
        <f t="shared" si="203"/>
        <v>4.3928057794371203</v>
      </c>
      <c r="EC126" s="8">
        <f t="shared" si="204"/>
        <v>4.2432367707887604</v>
      </c>
      <c r="ED126" s="8">
        <f t="shared" si="172"/>
        <v>5.1292500000000008</v>
      </c>
      <c r="EE126" s="8">
        <f t="shared" si="173"/>
        <v>5.1292500000000008</v>
      </c>
      <c r="EF126" s="8">
        <f t="shared" si="174"/>
        <v>5.4945000000000004</v>
      </c>
      <c r="EG126" s="8">
        <f t="shared" si="175"/>
        <v>5.1292500000000008</v>
      </c>
      <c r="EH126" s="8">
        <f t="shared" si="176"/>
        <v>5.7489999999999997</v>
      </c>
      <c r="EI126" s="8">
        <f t="shared" si="177"/>
        <v>4.3928057794371203</v>
      </c>
      <c r="EJ126" s="1">
        <f t="shared" si="205"/>
        <v>37560</v>
      </c>
      <c r="EK126" s="8">
        <f>Data!W123*(1-R126-AD126)+R126*Data!AE123+AD126*Data!AM123</f>
        <v>1.6426174581884687</v>
      </c>
      <c r="EL126" s="8">
        <f>Data!W123*(1-S126-AE126)+S126*Data!BQ123+AE126*Data!AU123</f>
        <v>2.985566658473839</v>
      </c>
      <c r="EM126" s="8">
        <f>Data!W123*(1-R126-AF126)+R126*Data!AE123+AF126*Data!AU123</f>
        <v>3.2887295864521233</v>
      </c>
      <c r="EN126" s="8">
        <f>Data!F123</f>
        <v>4.5350737182833001</v>
      </c>
      <c r="EO126" s="8">
        <f>U126*Data!$AE123+Model!AG126*Data!$BY123+Model!AP126*Data!$W123</f>
        <v>2.8177500000000002</v>
      </c>
      <c r="EP126" s="8">
        <f>V126*Data!$BQ123+Model!AH126*Data!$BY123+Model!AQ126*Data!$W123</f>
        <v>2.8177500000000002</v>
      </c>
      <c r="EQ126" s="8">
        <f>W126*Data!$BQ123+Model!AI126*Data!$BY123+Model!AR126*Data!$W123</f>
        <v>2.2353000000000001</v>
      </c>
      <c r="ER126" s="8">
        <f>X126*Data!CF123+Model!AJ126*Data!$BY123+Model!AS126*Data!$W123</f>
        <v>2.8177500000000002</v>
      </c>
      <c r="ES126" s="8">
        <f>Y126*Data!CS123+Model!AK126*Data!$BY123+Model!AS126*Data!$W123</f>
        <v>2.7190425017895494</v>
      </c>
      <c r="ET126" s="8">
        <f t="shared" si="178"/>
        <v>4.5350737182833001</v>
      </c>
    </row>
    <row r="127" spans="1:150" x14ac:dyDescent="0.25">
      <c r="A127" s="34">
        <f>Data!A124</f>
        <v>37589</v>
      </c>
      <c r="B127" s="8">
        <f>Data!G124</f>
        <v>4.5957453373254697</v>
      </c>
      <c r="C127" s="8">
        <f t="shared" si="179"/>
        <v>4.6403538331929237</v>
      </c>
      <c r="D127" s="8">
        <f>Data!DA124</f>
        <v>5.609</v>
      </c>
      <c r="E127" s="8">
        <f>Data!AN124</f>
        <v>1.9279999999999999</v>
      </c>
      <c r="F127" s="8">
        <f>Data!AV124</f>
        <v>2.992</v>
      </c>
      <c r="G127" s="8">
        <f>Data!BZ124</f>
        <v>3.7</v>
      </c>
      <c r="H127" s="8">
        <f>Data!X124</f>
        <v>5.0919999999999996</v>
      </c>
      <c r="I127" s="8">
        <f>Data!BJ124</f>
        <v>5.7640000000000002</v>
      </c>
      <c r="J127" s="8">
        <f>Data!AF124</f>
        <v>9.5310000000000006</v>
      </c>
      <c r="K127" s="8">
        <f>Data!BC124</f>
        <v>8.7970000000000006</v>
      </c>
      <c r="L127" s="8">
        <f>Data!BR124</f>
        <v>15.904999999999999</v>
      </c>
      <c r="M127" s="8">
        <f>Data!CG124</f>
        <v>11.824</v>
      </c>
      <c r="N127" s="8">
        <f>Data!CT124</f>
        <v>10.457000000000001</v>
      </c>
      <c r="O127" s="8">
        <f>Data!ED124</f>
        <v>9.2810000000000006</v>
      </c>
      <c r="P127" s="8">
        <f t="shared" si="180"/>
        <v>5.9350000000000005</v>
      </c>
      <c r="Q127" s="1">
        <f t="shared" si="157"/>
        <v>37589</v>
      </c>
      <c r="R127" s="9">
        <f t="shared" si="206"/>
        <v>0.18158348475152508</v>
      </c>
      <c r="S127" s="36">
        <f t="shared" si="207"/>
        <v>0.25500800402694701</v>
      </c>
      <c r="T127" s="9">
        <f t="shared" si="208"/>
        <v>0.16849199663016004</v>
      </c>
      <c r="U127" s="9">
        <f t="shared" si="181"/>
        <v>0</v>
      </c>
      <c r="V127" s="9">
        <f t="shared" si="182"/>
        <v>0</v>
      </c>
      <c r="W127" s="9">
        <f t="shared" si="183"/>
        <v>0</v>
      </c>
      <c r="X127" s="9">
        <f t="shared" si="184"/>
        <v>0</v>
      </c>
      <c r="Y127" s="9">
        <f t="shared" si="209"/>
        <v>0.10393820090670475</v>
      </c>
      <c r="Z127" s="8">
        <f t="shared" si="185"/>
        <v>5.1751842301213902</v>
      </c>
      <c r="AA127" s="8">
        <f t="shared" si="158"/>
        <v>7.849401547543378</v>
      </c>
      <c r="AB127" s="8">
        <f t="shared" si="186"/>
        <v>3.1669216512215668</v>
      </c>
      <c r="AC127" s="8">
        <f t="shared" si="210"/>
        <v>4.5957453373254697</v>
      </c>
      <c r="AD127" s="22">
        <f t="shared" si="187"/>
        <v>0.81841651524847492</v>
      </c>
      <c r="AE127" s="22">
        <f t="shared" si="188"/>
        <v>0.74499199597305299</v>
      </c>
      <c r="AF127" s="22">
        <f t="shared" si="189"/>
        <v>0.83150800336983999</v>
      </c>
      <c r="AG127" s="22">
        <f t="shared" si="159"/>
        <v>0.25</v>
      </c>
      <c r="AH127" s="22">
        <f t="shared" si="160"/>
        <v>0.25</v>
      </c>
      <c r="AI127" s="22">
        <f t="shared" si="161"/>
        <v>9.9999999999999978E-2</v>
      </c>
      <c r="AJ127" s="22">
        <f t="shared" si="162"/>
        <v>0.25</v>
      </c>
      <c r="AK127" s="22">
        <f t="shared" si="163"/>
        <v>0.14606179909329531</v>
      </c>
      <c r="AL127" s="22"/>
      <c r="AM127" s="22">
        <f t="shared" si="164"/>
        <v>0</v>
      </c>
      <c r="AN127" s="22">
        <f t="shared" si="164"/>
        <v>0</v>
      </c>
      <c r="AO127" s="22">
        <v>0</v>
      </c>
      <c r="AP127" s="22">
        <f t="shared" si="165"/>
        <v>0.75</v>
      </c>
      <c r="AQ127" s="22">
        <f t="shared" si="166"/>
        <v>0.75</v>
      </c>
      <c r="AR127" s="22">
        <f t="shared" si="190"/>
        <v>0.9</v>
      </c>
      <c r="AS127" s="9">
        <f t="shared" si="191"/>
        <v>0.75</v>
      </c>
      <c r="AT127" s="9">
        <f t="shared" si="192"/>
        <v>0.75</v>
      </c>
      <c r="AU127" s="9"/>
      <c r="AV127" s="1">
        <f t="shared" si="167"/>
        <v>37589</v>
      </c>
      <c r="AX127" s="5">
        <f>Data!C124/Data!C123-1</f>
        <v>-2.6391355130150895E-4</v>
      </c>
      <c r="AY127" s="5">
        <f>Data!L124/Data!L123-1</f>
        <v>-1.6051747338574618E-4</v>
      </c>
      <c r="AZ127" s="5">
        <f>Data!CW124/Data!CW123-1</f>
        <v>1.3810387495032828E-2</v>
      </c>
      <c r="BA127" s="5">
        <f>Data!AJ124/Data!AJ123-1</f>
        <v>-2.9954256532336299E-3</v>
      </c>
      <c r="BB127" s="5">
        <f>Data!AR124/Data!AR123-1</f>
        <v>-1.2990377953337018E-2</v>
      </c>
      <c r="BC127" s="5">
        <f>Data!BV124/Data!BV123-1</f>
        <v>-1.7114240311204565E-2</v>
      </c>
      <c r="BD127" s="5">
        <f>Data!T124/Data!T123-1</f>
        <v>1.538347150451691E-2</v>
      </c>
      <c r="BE127" s="5">
        <f>Data!BF124/Data!BF123-1</f>
        <v>1.8606722167501033E-2</v>
      </c>
      <c r="BF127" s="5">
        <f>Data!AB124/Data!AB123-1</f>
        <v>2.2041932416770216E-2</v>
      </c>
      <c r="BG127" s="5">
        <f>Data!AY124/Data!AY123-1</f>
        <v>3.981819581435353E-2</v>
      </c>
      <c r="BH127" s="5">
        <f>Data!BN124/Data!BN123-1</f>
        <v>5.5126247084121616E-2</v>
      </c>
      <c r="BI127" s="5">
        <f>Data!CC124/Data!CC123-1</f>
        <v>3.3988764044943887E-2</v>
      </c>
      <c r="BJ127" s="5">
        <f>Data!CP124/Data!CP123-1</f>
        <v>5.6489969224692516E-2</v>
      </c>
      <c r="BK127" s="5">
        <f>Data!DZ124/Data!DZ123-1</f>
        <v>3.9505183803625776E-2</v>
      </c>
      <c r="BL127" s="5">
        <f t="shared" si="211"/>
        <v>-4.9177635084414768E-3</v>
      </c>
      <c r="BM127" s="5">
        <f t="shared" si="212"/>
        <v>6.30247531167848E-4</v>
      </c>
      <c r="BN127" s="5">
        <f t="shared" si="213"/>
        <v>-5.5027782162149538E-3</v>
      </c>
      <c r="BO127" s="5">
        <f t="shared" si="193"/>
        <v>7.2590435505865414E-3</v>
      </c>
      <c r="BP127" s="5">
        <f t="shared" si="194"/>
        <v>7.2590435505865414E-3</v>
      </c>
      <c r="BQ127" s="5">
        <f t="shared" si="195"/>
        <v>1.2133700322944764E-2</v>
      </c>
      <c r="BR127" s="5">
        <f t="shared" si="214"/>
        <v>7.2590435505865414E-3</v>
      </c>
      <c r="BS127" s="5">
        <f t="shared" si="215"/>
        <v>1.2701206382830893E-2</v>
      </c>
      <c r="BT127" s="5">
        <f t="shared" si="196"/>
        <v>6.803537783164771E-4</v>
      </c>
      <c r="BU127" s="5">
        <f t="shared" si="197"/>
        <v>-1.7114240311204565E-2</v>
      </c>
      <c r="BV127" s="8">
        <f t="shared" si="198"/>
        <v>1.7725858526127831</v>
      </c>
      <c r="BW127" s="8">
        <f t="shared" si="199"/>
        <v>1.7880834586594034</v>
      </c>
      <c r="BX127" s="24">
        <f t="shared" si="200"/>
        <v>37589</v>
      </c>
      <c r="BY127" s="5">
        <f t="shared" si="201"/>
        <v>0.95093329797513637</v>
      </c>
      <c r="BZ127" s="1">
        <f t="shared" si="168"/>
        <v>37589</v>
      </c>
      <c r="CA127" s="8">
        <f t="shared" si="216"/>
        <v>1.983881939829039</v>
      </c>
      <c r="CB127" s="8">
        <f t="shared" si="217"/>
        <v>1.7880834586594034</v>
      </c>
      <c r="CC127" s="8">
        <f t="shared" si="218"/>
        <v>2.0319008845761366</v>
      </c>
      <c r="CD127" s="8">
        <f t="shared" si="219"/>
        <v>1.7620311974609</v>
      </c>
      <c r="CE127" s="8">
        <f t="shared" si="220"/>
        <v>1.9239960872817472</v>
      </c>
      <c r="CF127" s="8">
        <f t="shared" si="221"/>
        <v>2.0439077020906185</v>
      </c>
      <c r="CG127" s="8">
        <f t="shared" si="222"/>
        <v>1.8137314146451595</v>
      </c>
      <c r="CH127" s="8">
        <f t="shared" si="223"/>
        <v>1.9419663528322249</v>
      </c>
      <c r="CI127" s="8">
        <f t="shared" si="224"/>
        <v>1.8571437579212196</v>
      </c>
      <c r="CJ127" s="8">
        <f t="shared" si="225"/>
        <v>1.8468562189025146</v>
      </c>
      <c r="CK127" s="8">
        <f t="shared" si="226"/>
        <v>2.7193007650330276</v>
      </c>
      <c r="CL127" s="8">
        <f t="shared" si="227"/>
        <v>2.2027218807360627</v>
      </c>
      <c r="CM127" s="8">
        <f t="shared" si="228"/>
        <v>1.8397100636410697</v>
      </c>
      <c r="CN127" s="8">
        <f t="shared" si="229"/>
        <v>1.9524892729089531</v>
      </c>
      <c r="CO127" s="8">
        <f t="shared" si="230"/>
        <v>1.960703081857718</v>
      </c>
      <c r="CP127" s="8">
        <f t="shared" si="231"/>
        <v>1.9308957076128062</v>
      </c>
      <c r="CQ127" s="8">
        <f t="shared" si="232"/>
        <v>1.9944882655037779</v>
      </c>
      <c r="CR127" s="8">
        <f t="shared" si="233"/>
        <v>1.8893721151554861</v>
      </c>
      <c r="CS127" s="8">
        <f t="shared" si="234"/>
        <v>1.8910263353919445</v>
      </c>
      <c r="CT127" s="8">
        <f t="shared" si="235"/>
        <v>1.8555923093941766</v>
      </c>
      <c r="CU127" s="8">
        <f t="shared" si="236"/>
        <v>1.8865393958349392</v>
      </c>
      <c r="CV127" s="8">
        <f t="shared" si="237"/>
        <v>1.8732606632920832</v>
      </c>
      <c r="CW127" s="8">
        <f t="shared" si="238"/>
        <v>1.7725858526127831</v>
      </c>
      <c r="CX127" s="8">
        <f t="shared" si="239"/>
        <v>2.0901250487535394</v>
      </c>
      <c r="CY127" s="8">
        <f t="shared" si="169"/>
        <v>1.983881939829039</v>
      </c>
      <c r="CZ127" s="1">
        <f t="shared" si="170"/>
        <v>37589</v>
      </c>
      <c r="DA127" s="5">
        <f>CA127/MAX(CA$9:CA127)-1</f>
        <v>-4.8216918931804909E-3</v>
      </c>
      <c r="DB127" s="5">
        <f>CB127/MAX(CB$9:CB127)-1</f>
        <v>-1.6051747338574618E-4</v>
      </c>
      <c r="DC127" s="5">
        <f>CC127/MAX(CC$9:CC127)-1</f>
        <v>0</v>
      </c>
      <c r="DD127" s="5">
        <f>CD127/MAX(CD$9:CD127)-1</f>
        <v>-2.9954256532336299E-3</v>
      </c>
      <c r="DE127" s="5">
        <f>CE127/MAX(CE$9:CE127)-1</f>
        <v>-1.4761971798708196E-2</v>
      </c>
      <c r="DF127" s="5">
        <f>CF127/MAX(CF$9:CF127)-1</f>
        <v>-2.6798300474517145E-2</v>
      </c>
      <c r="DG127" s="5">
        <f>CG127/MAX(CG$9:CG127)-1</f>
        <v>0</v>
      </c>
      <c r="DH127" s="5">
        <f>CH127/MAX(CH$9:CH127)-1</f>
        <v>0</v>
      </c>
      <c r="DI127" s="5">
        <f>CI127/MAX(CI$9:CI127)-1</f>
        <v>-9.4040965478632943E-2</v>
      </c>
      <c r="DJ127" s="5">
        <f>CJ127/MAX(CJ$9:CJ127)-1</f>
        <v>-6.6303622626539549E-2</v>
      </c>
      <c r="DK127" s="5">
        <f>CK127/MAX(CK$9:CK127)-1</f>
        <v>0</v>
      </c>
      <c r="DL127" s="5">
        <f>CL127/MAX(CL$9:CL127)-1</f>
        <v>-3.7722531566151352E-2</v>
      </c>
      <c r="DM127" s="5">
        <f>CM127/MAX(CM$9:CM127)-1</f>
        <v>-5.0406574504143986E-2</v>
      </c>
      <c r="DN127" s="5">
        <f>CN127/MAX(CN$9:CN127)-1</f>
        <v>-8.1635587011514743E-2</v>
      </c>
      <c r="DO127" s="5">
        <f>CO127/MAX(CO$9:CO127)-1</f>
        <v>-6.2415318420122601E-3</v>
      </c>
      <c r="DP127" s="5">
        <f>CP127/MAX(CP$9:CP127)-1</f>
        <v>-2.4411020247280257E-3</v>
      </c>
      <c r="DQ127" s="5">
        <f>CQ127/MAX(CQ$9:CQ127)-1</f>
        <v>-7.9784827896068888E-3</v>
      </c>
      <c r="DR127" s="5">
        <f>CR127/MAX(CR$9:CR127)-1</f>
        <v>0</v>
      </c>
      <c r="DS127" s="5">
        <f>CS127/MAX(CS$9:CS127)-1</f>
        <v>0</v>
      </c>
      <c r="DT127" s="5">
        <f>CT127/MAX(CT$9:CT127)-1</f>
        <v>0</v>
      </c>
      <c r="DU127" s="5">
        <f>CU127/MAX(CU$9:CU127)-1</f>
        <v>0</v>
      </c>
      <c r="DV127" s="5">
        <f>CV127/MAX(CV$9:CV127)-1</f>
        <v>0</v>
      </c>
      <c r="DW127" s="5">
        <f>CW127/MAX(CW$9:CW127)-1</f>
        <v>0</v>
      </c>
      <c r="DX127" s="5">
        <f>CX127/MAX(CX$9:CX127)-1</f>
        <v>-2.6798300474517034E-2</v>
      </c>
      <c r="DY127" s="5">
        <f>CY127/MAX(CY$9:CY127)-1</f>
        <v>-4.8216918931804909E-3</v>
      </c>
      <c r="DZ127" s="1">
        <f t="shared" si="171"/>
        <v>37589</v>
      </c>
      <c r="EA127" s="8">
        <f t="shared" si="202"/>
        <v>4.179374406790223</v>
      </c>
      <c r="EB127" s="8">
        <f t="shared" si="203"/>
        <v>4.5957453373254697</v>
      </c>
      <c r="EC127" s="8">
        <f t="shared" si="204"/>
        <v>4.6403538331929237</v>
      </c>
      <c r="ED127" s="8">
        <f t="shared" si="172"/>
        <v>4.7439999999999998</v>
      </c>
      <c r="EE127" s="8">
        <f t="shared" si="173"/>
        <v>4.7439999999999998</v>
      </c>
      <c r="EF127" s="8">
        <f t="shared" si="174"/>
        <v>4.9527999999999999</v>
      </c>
      <c r="EG127" s="8">
        <f t="shared" si="175"/>
        <v>4.7439999999999998</v>
      </c>
      <c r="EH127" s="8">
        <f t="shared" si="176"/>
        <v>5.4463104235266044</v>
      </c>
      <c r="EI127" s="8">
        <f t="shared" si="177"/>
        <v>4.5957453373254697</v>
      </c>
      <c r="EJ127" s="1">
        <f t="shared" si="205"/>
        <v>37589</v>
      </c>
      <c r="EK127" s="8">
        <f>Data!W124*(1-R127-AD127)+R127*Data!AE124+AD127*Data!AM124</f>
        <v>1.6929716016549345</v>
      </c>
      <c r="EL127" s="8">
        <f>Data!W124*(1-S127-AE127)+S127*Data!BQ124+AE127*Data!AU124</f>
        <v>3.1740332715836805</v>
      </c>
      <c r="EM127" s="8">
        <f>Data!W124*(1-R127-AF127)+R127*Data!AE124+AF127*Data!AU124</f>
        <v>3.3834999712134759</v>
      </c>
      <c r="EN127" s="8">
        <f>Data!F124</f>
        <v>4.7688755104583098</v>
      </c>
      <c r="EO127" s="8">
        <f>U127*Data!$AE124+Model!AG127*Data!$BY124+Model!AP127*Data!$W124</f>
        <v>2.8355000000000001</v>
      </c>
      <c r="EP127" s="8">
        <f>V127*Data!$BQ124+Model!AH127*Data!$BY124+Model!AQ127*Data!$W124</f>
        <v>2.8355000000000001</v>
      </c>
      <c r="EQ127" s="8">
        <f>W127*Data!$BQ124+Model!AI127*Data!$BY124+Model!AR127*Data!$W124</f>
        <v>2.2477999999999998</v>
      </c>
      <c r="ER127" s="8">
        <f>X127*Data!CF124+Model!AJ127*Data!$BY124+Model!AS127*Data!$W124</f>
        <v>2.8355000000000001</v>
      </c>
      <c r="ES127" s="8">
        <f>Y127*Data!CS124+Model!AK127*Data!$BY124+Model!AS127*Data!$W124</f>
        <v>2.6995488332140307</v>
      </c>
      <c r="ET127" s="8">
        <f t="shared" si="178"/>
        <v>4.7688755104583098</v>
      </c>
    </row>
    <row r="128" spans="1:150" x14ac:dyDescent="0.25">
      <c r="A128" s="34">
        <f>Data!A125</f>
        <v>37621</v>
      </c>
      <c r="B128" s="8">
        <f>Data!G125</f>
        <v>4.0626450992449099</v>
      </c>
      <c r="C128" s="8">
        <f t="shared" si="179"/>
        <v>4.1479649205600122</v>
      </c>
      <c r="D128" s="8">
        <f>Data!DA125</f>
        <v>5.069</v>
      </c>
      <c r="E128" s="8">
        <f>Data!AN125</f>
        <v>1.4770000000000001</v>
      </c>
      <c r="F128" s="8">
        <f>Data!AV125</f>
        <v>2.4329999999999998</v>
      </c>
      <c r="G128" s="8">
        <f>Data!BZ125</f>
        <v>3.2090000000000001</v>
      </c>
      <c r="H128" s="8">
        <f>Data!X125</f>
        <v>4.4509999999999996</v>
      </c>
      <c r="I128" s="8">
        <f>Data!BJ125</f>
        <v>5.1189999999999998</v>
      </c>
      <c r="J128" s="8">
        <f>Data!AF125</f>
        <v>9.2720000000000002</v>
      </c>
      <c r="K128" s="8">
        <f>Data!BC125</f>
        <v>8.8190000000000008</v>
      </c>
      <c r="L128" s="8">
        <f>Data!BR125</f>
        <v>14.539</v>
      </c>
      <c r="M128" s="8">
        <f>Data!CG125</f>
        <v>11.156000000000001</v>
      </c>
      <c r="N128" s="8">
        <f>Data!CT125</f>
        <v>10.141999999999999</v>
      </c>
      <c r="O128" s="8">
        <f>Data!ED125</f>
        <v>9.1780000000000008</v>
      </c>
      <c r="P128" s="8">
        <f t="shared" si="180"/>
        <v>6.3570000000000011</v>
      </c>
      <c r="Q128" s="1">
        <f t="shared" si="157"/>
        <v>37621</v>
      </c>
      <c r="R128" s="9">
        <f t="shared" si="206"/>
        <v>0.18682163237933164</v>
      </c>
      <c r="S128" s="36">
        <f t="shared" si="207"/>
        <v>0.24160787238619863</v>
      </c>
      <c r="T128" s="9">
        <f t="shared" si="208"/>
        <v>0.15730690577316342</v>
      </c>
      <c r="U128" s="9">
        <f t="shared" si="181"/>
        <v>0</v>
      </c>
      <c r="V128" s="9">
        <f t="shared" si="182"/>
        <v>0</v>
      </c>
      <c r="W128" s="9">
        <f t="shared" si="183"/>
        <v>0</v>
      </c>
      <c r="X128" s="9">
        <f t="shared" si="184"/>
        <v>0</v>
      </c>
      <c r="Y128" s="9">
        <f t="shared" si="209"/>
        <v>0.13392470791864997</v>
      </c>
      <c r="Z128" s="8">
        <f t="shared" si="185"/>
        <v>4.6936715125185486</v>
      </c>
      <c r="AA128" s="8">
        <f t="shared" si="158"/>
        <v>6.8883402166319714</v>
      </c>
      <c r="AB128" s="8">
        <f t="shared" si="186"/>
        <v>2.6884204813591319</v>
      </c>
      <c r="AC128" s="8">
        <f t="shared" si="210"/>
        <v>4.0626450992449099</v>
      </c>
      <c r="AD128" s="22">
        <f t="shared" si="187"/>
        <v>0.81317836762066831</v>
      </c>
      <c r="AE128" s="22">
        <f t="shared" si="188"/>
        <v>0.75839212761380137</v>
      </c>
      <c r="AF128" s="22">
        <f t="shared" si="189"/>
        <v>0.84269309422683658</v>
      </c>
      <c r="AG128" s="22">
        <f t="shared" si="159"/>
        <v>0.25</v>
      </c>
      <c r="AH128" s="22">
        <f t="shared" si="160"/>
        <v>0.25</v>
      </c>
      <c r="AI128" s="22">
        <f t="shared" si="161"/>
        <v>9.9999999999999978E-2</v>
      </c>
      <c r="AJ128" s="22">
        <f t="shared" si="162"/>
        <v>0.25</v>
      </c>
      <c r="AK128" s="22">
        <f t="shared" si="163"/>
        <v>0.11607529208135003</v>
      </c>
      <c r="AL128" s="22"/>
      <c r="AM128" s="22">
        <f t="shared" si="164"/>
        <v>0</v>
      </c>
      <c r="AN128" s="22">
        <f t="shared" si="164"/>
        <v>0</v>
      </c>
      <c r="AO128" s="22">
        <v>0</v>
      </c>
      <c r="AP128" s="22">
        <f t="shared" si="165"/>
        <v>0.75</v>
      </c>
      <c r="AQ128" s="22">
        <f t="shared" si="166"/>
        <v>0.75</v>
      </c>
      <c r="AR128" s="22">
        <f t="shared" si="190"/>
        <v>0.9</v>
      </c>
      <c r="AS128" s="9">
        <f t="shared" si="191"/>
        <v>0.75</v>
      </c>
      <c r="AT128" s="9">
        <f t="shared" si="192"/>
        <v>0.75</v>
      </c>
      <c r="AU128" s="9"/>
      <c r="AV128" s="1">
        <f t="shared" si="167"/>
        <v>37621</v>
      </c>
      <c r="AX128" s="5">
        <f>Data!C125/Data!C124-1</f>
        <v>2.0653564118695122E-2</v>
      </c>
      <c r="AY128" s="5">
        <f>Data!L125/Data!L124-1</f>
        <v>1.0221483175546497E-2</v>
      </c>
      <c r="AZ128" s="5">
        <f>Data!CW125/Data!CW124-1</f>
        <v>3.0977812894382728E-2</v>
      </c>
      <c r="BA128" s="5">
        <f>Data!AJ125/Data!AJ124-1</f>
        <v>9.4030828520861309E-3</v>
      </c>
      <c r="BB128" s="5">
        <f>Data!AR125/Data!AR124-1</f>
        <v>2.2897573586585951E-2</v>
      </c>
      <c r="BC128" s="5">
        <f>Data!BV125/Data!BV124-1</f>
        <v>3.070602695989666E-2</v>
      </c>
      <c r="BD128" s="5">
        <f>Data!T125/Data!T124-1</f>
        <v>1.6223162766175747E-2</v>
      </c>
      <c r="BE128" s="5">
        <f>Data!BF125/Data!BF124-1</f>
        <v>2.6095480315795117E-2</v>
      </c>
      <c r="BF128" s="5">
        <f>Data!AB125/Data!AB124-1</f>
        <v>1.1754320442739496E-2</v>
      </c>
      <c r="BG128" s="5">
        <f>Data!AY125/Data!AY124-1</f>
        <v>1.0625080468649406E-2</v>
      </c>
      <c r="BH128" s="5">
        <f>Data!BN125/Data!BN124-1</f>
        <v>2.1942648096671347E-2</v>
      </c>
      <c r="BI128" s="5">
        <f>Data!CC125/Data!CC124-1</f>
        <v>1.541700624830189E-2</v>
      </c>
      <c r="BJ128" s="5">
        <f>Data!CP125/Data!CP124-1</f>
        <v>1.1678611206615397E-2</v>
      </c>
      <c r="BK128" s="5">
        <f>Data!DZ125/Data!DZ124-1</f>
        <v>1.7550884016653834E-2</v>
      </c>
      <c r="BL128" s="5">
        <f t="shared" si="211"/>
        <v>2.1539226101381891E-2</v>
      </c>
      <c r="BM128" s="5">
        <f t="shared" si="212"/>
        <v>2.1534124951205866E-2</v>
      </c>
      <c r="BN128" s="5">
        <f t="shared" si="213"/>
        <v>2.1996699185586437E-2</v>
      </c>
      <c r="BO128" s="5">
        <f t="shared" si="193"/>
        <v>1.9843878814605975E-2</v>
      </c>
      <c r="BP128" s="5">
        <f t="shared" si="194"/>
        <v>1.9843878814605975E-2</v>
      </c>
      <c r="BQ128" s="5">
        <f t="shared" si="195"/>
        <v>1.7671449185547836E-2</v>
      </c>
      <c r="BR128" s="5">
        <f t="shared" si="214"/>
        <v>1.9843878814605975E-2</v>
      </c>
      <c r="BS128" s="5">
        <f t="shared" si="215"/>
        <v>1.7866203453306029E-2</v>
      </c>
      <c r="BT128" s="5">
        <f t="shared" si="196"/>
        <v>1.0767098834904055E-2</v>
      </c>
      <c r="BU128" s="5">
        <f t="shared" si="197"/>
        <v>3.070602695989666E-2</v>
      </c>
      <c r="BV128" s="8">
        <f t="shared" si="198"/>
        <v>1.7916714596812175</v>
      </c>
      <c r="BW128" s="8">
        <f t="shared" si="199"/>
        <v>1.8063603236485635</v>
      </c>
      <c r="BX128" s="24">
        <f t="shared" si="200"/>
        <v>37621</v>
      </c>
      <c r="BY128" s="5">
        <f t="shared" si="201"/>
        <v>0.9501789218149902</v>
      </c>
      <c r="BZ128" s="1">
        <f t="shared" si="168"/>
        <v>37621</v>
      </c>
      <c r="CA128" s="8">
        <f t="shared" si="216"/>
        <v>2.0248561726772194</v>
      </c>
      <c r="CB128" s="8">
        <f t="shared" si="217"/>
        <v>1.8063603236485635</v>
      </c>
      <c r="CC128" s="8">
        <f t="shared" si="218"/>
        <v>2.0948447299984667</v>
      </c>
      <c r="CD128" s="8">
        <f t="shared" si="219"/>
        <v>1.7785997227985852</v>
      </c>
      <c r="CE128" s="8">
        <f t="shared" si="220"/>
        <v>1.9680509292705846</v>
      </c>
      <c r="CF128" s="8">
        <f t="shared" si="221"/>
        <v>2.1066679870945535</v>
      </c>
      <c r="CG128" s="8">
        <f t="shared" si="222"/>
        <v>1.8431558745990742</v>
      </c>
      <c r="CH128" s="8">
        <f t="shared" si="223"/>
        <v>1.9926428975664947</v>
      </c>
      <c r="CI128" s="8">
        <f t="shared" si="224"/>
        <v>1.8789732207600589</v>
      </c>
      <c r="CJ128" s="8">
        <f t="shared" si="225"/>
        <v>1.8664792148423794</v>
      </c>
      <c r="CK128" s="8">
        <f t="shared" si="226"/>
        <v>2.7789694247891568</v>
      </c>
      <c r="CL128" s="8">
        <f t="shared" si="227"/>
        <v>2.236681257734642</v>
      </c>
      <c r="CM128" s="8">
        <f t="shared" si="228"/>
        <v>1.8611953222072315</v>
      </c>
      <c r="CN128" s="8">
        <f t="shared" si="229"/>
        <v>1.9867571856815389</v>
      </c>
      <c r="CO128" s="8">
        <f t="shared" si="230"/>
        <v>2.0029351088555276</v>
      </c>
      <c r="CP128" s="8">
        <f t="shared" si="231"/>
        <v>1.9724758570482872</v>
      </c>
      <c r="CQ128" s="8">
        <f t="shared" si="232"/>
        <v>2.0383604239092468</v>
      </c>
      <c r="CR128" s="8">
        <f t="shared" si="233"/>
        <v>1.9268645864443275</v>
      </c>
      <c r="CS128" s="8">
        <f t="shared" si="234"/>
        <v>1.9285516328266907</v>
      </c>
      <c r="CT128" s="8">
        <f t="shared" si="235"/>
        <v>1.8883833145987292</v>
      </c>
      <c r="CU128" s="8">
        <f t="shared" si="236"/>
        <v>1.9239756549848679</v>
      </c>
      <c r="CV128" s="8">
        <f t="shared" si="237"/>
        <v>1.9067287194235343</v>
      </c>
      <c r="CW128" s="8">
        <f t="shared" si="238"/>
        <v>1.7916714596812175</v>
      </c>
      <c r="CX128" s="8">
        <f t="shared" si="239"/>
        <v>2.1543044848501212</v>
      </c>
      <c r="CY128" s="8">
        <f t="shared" si="169"/>
        <v>2.0248561726772194</v>
      </c>
      <c r="CZ128" s="1">
        <f t="shared" si="170"/>
        <v>37621</v>
      </c>
      <c r="DA128" s="5">
        <f>CA128/MAX(CA$9:CA128)-1</f>
        <v>0</v>
      </c>
      <c r="DB128" s="5">
        <f>CB128/MAX(CB$9:CB128)-1</f>
        <v>0</v>
      </c>
      <c r="DC128" s="5">
        <f>CC128/MAX(CC$9:CC128)-1</f>
        <v>0</v>
      </c>
      <c r="DD128" s="5">
        <f>CD128/MAX(CD$9:CD128)-1</f>
        <v>0</v>
      </c>
      <c r="DE128" s="5">
        <f>CE128/MAX(CE$9:CE128)-1</f>
        <v>0</v>
      </c>
      <c r="DF128" s="5">
        <f>CF128/MAX(CF$9:CF128)-1</f>
        <v>0</v>
      </c>
      <c r="DG128" s="5">
        <f>CG128/MAX(CG$9:CG128)-1</f>
        <v>0</v>
      </c>
      <c r="DH128" s="5">
        <f>CH128/MAX(CH$9:CH128)-1</f>
        <v>0</v>
      </c>
      <c r="DI128" s="5">
        <f>CI128/MAX(CI$9:CI128)-1</f>
        <v>-8.3392032678873962E-2</v>
      </c>
      <c r="DJ128" s="5">
        <f>CJ128/MAX(CJ$9:CJ128)-1</f>
        <v>-5.6383023483660089E-2</v>
      </c>
      <c r="DK128" s="5">
        <f>CK128/MAX(CK$9:CK128)-1</f>
        <v>0</v>
      </c>
      <c r="DL128" s="5">
        <f>CL128/MAX(CL$9:CL128)-1</f>
        <v>-2.2887093822706484E-2</v>
      </c>
      <c r="DM128" s="5">
        <f>CM128/MAX(CM$9:CM128)-1</f>
        <v>-3.9316642083419784E-2</v>
      </c>
      <c r="DN128" s="5">
        <f>CN128/MAX(CN$9:CN128)-1</f>
        <v>-6.5517479714131466E-2</v>
      </c>
      <c r="DO128" s="5">
        <f>CO128/MAX(CO$9:CO128)-1</f>
        <v>0</v>
      </c>
      <c r="DP128" s="5">
        <f>CP128/MAX(CP$9:CP128)-1</f>
        <v>0</v>
      </c>
      <c r="DQ128" s="5">
        <f>CQ128/MAX(CQ$9:CQ128)-1</f>
        <v>0</v>
      </c>
      <c r="DR128" s="5">
        <f>CR128/MAX(CR$9:CR128)-1</f>
        <v>0</v>
      </c>
      <c r="DS128" s="5">
        <f>CS128/MAX(CS$9:CS128)-1</f>
        <v>0</v>
      </c>
      <c r="DT128" s="5">
        <f>CT128/MAX(CT$9:CT128)-1</f>
        <v>0</v>
      </c>
      <c r="DU128" s="5">
        <f>CU128/MAX(CU$9:CU128)-1</f>
        <v>0</v>
      </c>
      <c r="DV128" s="5">
        <f>CV128/MAX(CV$9:CV128)-1</f>
        <v>0</v>
      </c>
      <c r="DW128" s="5">
        <f>CW128/MAX(CW$9:CW128)-1</f>
        <v>0</v>
      </c>
      <c r="DX128" s="5">
        <f>CX128/MAX(CX$9:CX128)-1</f>
        <v>0</v>
      </c>
      <c r="DY128" s="5">
        <f>CY128/MAX(CY$9:CY128)-1</f>
        <v>0</v>
      </c>
      <c r="DZ128" s="1">
        <f t="shared" si="171"/>
        <v>37621</v>
      </c>
      <c r="EA128" s="8">
        <f t="shared" si="202"/>
        <v>3.7106731438422491</v>
      </c>
      <c r="EB128" s="8">
        <f t="shared" si="203"/>
        <v>4.0626450992449099</v>
      </c>
      <c r="EC128" s="8">
        <f t="shared" si="204"/>
        <v>4.1479649205600122</v>
      </c>
      <c r="ED128" s="8">
        <f t="shared" si="172"/>
        <v>4.1404999999999994</v>
      </c>
      <c r="EE128" s="8">
        <f t="shared" si="173"/>
        <v>4.1404999999999994</v>
      </c>
      <c r="EF128" s="8">
        <f t="shared" si="174"/>
        <v>4.3267999999999995</v>
      </c>
      <c r="EG128" s="8">
        <f t="shared" si="175"/>
        <v>4.1404999999999994</v>
      </c>
      <c r="EH128" s="8">
        <f t="shared" si="176"/>
        <v>5.069</v>
      </c>
      <c r="EI128" s="8">
        <f t="shared" si="177"/>
        <v>4.0626450992449099</v>
      </c>
      <c r="EJ128" s="1">
        <f t="shared" si="205"/>
        <v>37621</v>
      </c>
      <c r="EK128" s="8">
        <f>Data!W125*(1-R128-AD128)+R128*Data!AE125+AD128*Data!AM125</f>
        <v>1.676496110152073</v>
      </c>
      <c r="EL128" s="8">
        <f>Data!W125*(1-S128-AE128)+S128*Data!BQ125+AE128*Data!AU125</f>
        <v>3.1651733937402096</v>
      </c>
      <c r="EM128" s="8">
        <f>Data!W125*(1-R128-AF128)+R128*Data!AE125+AF128*Data!AU125</f>
        <v>3.352447773297222</v>
      </c>
      <c r="EN128" s="8">
        <f>Data!F125</f>
        <v>4.5459802855574596</v>
      </c>
      <c r="EO128" s="8">
        <f>U128*Data!$AE125+Model!AG128*Data!$BY125+Model!AP128*Data!$W125</f>
        <v>2.8427500000000001</v>
      </c>
      <c r="EP128" s="8">
        <f>V128*Data!$BQ125+Model!AH128*Data!$BY125+Model!AQ128*Data!$W125</f>
        <v>2.8427500000000001</v>
      </c>
      <c r="EQ128" s="8">
        <f>W128*Data!$BQ125+Model!AI128*Data!$BY125+Model!AR128*Data!$W125</f>
        <v>2.2620999999999998</v>
      </c>
      <c r="ER128" s="8">
        <f>X128*Data!CF125+Model!AJ128*Data!$BY125+Model!AS128*Data!$W125</f>
        <v>2.8427500000000001</v>
      </c>
      <c r="ES128" s="8">
        <f>Y128*Data!CS125+Model!AK128*Data!$BY125+Model!AS128*Data!$W125</f>
        <v>2.684317070532237</v>
      </c>
      <c r="ET128" s="8">
        <f t="shared" si="178"/>
        <v>4.5459802855574596</v>
      </c>
    </row>
    <row r="129" spans="1:150" x14ac:dyDescent="0.25">
      <c r="A129" s="34">
        <f>Data!A126</f>
        <v>37652</v>
      </c>
      <c r="B129" s="8">
        <f>Data!G126</f>
        <v>4.1606173337909498</v>
      </c>
      <c r="C129" s="8">
        <f t="shared" si="179"/>
        <v>4.3112495761275014</v>
      </c>
      <c r="D129" s="8">
        <f>Data!DA126</f>
        <v>5.0590000000000002</v>
      </c>
      <c r="E129" s="8">
        <f>Data!AN126</f>
        <v>1.575</v>
      </c>
      <c r="F129" s="8">
        <f>Data!AV126</f>
        <v>2.6230000000000002</v>
      </c>
      <c r="G129" s="8">
        <f>Data!BZ126</f>
        <v>3.375</v>
      </c>
      <c r="H129" s="8">
        <f>Data!X126</f>
        <v>4.2759999999999998</v>
      </c>
      <c r="I129" s="8">
        <f>Data!BJ126</f>
        <v>5.0510000000000002</v>
      </c>
      <c r="J129" s="8">
        <f>Data!AF126</f>
        <v>8.8140000000000001</v>
      </c>
      <c r="K129" s="8">
        <f>Data!BC126</f>
        <v>8.4789999999999992</v>
      </c>
      <c r="L129" s="8">
        <f>Data!BR126</f>
        <v>13.093</v>
      </c>
      <c r="M129" s="8">
        <f>Data!CG126</f>
        <v>10.302</v>
      </c>
      <c r="N129" s="8">
        <f>Data!CT126</f>
        <v>9.8439999999999994</v>
      </c>
      <c r="O129" s="8">
        <f>Data!ED126</f>
        <v>8.8970000000000002</v>
      </c>
      <c r="P129" s="8">
        <f t="shared" si="180"/>
        <v>5.8979999999999997</v>
      </c>
      <c r="Q129" s="1">
        <f t="shared" si="157"/>
        <v>37652</v>
      </c>
      <c r="R129" s="9">
        <f t="shared" si="206"/>
        <v>0.2002366628195012</v>
      </c>
      <c r="S129" s="36">
        <f t="shared" si="207"/>
        <v>0.24507767513403722</v>
      </c>
      <c r="T129" s="9">
        <f t="shared" si="208"/>
        <v>0.16954899966090201</v>
      </c>
      <c r="U129" s="9">
        <f t="shared" si="181"/>
        <v>2.0199914284050362E-2</v>
      </c>
      <c r="V129" s="9">
        <f t="shared" si="182"/>
        <v>1.1305549885876716E-2</v>
      </c>
      <c r="W129" s="9">
        <f t="shared" si="183"/>
        <v>0</v>
      </c>
      <c r="X129" s="9">
        <f t="shared" si="184"/>
        <v>1.5860738240356567E-2</v>
      </c>
      <c r="Y129" s="9">
        <f t="shared" si="209"/>
        <v>0.15585871077446289</v>
      </c>
      <c r="Z129" s="8">
        <f t="shared" si="185"/>
        <v>4.7620393633506843</v>
      </c>
      <c r="AA129" s="8">
        <f t="shared" si="158"/>
        <v>6.4368498616568059</v>
      </c>
      <c r="AB129" s="8">
        <f t="shared" si="186"/>
        <v>2.8164377755171244</v>
      </c>
      <c r="AC129" s="8">
        <f t="shared" si="210"/>
        <v>4.1606173337909498</v>
      </c>
      <c r="AD129" s="22">
        <f t="shared" si="187"/>
        <v>0.79976333718049886</v>
      </c>
      <c r="AE129" s="22">
        <f t="shared" si="188"/>
        <v>0.75492232486596278</v>
      </c>
      <c r="AF129" s="22">
        <f t="shared" si="189"/>
        <v>0.83045100033909802</v>
      </c>
      <c r="AG129" s="22">
        <f t="shared" si="159"/>
        <v>0.22980008571594968</v>
      </c>
      <c r="AH129" s="22">
        <f t="shared" si="160"/>
        <v>0.23869445011412327</v>
      </c>
      <c r="AI129" s="22">
        <f t="shared" si="161"/>
        <v>9.9999999999999978E-2</v>
      </c>
      <c r="AJ129" s="22">
        <f t="shared" si="162"/>
        <v>0.23413926175964339</v>
      </c>
      <c r="AK129" s="22">
        <f t="shared" si="163"/>
        <v>9.4141289225537106E-2</v>
      </c>
      <c r="AL129" s="22"/>
      <c r="AM129" s="22">
        <f t="shared" si="164"/>
        <v>0</v>
      </c>
      <c r="AN129" s="22">
        <f t="shared" si="164"/>
        <v>0</v>
      </c>
      <c r="AO129" s="22">
        <v>0</v>
      </c>
      <c r="AP129" s="22">
        <f t="shared" si="165"/>
        <v>0.75</v>
      </c>
      <c r="AQ129" s="22">
        <f t="shared" si="166"/>
        <v>0.75</v>
      </c>
      <c r="AR129" s="22">
        <f t="shared" si="190"/>
        <v>0.9</v>
      </c>
      <c r="AS129" s="9">
        <f t="shared" si="191"/>
        <v>0.75</v>
      </c>
      <c r="AT129" s="9">
        <f t="shared" si="192"/>
        <v>0.75</v>
      </c>
      <c r="AU129" s="9"/>
      <c r="AV129" s="1">
        <f t="shared" si="167"/>
        <v>37652</v>
      </c>
      <c r="AX129" s="5">
        <f>Data!C126/Data!C125-1</f>
        <v>8.5499401752664461E-4</v>
      </c>
      <c r="AY129" s="5">
        <f>Data!L126/Data!L125-1</f>
        <v>1.8182233481667254E-3</v>
      </c>
      <c r="AZ129" s="5">
        <f>Data!CW126/Data!CW125-1</f>
        <v>3.4630261729495793E-3</v>
      </c>
      <c r="BA129" s="5">
        <f>Data!AJ126/Data!AJ125-1</f>
        <v>-1.3141513349013145E-4</v>
      </c>
      <c r="BB129" s="5">
        <f>Data!AR126/Data!AR125-1</f>
        <v>-4.7185326256887761E-3</v>
      </c>
      <c r="BC129" s="5">
        <f>Data!BV126/Data!BV125-1</f>
        <v>-6.5738200153891979E-3</v>
      </c>
      <c r="BD129" s="5">
        <f>Data!T126/Data!T125-1</f>
        <v>8.4414484848265303E-3</v>
      </c>
      <c r="BE129" s="5">
        <f>Data!BF126/Data!BF125-1</f>
        <v>4.8636750923032324E-3</v>
      </c>
      <c r="BF129" s="5">
        <f>Data!AB126/Data!AB125-1</f>
        <v>1.8886413058068596E-2</v>
      </c>
      <c r="BG129" s="5">
        <f>Data!AY126/Data!AY125-1</f>
        <v>1.2175895993706609E-2</v>
      </c>
      <c r="BH129" s="5">
        <f>Data!BN126/Data!BN125-1</f>
        <v>3.1221886326213921E-2</v>
      </c>
      <c r="BI129" s="5">
        <f>Data!CC126/Data!CC125-1</f>
        <v>2.33027891110964E-2</v>
      </c>
      <c r="BJ129" s="5">
        <f>Data!CP126/Data!CP125-1</f>
        <v>2.1960267610172668E-2</v>
      </c>
      <c r="BK129" s="5">
        <f>Data!DZ126/Data!DZ125-1</f>
        <v>2.1724402157351719E-2</v>
      </c>
      <c r="BL129" s="5">
        <f t="shared" si="211"/>
        <v>5.164564426038791E-4</v>
      </c>
      <c r="BM129" s="5">
        <f t="shared" si="212"/>
        <v>1.6702885868886451E-3</v>
      </c>
      <c r="BN129" s="5">
        <f t="shared" si="213"/>
        <v>-5.588763754071197E-4</v>
      </c>
      <c r="BO129" s="5">
        <f t="shared" si="193"/>
        <v>4.6876313597725983E-3</v>
      </c>
      <c r="BP129" s="5">
        <f t="shared" si="194"/>
        <v>4.6876313597725983E-3</v>
      </c>
      <c r="BQ129" s="5">
        <f t="shared" si="195"/>
        <v>6.9399216348049577E-3</v>
      </c>
      <c r="BR129" s="5">
        <f t="shared" si="214"/>
        <v>4.6876313597725983E-3</v>
      </c>
      <c r="BS129" s="5">
        <f t="shared" si="215"/>
        <v>8.5090507107511357E-3</v>
      </c>
      <c r="BT129" s="5">
        <f t="shared" si="196"/>
        <v>1.5831575901732006E-3</v>
      </c>
      <c r="BU129" s="5">
        <f t="shared" si="197"/>
        <v>-6.5738200153891979E-3</v>
      </c>
      <c r="BV129" s="8">
        <f t="shared" si="198"/>
        <v>1.7945079579517087</v>
      </c>
      <c r="BW129" s="8">
        <f t="shared" si="199"/>
        <v>1.8096446901642234</v>
      </c>
      <c r="BX129" s="24">
        <f t="shared" si="200"/>
        <v>37652</v>
      </c>
      <c r="BY129" s="5">
        <f t="shared" si="201"/>
        <v>0.95381750206820459</v>
      </c>
      <c r="BZ129" s="1">
        <f t="shared" si="168"/>
        <v>37652</v>
      </c>
      <c r="CA129" s="8">
        <f t="shared" si="216"/>
        <v>2.0265874125912102</v>
      </c>
      <c r="CB129" s="8">
        <f t="shared" si="217"/>
        <v>1.8096446901642234</v>
      </c>
      <c r="CC129" s="8">
        <f t="shared" si="218"/>
        <v>2.1020992321267169</v>
      </c>
      <c r="CD129" s="8">
        <f t="shared" si="219"/>
        <v>1.7783659878785882</v>
      </c>
      <c r="CE129" s="8">
        <f t="shared" si="220"/>
        <v>1.9587646167518042</v>
      </c>
      <c r="CF129" s="8">
        <f t="shared" si="221"/>
        <v>2.0928191309152115</v>
      </c>
      <c r="CG129" s="8">
        <f t="shared" si="222"/>
        <v>1.8587147799640076</v>
      </c>
      <c r="CH129" s="8">
        <f t="shared" si="223"/>
        <v>2.0023344651952439</v>
      </c>
      <c r="CI129" s="8">
        <f t="shared" si="224"/>
        <v>1.9144602851323829</v>
      </c>
      <c r="CJ129" s="8">
        <f t="shared" si="225"/>
        <v>1.8892052716367154</v>
      </c>
      <c r="CK129" s="8">
        <f t="shared" si="226"/>
        <v>2.8657340922739478</v>
      </c>
      <c r="CL129" s="8">
        <f t="shared" si="227"/>
        <v>2.2888021693923744</v>
      </c>
      <c r="CM129" s="8">
        <f t="shared" si="228"/>
        <v>1.9020676695577039</v>
      </c>
      <c r="CN129" s="8">
        <f t="shared" si="229"/>
        <v>2.0299182977722929</v>
      </c>
      <c r="CO129" s="8">
        <f t="shared" si="230"/>
        <v>2.0039695375966136</v>
      </c>
      <c r="CP129" s="8">
        <f t="shared" si="231"/>
        <v>1.9757704609602285</v>
      </c>
      <c r="CQ129" s="8">
        <f t="shared" si="232"/>
        <v>2.0372212324237591</v>
      </c>
      <c r="CR129" s="8">
        <f t="shared" si="233"/>
        <v>1.935897017305779</v>
      </c>
      <c r="CS129" s="8">
        <f t="shared" si="234"/>
        <v>1.9375919719396697</v>
      </c>
      <c r="CT129" s="8">
        <f t="shared" si="235"/>
        <v>1.9014885468185176</v>
      </c>
      <c r="CU129" s="8">
        <f t="shared" si="236"/>
        <v>1.932994543600614</v>
      </c>
      <c r="CV129" s="8">
        <f t="shared" si="237"/>
        <v>1.9229531707887546</v>
      </c>
      <c r="CW129" s="8">
        <f t="shared" si="238"/>
        <v>1.7945079579517087</v>
      </c>
      <c r="CX129" s="8">
        <f t="shared" si="239"/>
        <v>2.1401424749083708</v>
      </c>
      <c r="CY129" s="8">
        <f t="shared" si="169"/>
        <v>2.0265874125912102</v>
      </c>
      <c r="CZ129" s="1">
        <f t="shared" si="170"/>
        <v>37652</v>
      </c>
      <c r="DA129" s="5">
        <f>CA129/MAX(CA$9:CA129)-1</f>
        <v>0</v>
      </c>
      <c r="DB129" s="5">
        <f>CB129/MAX(CB$9:CB129)-1</f>
        <v>0</v>
      </c>
      <c r="DC129" s="5">
        <f>CC129/MAX(CC$9:CC129)-1</f>
        <v>0</v>
      </c>
      <c r="DD129" s="5">
        <f>CD129/MAX(CD$9:CD129)-1</f>
        <v>-1.3141513349013145E-4</v>
      </c>
      <c r="DE129" s="5">
        <f>CE129/MAX(CE$9:CE129)-1</f>
        <v>-4.7185326256887761E-3</v>
      </c>
      <c r="DF129" s="5">
        <f>CF129/MAX(CF$9:CF129)-1</f>
        <v>-6.5738200153891979E-3</v>
      </c>
      <c r="DG129" s="5">
        <f>CG129/MAX(CG$9:CG129)-1</f>
        <v>0</v>
      </c>
      <c r="DH129" s="5">
        <f>CH129/MAX(CH$9:CH129)-1</f>
        <v>0</v>
      </c>
      <c r="DI129" s="5">
        <f>CI129/MAX(CI$9:CI129)-1</f>
        <v>-6.6080595995730573E-2</v>
      </c>
      <c r="DJ129" s="5">
        <f>CJ129/MAX(CJ$9:CJ129)-1</f>
        <v>-4.4893641319701194E-2</v>
      </c>
      <c r="DK129" s="5">
        <f>CK129/MAX(CK$9:CK129)-1</f>
        <v>0</v>
      </c>
      <c r="DL129" s="5">
        <f>CL129/MAX(CL$9:CL129)-1</f>
        <v>-1.1763783232643377E-4</v>
      </c>
      <c r="DM129" s="5">
        <f>CM129/MAX(CM$9:CM129)-1</f>
        <v>-1.8219778454932278E-2</v>
      </c>
      <c r="DN129" s="5">
        <f>CN129/MAX(CN$9:CN129)-1</f>
        <v>-4.5216405634425638E-2</v>
      </c>
      <c r="DO129" s="5">
        <f>CO129/MAX(CO$9:CO129)-1</f>
        <v>0</v>
      </c>
      <c r="DP129" s="5">
        <f>CP129/MAX(CP$9:CP129)-1</f>
        <v>0</v>
      </c>
      <c r="DQ129" s="5">
        <f>CQ129/MAX(CQ$9:CQ129)-1</f>
        <v>-5.5887637540708024E-4</v>
      </c>
      <c r="DR129" s="5">
        <f>CR129/MAX(CR$9:CR129)-1</f>
        <v>0</v>
      </c>
      <c r="DS129" s="5">
        <f>CS129/MAX(CS$9:CS129)-1</f>
        <v>0</v>
      </c>
      <c r="DT129" s="5">
        <f>CT129/MAX(CT$9:CT129)-1</f>
        <v>0</v>
      </c>
      <c r="DU129" s="5">
        <f>CU129/MAX(CU$9:CU129)-1</f>
        <v>0</v>
      </c>
      <c r="DV129" s="5">
        <f>CV129/MAX(CV$9:CV129)-1</f>
        <v>0</v>
      </c>
      <c r="DW129" s="5">
        <f>CW129/MAX(CW$9:CW129)-1</f>
        <v>0</v>
      </c>
      <c r="DX129" s="5">
        <f>CX129/MAX(CX$9:CX129)-1</f>
        <v>-6.5738200153890869E-3</v>
      </c>
      <c r="DY129" s="5">
        <f>CY129/MAX(CY$9:CY129)-1</f>
        <v>0</v>
      </c>
      <c r="DZ129" s="1">
        <f t="shared" si="171"/>
        <v>37652</v>
      </c>
      <c r="EA129" s="8">
        <f t="shared" si="202"/>
        <v>3.862665179515532</v>
      </c>
      <c r="EB129" s="8">
        <f t="shared" si="203"/>
        <v>4.1606173337909498</v>
      </c>
      <c r="EC129" s="8">
        <f t="shared" si="204"/>
        <v>4.3112495761275014</v>
      </c>
      <c r="ED129" s="8">
        <f t="shared" si="172"/>
        <v>4.1606173337909498</v>
      </c>
      <c r="EE129" s="8">
        <f t="shared" si="173"/>
        <v>4.1606173337909498</v>
      </c>
      <c r="EF129" s="8">
        <f t="shared" si="174"/>
        <v>4.1859000000000002</v>
      </c>
      <c r="EG129" s="8">
        <f t="shared" si="175"/>
        <v>4.1606173337909498</v>
      </c>
      <c r="EH129" s="8">
        <f t="shared" si="176"/>
        <v>5.0590000000000002</v>
      </c>
      <c r="EI129" s="8">
        <f t="shared" si="177"/>
        <v>4.1606173337909498</v>
      </c>
      <c r="EJ129" s="1">
        <f t="shared" si="205"/>
        <v>37652</v>
      </c>
      <c r="EK129" s="8">
        <f>Data!W126*(1-R129-AD129)+R129*Data!AE126+AD129*Data!AM126</f>
        <v>1.6432629523099875</v>
      </c>
      <c r="EL129" s="8">
        <f>Data!W126*(1-S129-AE129)+S129*Data!BQ126+AE129*Data!AU126</f>
        <v>3.0909016404939891</v>
      </c>
      <c r="EM129" s="8">
        <f>Data!W126*(1-R129-AF129)+R129*Data!AE126+AF129*Data!AU126</f>
        <v>3.268969171724823</v>
      </c>
      <c r="EN129" s="8">
        <f>Data!F126</f>
        <v>4.6552881870292904</v>
      </c>
      <c r="EO129" s="8">
        <f>U129*Data!$AE126+Model!AG129*Data!$BY126+Model!AP129*Data!$W126</f>
        <v>2.7547655234919941</v>
      </c>
      <c r="EP129" s="8">
        <f>V129*Data!$BQ126+Model!AH129*Data!$BY126+Model!AQ129*Data!$W126</f>
        <v>2.7859926059043247</v>
      </c>
      <c r="EQ129" s="8">
        <f>W129*Data!$BQ126+Model!AI129*Data!$BY126+Model!AR129*Data!$W126</f>
        <v>2.2711999999999999</v>
      </c>
      <c r="ER129" s="8">
        <f>X129*Data!CF126+Model!AJ129*Data!$BY126+Model!AS129*Data!$W126</f>
        <v>2.7699996007275884</v>
      </c>
      <c r="ES129" s="8">
        <f>Y129*Data!CS126+Model!AK129*Data!$BY126+Model!AS129*Data!$W126</f>
        <v>2.6659456252898437</v>
      </c>
      <c r="ET129" s="8">
        <f t="shared" si="178"/>
        <v>4.6552881870292904</v>
      </c>
    </row>
    <row r="130" spans="1:150" x14ac:dyDescent="0.25">
      <c r="A130" s="34">
        <f>Data!A127</f>
        <v>37680</v>
      </c>
      <c r="B130" s="8">
        <f>Data!G127</f>
        <v>3.85576088093707</v>
      </c>
      <c r="C130" s="8">
        <f t="shared" si="179"/>
        <v>4.0396376937061724</v>
      </c>
      <c r="D130" s="8">
        <f>Data!DA127</f>
        <v>4.72</v>
      </c>
      <c r="E130" s="8">
        <f>Data!AN127</f>
        <v>1.4350000000000001</v>
      </c>
      <c r="F130" s="8">
        <f>Data!AV127</f>
        <v>2.35</v>
      </c>
      <c r="G130" s="8">
        <f>Data!BZ127</f>
        <v>3.105</v>
      </c>
      <c r="H130" s="8">
        <f>Data!X127</f>
        <v>4.048</v>
      </c>
      <c r="I130" s="8">
        <f>Data!BJ127</f>
        <v>4.6159999999999997</v>
      </c>
      <c r="J130" s="8">
        <f>Data!AF127</f>
        <v>7.8719999999999999</v>
      </c>
      <c r="K130" s="8">
        <f>Data!BC127</f>
        <v>7.9610000000000003</v>
      </c>
      <c r="L130" s="8">
        <f>Data!BR127</f>
        <v>12.505000000000001</v>
      </c>
      <c r="M130" s="8">
        <f>Data!CG127</f>
        <v>9.9559999999999995</v>
      </c>
      <c r="N130" s="8">
        <f>Data!CT127</f>
        <v>9.6120000000000001</v>
      </c>
      <c r="O130" s="8">
        <f>Data!ED127</f>
        <v>8.5030000000000001</v>
      </c>
      <c r="P130" s="8">
        <f t="shared" si="180"/>
        <v>5.7755000000000001</v>
      </c>
      <c r="Q130" s="1">
        <f t="shared" si="157"/>
        <v>37680</v>
      </c>
      <c r="R130" s="9">
        <f t="shared" si="206"/>
        <v>0.19797013948686168</v>
      </c>
      <c r="S130" s="36">
        <f t="shared" si="207"/>
        <v>0.24471979212369085</v>
      </c>
      <c r="T130" s="9">
        <f t="shared" si="208"/>
        <v>0.17314518223530431</v>
      </c>
      <c r="U130" s="9">
        <f t="shared" si="181"/>
        <v>9.1275185519341332E-3</v>
      </c>
      <c r="V130" s="9">
        <f t="shared" si="182"/>
        <v>4.6288171209648938E-3</v>
      </c>
      <c r="W130" s="9">
        <f t="shared" si="183"/>
        <v>0</v>
      </c>
      <c r="X130" s="9">
        <f t="shared" si="184"/>
        <v>6.3510262643511912E-3</v>
      </c>
      <c r="Y130" s="9">
        <f t="shared" si="209"/>
        <v>0.13950361149531271</v>
      </c>
      <c r="Z130" s="8">
        <f t="shared" si="185"/>
        <v>4.4612934256244889</v>
      </c>
      <c r="AA130" s="8">
        <f t="shared" si="158"/>
        <v>6.1175952819900541</v>
      </c>
      <c r="AB130" s="8">
        <f t="shared" si="186"/>
        <v>2.6587901480391309</v>
      </c>
      <c r="AC130" s="8">
        <f t="shared" si="210"/>
        <v>3.85576088093707</v>
      </c>
      <c r="AD130" s="22">
        <f t="shared" si="187"/>
        <v>0.80202986051313829</v>
      </c>
      <c r="AE130" s="22">
        <f t="shared" si="188"/>
        <v>0.75528020787630912</v>
      </c>
      <c r="AF130" s="22">
        <f t="shared" si="189"/>
        <v>0.82685481776469572</v>
      </c>
      <c r="AG130" s="22">
        <f t="shared" si="159"/>
        <v>0.24087248144806583</v>
      </c>
      <c r="AH130" s="22">
        <f t="shared" si="160"/>
        <v>0.24537118287903514</v>
      </c>
      <c r="AI130" s="22">
        <f t="shared" si="161"/>
        <v>9.9999999999999978E-2</v>
      </c>
      <c r="AJ130" s="22">
        <f t="shared" si="162"/>
        <v>0.24364897373564876</v>
      </c>
      <c r="AK130" s="22">
        <f t="shared" si="163"/>
        <v>0.11049638850468724</v>
      </c>
      <c r="AL130" s="22"/>
      <c r="AM130" s="22">
        <f t="shared" si="164"/>
        <v>0</v>
      </c>
      <c r="AN130" s="22">
        <f t="shared" si="164"/>
        <v>0</v>
      </c>
      <c r="AO130" s="22">
        <v>0</v>
      </c>
      <c r="AP130" s="22">
        <f t="shared" si="165"/>
        <v>0.75</v>
      </c>
      <c r="AQ130" s="22">
        <f t="shared" si="166"/>
        <v>0.75</v>
      </c>
      <c r="AR130" s="22">
        <f t="shared" si="190"/>
        <v>0.9</v>
      </c>
      <c r="AS130" s="9">
        <f t="shared" si="191"/>
        <v>0.75</v>
      </c>
      <c r="AT130" s="9">
        <f t="shared" si="192"/>
        <v>0.75</v>
      </c>
      <c r="AU130" s="9"/>
      <c r="AV130" s="1">
        <f t="shared" si="167"/>
        <v>37680</v>
      </c>
      <c r="AX130" s="5">
        <f>Data!C127/Data!C126-1</f>
        <v>1.3843065020629153E-2</v>
      </c>
      <c r="AY130" s="5">
        <f>Data!L127/Data!L126-1</f>
        <v>4.9107302171145228E-3</v>
      </c>
      <c r="AZ130" s="5">
        <f>Data!CW127/Data!CW126-1</f>
        <v>2.0860998200939562E-2</v>
      </c>
      <c r="BA130" s="5">
        <f>Data!AJ127/Data!AJ126-1</f>
        <v>4.1700965912889743E-3</v>
      </c>
      <c r="BB130" s="5">
        <f>Data!AR127/Data!AR126-1</f>
        <v>1.4249635864398646E-2</v>
      </c>
      <c r="BC130" s="5">
        <f>Data!BV127/Data!BV126-1</f>
        <v>2.0267880713883857E-2</v>
      </c>
      <c r="BD130" s="5">
        <f>Data!T127/Data!T126-1</f>
        <v>1.0514394323727805E-2</v>
      </c>
      <c r="BE130" s="5">
        <f>Data!BF127/Data!BF126-1</f>
        <v>1.792808851632377E-2</v>
      </c>
      <c r="BF130" s="5">
        <f>Data!AB127/Data!AB126-1</f>
        <v>8.5172254792174051E-3</v>
      </c>
      <c r="BG130" s="5">
        <f>Data!AY127/Data!AY126-1</f>
        <v>1.0714150860278826E-2</v>
      </c>
      <c r="BH130" s="5">
        <f>Data!BN127/Data!BN126-1</f>
        <v>9.938066461816053E-3</v>
      </c>
      <c r="BI130" s="5">
        <f>Data!CC127/Data!CC126-1</f>
        <v>9.013425363086025E-3</v>
      </c>
      <c r="BJ130" s="5">
        <f>Data!CP127/Data!CP126-1</f>
        <v>1.1413043478260665E-2</v>
      </c>
      <c r="BK130" s="5">
        <f>Data!DZ127/Data!DZ126-1</f>
        <v>8.2524974663384931E-3</v>
      </c>
      <c r="BL130" s="5">
        <f t="shared" si="211"/>
        <v>1.3201154547795382E-2</v>
      </c>
      <c r="BM130" s="5">
        <f t="shared" si="212"/>
        <v>1.2779871128344999E-2</v>
      </c>
      <c r="BN130" s="5">
        <f t="shared" si="213"/>
        <v>1.3232827048179564E-2</v>
      </c>
      <c r="BO130" s="5">
        <f t="shared" si="193"/>
        <v>1.2715403692745129E-2</v>
      </c>
      <c r="BP130" s="5">
        <f t="shared" si="194"/>
        <v>1.2835981690928224E-2</v>
      </c>
      <c r="BQ130" s="5">
        <f t="shared" si="195"/>
        <v>1.148974296274341E-2</v>
      </c>
      <c r="BR130" s="5">
        <f t="shared" si="214"/>
        <v>1.2774261950910032E-2</v>
      </c>
      <c r="BS130" s="5">
        <f t="shared" si="215"/>
        <v>1.1572662405604879E-2</v>
      </c>
      <c r="BT130" s="5">
        <f t="shared" si="196"/>
        <v>5.4389561377767397E-3</v>
      </c>
      <c r="BU130" s="5">
        <f t="shared" si="197"/>
        <v>1.1413043478260665E-2</v>
      </c>
      <c r="BV130" s="8">
        <f t="shared" si="198"/>
        <v>1.8042682080238994</v>
      </c>
      <c r="BW130" s="8">
        <f t="shared" si="199"/>
        <v>1.8185313670264536</v>
      </c>
      <c r="BX130" s="24">
        <f t="shared" si="200"/>
        <v>37680</v>
      </c>
      <c r="BY130" s="5">
        <f t="shared" si="201"/>
        <v>0.95281197852187394</v>
      </c>
      <c r="BZ130" s="1">
        <f t="shared" si="168"/>
        <v>37680</v>
      </c>
      <c r="CA130" s="8">
        <f t="shared" si="216"/>
        <v>2.0546415939136988</v>
      </c>
      <c r="CB130" s="8">
        <f t="shared" si="217"/>
        <v>1.8185313670264536</v>
      </c>
      <c r="CC130" s="8">
        <f t="shared" si="218"/>
        <v>2.1459511204263086</v>
      </c>
      <c r="CD130" s="8">
        <f t="shared" si="219"/>
        <v>1.7857819458227049</v>
      </c>
      <c r="CE130" s="8">
        <f t="shared" si="220"/>
        <v>1.9866762992845859</v>
      </c>
      <c r="CF130" s="8">
        <f t="shared" si="221"/>
        <v>2.1352361394163353</v>
      </c>
      <c r="CG130" s="8">
        <f t="shared" si="222"/>
        <v>1.8782580400958901</v>
      </c>
      <c r="CH130" s="8">
        <f t="shared" si="223"/>
        <v>2.0382324947265502</v>
      </c>
      <c r="CI130" s="8">
        <f t="shared" si="224"/>
        <v>1.9307661750518623</v>
      </c>
      <c r="CJ130" s="8">
        <f t="shared" si="225"/>
        <v>1.9094465019230651</v>
      </c>
      <c r="CK130" s="8">
        <f t="shared" si="226"/>
        <v>2.8942139481448583</v>
      </c>
      <c r="CL130" s="8">
        <f t="shared" si="227"/>
        <v>2.309432116917062</v>
      </c>
      <c r="CM130" s="8">
        <f t="shared" si="228"/>
        <v>1.9237760505689598</v>
      </c>
      <c r="CN130" s="8">
        <f t="shared" si="229"/>
        <v>2.0466701933815328</v>
      </c>
      <c r="CO130" s="8">
        <f t="shared" si="230"/>
        <v>2.0304242491715008</v>
      </c>
      <c r="CP130" s="8">
        <f t="shared" si="231"/>
        <v>2.0010205528304912</v>
      </c>
      <c r="CQ130" s="8">
        <f t="shared" si="232"/>
        <v>2.0641794286513022</v>
      </c>
      <c r="CR130" s="8">
        <f t="shared" si="233"/>
        <v>1.960512729388403</v>
      </c>
      <c r="CS130" s="8">
        <f t="shared" si="234"/>
        <v>1.9624628670159769</v>
      </c>
      <c r="CT130" s="8">
        <f t="shared" si="235"/>
        <v>1.9233361614680629</v>
      </c>
      <c r="CU130" s="8">
        <f t="shared" si="236"/>
        <v>1.9576871222502481</v>
      </c>
      <c r="CV130" s="8">
        <f t="shared" si="237"/>
        <v>1.9452068586560805</v>
      </c>
      <c r="CW130" s="8">
        <f t="shared" si="238"/>
        <v>1.8042682080238994</v>
      </c>
      <c r="CX130" s="8">
        <f t="shared" si="239"/>
        <v>2.1645680140241725</v>
      </c>
      <c r="CY130" s="8">
        <f t="shared" si="169"/>
        <v>2.0546415939136988</v>
      </c>
      <c r="CZ130" s="1">
        <f t="shared" si="170"/>
        <v>37680</v>
      </c>
      <c r="DA130" s="5">
        <f>CA130/MAX(CA$9:CA130)-1</f>
        <v>0</v>
      </c>
      <c r="DB130" s="5">
        <f>CB130/MAX(CB$9:CB130)-1</f>
        <v>0</v>
      </c>
      <c r="DC130" s="5">
        <f>CC130/MAX(CC$9:CC130)-1</f>
        <v>0</v>
      </c>
      <c r="DD130" s="5">
        <f>CD130/MAX(CD$9:CD130)-1</f>
        <v>0</v>
      </c>
      <c r="DE130" s="5">
        <f>CE130/MAX(CE$9:CE130)-1</f>
        <v>0</v>
      </c>
      <c r="DF130" s="5">
        <f>CF130/MAX(CF$9:CF130)-1</f>
        <v>0</v>
      </c>
      <c r="DG130" s="5">
        <f>CG130/MAX(CG$9:CG130)-1</f>
        <v>0</v>
      </c>
      <c r="DH130" s="5">
        <f>CH130/MAX(CH$9:CH130)-1</f>
        <v>0</v>
      </c>
      <c r="DI130" s="5">
        <f>CI130/MAX(CI$9:CI130)-1</f>
        <v>-5.8126193852409802E-2</v>
      </c>
      <c r="DJ130" s="5">
        <f>CJ130/MAX(CJ$9:CJ130)-1</f>
        <v>-3.4660487705189036E-2</v>
      </c>
      <c r="DK130" s="5">
        <f>CK130/MAX(CK$9:CK130)-1</f>
        <v>0</v>
      </c>
      <c r="DL130" s="5">
        <f>CL130/MAX(CL$9:CL130)-1</f>
        <v>0</v>
      </c>
      <c r="DM130" s="5">
        <f>CM130/MAX(CM$9:CM130)-1</f>
        <v>-7.0146781003420644E-3</v>
      </c>
      <c r="DN130" s="5">
        <f>CN130/MAX(CN$9:CN130)-1</f>
        <v>-3.7337056441022254E-2</v>
      </c>
      <c r="DO130" s="5">
        <f>CO130/MAX(CO$9:CO130)-1</f>
        <v>0</v>
      </c>
      <c r="DP130" s="5">
        <f>CP130/MAX(CP$9:CP130)-1</f>
        <v>0</v>
      </c>
      <c r="DQ130" s="5">
        <f>CQ130/MAX(CQ$9:CQ130)-1</f>
        <v>0</v>
      </c>
      <c r="DR130" s="5">
        <f>CR130/MAX(CR$9:CR130)-1</f>
        <v>0</v>
      </c>
      <c r="DS130" s="5">
        <f>CS130/MAX(CS$9:CS130)-1</f>
        <v>0</v>
      </c>
      <c r="DT130" s="5">
        <f>CT130/MAX(CT$9:CT130)-1</f>
        <v>0</v>
      </c>
      <c r="DU130" s="5">
        <f>CU130/MAX(CU$9:CU130)-1</f>
        <v>0</v>
      </c>
      <c r="DV130" s="5">
        <f>CV130/MAX(CV$9:CV130)-1</f>
        <v>0</v>
      </c>
      <c r="DW130" s="5">
        <f>CW130/MAX(CW$9:CW130)-1</f>
        <v>0</v>
      </c>
      <c r="DX130" s="5">
        <f>CX130/MAX(CX$9:CX130)-1</f>
        <v>0</v>
      </c>
      <c r="DY130" s="5">
        <f>CY130/MAX(CY$9:CY130)-1</f>
        <v>0</v>
      </c>
      <c r="DZ130" s="1">
        <f t="shared" si="171"/>
        <v>37680</v>
      </c>
      <c r="EA130" s="8">
        <f t="shared" si="202"/>
        <v>3.4431911102464499</v>
      </c>
      <c r="EB130" s="8">
        <f t="shared" si="203"/>
        <v>3.85576088093707</v>
      </c>
      <c r="EC130" s="8">
        <f t="shared" si="204"/>
        <v>4.0396376937061724</v>
      </c>
      <c r="ED130" s="8">
        <f t="shared" si="172"/>
        <v>3.85576088093707</v>
      </c>
      <c r="EE130" s="8">
        <f t="shared" si="173"/>
        <v>3.85576088093707</v>
      </c>
      <c r="EF130" s="8">
        <f t="shared" si="174"/>
        <v>3.9537</v>
      </c>
      <c r="EG130" s="8">
        <f t="shared" si="175"/>
        <v>3.85576088093707</v>
      </c>
      <c r="EH130" s="8">
        <f t="shared" si="176"/>
        <v>4.72</v>
      </c>
      <c r="EI130" s="8">
        <f t="shared" si="177"/>
        <v>3.85576088093707</v>
      </c>
      <c r="EJ130" s="1">
        <f t="shared" si="205"/>
        <v>37680</v>
      </c>
      <c r="EK130" s="8">
        <f>Data!W127*(1-R130-AD130)+R130*Data!AE127+AD130*Data!AM127</f>
        <v>1.6900255494747818</v>
      </c>
      <c r="EL130" s="8">
        <f>Data!W127*(1-S130-AE130)+S130*Data!BQ127+AE130*Data!AU127</f>
        <v>3.2226150480611944</v>
      </c>
      <c r="EM130" s="8">
        <f>Data!W127*(1-R130-AF130)+R130*Data!AE127+AF130*Data!AU127</f>
        <v>3.392496631707917</v>
      </c>
      <c r="EN130" s="8">
        <f>Data!F127</f>
        <v>4.5812897044875802</v>
      </c>
      <c r="EO130" s="8">
        <f>U130*Data!$AE127+Model!AG130*Data!$BY127+Model!AP130*Data!$W127</f>
        <v>2.9038058319424831</v>
      </c>
      <c r="EP130" s="8">
        <f>V130*Data!$BQ127+Model!AH130*Data!$BY127+Model!AQ130*Data!$W127</f>
        <v>2.92070241754723</v>
      </c>
      <c r="EQ130" s="8">
        <f>W130*Data!$BQ127+Model!AI130*Data!$BY127+Model!AR130*Data!$W127</f>
        <v>2.3567</v>
      </c>
      <c r="ER130" s="8">
        <f>X130*Data!CF127+Model!AJ130*Data!$BY127+Model!AS130*Data!$W127</f>
        <v>2.9142379274961012</v>
      </c>
      <c r="ES130" s="8">
        <f>Y130*Data!CS127+Model!AK130*Data!$BY127+Model!AS130*Data!$W127</f>
        <v>2.7624409097894573</v>
      </c>
      <c r="ET130" s="8">
        <f t="shared" si="178"/>
        <v>4.5812897044875802</v>
      </c>
    </row>
    <row r="131" spans="1:150" x14ac:dyDescent="0.25">
      <c r="A131" s="34">
        <f>Data!A128</f>
        <v>37711</v>
      </c>
      <c r="B131" s="8">
        <f>Data!G128</f>
        <v>3.9435861523115401</v>
      </c>
      <c r="C131" s="8">
        <f t="shared" si="179"/>
        <v>4.1255809964344223</v>
      </c>
      <c r="D131" s="8">
        <f>Data!DA128</f>
        <v>4.7480000000000002</v>
      </c>
      <c r="E131" s="8">
        <f>Data!AN128</f>
        <v>1.4079999999999999</v>
      </c>
      <c r="F131" s="8">
        <f>Data!AV128</f>
        <v>2.4089999999999998</v>
      </c>
      <c r="G131" s="8">
        <f>Data!BZ128</f>
        <v>3.202</v>
      </c>
      <c r="H131" s="8">
        <f>Data!X128</f>
        <v>4.0309999999999997</v>
      </c>
      <c r="I131" s="8">
        <f>Data!BJ128</f>
        <v>4.6280000000000001</v>
      </c>
      <c r="J131" s="8">
        <f>Data!AF128</f>
        <v>7.1280000000000001</v>
      </c>
      <c r="K131" s="8">
        <f>Data!BC128</f>
        <v>7.2069999999999999</v>
      </c>
      <c r="L131" s="8">
        <f>Data!BR128</f>
        <v>11.465999999999999</v>
      </c>
      <c r="M131" s="8">
        <f>Data!CG128</f>
        <v>9.0229999999999997</v>
      </c>
      <c r="N131" s="8">
        <f>Data!CT128</f>
        <v>9.125</v>
      </c>
      <c r="O131" s="8">
        <f>Data!ED128</f>
        <v>7.9939999999999998</v>
      </c>
      <c r="P131" s="8">
        <f t="shared" si="180"/>
        <v>5.1884999999999994</v>
      </c>
      <c r="Q131" s="1">
        <f t="shared" si="157"/>
        <v>37711</v>
      </c>
      <c r="R131" s="9">
        <f t="shared" si="206"/>
        <v>0.22797013948686168</v>
      </c>
      <c r="S131" s="36">
        <f t="shared" si="207"/>
        <v>0.27471979212369085</v>
      </c>
      <c r="T131" s="9">
        <f t="shared" si="208"/>
        <v>0.19273393080851886</v>
      </c>
      <c r="U131" s="9">
        <f t="shared" si="181"/>
        <v>3.0523727027901251E-2</v>
      </c>
      <c r="V131" s="9">
        <f t="shared" si="182"/>
        <v>1.4500986484939537E-2</v>
      </c>
      <c r="W131" s="9">
        <f t="shared" si="183"/>
        <v>0</v>
      </c>
      <c r="X131" s="9">
        <f t="shared" si="184"/>
        <v>2.0586866914884098E-2</v>
      </c>
      <c r="Y131" s="9">
        <f t="shared" si="209"/>
        <v>0.1560442343407058</v>
      </c>
      <c r="Z131" s="8">
        <f t="shared" si="185"/>
        <v>4.5290141819530216</v>
      </c>
      <c r="AA131" s="8">
        <f t="shared" si="158"/>
        <v>6.0735416544396408</v>
      </c>
      <c r="AB131" s="8">
        <f t="shared" si="186"/>
        <v>2.6773456683049051</v>
      </c>
      <c r="AC131" s="8">
        <f t="shared" si="210"/>
        <v>3.9435861523115401</v>
      </c>
      <c r="AD131" s="22">
        <f t="shared" si="187"/>
        <v>0.77202986051313838</v>
      </c>
      <c r="AE131" s="22">
        <f t="shared" si="188"/>
        <v>0.7252802078763092</v>
      </c>
      <c r="AF131" s="22">
        <f t="shared" si="189"/>
        <v>0.80726606919148114</v>
      </c>
      <c r="AG131" s="22">
        <f t="shared" si="159"/>
        <v>0.21947627297209871</v>
      </c>
      <c r="AH131" s="22">
        <f t="shared" si="160"/>
        <v>0.23549901351506042</v>
      </c>
      <c r="AI131" s="22">
        <f t="shared" si="161"/>
        <v>9.9999999999999978E-2</v>
      </c>
      <c r="AJ131" s="22">
        <f t="shared" si="162"/>
        <v>0.22941313308511591</v>
      </c>
      <c r="AK131" s="22">
        <f t="shared" si="163"/>
        <v>9.3955765659294199E-2</v>
      </c>
      <c r="AL131" s="22"/>
      <c r="AM131" s="22">
        <f t="shared" si="164"/>
        <v>0</v>
      </c>
      <c r="AN131" s="22">
        <f t="shared" si="164"/>
        <v>0</v>
      </c>
      <c r="AO131" s="22">
        <v>0</v>
      </c>
      <c r="AP131" s="22">
        <f t="shared" si="165"/>
        <v>0.75</v>
      </c>
      <c r="AQ131" s="22">
        <f t="shared" si="166"/>
        <v>0.75</v>
      </c>
      <c r="AR131" s="22">
        <f t="shared" si="190"/>
        <v>0.9</v>
      </c>
      <c r="AS131" s="9">
        <f t="shared" si="191"/>
        <v>0.75</v>
      </c>
      <c r="AT131" s="9">
        <f t="shared" si="192"/>
        <v>0.75</v>
      </c>
      <c r="AU131" s="9"/>
      <c r="AV131" s="1">
        <f t="shared" si="167"/>
        <v>37711</v>
      </c>
      <c r="AX131" s="5">
        <f>Data!C128/Data!C127-1</f>
        <v>-7.7342464877394601E-4</v>
      </c>
      <c r="AY131" s="5">
        <f>Data!L128/Data!L127-1</f>
        <v>1.3312551907853631E-3</v>
      </c>
      <c r="AZ131" s="5">
        <f>Data!CW128/Data!CW127-1</f>
        <v>9.0466545750644833E-4</v>
      </c>
      <c r="BA131" s="5">
        <f>Data!AJ128/Data!AJ127-1</f>
        <v>1.8243754470523843E-3</v>
      </c>
      <c r="BB131" s="5">
        <f>Data!AR128/Data!AR127-1</f>
        <v>-8.1257120054689658E-5</v>
      </c>
      <c r="BC131" s="5">
        <f>Data!BV128/Data!BV127-1</f>
        <v>-3.6176341356247699E-3</v>
      </c>
      <c r="BD131" s="5">
        <f>Data!T128/Data!T127-1</f>
        <v>2.7435521221867987E-3</v>
      </c>
      <c r="BE131" s="5">
        <f>Data!BF128/Data!BF127-1</f>
        <v>6.215746347065787E-3</v>
      </c>
      <c r="BF131" s="5">
        <f>Data!AB128/Data!AB127-1</f>
        <v>5.5844758104020009E-3</v>
      </c>
      <c r="BG131" s="5">
        <f>Data!AY128/Data!AY127-1</f>
        <v>1.1805397731694756E-2</v>
      </c>
      <c r="BH131" s="5">
        <f>Data!BN128/Data!BN127-1</f>
        <v>2.7662376912008124E-2</v>
      </c>
      <c r="BI131" s="5">
        <f>Data!CC128/Data!CC127-1</f>
        <v>1.5514371036385866E-2</v>
      </c>
      <c r="BJ131" s="5">
        <f>Data!CP128/Data!CP127-1</f>
        <v>2.2532333835210583E-2</v>
      </c>
      <c r="BK131" s="5">
        <f>Data!DZ128/Data!DZ127-1</f>
        <v>1.2622056289488981E-2</v>
      </c>
      <c r="BL131" s="5">
        <f t="shared" si="211"/>
        <v>3.0062115614610746E-3</v>
      </c>
      <c r="BM131" s="5">
        <f t="shared" si="212"/>
        <v>3.0274950968109315E-3</v>
      </c>
      <c r="BN131" s="5">
        <f t="shared" si="213"/>
        <v>2.1182603952329343E-3</v>
      </c>
      <c r="BO131" s="5">
        <f t="shared" si="193"/>
        <v>1.2372479869832034E-3</v>
      </c>
      <c r="BP131" s="5">
        <f t="shared" si="194"/>
        <v>1.2980450084151603E-3</v>
      </c>
      <c r="BQ131" s="5">
        <f t="shared" si="195"/>
        <v>2.107433496405642E-3</v>
      </c>
      <c r="BR131" s="5">
        <f t="shared" si="214"/>
        <v>1.2747634250710493E-3</v>
      </c>
      <c r="BS131" s="5">
        <f t="shared" si="215"/>
        <v>4.8012705301521928E-3</v>
      </c>
      <c r="BT131" s="5">
        <f t="shared" si="196"/>
        <v>2.0082107820792671E-3</v>
      </c>
      <c r="BU131" s="5">
        <f t="shared" si="197"/>
        <v>2.2532333835210583E-2</v>
      </c>
      <c r="BV131" s="8">
        <f t="shared" si="198"/>
        <v>1.807891558893016</v>
      </c>
      <c r="BW131" s="8">
        <f t="shared" si="199"/>
        <v>1.8209522963484135</v>
      </c>
      <c r="BX131" s="24">
        <f t="shared" si="200"/>
        <v>37711</v>
      </c>
      <c r="BY131" s="5">
        <f t="shared" si="201"/>
        <v>0.95476502718887846</v>
      </c>
      <c r="BZ131" s="1">
        <f t="shared" si="168"/>
        <v>37711</v>
      </c>
      <c r="CA131" s="8">
        <f t="shared" si="216"/>
        <v>2.0530524834605699</v>
      </c>
      <c r="CB131" s="8">
        <f t="shared" si="217"/>
        <v>1.8209522963484135</v>
      </c>
      <c r="CC131" s="8">
        <f t="shared" si="218"/>
        <v>2.1478924882784556</v>
      </c>
      <c r="CD131" s="8">
        <f t="shared" si="219"/>
        <v>1.7890398825584533</v>
      </c>
      <c r="CE131" s="8">
        <f t="shared" si="220"/>
        <v>1.9865148676900251</v>
      </c>
      <c r="CF131" s="8">
        <f t="shared" si="221"/>
        <v>2.1275116362707629</v>
      </c>
      <c r="CG131" s="8">
        <f t="shared" si="222"/>
        <v>1.8834111389278096</v>
      </c>
      <c r="CH131" s="8">
        <f t="shared" si="223"/>
        <v>2.0509016309101176</v>
      </c>
      <c r="CI131" s="8">
        <f t="shared" si="224"/>
        <v>1.9415484920519819</v>
      </c>
      <c r="CJ131" s="8">
        <f t="shared" si="225"/>
        <v>1.93198827732566</v>
      </c>
      <c r="CK131" s="8">
        <f t="shared" si="226"/>
        <v>2.9742747852424327</v>
      </c>
      <c r="CL131" s="8">
        <f t="shared" si="227"/>
        <v>2.3452615036622593</v>
      </c>
      <c r="CM131" s="8">
        <f t="shared" si="228"/>
        <v>1.9671232147645625</v>
      </c>
      <c r="CN131" s="8">
        <f t="shared" si="229"/>
        <v>2.0725033797684138</v>
      </c>
      <c r="CO131" s="8">
        <f t="shared" si="230"/>
        <v>2.0365281340240311</v>
      </c>
      <c r="CP131" s="8">
        <f t="shared" si="231"/>
        <v>2.0070786327428034</v>
      </c>
      <c r="CQ131" s="8">
        <f t="shared" si="232"/>
        <v>2.068551898183669</v>
      </c>
      <c r="CR131" s="8">
        <f t="shared" si="233"/>
        <v>1.9629383698162937</v>
      </c>
      <c r="CS131" s="8">
        <f t="shared" si="234"/>
        <v>1.9650102321447074</v>
      </c>
      <c r="CT131" s="8">
        <f t="shared" si="235"/>
        <v>1.927389464519589</v>
      </c>
      <c r="CU131" s="8">
        <f t="shared" si="236"/>
        <v>1.9601827101914255</v>
      </c>
      <c r="CV131" s="8">
        <f t="shared" si="237"/>
        <v>1.9545463230215956</v>
      </c>
      <c r="CW131" s="8">
        <f t="shared" si="238"/>
        <v>1.807891558893016</v>
      </c>
      <c r="CX131" s="8">
        <f t="shared" si="239"/>
        <v>2.2133407831251839</v>
      </c>
      <c r="CY131" s="8">
        <f t="shared" si="169"/>
        <v>2.0530524834605699</v>
      </c>
      <c r="CZ131" s="1">
        <f t="shared" si="170"/>
        <v>37711</v>
      </c>
      <c r="DA131" s="5">
        <f>CA131/MAX(CA$9:CA131)-1</f>
        <v>-7.7342464877383499E-4</v>
      </c>
      <c r="DB131" s="5">
        <f>CB131/MAX(CB$9:CB131)-1</f>
        <v>0</v>
      </c>
      <c r="DC131" s="5">
        <f>CC131/MAX(CC$9:CC131)-1</f>
        <v>0</v>
      </c>
      <c r="DD131" s="5">
        <f>CD131/MAX(CD$9:CD131)-1</f>
        <v>0</v>
      </c>
      <c r="DE131" s="5">
        <f>CE131/MAX(CE$9:CE131)-1</f>
        <v>-8.1257120054689658E-5</v>
      </c>
      <c r="DF131" s="5">
        <f>CF131/MAX(CF$9:CF131)-1</f>
        <v>-3.6176341356248809E-3</v>
      </c>
      <c r="DG131" s="5">
        <f>CG131/MAX(CG$9:CG131)-1</f>
        <v>0</v>
      </c>
      <c r="DH131" s="5">
        <f>CH131/MAX(CH$9:CH131)-1</f>
        <v>0</v>
      </c>
      <c r="DI131" s="5">
        <f>CI131/MAX(CI$9:CI131)-1</f>
        <v>-5.2866322365527352E-2</v>
      </c>
      <c r="DJ131" s="5">
        <f>CJ131/MAX(CJ$9:CJ131)-1</f>
        <v>-2.3264270816428567E-2</v>
      </c>
      <c r="DK131" s="5">
        <f>CK131/MAX(CK$9:CK131)-1</f>
        <v>0</v>
      </c>
      <c r="DL131" s="5">
        <f>CL131/MAX(CL$9:CL131)-1</f>
        <v>0</v>
      </c>
      <c r="DM131" s="5">
        <f>CM131/MAX(CM$9:CM131)-1</f>
        <v>0</v>
      </c>
      <c r="DN131" s="5">
        <f>CN131/MAX(CN$9:CN131)-1</f>
        <v>-2.5186270579615755E-2</v>
      </c>
      <c r="DO131" s="5">
        <f>CO131/MAX(CO$9:CO131)-1</f>
        <v>0</v>
      </c>
      <c r="DP131" s="5">
        <f>CP131/MAX(CP$9:CP131)-1</f>
        <v>0</v>
      </c>
      <c r="DQ131" s="5">
        <f>CQ131/MAX(CQ$9:CQ131)-1</f>
        <v>0</v>
      </c>
      <c r="DR131" s="5">
        <f>CR131/MAX(CR$9:CR131)-1</f>
        <v>0</v>
      </c>
      <c r="DS131" s="5">
        <f>CS131/MAX(CS$9:CS131)-1</f>
        <v>0</v>
      </c>
      <c r="DT131" s="5">
        <f>CT131/MAX(CT$9:CT131)-1</f>
        <v>0</v>
      </c>
      <c r="DU131" s="5">
        <f>CU131/MAX(CU$9:CU131)-1</f>
        <v>0</v>
      </c>
      <c r="DV131" s="5">
        <f>CV131/MAX(CV$9:CV131)-1</f>
        <v>0</v>
      </c>
      <c r="DW131" s="5">
        <f>CW131/MAX(CW$9:CW131)-1</f>
        <v>0</v>
      </c>
      <c r="DX131" s="5">
        <f>CX131/MAX(CX$9:CX131)-1</f>
        <v>0</v>
      </c>
      <c r="DY131" s="5">
        <f>CY131/MAX(CY$9:CY131)-1</f>
        <v>-7.7342464877383499E-4</v>
      </c>
      <c r="DZ131" s="1">
        <f t="shared" si="171"/>
        <v>37711</v>
      </c>
      <c r="EA131" s="8">
        <f t="shared" si="202"/>
        <v>3.4847910882385005</v>
      </c>
      <c r="EB131" s="8">
        <f t="shared" si="203"/>
        <v>3.9433100390108136</v>
      </c>
      <c r="EC131" s="8">
        <f t="shared" si="204"/>
        <v>4.1255809964344223</v>
      </c>
      <c r="ED131" s="8">
        <f t="shared" si="172"/>
        <v>3.9435861523115401</v>
      </c>
      <c r="EE131" s="8">
        <f t="shared" si="173"/>
        <v>3.9435861523115401</v>
      </c>
      <c r="EF131" s="8">
        <f t="shared" si="174"/>
        <v>3.9480999999999997</v>
      </c>
      <c r="EG131" s="8">
        <f t="shared" si="175"/>
        <v>3.9435861523115401</v>
      </c>
      <c r="EH131" s="8">
        <f t="shared" si="176"/>
        <v>4.7480000000000011</v>
      </c>
      <c r="EI131" s="8">
        <f t="shared" si="177"/>
        <v>3.9435861523115401</v>
      </c>
      <c r="EJ131" s="1">
        <f t="shared" si="205"/>
        <v>37711</v>
      </c>
      <c r="EK131" s="8">
        <f>Data!W128*(1-R131-AD131)+R131*Data!AE128+AD131*Data!AM128</f>
        <v>1.6898776682624543</v>
      </c>
      <c r="EL131" s="8">
        <f>Data!W128*(1-S131-AE131)+S131*Data!BQ128+AE131*Data!AU128</f>
        <v>3.1108784720547193</v>
      </c>
      <c r="EM131" s="8">
        <f>Data!W128*(1-R131-AF131)+R131*Data!AE128+AF131*Data!AU128</f>
        <v>3.3061850883493031</v>
      </c>
      <c r="EN131" s="8">
        <f>Data!F128</f>
        <v>4.6139287539604803</v>
      </c>
      <c r="EO131" s="8">
        <f>U131*Data!$AE128+Model!AG131*Data!$BY128+Model!AP131*Data!$W128</f>
        <v>2.805424076296668</v>
      </c>
      <c r="EP131" s="8">
        <f>V131*Data!$BQ128+Model!AH131*Data!$BY128+Model!AQ131*Data!$W128</f>
        <v>2.863383529398118</v>
      </c>
      <c r="EQ131" s="8">
        <f>W131*Data!$BQ128+Model!AI131*Data!$BY128+Model!AR131*Data!$W128</f>
        <v>2.3525</v>
      </c>
      <c r="ER131" s="8">
        <f>X131*Data!CF128+Model!AJ131*Data!$BY128+Model!AS131*Data!$W128</f>
        <v>2.8413788715642925</v>
      </c>
      <c r="ES131" s="8">
        <f>Y131*Data!CS128+Model!AK131*Data!$BY128+Model!AS131*Data!$W128</f>
        <v>2.7315320783386801</v>
      </c>
      <c r="ET131" s="8">
        <f t="shared" si="178"/>
        <v>4.6139287539604803</v>
      </c>
    </row>
    <row r="132" spans="1:150" x14ac:dyDescent="0.25">
      <c r="A132" s="34">
        <f>Data!A129</f>
        <v>37741</v>
      </c>
      <c r="B132" s="8">
        <f>Data!G129</f>
        <v>3.8286325930081802</v>
      </c>
      <c r="C132" s="8">
        <f t="shared" si="179"/>
        <v>4.0739941283607983</v>
      </c>
      <c r="D132" s="8">
        <f>Data!DA129</f>
        <v>4.5129999999999999</v>
      </c>
      <c r="E132" s="8">
        <f>Data!AN129</f>
        <v>1.379</v>
      </c>
      <c r="F132" s="8">
        <f>Data!AV129</f>
        <v>2.3879999999999999</v>
      </c>
      <c r="G132" s="8">
        <f>Data!BZ129</f>
        <v>3.206</v>
      </c>
      <c r="H132" s="8">
        <f>Data!X129</f>
        <v>3.516</v>
      </c>
      <c r="I132" s="8">
        <f>Data!BJ129</f>
        <v>4.266</v>
      </c>
      <c r="J132" s="8">
        <f>Data!AF129</f>
        <v>5.6970000000000001</v>
      </c>
      <c r="K132" s="8">
        <f>Data!BC129</f>
        <v>6.4989999999999997</v>
      </c>
      <c r="L132" s="8">
        <f>Data!BR129</f>
        <v>8.9469999999999992</v>
      </c>
      <c r="M132" s="8">
        <f>Data!CG129</f>
        <v>7.1689999999999996</v>
      </c>
      <c r="N132" s="8">
        <f>Data!CT129</f>
        <v>8.0869999999999997</v>
      </c>
      <c r="O132" s="8">
        <f>Data!ED129</f>
        <v>7.1029999999999998</v>
      </c>
      <c r="P132" s="8">
        <f t="shared" si="180"/>
        <v>4.306</v>
      </c>
      <c r="Q132" s="1">
        <f t="shared" si="157"/>
        <v>37741</v>
      </c>
      <c r="R132" s="9">
        <f t="shared" si="206"/>
        <v>0.25797013948686165</v>
      </c>
      <c r="S132" s="36">
        <f t="shared" si="207"/>
        <v>0.30471979212369082</v>
      </c>
      <c r="T132" s="9">
        <f t="shared" si="208"/>
        <v>0.22273393080851886</v>
      </c>
      <c r="U132" s="9">
        <f t="shared" si="181"/>
        <v>6.052372702790125E-2</v>
      </c>
      <c r="V132" s="9">
        <f t="shared" si="182"/>
        <v>4.4500986484939539E-2</v>
      </c>
      <c r="W132" s="9">
        <f t="shared" si="183"/>
        <v>0.03</v>
      </c>
      <c r="X132" s="9">
        <f t="shared" si="184"/>
        <v>5.0586866914884093E-2</v>
      </c>
      <c r="Y132" s="9">
        <f t="shared" si="209"/>
        <v>0.1860442343407058</v>
      </c>
      <c r="Z132" s="8">
        <f t="shared" si="185"/>
        <v>4.2283356627864324</v>
      </c>
      <c r="AA132" s="8">
        <f t="shared" si="158"/>
        <v>5.1709331910237646</v>
      </c>
      <c r="AB132" s="8">
        <f t="shared" si="186"/>
        <v>2.6539290199479622</v>
      </c>
      <c r="AC132" s="8">
        <f t="shared" si="210"/>
        <v>3.8286325930081802</v>
      </c>
      <c r="AD132" s="22">
        <f t="shared" si="187"/>
        <v>0.74202986051313835</v>
      </c>
      <c r="AE132" s="22">
        <f t="shared" si="188"/>
        <v>0.69528020787630918</v>
      </c>
      <c r="AF132" s="22">
        <f t="shared" si="189"/>
        <v>0.77726606919148111</v>
      </c>
      <c r="AG132" s="22">
        <f t="shared" si="159"/>
        <v>0.18947627297209879</v>
      </c>
      <c r="AH132" s="22">
        <f t="shared" si="160"/>
        <v>0.2054990135150605</v>
      </c>
      <c r="AI132" s="22">
        <f t="shared" si="161"/>
        <v>6.9999999999999951E-2</v>
      </c>
      <c r="AJ132" s="22">
        <f t="shared" si="162"/>
        <v>0.19941313308511588</v>
      </c>
      <c r="AK132" s="22">
        <f t="shared" si="163"/>
        <v>6.3955765659294173E-2</v>
      </c>
      <c r="AL132" s="22"/>
      <c r="AM132" s="22">
        <f t="shared" si="164"/>
        <v>0</v>
      </c>
      <c r="AN132" s="22">
        <f t="shared" si="164"/>
        <v>0</v>
      </c>
      <c r="AO132" s="22">
        <v>0</v>
      </c>
      <c r="AP132" s="22">
        <f t="shared" si="165"/>
        <v>0.75</v>
      </c>
      <c r="AQ132" s="22">
        <f t="shared" si="166"/>
        <v>0.75</v>
      </c>
      <c r="AR132" s="22">
        <f t="shared" si="190"/>
        <v>0.9</v>
      </c>
      <c r="AS132" s="9">
        <f t="shared" si="191"/>
        <v>0.75</v>
      </c>
      <c r="AT132" s="9">
        <f t="shared" si="192"/>
        <v>0.75</v>
      </c>
      <c r="AU132" s="9"/>
      <c r="AV132" s="1">
        <f t="shared" si="167"/>
        <v>37741</v>
      </c>
      <c r="AX132" s="5">
        <f>Data!C129/Data!C128-1</f>
        <v>8.2538891709638129E-3</v>
      </c>
      <c r="AY132" s="5">
        <f>Data!L129/Data!L128-1</f>
        <v>3.4015732663019715E-3</v>
      </c>
      <c r="AZ132" s="5">
        <f>Data!CW129/Data!CW128-1</f>
        <v>1.9010907115139641E-2</v>
      </c>
      <c r="BA132" s="5">
        <f>Data!AJ129/Data!AJ128-1</f>
        <v>1.8737708750682369E-3</v>
      </c>
      <c r="BB132" s="5">
        <f>Data!AR129/Data!AR128-1</f>
        <v>2.6253814768597561E-3</v>
      </c>
      <c r="BC132" s="5">
        <f>Data!BV129/Data!BV128-1</f>
        <v>2.0334265932999696E-3</v>
      </c>
      <c r="BD132" s="5">
        <f>Data!T129/Data!T128-1</f>
        <v>1.4804968602466051E-2</v>
      </c>
      <c r="BE132" s="5">
        <f>Data!BF129/Data!BF128-1</f>
        <v>1.6939107639531326E-2</v>
      </c>
      <c r="BF132" s="5">
        <f>Data!AB129/Data!AB128-1</f>
        <v>3.0235518777848469E-2</v>
      </c>
      <c r="BG132" s="5">
        <f>Data!AY129/Data!AY128-1</f>
        <v>2.6747610007354039E-2</v>
      </c>
      <c r="BH132" s="5">
        <f>Data!BN129/Data!BN128-1</f>
        <v>4.7435843975709435E-2</v>
      </c>
      <c r="BI132" s="5">
        <f>Data!CC129/Data!CC128-1</f>
        <v>3.776280873647675E-2</v>
      </c>
      <c r="BJ132" s="5">
        <f>Data!CP129/Data!CP128-1</f>
        <v>4.8197623053941818E-2</v>
      </c>
      <c r="BK132" s="5">
        <f>Data!DZ129/Data!DZ128-1</f>
        <v>3.951275542761512E-2</v>
      </c>
      <c r="BL132" s="5">
        <f t="shared" si="211"/>
        <v>1.0635665670444099E-2</v>
      </c>
      <c r="BM132" s="5">
        <f t="shared" si="212"/>
        <v>1.2759073180600119E-2</v>
      </c>
      <c r="BN132" s="5">
        <f t="shared" si="213"/>
        <v>9.7348300555926016E-3</v>
      </c>
      <c r="BO132" s="5">
        <f t="shared" si="193"/>
        <v>1.2472916063631396E-2</v>
      </c>
      <c r="BP132" s="5">
        <f t="shared" si="194"/>
        <v>1.2270462941020435E-2</v>
      </c>
      <c r="BQ132" s="5">
        <f t="shared" si="195"/>
        <v>1.3527814401549444E-2</v>
      </c>
      <c r="BR132" s="5">
        <f t="shared" si="214"/>
        <v>1.2347639135307146E-2</v>
      </c>
      <c r="BS132" s="5">
        <f t="shared" si="215"/>
        <v>1.881573979082931E-2</v>
      </c>
      <c r="BT132" s="5">
        <f t="shared" si="196"/>
        <v>4.4600104205477992E-3</v>
      </c>
      <c r="BU132" s="5">
        <f t="shared" si="197"/>
        <v>4.8197623053941818E-2</v>
      </c>
      <c r="BV132" s="8">
        <f t="shared" si="198"/>
        <v>1.8159547740848994</v>
      </c>
      <c r="BW132" s="8">
        <f t="shared" si="199"/>
        <v>1.8271463989988834</v>
      </c>
      <c r="BX132" s="24">
        <f t="shared" si="200"/>
        <v>37741</v>
      </c>
      <c r="BY132" s="5">
        <f t="shared" si="201"/>
        <v>0.95864159968514207</v>
      </c>
      <c r="BZ132" s="1">
        <f t="shared" si="168"/>
        <v>37741</v>
      </c>
      <c r="CA132" s="8">
        <f t="shared" si="216"/>
        <v>2.0699981511212253</v>
      </c>
      <c r="CB132" s="8">
        <f t="shared" si="217"/>
        <v>1.8271463989988834</v>
      </c>
      <c r="CC132" s="8">
        <f t="shared" si="218"/>
        <v>2.1887258728664234</v>
      </c>
      <c r="CD132" s="8">
        <f t="shared" si="219"/>
        <v>1.7923921333847268</v>
      </c>
      <c r="CE132" s="8">
        <f t="shared" si="220"/>
        <v>1.9917302270271648</v>
      </c>
      <c r="CF132" s="8">
        <f t="shared" si="221"/>
        <v>2.1318377750095112</v>
      </c>
      <c r="CG132" s="8">
        <f t="shared" si="222"/>
        <v>1.9112949817051708</v>
      </c>
      <c r="CH132" s="8">
        <f t="shared" si="223"/>
        <v>2.0856420743941944</v>
      </c>
      <c r="CI132" s="8">
        <f t="shared" si="224"/>
        <v>2.0002522179415227</v>
      </c>
      <c r="CJ132" s="8">
        <f t="shared" si="225"/>
        <v>1.9836643463063466</v>
      </c>
      <c r="CK132" s="8">
        <f t="shared" si="226"/>
        <v>3.1153620198960796</v>
      </c>
      <c r="CL132" s="8">
        <f t="shared" si="227"/>
        <v>2.4338251652620788</v>
      </c>
      <c r="CM132" s="8">
        <f t="shared" si="228"/>
        <v>2.0619338779704433</v>
      </c>
      <c r="CN132" s="8">
        <f t="shared" si="229"/>
        <v>2.1543936989361088</v>
      </c>
      <c r="CO132" s="8">
        <f t="shared" si="230"/>
        <v>2.0581879663859639</v>
      </c>
      <c r="CP132" s="8">
        <f t="shared" si="231"/>
        <v>2.0326870958971877</v>
      </c>
      <c r="CQ132" s="8">
        <f t="shared" si="232"/>
        <v>2.0886888993736608</v>
      </c>
      <c r="CR132" s="8">
        <f t="shared" si="233"/>
        <v>1.9874219353410938</v>
      </c>
      <c r="CS132" s="8">
        <f t="shared" si="234"/>
        <v>1.9891218173769649</v>
      </c>
      <c r="CT132" s="8">
        <f t="shared" si="235"/>
        <v>1.9534628314751117</v>
      </c>
      <c r="CU132" s="8">
        <f t="shared" si="236"/>
        <v>1.9843863389361378</v>
      </c>
      <c r="CV132" s="8">
        <f t="shared" si="237"/>
        <v>1.991322558044692</v>
      </c>
      <c r="CW132" s="8">
        <f t="shared" si="238"/>
        <v>1.8159547740848994</v>
      </c>
      <c r="CX132" s="8">
        <f t="shared" si="239"/>
        <v>2.320018547880168</v>
      </c>
      <c r="CY132" s="8">
        <f t="shared" si="169"/>
        <v>2.0699981511212253</v>
      </c>
      <c r="CZ132" s="1">
        <f t="shared" si="170"/>
        <v>37741</v>
      </c>
      <c r="DA132" s="5">
        <f>CA132/MAX(CA$9:CA132)-1</f>
        <v>0</v>
      </c>
      <c r="DB132" s="5">
        <f>CB132/MAX(CB$9:CB132)-1</f>
        <v>0</v>
      </c>
      <c r="DC132" s="5">
        <f>CC132/MAX(CC$9:CC132)-1</f>
        <v>0</v>
      </c>
      <c r="DD132" s="5">
        <f>CD132/MAX(CD$9:CD132)-1</f>
        <v>0</v>
      </c>
      <c r="DE132" s="5">
        <f>CE132/MAX(CE$9:CE132)-1</f>
        <v>0</v>
      </c>
      <c r="DF132" s="5">
        <f>CF132/MAX(CF$9:CF132)-1</f>
        <v>-1.5915637357809542E-3</v>
      </c>
      <c r="DG132" s="5">
        <f>CG132/MAX(CG$9:CG132)-1</f>
        <v>0</v>
      </c>
      <c r="DH132" s="5">
        <f>CH132/MAX(CH$9:CH132)-1</f>
        <v>0</v>
      </c>
      <c r="DI132" s="5">
        <f>CI132/MAX(CI$9:CI132)-1</f>
        <v>-2.4229244270277617E-2</v>
      </c>
      <c r="DJ132" s="5">
        <f>CJ132/MAX(CJ$9:CJ132)-1</f>
        <v>0</v>
      </c>
      <c r="DK132" s="5">
        <f>CK132/MAX(CK$9:CK132)-1</f>
        <v>0</v>
      </c>
      <c r="DL132" s="5">
        <f>CL132/MAX(CL$9:CL132)-1</f>
        <v>0</v>
      </c>
      <c r="DM132" s="5">
        <f>CM132/MAX(CM$9:CM132)-1</f>
        <v>0</v>
      </c>
      <c r="DN132" s="5">
        <f>CN132/MAX(CN$9:CN132)-1</f>
        <v>0</v>
      </c>
      <c r="DO132" s="5">
        <f>CO132/MAX(CO$9:CO132)-1</f>
        <v>0</v>
      </c>
      <c r="DP132" s="5">
        <f>CP132/MAX(CP$9:CP132)-1</f>
        <v>0</v>
      </c>
      <c r="DQ132" s="5">
        <f>CQ132/MAX(CQ$9:CQ132)-1</f>
        <v>0</v>
      </c>
      <c r="DR132" s="5">
        <f>CR132/MAX(CR$9:CR132)-1</f>
        <v>0</v>
      </c>
      <c r="DS132" s="5">
        <f>CS132/MAX(CS$9:CS132)-1</f>
        <v>0</v>
      </c>
      <c r="DT132" s="5">
        <f>CT132/MAX(CT$9:CT132)-1</f>
        <v>0</v>
      </c>
      <c r="DU132" s="5">
        <f>CU132/MAX(CU$9:CU132)-1</f>
        <v>0</v>
      </c>
      <c r="DV132" s="5">
        <f>CV132/MAX(CV$9:CV132)-1</f>
        <v>0</v>
      </c>
      <c r="DW132" s="5">
        <f>CW132/MAX(CW$9:CW132)-1</f>
        <v>0</v>
      </c>
      <c r="DX132" s="5">
        <f>CX132/MAX(CX$9:CX132)-1</f>
        <v>0</v>
      </c>
      <c r="DY132" s="5">
        <f>CY132/MAX(CY$9:CY132)-1</f>
        <v>0</v>
      </c>
      <c r="DZ132" s="1">
        <f t="shared" si="171"/>
        <v>37741</v>
      </c>
      <c r="EA132" s="8">
        <f t="shared" si="202"/>
        <v>3.2416231915620251</v>
      </c>
      <c r="EB132" s="8">
        <f t="shared" si="203"/>
        <v>3.8247538198632025</v>
      </c>
      <c r="EC132" s="8">
        <f t="shared" si="204"/>
        <v>4.0739941283607983</v>
      </c>
      <c r="ED132" s="8">
        <f t="shared" si="172"/>
        <v>3.5892646040265022</v>
      </c>
      <c r="EE132" s="8">
        <f t="shared" si="173"/>
        <v>3.6939801634100382</v>
      </c>
      <c r="EF132" s="8">
        <f t="shared" si="174"/>
        <v>3.6572299999999998</v>
      </c>
      <c r="EG132" s="8">
        <f t="shared" si="175"/>
        <v>3.6389757535836855</v>
      </c>
      <c r="EH132" s="8">
        <f t="shared" si="176"/>
        <v>4.3465819078169856</v>
      </c>
      <c r="EI132" s="8">
        <f t="shared" si="177"/>
        <v>3.8286325930081802</v>
      </c>
      <c r="EJ132" s="1">
        <f t="shared" si="205"/>
        <v>37741</v>
      </c>
      <c r="EK132" s="8">
        <f>Data!W129*(1-R132-AD132)+R132*Data!AE129+AD132*Data!AM129</f>
        <v>1.6636142057516907</v>
      </c>
      <c r="EL132" s="8">
        <f>Data!W129*(1-S132-AE132)+S132*Data!BQ129+AE132*Data!AU129</f>
        <v>2.9940108627002853</v>
      </c>
      <c r="EM132" s="8">
        <f>Data!W129*(1-R132-AF132)+R132*Data!AE129+AF132*Data!AU129</f>
        <v>3.1863840888457138</v>
      </c>
      <c r="EN132" s="8">
        <f>Data!F129</f>
        <v>4.61072999275871</v>
      </c>
      <c r="EO132" s="8">
        <f>U132*Data!$AE129+Model!AG132*Data!$BY129+Model!AP132*Data!$W129</f>
        <v>2.6531886914669798</v>
      </c>
      <c r="EP132" s="8">
        <f>V132*Data!$BQ129+Model!AH132*Data!$BY129+Model!AQ132*Data!$W129</f>
        <v>2.7049095964790943</v>
      </c>
      <c r="EQ132" s="8">
        <f>W132*Data!$BQ129+Model!AI132*Data!$BY129+Model!AR132*Data!$W129</f>
        <v>2.2042899999999999</v>
      </c>
      <c r="ER132" s="8">
        <f>X132*Data!CF129+Model!AJ132*Data!$BY129+Model!AS132*Data!$W129</f>
        <v>2.6861899755107812</v>
      </c>
      <c r="ES132" s="8">
        <f>Y132*Data!CS129+Model!AK132*Data!$BY129+Model!AS132*Data!$W129</f>
        <v>2.6676072632112104</v>
      </c>
      <c r="ET132" s="8">
        <f t="shared" si="178"/>
        <v>4.61072999275871</v>
      </c>
    </row>
    <row r="133" spans="1:150" x14ac:dyDescent="0.25">
      <c r="A133" s="34">
        <f>Data!A130</f>
        <v>37771</v>
      </c>
      <c r="B133" s="8">
        <f>Data!G130</f>
        <v>3.3301323315558502</v>
      </c>
      <c r="C133" s="8">
        <f t="shared" si="179"/>
        <v>3.6844551860823609</v>
      </c>
      <c r="D133" s="8">
        <f>Data!DA130</f>
        <v>4.05</v>
      </c>
      <c r="E133" s="8">
        <f>Data!AN130</f>
        <v>1.2729999999999999</v>
      </c>
      <c r="F133" s="8">
        <f>Data!AV130</f>
        <v>1.9850000000000001</v>
      </c>
      <c r="G133" s="8">
        <f>Data!BZ130</f>
        <v>2.7709999999999999</v>
      </c>
      <c r="H133" s="8">
        <f>Data!X130</f>
        <v>3.1269999999999998</v>
      </c>
      <c r="I133" s="8">
        <f>Data!BJ130</f>
        <v>3.738</v>
      </c>
      <c r="J133" s="8">
        <f>Data!AF130</f>
        <v>5.649</v>
      </c>
      <c r="K133" s="8">
        <f>Data!BC130</f>
        <v>6.3029999999999999</v>
      </c>
      <c r="L133" s="8">
        <f>Data!BR130</f>
        <v>9.44</v>
      </c>
      <c r="M133" s="8">
        <f>Data!CG130</f>
        <v>7.2789999999999999</v>
      </c>
      <c r="N133" s="8">
        <f>Data!CT130</f>
        <v>8.1180000000000003</v>
      </c>
      <c r="O133" s="8">
        <f>Data!ED130</f>
        <v>6.9189999999999996</v>
      </c>
      <c r="P133" s="8">
        <f t="shared" si="180"/>
        <v>4.5409999999999995</v>
      </c>
      <c r="Q133" s="1">
        <f t="shared" si="157"/>
        <v>37771</v>
      </c>
      <c r="R133" s="9">
        <f t="shared" si="206"/>
        <v>0.25408619787605785</v>
      </c>
      <c r="S133" s="36">
        <f t="shared" si="207"/>
        <v>0.2747197921236908</v>
      </c>
      <c r="T133" s="9">
        <f t="shared" si="208"/>
        <v>0.2202158114952654</v>
      </c>
      <c r="U133" s="9">
        <f t="shared" si="181"/>
        <v>9.0523727027901249E-2</v>
      </c>
      <c r="V133" s="9">
        <f t="shared" si="182"/>
        <v>4.3804518152024352E-2</v>
      </c>
      <c r="W133" s="9">
        <f t="shared" si="183"/>
        <v>3.5797320671142663E-2</v>
      </c>
      <c r="X133" s="9">
        <f t="shared" si="184"/>
        <v>6.4803090407242761E-2</v>
      </c>
      <c r="Y133" s="9">
        <f t="shared" si="209"/>
        <v>0.18926500841593416</v>
      </c>
      <c r="Z133" s="8">
        <f t="shared" si="185"/>
        <v>3.9164205800252692</v>
      </c>
      <c r="AA133" s="8">
        <f t="shared" si="158"/>
        <v>4.8613060476768597</v>
      </c>
      <c r="AB133" s="8">
        <f t="shared" si="186"/>
        <v>2.5163384717022681</v>
      </c>
      <c r="AC133" s="8">
        <f t="shared" si="210"/>
        <v>3.3301323315558502</v>
      </c>
      <c r="AD133" s="22">
        <f t="shared" si="187"/>
        <v>0.7459138021239422</v>
      </c>
      <c r="AE133" s="22">
        <f t="shared" si="188"/>
        <v>0.7252802078763092</v>
      </c>
      <c r="AF133" s="22">
        <f t="shared" si="189"/>
        <v>0.77978418850473463</v>
      </c>
      <c r="AG133" s="22">
        <f t="shared" si="159"/>
        <v>0.15947627297209876</v>
      </c>
      <c r="AH133" s="22">
        <f t="shared" si="160"/>
        <v>0.20619548184797565</v>
      </c>
      <c r="AI133" s="22">
        <f t="shared" si="161"/>
        <v>6.420267932885737E-2</v>
      </c>
      <c r="AJ133" s="22">
        <f t="shared" si="162"/>
        <v>0.18519690959275725</v>
      </c>
      <c r="AK133" s="22">
        <f t="shared" si="163"/>
        <v>6.0734991584065812E-2</v>
      </c>
      <c r="AL133" s="22"/>
      <c r="AM133" s="22">
        <f t="shared" si="164"/>
        <v>0</v>
      </c>
      <c r="AN133" s="22">
        <f t="shared" si="164"/>
        <v>0</v>
      </c>
      <c r="AO133" s="22">
        <v>0</v>
      </c>
      <c r="AP133" s="22">
        <f t="shared" si="165"/>
        <v>0.75</v>
      </c>
      <c r="AQ133" s="22">
        <f t="shared" si="166"/>
        <v>0.75</v>
      </c>
      <c r="AR133" s="22">
        <f t="shared" si="190"/>
        <v>0.9</v>
      </c>
      <c r="AS133" s="9">
        <f t="shared" si="191"/>
        <v>0.75</v>
      </c>
      <c r="AT133" s="9">
        <f t="shared" si="192"/>
        <v>0.75</v>
      </c>
      <c r="AU133" s="9"/>
      <c r="AV133" s="1">
        <f t="shared" si="167"/>
        <v>37771</v>
      </c>
      <c r="AX133" s="5">
        <f>Data!C130/Data!C129-1</f>
        <v>1.8644873585506705E-2</v>
      </c>
      <c r="AY133" s="5">
        <f>Data!L130/Data!L129-1</f>
        <v>2.4038150778757927E-3</v>
      </c>
      <c r="AZ133" s="5">
        <f>Data!CW130/Data!CW129-1</f>
        <v>3.1876712634750115E-2</v>
      </c>
      <c r="BA133" s="5">
        <f>Data!AJ130/Data!AJ129-1</f>
        <v>3.7519717870022617E-3</v>
      </c>
      <c r="BB133" s="5">
        <f>Data!AR130/Data!AR129-1</f>
        <v>2.0066927206631613E-2</v>
      </c>
      <c r="BC133" s="5">
        <f>Data!BV130/Data!BV129-1</f>
        <v>3.2891777177952664E-2</v>
      </c>
      <c r="BD133" s="5">
        <f>Data!T130/Data!T129-1</f>
        <v>1.1118059898547639E-2</v>
      </c>
      <c r="BE133" s="5">
        <f>Data!BF130/Data!BF129-1</f>
        <v>2.3665701537730843E-2</v>
      </c>
      <c r="BF133" s="5">
        <f>Data!AB130/Data!AB129-1</f>
        <v>1.0112664157414741E-2</v>
      </c>
      <c r="BG133" s="5">
        <f>Data!AY130/Data!AY129-1</f>
        <v>7.6657057064255518E-3</v>
      </c>
      <c r="BH133" s="5">
        <f>Data!BN130/Data!BN129-1</f>
        <v>1.5798483429401156E-3</v>
      </c>
      <c r="BI133" s="5">
        <f>Data!CC130/Data!CC129-1</f>
        <v>6.2881097560976151E-3</v>
      </c>
      <c r="BJ133" s="5">
        <f>Data!CP130/Data!CP129-1</f>
        <v>6.6504649071079669E-3</v>
      </c>
      <c r="BK133" s="5">
        <f>Data!DZ130/Data!DZ129-1</f>
        <v>1.3928032586958183E-2</v>
      </c>
      <c r="BL133" s="5">
        <f t="shared" si="211"/>
        <v>1.6512403746953355E-2</v>
      </c>
      <c r="BM133" s="5">
        <f t="shared" si="212"/>
        <v>1.8196284514255482E-2</v>
      </c>
      <c r="BN133" s="5">
        <f t="shared" si="213"/>
        <v>1.869958707717248E-2</v>
      </c>
      <c r="BO133" s="5">
        <f t="shared" si="193"/>
        <v>1.5182812400006147E-2</v>
      </c>
      <c r="BP133" s="5">
        <f t="shared" si="194"/>
        <v>1.5168077496494613E-2</v>
      </c>
      <c r="BQ133" s="5">
        <f t="shared" si="195"/>
        <v>1.2356073761437764E-2</v>
      </c>
      <c r="BR133" s="5">
        <f t="shared" si="214"/>
        <v>1.5215693035081676E-2</v>
      </c>
      <c r="BS133" s="5">
        <f t="shared" si="215"/>
        <v>1.1679444368874225E-2</v>
      </c>
      <c r="BT133" s="5">
        <f t="shared" si="196"/>
        <v>5.2251894093113364E-3</v>
      </c>
      <c r="BU133" s="5">
        <f t="shared" si="197"/>
        <v>6.6504649071079669E-3</v>
      </c>
      <c r="BV133" s="8">
        <f t="shared" si="198"/>
        <v>1.8254434817382361</v>
      </c>
      <c r="BW133" s="8">
        <f t="shared" si="199"/>
        <v>1.8315385210622834</v>
      </c>
      <c r="BX133" s="24">
        <f t="shared" si="200"/>
        <v>37771</v>
      </c>
      <c r="BY133" s="5">
        <f t="shared" si="201"/>
        <v>0.95541441500703372</v>
      </c>
      <c r="BZ133" s="1">
        <f t="shared" si="168"/>
        <v>37771</v>
      </c>
      <c r="CA133" s="8">
        <f t="shared" si="216"/>
        <v>2.1085930049711132</v>
      </c>
      <c r="CB133" s="8">
        <f t="shared" si="217"/>
        <v>1.8315385210622834</v>
      </c>
      <c r="CC133" s="8">
        <f t="shared" si="218"/>
        <v>2.258495258552029</v>
      </c>
      <c r="CD133" s="8">
        <f t="shared" si="219"/>
        <v>1.7991171381004312</v>
      </c>
      <c r="CE133" s="8">
        <f t="shared" si="220"/>
        <v>2.0316981325081667</v>
      </c>
      <c r="CF133" s="8">
        <f t="shared" si="221"/>
        <v>2.2019577080846666</v>
      </c>
      <c r="CG133" s="8">
        <f t="shared" si="222"/>
        <v>1.9325448737955624</v>
      </c>
      <c r="CH133" s="8">
        <f t="shared" si="223"/>
        <v>2.1350002572413413</v>
      </c>
      <c r="CI133" s="8">
        <f t="shared" si="224"/>
        <v>2.0204800968516894</v>
      </c>
      <c r="CJ133" s="8">
        <f t="shared" si="225"/>
        <v>1.9988705334054599</v>
      </c>
      <c r="CK133" s="8">
        <f t="shared" si="226"/>
        <v>3.1202838194208709</v>
      </c>
      <c r="CL133" s="8">
        <f t="shared" si="227"/>
        <v>2.449129325028399</v>
      </c>
      <c r="CM133" s="8">
        <f t="shared" si="228"/>
        <v>2.0756466968666629</v>
      </c>
      <c r="CN133" s="8">
        <f t="shared" si="229"/>
        <v>2.1844001645800284</v>
      </c>
      <c r="CO133" s="8">
        <f t="shared" si="230"/>
        <v>2.0921735970740496</v>
      </c>
      <c r="CP133" s="8">
        <f t="shared" si="231"/>
        <v>2.0696744486225889</v>
      </c>
      <c r="CQ133" s="8">
        <f t="shared" si="232"/>
        <v>2.1277465193246221</v>
      </c>
      <c r="CR133" s="8">
        <f t="shared" si="233"/>
        <v>2.0175965897450348</v>
      </c>
      <c r="CS133" s="8">
        <f t="shared" si="234"/>
        <v>2.0192929712529071</v>
      </c>
      <c r="CT133" s="8">
        <f t="shared" si="235"/>
        <v>1.977599962311045</v>
      </c>
      <c r="CU133" s="8">
        <f t="shared" si="236"/>
        <v>2.0145801523323996</v>
      </c>
      <c r="CV133" s="8">
        <f t="shared" si="237"/>
        <v>2.0145800990818592</v>
      </c>
      <c r="CW133" s="8">
        <f t="shared" si="238"/>
        <v>1.8254434817382361</v>
      </c>
      <c r="CX133" s="8">
        <f t="shared" si="239"/>
        <v>2.3354477498166846</v>
      </c>
      <c r="CY133" s="8">
        <f t="shared" si="169"/>
        <v>2.1085930049711132</v>
      </c>
      <c r="CZ133" s="1">
        <f t="shared" si="170"/>
        <v>37771</v>
      </c>
      <c r="DA133" s="5">
        <f>CA133/MAX(CA$9:CA133)-1</f>
        <v>0</v>
      </c>
      <c r="DB133" s="5">
        <f>CB133/MAX(CB$9:CB133)-1</f>
        <v>0</v>
      </c>
      <c r="DC133" s="5">
        <f>CC133/MAX(CC$9:CC133)-1</f>
        <v>0</v>
      </c>
      <c r="DD133" s="5">
        <f>CD133/MAX(CD$9:CD133)-1</f>
        <v>0</v>
      </c>
      <c r="DE133" s="5">
        <f>CE133/MAX(CE$9:CE133)-1</f>
        <v>0</v>
      </c>
      <c r="DF133" s="5">
        <f>CF133/MAX(CF$9:CF133)-1</f>
        <v>0</v>
      </c>
      <c r="DG133" s="5">
        <f>CG133/MAX(CG$9:CG133)-1</f>
        <v>0</v>
      </c>
      <c r="DH133" s="5">
        <f>CH133/MAX(CH$9:CH133)-1</f>
        <v>0</v>
      </c>
      <c r="DI133" s="5">
        <f>CI133/MAX(CI$9:CI133)-1</f>
        <v>-1.4361602322956135E-2</v>
      </c>
      <c r="DJ133" s="5">
        <f>CJ133/MAX(CJ$9:CJ133)-1</f>
        <v>0</v>
      </c>
      <c r="DK133" s="5">
        <f>CK133/MAX(CK$9:CK133)-1</f>
        <v>0</v>
      </c>
      <c r="DL133" s="5">
        <f>CL133/MAX(CL$9:CL133)-1</f>
        <v>0</v>
      </c>
      <c r="DM133" s="5">
        <f>CM133/MAX(CM$9:CM133)-1</f>
        <v>0</v>
      </c>
      <c r="DN133" s="5">
        <f>CN133/MAX(CN$9:CN133)-1</f>
        <v>0</v>
      </c>
      <c r="DO133" s="5">
        <f>CO133/MAX(CO$9:CO133)-1</f>
        <v>0</v>
      </c>
      <c r="DP133" s="5">
        <f>CP133/MAX(CP$9:CP133)-1</f>
        <v>0</v>
      </c>
      <c r="DQ133" s="5">
        <f>CQ133/MAX(CQ$9:CQ133)-1</f>
        <v>0</v>
      </c>
      <c r="DR133" s="5">
        <f>CR133/MAX(CR$9:CR133)-1</f>
        <v>0</v>
      </c>
      <c r="DS133" s="5">
        <f>CS133/MAX(CS$9:CS133)-1</f>
        <v>0</v>
      </c>
      <c r="DT133" s="5">
        <f>CT133/MAX(CT$9:CT133)-1</f>
        <v>0</v>
      </c>
      <c r="DU133" s="5">
        <f>CU133/MAX(CU$9:CU133)-1</f>
        <v>0</v>
      </c>
      <c r="DV133" s="5">
        <f>CV133/MAX(CV$9:CV133)-1</f>
        <v>0</v>
      </c>
      <c r="DW133" s="5">
        <f>CW133/MAX(CW$9:CW133)-1</f>
        <v>0</v>
      </c>
      <c r="DX133" s="5">
        <f>CX133/MAX(CX$9:CX133)-1</f>
        <v>0</v>
      </c>
      <c r="DY133" s="5">
        <f>CY133/MAX(CY$9:CY133)-1</f>
        <v>0</v>
      </c>
      <c r="DZ133" s="1">
        <f t="shared" si="171"/>
        <v>37771</v>
      </c>
      <c r="EA133" s="8">
        <f t="shared" si="202"/>
        <v>2.9159718290178764</v>
      </c>
      <c r="EB133" s="8">
        <f t="shared" si="203"/>
        <v>3.3404674543382904</v>
      </c>
      <c r="EC133" s="8">
        <f t="shared" si="204"/>
        <v>3.6844551860823609</v>
      </c>
      <c r="ED133" s="8">
        <f t="shared" si="172"/>
        <v>3.2985272863862996</v>
      </c>
      <c r="EE133" s="8">
        <f t="shared" si="173"/>
        <v>3.3301323315558506</v>
      </c>
      <c r="EF133" s="8">
        <f t="shared" si="174"/>
        <v>3.3301323315558502</v>
      </c>
      <c r="EG133" s="8">
        <f t="shared" si="175"/>
        <v>3.3301323315558506</v>
      </c>
      <c r="EH133" s="8">
        <f t="shared" si="176"/>
        <v>4.05</v>
      </c>
      <c r="EI133" s="8">
        <f t="shared" si="177"/>
        <v>3.3301323315558502</v>
      </c>
      <c r="EJ133" s="1">
        <f t="shared" si="205"/>
        <v>37771</v>
      </c>
      <c r="EK133" s="8">
        <f>Data!W130*(1-R133-AD133)+R133*Data!AE130+AD133*Data!AM130</f>
        <v>1.744087670564592</v>
      </c>
      <c r="EL133" s="8">
        <f>Data!W130*(1-S133-AE133)+S133*Data!BQ130+AE133*Data!AU130</f>
        <v>3.2069564313433414</v>
      </c>
      <c r="EM133" s="8">
        <f>Data!W130*(1-R133-AF133)+R133*Data!AE130+AF133*Data!AU130</f>
        <v>3.3612330142970999</v>
      </c>
      <c r="EN133" s="8">
        <f>Data!F130</f>
        <v>4.3946382289115098</v>
      </c>
      <c r="EO133" s="8">
        <f>U133*Data!$AE130+Model!AG133*Data!$BY130+Model!AP133*Data!$W130</f>
        <v>2.5831547157207773</v>
      </c>
      <c r="EP133" s="8">
        <f>V133*Data!$BQ130+Model!AH133*Data!$BY130+Model!AQ133*Data!$W130</f>
        <v>2.7641993842994408</v>
      </c>
      <c r="EQ133" s="8">
        <f>W133*Data!$BQ130+Model!AI133*Data!$BY130+Model!AR133*Data!$W130</f>
        <v>2.1973539951856305</v>
      </c>
      <c r="ER133" s="8">
        <f>X133*Data!CF130+Model!AJ133*Data!$BY130+Model!AS133*Data!$W130</f>
        <v>2.6821504026236078</v>
      </c>
      <c r="ES133" s="8">
        <f>Y133*Data!CS130+Model!AK133*Data!$BY130+Model!AS133*Data!$W130</f>
        <v>2.694424443613241</v>
      </c>
      <c r="ET133" s="8">
        <f t="shared" si="178"/>
        <v>4.3946382289115098</v>
      </c>
    </row>
    <row r="134" spans="1:150" x14ac:dyDescent="0.25">
      <c r="A134" s="34">
        <f>Data!A131</f>
        <v>37802</v>
      </c>
      <c r="B134" s="8">
        <f>Data!G131</f>
        <v>3.5629804700088399</v>
      </c>
      <c r="C134" s="8">
        <f t="shared" si="179"/>
        <v>3.8123882424984692</v>
      </c>
      <c r="D134" s="8">
        <f>Data!DA131</f>
        <v>4.0949999999999998</v>
      </c>
      <c r="E134" s="8">
        <f>Data!AN131</f>
        <v>1.2410000000000001</v>
      </c>
      <c r="F134" s="8">
        <f>Data!AV131</f>
        <v>2.113</v>
      </c>
      <c r="G134" s="8">
        <f>Data!BZ131</f>
        <v>2.91</v>
      </c>
      <c r="H134" s="8">
        <f>Data!X131</f>
        <v>2.9380000000000002</v>
      </c>
      <c r="I134" s="8">
        <f>Data!BJ131</f>
        <v>3.6890000000000001</v>
      </c>
      <c r="J134" s="8">
        <f>Data!AF131</f>
        <v>5.1550000000000002</v>
      </c>
      <c r="K134" s="8">
        <f>Data!BC131</f>
        <v>6.2919999999999998</v>
      </c>
      <c r="L134" s="8">
        <f>Data!BR131</f>
        <v>8.3279999999999994</v>
      </c>
      <c r="M134" s="8">
        <f>Data!CG131</f>
        <v>6.4269999999999996</v>
      </c>
      <c r="N134" s="8">
        <f>Data!CT131</f>
        <v>7.6520000000000001</v>
      </c>
      <c r="O134" s="8">
        <f>Data!ED131</f>
        <v>6.5940000000000003</v>
      </c>
      <c r="P134" s="8">
        <f t="shared" si="180"/>
        <v>4.0825000000000005</v>
      </c>
      <c r="Q134" s="1">
        <f t="shared" si="157"/>
        <v>37802</v>
      </c>
      <c r="R134" s="9">
        <f t="shared" si="206"/>
        <v>0.28408619787605782</v>
      </c>
      <c r="S134" s="36">
        <f t="shared" si="207"/>
        <v>0.30471979212369082</v>
      </c>
      <c r="T134" s="9">
        <f t="shared" si="208"/>
        <v>0.24494794856093077</v>
      </c>
      <c r="U134" s="9">
        <f t="shared" si="181"/>
        <v>0.12052372702790125</v>
      </c>
      <c r="V134" s="9">
        <f t="shared" si="182"/>
        <v>7.3804518152024351E-2</v>
      </c>
      <c r="W134" s="9">
        <f t="shared" si="183"/>
        <v>6.5797320671142662E-2</v>
      </c>
      <c r="X134" s="9">
        <f t="shared" si="184"/>
        <v>9.480309040724276E-2</v>
      </c>
      <c r="Y134" s="9">
        <f t="shared" si="209"/>
        <v>0.21926500841593416</v>
      </c>
      <c r="Z134" s="8">
        <f t="shared" si="185"/>
        <v>3.9091311579300956</v>
      </c>
      <c r="AA134" s="8">
        <f t="shared" si="158"/>
        <v>4.5804396795466928</v>
      </c>
      <c r="AB134" s="8">
        <f t="shared" si="186"/>
        <v>2.5522063686466625</v>
      </c>
      <c r="AC134" s="8">
        <f t="shared" si="210"/>
        <v>3.5629804700088399</v>
      </c>
      <c r="AD134" s="22">
        <f t="shared" si="187"/>
        <v>0.71591380212394218</v>
      </c>
      <c r="AE134" s="22">
        <f t="shared" si="188"/>
        <v>0.69528020787630918</v>
      </c>
      <c r="AF134" s="22">
        <f t="shared" si="189"/>
        <v>0.75505205143906928</v>
      </c>
      <c r="AG134" s="22">
        <f t="shared" si="159"/>
        <v>0.12947627297209874</v>
      </c>
      <c r="AH134" s="22">
        <f t="shared" si="160"/>
        <v>0.17619548184797562</v>
      </c>
      <c r="AI134" s="22">
        <f t="shared" si="161"/>
        <v>3.4202679328857344E-2</v>
      </c>
      <c r="AJ134" s="22">
        <f t="shared" si="162"/>
        <v>0.15519690959275723</v>
      </c>
      <c r="AK134" s="22">
        <f t="shared" si="163"/>
        <v>3.0734991584065785E-2</v>
      </c>
      <c r="AL134" s="22"/>
      <c r="AM134" s="22">
        <f t="shared" si="164"/>
        <v>0</v>
      </c>
      <c r="AN134" s="22">
        <f t="shared" si="164"/>
        <v>0</v>
      </c>
      <c r="AO134" s="22">
        <v>0</v>
      </c>
      <c r="AP134" s="22">
        <f t="shared" si="165"/>
        <v>0.75</v>
      </c>
      <c r="AQ134" s="22">
        <f t="shared" si="166"/>
        <v>0.75</v>
      </c>
      <c r="AR134" s="22">
        <f t="shared" si="190"/>
        <v>0.9</v>
      </c>
      <c r="AS134" s="9">
        <f t="shared" si="191"/>
        <v>0.75</v>
      </c>
      <c r="AT134" s="9">
        <f t="shared" si="192"/>
        <v>0.75</v>
      </c>
      <c r="AU134" s="9"/>
      <c r="AV134" s="1">
        <f t="shared" si="167"/>
        <v>37802</v>
      </c>
      <c r="AX134" s="5">
        <f>Data!C131/Data!C130-1</f>
        <v>-1.9864934686718572E-3</v>
      </c>
      <c r="AY134" s="5">
        <f>Data!L131/Data!L130-1</f>
        <v>2.2278654354666028E-3</v>
      </c>
      <c r="AZ134" s="5">
        <f>Data!CW131/Data!CW130-1</f>
        <v>-1.6423583204093761E-3</v>
      </c>
      <c r="BA134" s="5">
        <f>Data!AJ131/Data!AJ130-1</f>
        <v>1.5316466226851233E-3</v>
      </c>
      <c r="BB134" s="5">
        <f>Data!AR131/Data!AR130-1</f>
        <v>-2.6676925207059776E-3</v>
      </c>
      <c r="BC134" s="5">
        <f>Data!BV131/Data!BV130-1</f>
        <v>-6.753286102149092E-3</v>
      </c>
      <c r="BD134" s="5">
        <f>Data!T131/Data!T130-1</f>
        <v>5.9343000481066888E-3</v>
      </c>
      <c r="BE134" s="5">
        <f>Data!BF131/Data!BF130-1</f>
        <v>4.439973010747611E-3</v>
      </c>
      <c r="BF134" s="5">
        <f>Data!AB131/Data!AB130-1</f>
        <v>1.4296235730290707E-2</v>
      </c>
      <c r="BG134" s="5">
        <f>Data!AY131/Data!AY130-1</f>
        <v>1.5753066152766282E-2</v>
      </c>
      <c r="BH134" s="5">
        <f>Data!BN131/Data!BN130-1</f>
        <v>3.0034622344487172E-2</v>
      </c>
      <c r="BI134" s="5">
        <f>Data!CC131/Data!CC130-1</f>
        <v>2.1006529799463713E-2</v>
      </c>
      <c r="BJ134" s="5">
        <f>Data!CP131/Data!CP130-1</f>
        <v>2.5662797818928551E-2</v>
      </c>
      <c r="BK134" s="5">
        <f>Data!DZ131/Data!DZ130-1</f>
        <v>2.1155336461876395E-2</v>
      </c>
      <c r="BL134" s="5">
        <f t="shared" si="211"/>
        <v>3.3476006162984438E-3</v>
      </c>
      <c r="BM134" s="5">
        <f t="shared" si="212"/>
        <v>3.8769650491457131E-3</v>
      </c>
      <c r="BN134" s="5">
        <f t="shared" si="213"/>
        <v>2.5785151389686265E-3</v>
      </c>
      <c r="BO134" s="5">
        <f t="shared" si="193"/>
        <v>4.6678846789703719E-3</v>
      </c>
      <c r="BP134" s="5">
        <f t="shared" si="194"/>
        <v>4.3738801138684322E-3</v>
      </c>
      <c r="BQ134" s="5">
        <f t="shared" si="195"/>
        <v>5.9824499885659868E-3</v>
      </c>
      <c r="BR134" s="5">
        <f t="shared" si="214"/>
        <v>4.5613253701033731E-3</v>
      </c>
      <c r="BS134" s="5">
        <f t="shared" si="215"/>
        <v>8.8976339066771312E-3</v>
      </c>
      <c r="BT134" s="5">
        <f t="shared" si="196"/>
        <v>2.4121773077694364E-3</v>
      </c>
      <c r="BU134" s="5">
        <f t="shared" si="197"/>
        <v>2.5662797818928551E-2</v>
      </c>
      <c r="BV134" s="8">
        <f t="shared" si="198"/>
        <v>1.8298467750815006</v>
      </c>
      <c r="BW134" s="8">
        <f t="shared" si="199"/>
        <v>1.8356189424270837</v>
      </c>
      <c r="BX134" s="24">
        <f t="shared" si="200"/>
        <v>37802</v>
      </c>
      <c r="BY134" s="5">
        <f t="shared" si="201"/>
        <v>0.96168274751403893</v>
      </c>
      <c r="BZ134" s="1">
        <f t="shared" si="168"/>
        <v>37802</v>
      </c>
      <c r="CA134" s="8">
        <f t="shared" si="216"/>
        <v>2.1044042987386509</v>
      </c>
      <c r="CB134" s="8">
        <f t="shared" si="217"/>
        <v>1.8356189424270837</v>
      </c>
      <c r="CC134" s="8">
        <f t="shared" si="218"/>
        <v>2.2547860000725408</v>
      </c>
      <c r="CD134" s="8">
        <f t="shared" si="219"/>
        <v>1.8018727497888176</v>
      </c>
      <c r="CE134" s="8">
        <f t="shared" si="220"/>
        <v>2.0262781865957424</v>
      </c>
      <c r="CF134" s="8">
        <f t="shared" si="221"/>
        <v>2.1870872576971383</v>
      </c>
      <c r="CG134" s="8">
        <f t="shared" si="222"/>
        <v>1.9440131749330958</v>
      </c>
      <c r="CH134" s="8">
        <f t="shared" si="223"/>
        <v>2.1444796007614322</v>
      </c>
      <c r="CI134" s="8">
        <f t="shared" si="224"/>
        <v>2.0493653566046417</v>
      </c>
      <c r="CJ134" s="8">
        <f t="shared" si="225"/>
        <v>2.0303588731490114</v>
      </c>
      <c r="CK134" s="8">
        <f t="shared" si="226"/>
        <v>3.2140003655447908</v>
      </c>
      <c r="CL134" s="8">
        <f t="shared" si="227"/>
        <v>2.5005770331773487</v>
      </c>
      <c r="CM134" s="8">
        <f t="shared" si="228"/>
        <v>2.128913598391879</v>
      </c>
      <c r="CN134" s="8">
        <f t="shared" si="229"/>
        <v>2.2306118850290972</v>
      </c>
      <c r="CO134" s="8">
        <f t="shared" si="230"/>
        <v>2.0991773586970179</v>
      </c>
      <c r="CP134" s="8">
        <f t="shared" si="231"/>
        <v>2.0776985041230085</v>
      </c>
      <c r="CQ134" s="8">
        <f t="shared" si="232"/>
        <v>2.1332329459365882</v>
      </c>
      <c r="CR134" s="8">
        <f t="shared" si="233"/>
        <v>2.0270144979546485</v>
      </c>
      <c r="CS134" s="8">
        <f t="shared" si="234"/>
        <v>2.0281251166239445</v>
      </c>
      <c r="CT134" s="8">
        <f t="shared" si="235"/>
        <v>1.9894308551829605</v>
      </c>
      <c r="CU134" s="8">
        <f t="shared" si="236"/>
        <v>2.0237693078913401</v>
      </c>
      <c r="CV134" s="8">
        <f t="shared" si="237"/>
        <v>2.0325050952791668</v>
      </c>
      <c r="CW134" s="8">
        <f t="shared" si="238"/>
        <v>1.8298467750815006</v>
      </c>
      <c r="CX134" s="8">
        <f t="shared" si="239"/>
        <v>2.3953818732369019</v>
      </c>
      <c r="CY134" s="8">
        <f t="shared" si="169"/>
        <v>2.1044042987386509</v>
      </c>
      <c r="CZ134" s="1">
        <f t="shared" si="170"/>
        <v>37802</v>
      </c>
      <c r="DA134" s="5">
        <f>CA134/MAX(CA$9:CA134)-1</f>
        <v>-1.9864934686718572E-3</v>
      </c>
      <c r="DB134" s="5">
        <f>CB134/MAX(CB$9:CB134)-1</f>
        <v>0</v>
      </c>
      <c r="DC134" s="5">
        <f>CC134/MAX(CC$9:CC134)-1</f>
        <v>-1.6423583204094871E-3</v>
      </c>
      <c r="DD134" s="5">
        <f>CD134/MAX(CD$9:CD134)-1</f>
        <v>0</v>
      </c>
      <c r="DE134" s="5">
        <f>CE134/MAX(CE$9:CE134)-1</f>
        <v>-2.6676925207059776E-3</v>
      </c>
      <c r="DF134" s="5">
        <f>CF134/MAX(CF$9:CF134)-1</f>
        <v>-6.753286102149092E-3</v>
      </c>
      <c r="DG134" s="5">
        <f>CG134/MAX(CG$9:CG134)-1</f>
        <v>0</v>
      </c>
      <c r="DH134" s="5">
        <f>CH134/MAX(CH$9:CH134)-1</f>
        <v>0</v>
      </c>
      <c r="DI134" s="5">
        <f>CI134/MAX(CI$9:CI134)-1</f>
        <v>-2.7068344493907937E-4</v>
      </c>
      <c r="DJ134" s="5">
        <f>CJ134/MAX(CJ$9:CJ134)-1</f>
        <v>0</v>
      </c>
      <c r="DK134" s="5">
        <f>CK134/MAX(CK$9:CK134)-1</f>
        <v>0</v>
      </c>
      <c r="DL134" s="5">
        <f>CL134/MAX(CL$9:CL134)-1</f>
        <v>0</v>
      </c>
      <c r="DM134" s="5">
        <f>CM134/MAX(CM$9:CM134)-1</f>
        <v>0</v>
      </c>
      <c r="DN134" s="5">
        <f>CN134/MAX(CN$9:CN134)-1</f>
        <v>0</v>
      </c>
      <c r="DO134" s="5">
        <f>CO134/MAX(CO$9:CO134)-1</f>
        <v>0</v>
      </c>
      <c r="DP134" s="5">
        <f>CP134/MAX(CP$9:CP134)-1</f>
        <v>0</v>
      </c>
      <c r="DQ134" s="5">
        <f>CQ134/MAX(CQ$9:CQ134)-1</f>
        <v>0</v>
      </c>
      <c r="DR134" s="5">
        <f>CR134/MAX(CR$9:CR134)-1</f>
        <v>0</v>
      </c>
      <c r="DS134" s="5">
        <f>CS134/MAX(CS$9:CS134)-1</f>
        <v>0</v>
      </c>
      <c r="DT134" s="5">
        <f>CT134/MAX(CT$9:CT134)-1</f>
        <v>0</v>
      </c>
      <c r="DU134" s="5">
        <f>CU134/MAX(CU$9:CU134)-1</f>
        <v>0</v>
      </c>
      <c r="DV134" s="5">
        <f>CV134/MAX(CV$9:CV134)-1</f>
        <v>0</v>
      </c>
      <c r="DW134" s="5">
        <f>CW134/MAX(CW$9:CW134)-1</f>
        <v>0</v>
      </c>
      <c r="DX134" s="5">
        <f>CX134/MAX(CX$9:CX134)-1</f>
        <v>0</v>
      </c>
      <c r="DY134" s="5">
        <f>CY134/MAX(CY$9:CY134)-1</f>
        <v>-1.9864934686718572E-3</v>
      </c>
      <c r="DZ134" s="1">
        <f t="shared" si="171"/>
        <v>37802</v>
      </c>
      <c r="EA134" s="8">
        <f t="shared" si="202"/>
        <v>2.9771902139389681</v>
      </c>
      <c r="EB134" s="8">
        <f t="shared" si="203"/>
        <v>3.4784493885062586</v>
      </c>
      <c r="EC134" s="8">
        <f t="shared" si="204"/>
        <v>3.8123882424984692</v>
      </c>
      <c r="ED134" s="8">
        <f t="shared" si="172"/>
        <v>3.2015757671776384</v>
      </c>
      <c r="EE134" s="8">
        <f t="shared" si="173"/>
        <v>3.3308728793476678</v>
      </c>
      <c r="EF134" s="8">
        <f t="shared" si="174"/>
        <v>3.2916898833962511</v>
      </c>
      <c r="EG134" s="8">
        <f t="shared" si="175"/>
        <v>3.2644224689622727</v>
      </c>
      <c r="EH134" s="8">
        <f t="shared" si="176"/>
        <v>3.9707546699083598</v>
      </c>
      <c r="EI134" s="8">
        <f t="shared" si="177"/>
        <v>3.5629804700088399</v>
      </c>
      <c r="EJ134" s="1">
        <f t="shared" si="205"/>
        <v>37802</v>
      </c>
      <c r="EK134" s="8">
        <f>Data!W131*(1-R134-AD134)+R134*Data!AE131+AD134*Data!AM131</f>
        <v>1.7546348937373299</v>
      </c>
      <c r="EL134" s="8">
        <f>Data!W131*(1-S134-AE134)+S134*Data!BQ131+AE134*Data!AU131</f>
        <v>3.1055347500960839</v>
      </c>
      <c r="EM134" s="8">
        <f>Data!W131*(1-R134-AF134)+R134*Data!AE131+AF134*Data!AU131</f>
        <v>3.3073384188956405</v>
      </c>
      <c r="EN134" s="8">
        <f>Data!F131</f>
        <v>4.6072960833123799</v>
      </c>
      <c r="EO134" s="8">
        <f>U134*Data!$AE131+Model!AG134*Data!$BY131+Model!AP134*Data!$W131</f>
        <v>2.444292178134436</v>
      </c>
      <c r="EP134" s="8">
        <f>V134*Data!$BQ131+Model!AH134*Data!$BY131+Model!AQ134*Data!$W131</f>
        <v>2.6031234147251934</v>
      </c>
      <c r="EQ134" s="8">
        <f>W134*Data!$BQ131+Model!AI134*Data!$BY131+Model!AR134*Data!$W131</f>
        <v>2.0456196585398585</v>
      </c>
      <c r="ER134" s="8">
        <f>X134*Data!CF131+Model!AJ134*Data!$BY131+Model!AS134*Data!$W131</f>
        <v>2.5324259858341058</v>
      </c>
      <c r="ES134" s="8">
        <f>Y134*Data!CS131+Model!AK134*Data!$BY131+Model!AS134*Data!$W131</f>
        <v>2.6475008097998876</v>
      </c>
      <c r="ET134" s="8">
        <f t="shared" si="178"/>
        <v>4.6072960833123799</v>
      </c>
    </row>
    <row r="135" spans="1:150" x14ac:dyDescent="0.25">
      <c r="A135" s="34">
        <f>Data!A132</f>
        <v>37833</v>
      </c>
      <c r="B135" s="8">
        <f>Data!G132</f>
        <v>4.4839023374759597</v>
      </c>
      <c r="C135" s="8">
        <f t="shared" si="179"/>
        <v>4.7093764486479284</v>
      </c>
      <c r="D135" s="8">
        <f>Data!DA132</f>
        <v>4.8689999999999998</v>
      </c>
      <c r="E135" s="8">
        <f>Data!AN132</f>
        <v>1.663</v>
      </c>
      <c r="F135" s="8">
        <f>Data!AV132</f>
        <v>2.944</v>
      </c>
      <c r="G135" s="8">
        <f>Data!BZ132</f>
        <v>3.827</v>
      </c>
      <c r="H135" s="8">
        <f>Data!X132</f>
        <v>3.3050000000000002</v>
      </c>
      <c r="I135" s="8">
        <f>Data!BJ132</f>
        <v>4.3769999999999998</v>
      </c>
      <c r="J135" s="8">
        <f>Data!AF132</f>
        <v>5.649</v>
      </c>
      <c r="K135" s="8">
        <f>Data!BC132</f>
        <v>6.8520000000000003</v>
      </c>
      <c r="L135" s="8">
        <f>Data!BR132</f>
        <v>8.9440000000000008</v>
      </c>
      <c r="M135" s="8">
        <f>Data!CG132</f>
        <v>6.9560000000000004</v>
      </c>
      <c r="N135" s="8">
        <f>Data!CT132</f>
        <v>8.2189999999999994</v>
      </c>
      <c r="O135" s="8">
        <f>Data!ED132</f>
        <v>7.1390000000000002</v>
      </c>
      <c r="P135" s="8">
        <f t="shared" si="180"/>
        <v>3.7535000000000003</v>
      </c>
      <c r="Q135" s="1">
        <f t="shared" si="157"/>
        <v>37833</v>
      </c>
      <c r="R135" s="9">
        <f t="shared" si="206"/>
        <v>0.31408619787605785</v>
      </c>
      <c r="S135" s="36">
        <f t="shared" si="207"/>
        <v>0.33471979212369085</v>
      </c>
      <c r="T135" s="9">
        <f t="shared" si="208"/>
        <v>0.26641800985746633</v>
      </c>
      <c r="U135" s="9">
        <f t="shared" si="181"/>
        <v>0.15052372702790123</v>
      </c>
      <c r="V135" s="9">
        <f t="shared" si="182"/>
        <v>0.10380451815202435</v>
      </c>
      <c r="W135" s="9">
        <f t="shared" si="183"/>
        <v>9.5797320671142661E-2</v>
      </c>
      <c r="X135" s="9">
        <f t="shared" si="184"/>
        <v>0.12480309040724276</v>
      </c>
      <c r="Y135" s="9">
        <f t="shared" si="209"/>
        <v>0.24926500841593416</v>
      </c>
      <c r="Z135" s="8">
        <f t="shared" si="185"/>
        <v>4.8097757131541847</v>
      </c>
      <c r="AA135" s="8">
        <f t="shared" si="158"/>
        <v>5.1924849077854933</v>
      </c>
      <c r="AB135" s="8">
        <f t="shared" si="186"/>
        <v>3.1219050219794857</v>
      </c>
      <c r="AC135" s="8">
        <f t="shared" si="210"/>
        <v>4.4839023374759597</v>
      </c>
      <c r="AD135" s="22">
        <f t="shared" si="187"/>
        <v>0.68591380212394215</v>
      </c>
      <c r="AE135" s="22">
        <f t="shared" si="188"/>
        <v>0.66528020787630915</v>
      </c>
      <c r="AF135" s="22">
        <f t="shared" si="189"/>
        <v>0.73358199014253367</v>
      </c>
      <c r="AG135" s="22">
        <f t="shared" si="159"/>
        <v>9.9476272972098823E-2</v>
      </c>
      <c r="AH135" s="22">
        <f t="shared" si="160"/>
        <v>0.14619548184797559</v>
      </c>
      <c r="AI135" s="22">
        <f t="shared" si="161"/>
        <v>4.2026793288573172E-3</v>
      </c>
      <c r="AJ135" s="22">
        <f t="shared" si="162"/>
        <v>0.1251969095927572</v>
      </c>
      <c r="AK135" s="22">
        <f t="shared" si="163"/>
        <v>7.349915840658694E-4</v>
      </c>
      <c r="AL135" s="22"/>
      <c r="AM135" s="22">
        <f t="shared" si="164"/>
        <v>0</v>
      </c>
      <c r="AN135" s="22">
        <f t="shared" si="164"/>
        <v>0</v>
      </c>
      <c r="AO135" s="22">
        <v>0</v>
      </c>
      <c r="AP135" s="22">
        <f t="shared" si="165"/>
        <v>0.75</v>
      </c>
      <c r="AQ135" s="22">
        <f t="shared" si="166"/>
        <v>0.75</v>
      </c>
      <c r="AR135" s="22">
        <f t="shared" si="190"/>
        <v>0.9</v>
      </c>
      <c r="AS135" s="9">
        <f t="shared" si="191"/>
        <v>0.75</v>
      </c>
      <c r="AT135" s="9">
        <f t="shared" si="192"/>
        <v>0.75</v>
      </c>
      <c r="AU135" s="9"/>
      <c r="AV135" s="1">
        <f t="shared" si="167"/>
        <v>37833</v>
      </c>
      <c r="AX135" s="5">
        <f>Data!C132/Data!C131-1</f>
        <v>-3.3620222442605208E-2</v>
      </c>
      <c r="AY135" s="5">
        <f>Data!L132/Data!L131-1</f>
        <v>-6.2699996839878924E-3</v>
      </c>
      <c r="AZ135" s="5">
        <f>Data!CW132/Data!CW131-1</f>
        <v>-4.2212018311085564E-2</v>
      </c>
      <c r="BA135" s="5">
        <f>Data!AJ132/Data!AJ131-1</f>
        <v>-5.4424570821921536E-3</v>
      </c>
      <c r="BB135" s="5">
        <f>Data!AR132/Data!AR131-1</f>
        <v>-2.6533727208547409E-2</v>
      </c>
      <c r="BC135" s="5">
        <f>Data!BV132/Data!BV131-1</f>
        <v>-4.7889935368248482E-2</v>
      </c>
      <c r="BD135" s="5">
        <f>Data!T132/Data!T131-1</f>
        <v>-4.133261826765211E-3</v>
      </c>
      <c r="BE135" s="5">
        <f>Data!BF132/Data!BF131-1</f>
        <v>-1.8647026012271417E-2</v>
      </c>
      <c r="BF135" s="5">
        <f>Data!AB132/Data!AB131-1</f>
        <v>-5.845884036121296E-3</v>
      </c>
      <c r="BG135" s="5">
        <f>Data!AY132/Data!AY131-1</f>
        <v>-9.6530805243170148E-3</v>
      </c>
      <c r="BH135" s="5">
        <f>Data!BN132/Data!BN131-1</f>
        <v>-3.5095415661329232E-3</v>
      </c>
      <c r="BI135" s="5">
        <f>Data!CC132/Data!CC131-1</f>
        <v>-4.8997906072391073E-3</v>
      </c>
      <c r="BJ135" s="5">
        <f>Data!CP132/Data!CP131-1</f>
        <v>-1.6709310118372844E-2</v>
      </c>
      <c r="BK135" s="5">
        <f>Data!DZ132/Data!DZ131-1</f>
        <v>-1.9399516197884603E-2</v>
      </c>
      <c r="BL135" s="5">
        <f t="shared" si="211"/>
        <v>-2.0387824414390049E-2</v>
      </c>
      <c r="BM135" s="5">
        <f t="shared" si="212"/>
        <v>-2.4359791912411694E-2</v>
      </c>
      <c r="BN135" s="5">
        <f t="shared" si="213"/>
        <v>-2.478621685688475E-2</v>
      </c>
      <c r="BO135" s="5">
        <f t="shared" si="193"/>
        <v>-1.0005124446235664E-2</v>
      </c>
      <c r="BP135" s="5">
        <f t="shared" si="194"/>
        <v>-1.1796956632173802E-2</v>
      </c>
      <c r="BQ135" s="5">
        <f t="shared" si="195"/>
        <v>-5.588818178404148E-3</v>
      </c>
      <c r="BR135" s="5">
        <f t="shared" si="214"/>
        <v>-1.0996831631737602E-2</v>
      </c>
      <c r="BS135" s="5">
        <f t="shared" si="215"/>
        <v>-8.2356101543079544E-3</v>
      </c>
      <c r="BT135" s="5">
        <f t="shared" si="196"/>
        <v>-5.1806180311067653E-3</v>
      </c>
      <c r="BU135" s="5">
        <f t="shared" si="197"/>
        <v>-1.6709310118372844E-2</v>
      </c>
      <c r="BV135" s="8">
        <f t="shared" si="198"/>
        <v>1.8203670378843508</v>
      </c>
      <c r="BW135" s="8">
        <f t="shared" si="199"/>
        <v>1.8241096122381437</v>
      </c>
      <c r="BX135" s="24">
        <f t="shared" si="200"/>
        <v>37833</v>
      </c>
      <c r="BY135" s="5">
        <f t="shared" si="201"/>
        <v>0.98419617871193754</v>
      </c>
      <c r="BZ135" s="1">
        <f t="shared" si="168"/>
        <v>37833</v>
      </c>
      <c r="CA135" s="8">
        <f t="shared" si="216"/>
        <v>2.0336537581058827</v>
      </c>
      <c r="CB135" s="8">
        <f t="shared" si="217"/>
        <v>1.8241096122381437</v>
      </c>
      <c r="CC135" s="8">
        <f t="shared" si="218"/>
        <v>2.1596069321498992</v>
      </c>
      <c r="CD135" s="8">
        <f t="shared" si="219"/>
        <v>1.7920661346805205</v>
      </c>
      <c r="CE135" s="8">
        <f t="shared" si="220"/>
        <v>1.9725134739439809</v>
      </c>
      <c r="CF135" s="8">
        <f t="shared" si="221"/>
        <v>2.0823477902813026</v>
      </c>
      <c r="CG135" s="8">
        <f t="shared" si="222"/>
        <v>1.9359780594864162</v>
      </c>
      <c r="CH135" s="8">
        <f t="shared" si="223"/>
        <v>2.1044914338632483</v>
      </c>
      <c r="CI135" s="8">
        <f t="shared" si="224"/>
        <v>2.0373850043822865</v>
      </c>
      <c r="CJ135" s="8">
        <f t="shared" si="225"/>
        <v>2.0107596554532425</v>
      </c>
      <c r="CK135" s="8">
        <f t="shared" si="226"/>
        <v>3.2027206976683451</v>
      </c>
      <c r="CL135" s="8">
        <f t="shared" si="227"/>
        <v>2.4883247293175086</v>
      </c>
      <c r="CM135" s="8">
        <f t="shared" si="228"/>
        <v>2.0933409208611282</v>
      </c>
      <c r="CN135" s="8">
        <f t="shared" si="229"/>
        <v>2.1873390936342814</v>
      </c>
      <c r="CO135" s="8">
        <f t="shared" si="230"/>
        <v>2.0563796992932399</v>
      </c>
      <c r="CP135" s="8">
        <f t="shared" si="231"/>
        <v>2.0270862009058428</v>
      </c>
      <c r="CQ135" s="8">
        <f t="shared" si="232"/>
        <v>2.0803581715323527</v>
      </c>
      <c r="CR135" s="8">
        <f t="shared" si="233"/>
        <v>2.0067339656482881</v>
      </c>
      <c r="CS135" s="8">
        <f t="shared" si="234"/>
        <v>2.0041994125785094</v>
      </c>
      <c r="CT135" s="8">
        <f t="shared" si="235"/>
        <v>1.9783122878548358</v>
      </c>
      <c r="CU135" s="8">
        <f t="shared" si="236"/>
        <v>2.0015142575509808</v>
      </c>
      <c r="CV135" s="8">
        <f t="shared" si="237"/>
        <v>2.0157661756778031</v>
      </c>
      <c r="CW135" s="8">
        <f t="shared" si="238"/>
        <v>1.8203670378843508</v>
      </c>
      <c r="CX135" s="8">
        <f t="shared" si="239"/>
        <v>2.3553566946650575</v>
      </c>
      <c r="CY135" s="8">
        <f t="shared" si="169"/>
        <v>2.0336537581058827</v>
      </c>
      <c r="CZ135" s="1">
        <f t="shared" si="170"/>
        <v>37833</v>
      </c>
      <c r="DA135" s="5">
        <f>CA135/MAX(CA$9:CA135)-1</f>
        <v>-3.5539929558979666E-2</v>
      </c>
      <c r="DB135" s="5">
        <f>CB135/MAX(CB$9:CB135)-1</f>
        <v>-6.2699996839878924E-3</v>
      </c>
      <c r="DC135" s="5">
        <f>CC135/MAX(CC$9:CC135)-1</f>
        <v>-4.3785049372000562E-2</v>
      </c>
      <c r="DD135" s="5">
        <f>CD135/MAX(CD$9:CD135)-1</f>
        <v>-5.4424570821921536E-3</v>
      </c>
      <c r="DE135" s="5">
        <f>CE135/MAX(CE$9:CE135)-1</f>
        <v>-2.9130635903632629E-2</v>
      </c>
      <c r="DF135" s="5">
        <f>CF135/MAX(CF$9:CF135)-1</f>
        <v>-5.4319807035442369E-2</v>
      </c>
      <c r="DG135" s="5">
        <f>CG135/MAX(CG$9:CG135)-1</f>
        <v>-4.133261826765211E-3</v>
      </c>
      <c r="DH135" s="5">
        <f>CH135/MAX(CH$9:CH135)-1</f>
        <v>-1.8647026012271417E-2</v>
      </c>
      <c r="DI135" s="5">
        <f>CI135/MAX(CI$9:CI135)-1</f>
        <v>-6.1149850970307895E-3</v>
      </c>
      <c r="DJ135" s="5">
        <f>CJ135/MAX(CJ$9:CJ135)-1</f>
        <v>-9.6530805243170148E-3</v>
      </c>
      <c r="DK135" s="5">
        <f>CK135/MAX(CK$9:CK135)-1</f>
        <v>-3.5095415661329232E-3</v>
      </c>
      <c r="DL135" s="5">
        <f>CL135/MAX(CL$9:CL135)-1</f>
        <v>-4.8997906072391073E-3</v>
      </c>
      <c r="DM135" s="5">
        <f>CM135/MAX(CM$9:CM135)-1</f>
        <v>-1.6709310118372733E-2</v>
      </c>
      <c r="DN135" s="5">
        <f>CN135/MAX(CN$9:CN135)-1</f>
        <v>-1.9399516197884603E-2</v>
      </c>
      <c r="DO135" s="5">
        <f>CO135/MAX(CO$9:CO135)-1</f>
        <v>-2.0387824414390132E-2</v>
      </c>
      <c r="DP135" s="5">
        <f>CP135/MAX(CP$9:CP135)-1</f>
        <v>-2.4359791912411777E-2</v>
      </c>
      <c r="DQ135" s="5">
        <f>CQ135/MAX(CQ$9:CQ135)-1</f>
        <v>-2.4786216856884757E-2</v>
      </c>
      <c r="DR135" s="5">
        <f>CR135/MAX(CR$9:CR135)-1</f>
        <v>-1.0005124446235802E-2</v>
      </c>
      <c r="DS135" s="5">
        <f>CS135/MAX(CS$9:CS135)-1</f>
        <v>-1.1796956632173727E-2</v>
      </c>
      <c r="DT135" s="5">
        <f>CT135/MAX(CT$9:CT135)-1</f>
        <v>-5.5888181784041757E-3</v>
      </c>
      <c r="DU135" s="5">
        <f>CU135/MAX(CU$9:CU135)-1</f>
        <v>-1.0996831631737702E-2</v>
      </c>
      <c r="DV135" s="5">
        <f>CV135/MAX(CV$9:CV135)-1</f>
        <v>-8.2356101543078486E-3</v>
      </c>
      <c r="DW135" s="5">
        <f>CW135/MAX(CW$9:CW135)-1</f>
        <v>-5.1806180311068095E-3</v>
      </c>
      <c r="DX135" s="5">
        <f>CX135/MAX(CX$9:CX135)-1</f>
        <v>-1.6709310118372955E-2</v>
      </c>
      <c r="DY135" s="5">
        <f>CY135/MAX(CY$9:CY135)-1</f>
        <v>-3.5539929558979666E-2</v>
      </c>
      <c r="DZ135" s="1">
        <f t="shared" si="171"/>
        <v>37833</v>
      </c>
      <c r="EA135" s="8">
        <f t="shared" si="202"/>
        <v>3.7936031652547362</v>
      </c>
      <c r="EB135" s="8">
        <f t="shared" si="203"/>
        <v>4.3481495279588831</v>
      </c>
      <c r="EC135" s="8">
        <f t="shared" si="204"/>
        <v>4.7093764486479284</v>
      </c>
      <c r="ED135" s="8">
        <f t="shared" si="172"/>
        <v>3.7097542306448363</v>
      </c>
      <c r="EE135" s="8">
        <f t="shared" si="173"/>
        <v>3.9666677193839086</v>
      </c>
      <c r="EF135" s="8">
        <f t="shared" si="174"/>
        <v>3.8473948898742374</v>
      </c>
      <c r="EG135" s="8">
        <f t="shared" si="175"/>
        <v>3.8260088698842631</v>
      </c>
      <c r="EH135" s="8">
        <f t="shared" si="176"/>
        <v>4.5302719169627821</v>
      </c>
      <c r="EI135" s="8">
        <f t="shared" si="177"/>
        <v>4.4839023374759597</v>
      </c>
      <c r="EJ135" s="1">
        <f t="shared" si="205"/>
        <v>37833</v>
      </c>
      <c r="EK135" s="8">
        <f>Data!W132*(1-R135-AD135)+R135*Data!AE132+AD135*Data!AM132</f>
        <v>1.7455469286350314</v>
      </c>
      <c r="EL135" s="8">
        <f>Data!W132*(1-S135-AE135)+S135*Data!BQ132+AE135*Data!AU132</f>
        <v>3.0284397938378573</v>
      </c>
      <c r="EM135" s="8">
        <f>Data!W132*(1-R135-AF135)+R135*Data!AE132+AF135*Data!AU132</f>
        <v>3.2476663320783992</v>
      </c>
      <c r="EN135" s="8">
        <f>Data!F132</f>
        <v>5.1044682207165799</v>
      </c>
      <c r="EO135" s="8">
        <f>U135*Data!$AE132+Model!AG135*Data!$BY132+Model!AP135*Data!$W132</f>
        <v>2.3175032747749622</v>
      </c>
      <c r="EP135" s="8">
        <f>V135*Data!$BQ132+Model!AH135*Data!$BY132+Model!AQ135*Data!$W132</f>
        <v>2.4701862418341056</v>
      </c>
      <c r="EQ135" s="8">
        <f>W135*Data!$BQ132+Model!AI135*Data!$BY132+Model!AR135*Data!$W132</f>
        <v>1.9177344424638854</v>
      </c>
      <c r="ER135" s="8">
        <f>X135*Data!CF132+Model!AJ135*Data!$BY132+Model!AS135*Data!$W132</f>
        <v>2.4036671672916623</v>
      </c>
      <c r="ES135" s="8">
        <f>Y135*Data!CS132+Model!AK135*Data!$BY132+Model!AS135*Data!$W132</f>
        <v>2.6233327454647468</v>
      </c>
      <c r="ET135" s="8">
        <f t="shared" si="178"/>
        <v>5.1044682207165799</v>
      </c>
    </row>
    <row r="136" spans="1:150" x14ac:dyDescent="0.25">
      <c r="A136" s="34">
        <f>Data!A133</f>
        <v>37862</v>
      </c>
      <c r="B136" s="8">
        <f>Data!G133</f>
        <v>4.4666591255563599</v>
      </c>
      <c r="C136" s="8">
        <f t="shared" si="179"/>
        <v>4.7206188916188916</v>
      </c>
      <c r="D136" s="8">
        <f>Data!DA133</f>
        <v>4.867</v>
      </c>
      <c r="E136" s="8">
        <f>Data!AN133</f>
        <v>1.764</v>
      </c>
      <c r="F136" s="8">
        <f>Data!AV133</f>
        <v>3.0350000000000001</v>
      </c>
      <c r="G136" s="8">
        <f>Data!BZ133</f>
        <v>3.8290000000000002</v>
      </c>
      <c r="H136" s="8">
        <f>Data!X133</f>
        <v>3.3610000000000002</v>
      </c>
      <c r="I136" s="8">
        <f>Data!BJ133</f>
        <v>4.484</v>
      </c>
      <c r="J136" s="8">
        <f>Data!AF133</f>
        <v>5.4960000000000004</v>
      </c>
      <c r="K136" s="8">
        <f>Data!BC133</f>
        <v>6.7370000000000001</v>
      </c>
      <c r="L136" s="8">
        <f>Data!BR133</f>
        <v>8.5370000000000008</v>
      </c>
      <c r="M136" s="8">
        <f>Data!CG133</f>
        <v>6.78</v>
      </c>
      <c r="N136" s="8">
        <f>Data!CT133</f>
        <v>8.0839999999999996</v>
      </c>
      <c r="O136" s="8">
        <f>Data!ED133</f>
        <v>7.0949999999999998</v>
      </c>
      <c r="P136" s="8">
        <f t="shared" si="180"/>
        <v>3.6629999999999994</v>
      </c>
      <c r="Q136" s="1">
        <f t="shared" si="157"/>
        <v>37862</v>
      </c>
      <c r="R136" s="9">
        <f t="shared" si="206"/>
        <v>0.34408619787605788</v>
      </c>
      <c r="S136" s="36">
        <f t="shared" si="207"/>
        <v>0.35262540038333989</v>
      </c>
      <c r="T136" s="9">
        <f t="shared" si="208"/>
        <v>0.27300027300027307</v>
      </c>
      <c r="U136" s="9">
        <f t="shared" si="181"/>
        <v>0.18052372702790123</v>
      </c>
      <c r="V136" s="9">
        <f t="shared" si="182"/>
        <v>0.13380451815202435</v>
      </c>
      <c r="W136" s="9">
        <f t="shared" si="183"/>
        <v>0.1</v>
      </c>
      <c r="X136" s="9">
        <f t="shared" si="184"/>
        <v>0.15480309040724277</v>
      </c>
      <c r="Y136" s="9">
        <f t="shared" si="209"/>
        <v>0.25</v>
      </c>
      <c r="Z136" s="8">
        <f t="shared" si="185"/>
        <v>4.8443983699322466</v>
      </c>
      <c r="AA136" s="8">
        <f t="shared" si="158"/>
        <v>5.1861890723841677</v>
      </c>
      <c r="AB136" s="8">
        <f t="shared" si="186"/>
        <v>3.2193644553644556</v>
      </c>
      <c r="AC136" s="8">
        <f t="shared" si="210"/>
        <v>4.4666591255563599</v>
      </c>
      <c r="AD136" s="22">
        <f t="shared" si="187"/>
        <v>0.65591380212394212</v>
      </c>
      <c r="AE136" s="22">
        <f t="shared" si="188"/>
        <v>0.64737459961666011</v>
      </c>
      <c r="AF136" s="22">
        <f t="shared" si="189"/>
        <v>0.72699972699972693</v>
      </c>
      <c r="AG136" s="22">
        <f t="shared" si="159"/>
        <v>6.9476272972098796E-2</v>
      </c>
      <c r="AH136" s="22">
        <f t="shared" si="160"/>
        <v>0.11619548184797568</v>
      </c>
      <c r="AI136" s="22">
        <f t="shared" si="161"/>
        <v>0</v>
      </c>
      <c r="AJ136" s="22">
        <f t="shared" si="162"/>
        <v>9.5196909592757173E-2</v>
      </c>
      <c r="AK136" s="22">
        <f t="shared" si="163"/>
        <v>0</v>
      </c>
      <c r="AL136" s="22"/>
      <c r="AM136" s="22">
        <f t="shared" si="164"/>
        <v>0</v>
      </c>
      <c r="AN136" s="22">
        <f t="shared" si="164"/>
        <v>0</v>
      </c>
      <c r="AO136" s="22">
        <v>0</v>
      </c>
      <c r="AP136" s="22">
        <f t="shared" si="165"/>
        <v>0.75</v>
      </c>
      <c r="AQ136" s="22">
        <f t="shared" si="166"/>
        <v>0.75</v>
      </c>
      <c r="AR136" s="22">
        <f t="shared" si="190"/>
        <v>0.9</v>
      </c>
      <c r="AS136" s="9">
        <f t="shared" si="191"/>
        <v>0.75</v>
      </c>
      <c r="AT136" s="9">
        <f t="shared" si="192"/>
        <v>0.75</v>
      </c>
      <c r="AU136" s="9"/>
      <c r="AV136" s="1">
        <f t="shared" si="167"/>
        <v>37862</v>
      </c>
      <c r="AX136" s="5">
        <f>Data!C133/Data!C132-1</f>
        <v>6.6367664925839343E-3</v>
      </c>
      <c r="AY136" s="5">
        <f>Data!L133/Data!L132-1</f>
        <v>4.3437281348324142E-4</v>
      </c>
      <c r="AZ136" s="5">
        <f>Data!CW133/Data!CW132-1</f>
        <v>7.8465995269401123E-3</v>
      </c>
      <c r="BA136" s="5">
        <f>Data!AJ133/Data!AJ132-1</f>
        <v>6.7158783041665338E-4</v>
      </c>
      <c r="BB136" s="5">
        <f>Data!AR133/Data!AR132-1</f>
        <v>5.3479965675506946E-5</v>
      </c>
      <c r="BC136" s="5">
        <f>Data!BV133/Data!BV132-1</f>
        <v>4.2701989672426777E-3</v>
      </c>
      <c r="BD136" s="5">
        <f>Data!T133/Data!T132-1</f>
        <v>1.9037034750306603E-3</v>
      </c>
      <c r="BE136" s="5">
        <f>Data!BF133/Data!BF132-1</f>
        <v>1.8487959907103058E-3</v>
      </c>
      <c r="BF136" s="5">
        <f>Data!AB133/Data!AB132-1</f>
        <v>8.3097349240981444E-3</v>
      </c>
      <c r="BG136" s="5">
        <f>Data!AY133/Data!AY132-1</f>
        <v>9.2859761361350213E-3</v>
      </c>
      <c r="BH136" s="5">
        <f>Data!BN133/Data!BN132-1</f>
        <v>1.1731520206096357E-2</v>
      </c>
      <c r="BI136" s="5">
        <f>Data!CC133/Data!CC132-1</f>
        <v>9.673482393540711E-3</v>
      </c>
      <c r="BJ136" s="5">
        <f>Data!CP133/Data!CP132-1</f>
        <v>1.1534839694477217E-2</v>
      </c>
      <c r="BK136" s="5">
        <f>Data!DZ133/Data!DZ132-1</f>
        <v>7.4570313759632079E-3</v>
      </c>
      <c r="BL136" s="5">
        <f t="shared" si="211"/>
        <v>3.0749899518021343E-3</v>
      </c>
      <c r="BM136" s="5">
        <f t="shared" si="212"/>
        <v>2.5315951547040644E-3</v>
      </c>
      <c r="BN136" s="5">
        <f t="shared" si="213"/>
        <v>2.0259193982817944E-3</v>
      </c>
      <c r="BO136" s="5">
        <f t="shared" si="193"/>
        <v>3.1033733557727693E-3</v>
      </c>
      <c r="BP136" s="5">
        <f t="shared" si="194"/>
        <v>3.2698462040603362E-3</v>
      </c>
      <c r="BQ136" s="5">
        <f t="shared" si="195"/>
        <v>2.8551276076007356E-3</v>
      </c>
      <c r="BR136" s="5">
        <f t="shared" si="214"/>
        <v>3.1696738180318944E-3</v>
      </c>
      <c r="BS136" s="5">
        <f t="shared" si="215"/>
        <v>4.3061480800965198E-3</v>
      </c>
      <c r="BT136" s="5">
        <f t="shared" si="196"/>
        <v>9.180109593394548E-4</v>
      </c>
      <c r="BU136" s="5">
        <f t="shared" si="197"/>
        <v>1.1534839694477217E-2</v>
      </c>
      <c r="BV136" s="8">
        <f t="shared" si="198"/>
        <v>1.822038154775149</v>
      </c>
      <c r="BW136" s="8">
        <f t="shared" si="199"/>
        <v>1.8249019558625135</v>
      </c>
      <c r="BX136" s="24">
        <f t="shared" si="200"/>
        <v>37862</v>
      </c>
      <c r="BY136" s="5">
        <f t="shared" si="201"/>
        <v>0.98080637667497861</v>
      </c>
      <c r="BZ136" s="1">
        <f t="shared" si="168"/>
        <v>37862</v>
      </c>
      <c r="CA136" s="8">
        <f t="shared" si="216"/>
        <v>2.0471506432251974</v>
      </c>
      <c r="CB136" s="8">
        <f t="shared" si="217"/>
        <v>1.8249019558625135</v>
      </c>
      <c r="CC136" s="8">
        <f t="shared" si="218"/>
        <v>2.1765525028820831</v>
      </c>
      <c r="CD136" s="8">
        <f t="shared" si="219"/>
        <v>1.7932696644878736</v>
      </c>
      <c r="CE136" s="8">
        <f t="shared" si="220"/>
        <v>1.9726189638968619</v>
      </c>
      <c r="CF136" s="8">
        <f t="shared" si="221"/>
        <v>2.091239829664802</v>
      </c>
      <c r="CG136" s="8">
        <f t="shared" si="222"/>
        <v>1.9396635876458437</v>
      </c>
      <c r="CH136" s="8">
        <f t="shared" si="223"/>
        <v>2.108382209188659</v>
      </c>
      <c r="CI136" s="8">
        <f t="shared" si="224"/>
        <v>2.054315133707036</v>
      </c>
      <c r="CJ136" s="8">
        <f t="shared" si="225"/>
        <v>2.0294315216292844</v>
      </c>
      <c r="CK136" s="8">
        <f t="shared" si="226"/>
        <v>3.2402934802475243</v>
      </c>
      <c r="CL136" s="8">
        <f t="shared" si="227"/>
        <v>2.5123954947759737</v>
      </c>
      <c r="CM136" s="8">
        <f t="shared" si="228"/>
        <v>2.1174872728091505</v>
      </c>
      <c r="CN136" s="8">
        <f t="shared" si="229"/>
        <v>2.2036501498853833</v>
      </c>
      <c r="CO136" s="8">
        <f t="shared" si="230"/>
        <v>2.0627030462056566</v>
      </c>
      <c r="CP136" s="8">
        <f t="shared" si="231"/>
        <v>2.0322179625102232</v>
      </c>
      <c r="CQ136" s="8">
        <f t="shared" si="232"/>
        <v>2.0845728095074345</v>
      </c>
      <c r="CR136" s="8">
        <f t="shared" si="233"/>
        <v>2.0129616103694055</v>
      </c>
      <c r="CS136" s="8">
        <f t="shared" si="234"/>
        <v>2.0107528364199094</v>
      </c>
      <c r="CT136" s="8">
        <f t="shared" si="235"/>
        <v>1.983960621884346</v>
      </c>
      <c r="CU136" s="8">
        <f t="shared" si="236"/>
        <v>2.0078584048895576</v>
      </c>
      <c r="CV136" s="8">
        <f t="shared" si="237"/>
        <v>2.0244463633251217</v>
      </c>
      <c r="CW136" s="8">
        <f t="shared" si="238"/>
        <v>1.822038154775149</v>
      </c>
      <c r="CX136" s="8">
        <f t="shared" si="239"/>
        <v>2.3825253565613327</v>
      </c>
      <c r="CY136" s="8">
        <f t="shared" si="169"/>
        <v>2.0471506432251974</v>
      </c>
      <c r="CZ136" s="1">
        <f t="shared" si="170"/>
        <v>37862</v>
      </c>
      <c r="DA136" s="5">
        <f>CA136/MAX(CA$9:CA136)-1</f>
        <v>-2.9139033280041415E-2</v>
      </c>
      <c r="DB136" s="5">
        <f>CB136/MAX(CB$9:CB136)-1</f>
        <v>-5.8383503879079202E-3</v>
      </c>
      <c r="DC136" s="5">
        <f>CC136/MAX(CC$9:CC136)-1</f>
        <v>-3.6282013592749851E-2</v>
      </c>
      <c r="DD136" s="5">
        <f>CD136/MAX(CD$9:CD136)-1</f>
        <v>-4.774524339719477E-3</v>
      </c>
      <c r="DE136" s="5">
        <f>CE136/MAX(CE$9:CE136)-1</f>
        <v>-2.9078713843365356E-2</v>
      </c>
      <c r="DF136" s="5">
        <f>CF136/MAX(CF$9:CF136)-1</f>
        <v>-5.0281564452103189E-2</v>
      </c>
      <c r="DG136" s="5">
        <f>CG136/MAX(CG$9:CG136)-1</f>
        <v>-2.2374268566373035E-3</v>
      </c>
      <c r="DH136" s="5">
        <f>CH136/MAX(CH$9:CH136)-1</f>
        <v>-1.6832704568491175E-2</v>
      </c>
      <c r="DI136" s="5">
        <f>CI136/MAX(CI$9:CI136)-1</f>
        <v>0</v>
      </c>
      <c r="DJ136" s="5">
        <f>CJ136/MAX(CJ$9:CJ136)-1</f>
        <v>-4.5674266357098592E-4</v>
      </c>
      <c r="DK136" s="5">
        <f>CK136/MAX(CK$9:CK136)-1</f>
        <v>0</v>
      </c>
      <c r="DL136" s="5">
        <f>CL136/MAX(CL$9:CL136)-1</f>
        <v>0</v>
      </c>
      <c r="DM136" s="5">
        <f>CM136/MAX(CM$9:CM136)-1</f>
        <v>-5.3672096375163569E-3</v>
      </c>
      <c r="DN136" s="5">
        <f>CN136/MAX(CN$9:CN136)-1</f>
        <v>-1.2087147622887429E-2</v>
      </c>
      <c r="DO136" s="5">
        <f>CO136/MAX(CO$9:CO136)-1</f>
        <v>-1.7375526817801301E-2</v>
      </c>
      <c r="DP136" s="5">
        <f>CP136/MAX(CP$9:CP136)-1</f>
        <v>-2.1889865888882865E-2</v>
      </c>
      <c r="DQ136" s="5">
        <f>CQ136/MAX(CQ$9:CQ136)-1</f>
        <v>-2.2810512336143174E-2</v>
      </c>
      <c r="DR136" s="5">
        <f>CR136/MAX(CR$9:CR136)-1</f>
        <v>-6.9328007270905712E-3</v>
      </c>
      <c r="DS136" s="5">
        <f>CS136/MAX(CS$9:CS136)-1</f>
        <v>-8.5656846619764915E-3</v>
      </c>
      <c r="DT136" s="5">
        <f>CT136/MAX(CT$9:CT136)-1</f>
        <v>-2.7496473598784821E-3</v>
      </c>
      <c r="DU136" s="5">
        <f>CU136/MAX(CU$9:CU136)-1</f>
        <v>-7.8620141830102463E-3</v>
      </c>
      <c r="DV136" s="5">
        <f>CV136/MAX(CV$9:CV136)-1</f>
        <v>-3.9649258310656688E-3</v>
      </c>
      <c r="DW136" s="5">
        <f>CW136/MAX(CW$9:CW136)-1</f>
        <v>-4.2673629358960241E-3</v>
      </c>
      <c r="DX136" s="5">
        <f>CX136/MAX(CX$9:CX136)-1</f>
        <v>-5.3672096375163569E-3</v>
      </c>
      <c r="DY136" s="5">
        <f>CY136/MAX(CY$9:CY136)-1</f>
        <v>-2.9139033280041415E-2</v>
      </c>
      <c r="DZ136" s="1">
        <f t="shared" si="171"/>
        <v>37862</v>
      </c>
      <c r="EA136" s="8">
        <f t="shared" si="202"/>
        <v>3.8817961329729789</v>
      </c>
      <c r="EB136" s="8">
        <f t="shared" si="203"/>
        <v>4.4666591255563599</v>
      </c>
      <c r="EC136" s="8">
        <f t="shared" si="204"/>
        <v>4.7206188916188916</v>
      </c>
      <c r="ED136" s="8">
        <f t="shared" si="172"/>
        <v>3.7789330529555114</v>
      </c>
      <c r="EE136" s="8">
        <f t="shared" si="173"/>
        <v>4.1079516714597304</v>
      </c>
      <c r="EF136" s="8">
        <f t="shared" si="174"/>
        <v>3.8786000000000005</v>
      </c>
      <c r="EG136" s="8">
        <f t="shared" si="175"/>
        <v>3.9348239197917736</v>
      </c>
      <c r="EH136" s="8">
        <f t="shared" si="176"/>
        <v>4.5417500000000004</v>
      </c>
      <c r="EI136" s="8">
        <f t="shared" si="177"/>
        <v>4.4666591255563599</v>
      </c>
      <c r="EJ136" s="1">
        <f t="shared" si="205"/>
        <v>37862</v>
      </c>
      <c r="EK136" s="8">
        <f>Data!W133*(1-R136-AD136)+R136*Data!AE133+AD136*Data!AM133</f>
        <v>1.7831828424371552</v>
      </c>
      <c r="EL136" s="8">
        <f>Data!W133*(1-S136-AE136)+S136*Data!BQ133+AE136*Data!AU133</f>
        <v>2.9667342685800357</v>
      </c>
      <c r="EM136" s="8">
        <f>Data!W133*(1-R136-AF136)+R136*Data!AE133+AF136*Data!AU133</f>
        <v>3.2416311820986676</v>
      </c>
      <c r="EN136" s="8">
        <f>Data!F133</f>
        <v>5.1661854513641599</v>
      </c>
      <c r="EO136" s="8">
        <f>U136*Data!$AE133+Model!AG136*Data!$BY133+Model!AP136*Data!$W133</f>
        <v>2.2063748951425155</v>
      </c>
      <c r="EP136" s="8">
        <f>V136*Data!$BQ133+Model!AH136*Data!$BY133+Model!AQ136*Data!$W133</f>
        <v>2.3395243764644476</v>
      </c>
      <c r="EQ136" s="8">
        <f>W136*Data!$BQ133+Model!AI136*Data!$BY133+Model!AR136*Data!$W133</f>
        <v>1.8915999999999999</v>
      </c>
      <c r="ER136" s="8">
        <f>X136*Data!CF133+Model!AJ136*Data!$BY133+Model!AS136*Data!$W133</f>
        <v>2.283308194228856</v>
      </c>
      <c r="ES136" s="8">
        <f>Y136*Data!CS133+Model!AK136*Data!$BY133+Model!AS136*Data!$W133</f>
        <v>2.6147499999999999</v>
      </c>
      <c r="ET136" s="8">
        <f t="shared" si="178"/>
        <v>5.1661854513641599</v>
      </c>
    </row>
    <row r="137" spans="1:150" x14ac:dyDescent="0.25">
      <c r="A137" s="34">
        <f>Data!A134</f>
        <v>37894</v>
      </c>
      <c r="B137" s="8">
        <f>Data!G134</f>
        <v>3.9537487059340402</v>
      </c>
      <c r="C137" s="8">
        <f t="shared" si="179"/>
        <v>4.1610458981798999</v>
      </c>
      <c r="D137" s="8">
        <f>Data!DA134</f>
        <v>4.29</v>
      </c>
      <c r="E137" s="8">
        <f>Data!AN134</f>
        <v>1.349</v>
      </c>
      <c r="F137" s="8">
        <f>Data!AV134</f>
        <v>2.411</v>
      </c>
      <c r="G137" s="8">
        <f>Data!BZ134</f>
        <v>3.2749999999999999</v>
      </c>
      <c r="H137" s="8">
        <f>Data!X134</f>
        <v>2.84</v>
      </c>
      <c r="I137" s="8">
        <f>Data!BJ134</f>
        <v>3.7330000000000001</v>
      </c>
      <c r="J137" s="8">
        <f>Data!AF134</f>
        <v>4.99</v>
      </c>
      <c r="K137" s="8">
        <f>Data!BC134</f>
        <v>6.2590000000000003</v>
      </c>
      <c r="L137" s="8">
        <f>Data!BR134</f>
        <v>8.2720000000000002</v>
      </c>
      <c r="M137" s="8">
        <f>Data!CG134</f>
        <v>6.2489999999999997</v>
      </c>
      <c r="N137" s="8">
        <f>Data!CT134</f>
        <v>7.6029999999999998</v>
      </c>
      <c r="O137" s="8">
        <f>Data!ED134</f>
        <v>6.6340000000000003</v>
      </c>
      <c r="P137" s="8">
        <f t="shared" si="180"/>
        <v>3.7910000000000004</v>
      </c>
      <c r="Q137" s="1">
        <f t="shared" ref="Q137:Q200" si="240">A137</f>
        <v>37894</v>
      </c>
      <c r="R137" s="9">
        <f t="shared" si="206"/>
        <v>0.3740861978760579</v>
      </c>
      <c r="S137" s="36">
        <f t="shared" si="207"/>
        <v>0.36532055551362536</v>
      </c>
      <c r="T137" s="9">
        <f t="shared" si="208"/>
        <v>0.26378264310208388</v>
      </c>
      <c r="U137" s="9">
        <f t="shared" si="181"/>
        <v>0.21052372702790123</v>
      </c>
      <c r="V137" s="9">
        <f t="shared" si="182"/>
        <v>0.16380451815202435</v>
      </c>
      <c r="W137" s="9">
        <f t="shared" si="183"/>
        <v>0.1</v>
      </c>
      <c r="X137" s="9">
        <f t="shared" si="184"/>
        <v>0.18480309040724277</v>
      </c>
      <c r="Y137" s="9">
        <f t="shared" si="209"/>
        <v>0.25</v>
      </c>
      <c r="Z137" s="8">
        <f t="shared" si="185"/>
        <v>4.3875323524833956</v>
      </c>
      <c r="AA137" s="8">
        <f t="shared" ref="AA137:AA200" si="241">L137*S137+H137*(1-S137)</f>
        <v>4.8244212575500125</v>
      </c>
      <c r="AB137" s="8">
        <f t="shared" si="186"/>
        <v>2.7430912687945135</v>
      </c>
      <c r="AC137" s="8">
        <f t="shared" si="210"/>
        <v>3.9537487059340402</v>
      </c>
      <c r="AD137" s="22">
        <f t="shared" si="187"/>
        <v>0.6259138021239421</v>
      </c>
      <c r="AE137" s="22">
        <f t="shared" si="188"/>
        <v>0.63467944448637459</v>
      </c>
      <c r="AF137" s="22">
        <f t="shared" si="189"/>
        <v>0.73621735689791612</v>
      </c>
      <c r="AG137" s="22">
        <f t="shared" ref="AG137:AG200" si="242">1-U137-AP137</f>
        <v>3.9476272972098769E-2</v>
      </c>
      <c r="AH137" s="22">
        <f t="shared" ref="AH137:AH200" si="243">1-V137-AQ137</f>
        <v>8.6195481847975652E-2</v>
      </c>
      <c r="AI137" s="22">
        <f t="shared" ref="AI137:AI200" si="244">1-W137-AR137</f>
        <v>0</v>
      </c>
      <c r="AJ137" s="22">
        <f t="shared" ref="AJ137:AJ200" si="245">1-X137-AS137</f>
        <v>6.5196909592757257E-2</v>
      </c>
      <c r="AK137" s="22">
        <f t="shared" ref="AK137:AK200" si="246">1-Y137-AT137</f>
        <v>0</v>
      </c>
      <c r="AL137" s="22"/>
      <c r="AM137" s="22">
        <f t="shared" ref="AM137:AN200" si="247">1-R137-AD137</f>
        <v>0</v>
      </c>
      <c r="AN137" s="22">
        <f t="shared" si="247"/>
        <v>0</v>
      </c>
      <c r="AO137" s="22">
        <v>0</v>
      </c>
      <c r="AP137" s="22">
        <f t="shared" ref="AP137:AP200" si="248">U$4</f>
        <v>0.75</v>
      </c>
      <c r="AQ137" s="22">
        <f t="shared" ref="AQ137:AQ200" si="249">$V$4</f>
        <v>0.75</v>
      </c>
      <c r="AR137" s="22">
        <f t="shared" si="190"/>
        <v>0.9</v>
      </c>
      <c r="AS137" s="9">
        <f t="shared" si="191"/>
        <v>0.75</v>
      </c>
      <c r="AT137" s="9">
        <f t="shared" si="192"/>
        <v>0.75</v>
      </c>
      <c r="AU137" s="9"/>
      <c r="AV137" s="1">
        <f t="shared" ref="AV137:AV200" si="250">Q137</f>
        <v>37894</v>
      </c>
      <c r="AX137" s="5">
        <f>Data!C134/Data!C133-1</f>
        <v>2.646915831925889E-2</v>
      </c>
      <c r="AY137" s="5">
        <f>Data!L134/Data!L133-1</f>
        <v>1.0651790010320239E-2</v>
      </c>
      <c r="AZ137" s="5">
        <f>Data!CW134/Data!CW133-1</f>
        <v>3.569596443228451E-2</v>
      </c>
      <c r="BA137" s="5">
        <f>Data!AJ134/Data!AJ133-1</f>
        <v>9.0815025696433516E-3</v>
      </c>
      <c r="BB137" s="5">
        <f>Data!AR134/Data!AR133-1</f>
        <v>2.6269412797071512E-2</v>
      </c>
      <c r="BC137" s="5">
        <f>Data!BV134/Data!BV133-1</f>
        <v>3.6979804047166276E-2</v>
      </c>
      <c r="BD137" s="5">
        <f>Data!T134/Data!T133-1</f>
        <v>1.3471782862933601E-2</v>
      </c>
      <c r="BE137" s="5">
        <f>Data!BF134/Data!BF133-1</f>
        <v>2.7519102014671448E-2</v>
      </c>
      <c r="BF137" s="5">
        <f>Data!AB134/Data!AB133-1</f>
        <v>1.6353591160220837E-2</v>
      </c>
      <c r="BG137" s="5">
        <f>Data!AY134/Data!AY133-1</f>
        <v>2.0053135242960485E-2</v>
      </c>
      <c r="BH137" s="5">
        <f>Data!BN134/Data!BN133-1</f>
        <v>1.415793714746183E-2</v>
      </c>
      <c r="BI137" s="5">
        <f>Data!CC134/Data!CC133-1</f>
        <v>1.544003810884842E-2</v>
      </c>
      <c r="BJ137" s="5">
        <f>Data!CP134/Data!CP133-1</f>
        <v>2.4842498866533225E-2</v>
      </c>
      <c r="BK137" s="5">
        <f>Data!DZ134/Data!DZ133-1</f>
        <v>2.9676693153235512E-2</v>
      </c>
      <c r="BL137" s="5">
        <f t="shared" si="211"/>
        <v>2.2543174435225608E-2</v>
      </c>
      <c r="BM137" s="5">
        <f t="shared" si="212"/>
        <v>2.7470906396882131E-2</v>
      </c>
      <c r="BN137" s="5">
        <f t="shared" si="213"/>
        <v>2.7199601264492751E-2</v>
      </c>
      <c r="BO137" s="5">
        <f t="shared" si="193"/>
        <v>1.5625267334169454E-2</v>
      </c>
      <c r="BP137" s="5">
        <f t="shared" si="194"/>
        <v>1.6295119255147185E-2</v>
      </c>
      <c r="BQ137" s="5">
        <f t="shared" si="195"/>
        <v>1.3540398291386424E-2</v>
      </c>
      <c r="BR137" s="5">
        <f t="shared" si="214"/>
        <v>1.6014365825091501E-2</v>
      </c>
      <c r="BS137" s="5">
        <f t="shared" si="215"/>
        <v>1.6314461863833507E-2</v>
      </c>
      <c r="BT137" s="5">
        <f t="shared" si="196"/>
        <v>9.9595586283014008E-3</v>
      </c>
      <c r="BU137" s="5">
        <f t="shared" si="197"/>
        <v>2.4842498866533225E-2</v>
      </c>
      <c r="BV137" s="8">
        <f t="shared" si="198"/>
        <v>1.8401848506006342</v>
      </c>
      <c r="BW137" s="8">
        <f t="shared" si="199"/>
        <v>1.8443404282857836</v>
      </c>
      <c r="BX137" s="24">
        <f t="shared" si="200"/>
        <v>37894</v>
      </c>
      <c r="BY137" s="5">
        <f t="shared" si="201"/>
        <v>0.97081666869204886</v>
      </c>
      <c r="BZ137" s="1">
        <f t="shared" ref="BZ137:BZ200" si="251">AV137</f>
        <v>37894</v>
      </c>
      <c r="CA137" s="8">
        <f t="shared" si="216"/>
        <v>2.1013369977040979</v>
      </c>
      <c r="CB137" s="8">
        <f t="shared" si="217"/>
        <v>1.8443404282857836</v>
      </c>
      <c r="CC137" s="8">
        <f t="shared" si="218"/>
        <v>2.254246643609962</v>
      </c>
      <c r="CD137" s="8">
        <f t="shared" si="219"/>
        <v>1.8095552475539838</v>
      </c>
      <c r="CE137" s="8">
        <f t="shared" si="220"/>
        <v>2.0244385057507999</v>
      </c>
      <c r="CF137" s="8">
        <f t="shared" si="221"/>
        <v>2.1685734687814358</v>
      </c>
      <c r="CG137" s="8">
        <f t="shared" si="222"/>
        <v>1.9657943143257472</v>
      </c>
      <c r="CH137" s="8">
        <f t="shared" si="223"/>
        <v>2.16640299428924</v>
      </c>
      <c r="CI137" s="8">
        <f t="shared" si="224"/>
        <v>2.0879105635179354</v>
      </c>
      <c r="CJ137" s="8">
        <f t="shared" si="225"/>
        <v>2.0701279863988438</v>
      </c>
      <c r="CK137" s="8">
        <f t="shared" si="226"/>
        <v>3.2861693516801993</v>
      </c>
      <c r="CL137" s="8">
        <f t="shared" si="227"/>
        <v>2.5511869769598139</v>
      </c>
      <c r="CM137" s="8">
        <f t="shared" si="228"/>
        <v>2.1700909479838102</v>
      </c>
      <c r="CN137" s="8">
        <f t="shared" si="229"/>
        <v>2.2690471992006134</v>
      </c>
      <c r="CO137" s="8">
        <f t="shared" si="230"/>
        <v>2.1092029207843419</v>
      </c>
      <c r="CP137" s="8">
        <f t="shared" si="231"/>
        <v>2.0880448319364042</v>
      </c>
      <c r="CQ137" s="8">
        <f t="shared" si="232"/>
        <v>2.1412723587328402</v>
      </c>
      <c r="CR137" s="8">
        <f t="shared" si="233"/>
        <v>2.0444146736648476</v>
      </c>
      <c r="CS137" s="8">
        <f t="shared" si="234"/>
        <v>2.0435182936819976</v>
      </c>
      <c r="CT137" s="8">
        <f t="shared" si="235"/>
        <v>2.0108242388990867</v>
      </c>
      <c r="CU137" s="8">
        <f t="shared" si="236"/>
        <v>2.0400129839104437</v>
      </c>
      <c r="CV137" s="8">
        <f t="shared" si="237"/>
        <v>2.0574741163149661</v>
      </c>
      <c r="CW137" s="8">
        <f t="shared" si="238"/>
        <v>1.8401848506006342</v>
      </c>
      <c r="CX137" s="8">
        <f t="shared" si="239"/>
        <v>2.4417132400311941</v>
      </c>
      <c r="CY137" s="8">
        <f t="shared" ref="CY137:CY200" si="252">CA137</f>
        <v>2.1013369977040979</v>
      </c>
      <c r="CZ137" s="1">
        <f t="shared" ref="CZ137:CZ200" si="253">BZ137</f>
        <v>37894</v>
      </c>
      <c r="DA137" s="5">
        <f>CA137/MAX(CA$9:CA137)-1</f>
        <v>-3.4411606459421318E-3</v>
      </c>
      <c r="DB137" s="5">
        <f>CB137/MAX(CB$9:CB137)-1</f>
        <v>0</v>
      </c>
      <c r="DC137" s="5">
        <f>CC137/MAX(CC$9:CC137)-1</f>
        <v>-1.881170627203721E-3</v>
      </c>
      <c r="DD137" s="5">
        <f>CD137/MAX(CD$9:CD137)-1</f>
        <v>0</v>
      </c>
      <c r="DE137" s="5">
        <f>CE137/MAX(CE$9:CE137)-1</f>
        <v>-3.5731817838532409E-3</v>
      </c>
      <c r="DF137" s="5">
        <f>CF137/MAX(CF$9:CF137)-1</f>
        <v>-1.516116280556068E-2</v>
      </c>
      <c r="DG137" s="5">
        <f>CG137/MAX(CG$9:CG137)-1</f>
        <v>0</v>
      </c>
      <c r="DH137" s="5">
        <f>CH137/MAX(CH$9:CH137)-1</f>
        <v>0</v>
      </c>
      <c r="DI137" s="5">
        <f>CI137/MAX(CI$9:CI137)-1</f>
        <v>0</v>
      </c>
      <c r="DJ137" s="5">
        <f>CJ137/MAX(CJ$9:CJ137)-1</f>
        <v>0</v>
      </c>
      <c r="DK137" s="5">
        <f>CK137/MAX(CK$9:CK137)-1</f>
        <v>0</v>
      </c>
      <c r="DL137" s="5">
        <f>CL137/MAX(CL$9:CL137)-1</f>
        <v>0</v>
      </c>
      <c r="DM137" s="5">
        <f>CM137/MAX(CM$9:CM137)-1</f>
        <v>0</v>
      </c>
      <c r="DN137" s="5">
        <f>CN137/MAX(CN$9:CN137)-1</f>
        <v>0</v>
      </c>
      <c r="DO137" s="5">
        <f>CO137/MAX(CO$9:CO137)-1</f>
        <v>0</v>
      </c>
      <c r="DP137" s="5">
        <f>CP137/MAX(CP$9:CP137)-1</f>
        <v>0</v>
      </c>
      <c r="DQ137" s="5">
        <f>CQ137/MAX(CQ$9:CQ137)-1</f>
        <v>0</v>
      </c>
      <c r="DR137" s="5">
        <f>CR137/MAX(CR$9:CR137)-1</f>
        <v>0</v>
      </c>
      <c r="DS137" s="5">
        <f>CS137/MAX(CS$9:CS137)-1</f>
        <v>0</v>
      </c>
      <c r="DT137" s="5">
        <f>CT137/MAX(CT$9:CT137)-1</f>
        <v>0</v>
      </c>
      <c r="DU137" s="5">
        <f>CU137/MAX(CU$9:CU137)-1</f>
        <v>0</v>
      </c>
      <c r="DV137" s="5">
        <f>CV137/MAX(CV$9:CV137)-1</f>
        <v>0</v>
      </c>
      <c r="DW137" s="5">
        <f>CW137/MAX(CW$9:CW137)-1</f>
        <v>0</v>
      </c>
      <c r="DX137" s="5">
        <f>CX137/MAX(CX$9:CX137)-1</f>
        <v>0</v>
      </c>
      <c r="DY137" s="5">
        <f>CY137/MAX(CY$9:CY137)-1</f>
        <v>-3.4411606459421318E-3</v>
      </c>
      <c r="DZ137" s="1">
        <f t="shared" ref="DZ137:DZ200" si="254">CZ137</f>
        <v>37894</v>
      </c>
      <c r="EA137" s="8">
        <f t="shared" si="202"/>
        <v>3.3757683043223534</v>
      </c>
      <c r="EB137" s="8">
        <f t="shared" si="203"/>
        <v>3.9537487059340397</v>
      </c>
      <c r="EC137" s="8">
        <f t="shared" si="204"/>
        <v>4.1610458981798999</v>
      </c>
      <c r="ED137" s="8">
        <f t="shared" ref="ED137:ED200" si="255">H137*AP137+U137*J137+AG137*G137</f>
        <v>3.3097981918528503</v>
      </c>
      <c r="EE137" s="8">
        <f t="shared" ref="EE137:EE200" si="256">H137*AQ137+V137*L137+AH137*G137</f>
        <v>3.7672811772056654</v>
      </c>
      <c r="EF137" s="8">
        <f t="shared" ref="EF137:EF200" si="257">H137*AR137+W137*L137+AI137*G137</f>
        <v>3.3832</v>
      </c>
      <c r="EG137" s="8">
        <f t="shared" ref="EG137:EG200" si="258">H137*AS137+X137*M137+AJ137*G137</f>
        <v>3.4983543908711399</v>
      </c>
      <c r="EH137" s="8">
        <f t="shared" ref="EH137:EH200" si="259">H137*AT137+Y137*N137+AK137*G137</f>
        <v>4.0307499999999994</v>
      </c>
      <c r="EI137" s="8">
        <f t="shared" ref="EI137:EI200" si="260">B137</f>
        <v>3.9537487059340402</v>
      </c>
      <c r="EJ137" s="1">
        <f t="shared" si="205"/>
        <v>37894</v>
      </c>
      <c r="EK137" s="8">
        <f>Data!W134*(1-R137-AD137)+R137*Data!AE134+AD137*Data!AM134</f>
        <v>1.7579175669178653</v>
      </c>
      <c r="EL137" s="8">
        <f>Data!W134*(1-S137-AE137)+S137*Data!BQ134+AE137*Data!AU134</f>
        <v>2.9097931123133787</v>
      </c>
      <c r="EM137" s="8">
        <f>Data!W134*(1-R137-AF137)+R137*Data!AE134+AF137*Data!AU134</f>
        <v>3.2242754874267519</v>
      </c>
      <c r="EN137" s="8">
        <f>Data!F134</f>
        <v>5.1345323741910001</v>
      </c>
      <c r="EO137" s="8">
        <f>U137*Data!$AE134+Model!AG137*Data!$BY134+Model!AP137*Data!$W134</f>
        <v>2.0863262869018602</v>
      </c>
      <c r="EP137" s="8">
        <f>V137*Data!$BQ134+Model!AH137*Data!$BY134+Model!AQ137*Data!$W134</f>
        <v>2.2151650071772924</v>
      </c>
      <c r="EQ137" s="8">
        <f>W137*Data!$BQ134+Model!AI137*Data!$BY134+Model!AR137*Data!$W134</f>
        <v>1.8945000000000001</v>
      </c>
      <c r="ER137" s="8">
        <f>X137*Data!CF134+Model!AJ137*Data!$BY134+Model!AS137*Data!$W134</f>
        <v>2.1636422171991732</v>
      </c>
      <c r="ES137" s="8">
        <f>Y137*Data!CS134+Model!AK137*Data!$BY134+Model!AS137*Data!$W134</f>
        <v>2.6062500000000002</v>
      </c>
      <c r="ET137" s="8">
        <f t="shared" ref="ET137:ET200" si="261">EN137</f>
        <v>5.1345323741910001</v>
      </c>
    </row>
    <row r="138" spans="1:150" x14ac:dyDescent="0.25">
      <c r="A138" s="34">
        <f>Data!A135</f>
        <v>37925</v>
      </c>
      <c r="B138" s="8">
        <f>Data!G135</f>
        <v>4.2494618461759996</v>
      </c>
      <c r="C138" s="8">
        <f t="shared" ref="C138:C201" si="262">EC138</f>
        <v>4.4332753099446052</v>
      </c>
      <c r="D138" s="8">
        <f>Data!DA135</f>
        <v>4.5880000000000001</v>
      </c>
      <c r="E138" s="8">
        <f>Data!AN135</f>
        <v>1.681</v>
      </c>
      <c r="F138" s="8">
        <f>Data!AV135</f>
        <v>2.8650000000000002</v>
      </c>
      <c r="G138" s="8">
        <f>Data!BZ135</f>
        <v>3.6429999999999998</v>
      </c>
      <c r="H138" s="8">
        <f>Data!X135</f>
        <v>3.1509999999999998</v>
      </c>
      <c r="I138" s="8">
        <f>Data!BJ135</f>
        <v>4.1029999999999998</v>
      </c>
      <c r="J138" s="8">
        <f>Data!AF135</f>
        <v>4.6449999999999996</v>
      </c>
      <c r="K138" s="8">
        <f>Data!BC135</f>
        <v>5.9169999999999998</v>
      </c>
      <c r="L138" s="8">
        <f>Data!BR135</f>
        <v>7.1710000000000003</v>
      </c>
      <c r="M138" s="8">
        <f>Data!CG135</f>
        <v>5.5860000000000003</v>
      </c>
      <c r="N138" s="8">
        <f>Data!CT135</f>
        <v>7.1760000000000002</v>
      </c>
      <c r="O138" s="8">
        <f>Data!ED135</f>
        <v>6.3330000000000002</v>
      </c>
      <c r="P138" s="8">
        <f t="shared" ref="P138:P201" si="263">O138-AVERAGE(F138:G138)</f>
        <v>3.0790000000000002</v>
      </c>
      <c r="Q138" s="1">
        <f t="shared" si="240"/>
        <v>37925</v>
      </c>
      <c r="R138" s="9">
        <f t="shared" si="206"/>
        <v>0.40408619787605793</v>
      </c>
      <c r="S138" s="36">
        <f t="shared" si="207"/>
        <v>0.39532055551362533</v>
      </c>
      <c r="T138" s="9">
        <f t="shared" si="208"/>
        <v>0.29378264310208391</v>
      </c>
      <c r="U138" s="9">
        <f t="shared" ref="U138:U201" si="264">MAX(MIN(MAX(MIN(U$1,((B138-G138)-$U$4*(H138-G138))/(J138-G138)),0),U137+U$2),U137-$U$2)</f>
        <v>0.24052372702790123</v>
      </c>
      <c r="V138" s="9">
        <f t="shared" ref="V138:V201" si="265">MAX(MIN(MAX(MIN(V$1,((B138-G138)-$V$4*(H138-G138))/(L138-G138)),0),V137+$V$2),V137-$V$2)</f>
        <v>0.19380451815202435</v>
      </c>
      <c r="W138" s="9">
        <f t="shared" ref="W138:W201" si="266">MAX(MIN(MAX(MIN(W$1,((B138+$W$6-G138)-$W$4*(H138-G138))/(L138-G138)),0),W137+$W$2),W137-$W$2)</f>
        <v>0.1</v>
      </c>
      <c r="X138" s="9">
        <f t="shared" ref="X138:X201" si="267">MAX(MIN(MAX(MIN(X$1,((B138+$X$6-G138)-$X$4*(H138-G138))/(M138-G138)),0),X137+$X$2),X137-$X$2)</f>
        <v>0.21480309040724277</v>
      </c>
      <c r="Y138" s="9">
        <f t="shared" si="209"/>
        <v>0.25</v>
      </c>
      <c r="Z138" s="8">
        <f t="shared" ref="Z138:Z201" si="268">M138*R138+G138*(1-R138)</f>
        <v>4.4281394824731803</v>
      </c>
      <c r="AA138" s="8">
        <f t="shared" si="241"/>
        <v>4.7401886331647738</v>
      </c>
      <c r="AB138" s="8">
        <f t="shared" ref="AB138:AB201" si="269">E138*AF138+O138*T138</f>
        <v>3.0476768557108942</v>
      </c>
      <c r="AC138" s="8">
        <f t="shared" si="210"/>
        <v>4.2494618461759996</v>
      </c>
      <c r="AD138" s="22">
        <f t="shared" ref="AD138:AD201" si="270">1-R138</f>
        <v>0.59591380212394207</v>
      </c>
      <c r="AE138" s="22">
        <f t="shared" ref="AE138:AE201" si="271">1-S138</f>
        <v>0.60467944448637467</v>
      </c>
      <c r="AF138" s="22">
        <f t="shared" ref="AF138:AF201" si="272">1-T138-AO138</f>
        <v>0.70621735689791609</v>
      </c>
      <c r="AG138" s="22">
        <f t="shared" si="242"/>
        <v>9.4762729720987426E-3</v>
      </c>
      <c r="AH138" s="22">
        <f t="shared" si="243"/>
        <v>5.6195481847975626E-2</v>
      </c>
      <c r="AI138" s="22">
        <f t="shared" si="244"/>
        <v>0</v>
      </c>
      <c r="AJ138" s="22">
        <f t="shared" si="245"/>
        <v>3.5196909592757231E-2</v>
      </c>
      <c r="AK138" s="22">
        <f t="shared" si="246"/>
        <v>0</v>
      </c>
      <c r="AL138" s="22"/>
      <c r="AM138" s="22">
        <f t="shared" si="247"/>
        <v>0</v>
      </c>
      <c r="AN138" s="22">
        <f t="shared" si="247"/>
        <v>0</v>
      </c>
      <c r="AO138" s="22">
        <v>0</v>
      </c>
      <c r="AP138" s="22">
        <f t="shared" si="248"/>
        <v>0.75</v>
      </c>
      <c r="AQ138" s="22">
        <f t="shared" si="249"/>
        <v>0.75</v>
      </c>
      <c r="AR138" s="22">
        <f t="shared" ref="AR138:AR201" si="273">MAX(MIN(IF(W138&gt;0,$W$4,(B138-G138)/(H138-G138)),AR137+$W$5),AR137-$W$5)</f>
        <v>0.9</v>
      </c>
      <c r="AS138" s="9">
        <f t="shared" ref="AS138:AS201" si="274">$X$4</f>
        <v>0.75</v>
      </c>
      <c r="AT138" s="9">
        <f t="shared" ref="AT138:AT201" si="275">$Y$4</f>
        <v>0.75</v>
      </c>
      <c r="AU138" s="9"/>
      <c r="AV138" s="1">
        <f t="shared" si="250"/>
        <v>37925</v>
      </c>
      <c r="AX138" s="5">
        <f>Data!C135/Data!C134-1</f>
        <v>-9.3199050169462394E-3</v>
      </c>
      <c r="AY138" s="5">
        <f>Data!L135/Data!L134-1</f>
        <v>-3.5662037114825296E-3</v>
      </c>
      <c r="AZ138" s="5">
        <f>Data!CW135/Data!CW134-1</f>
        <v>-1.1235538441842108E-2</v>
      </c>
      <c r="BA138" s="5">
        <f>Data!AJ135/Data!AJ134-1</f>
        <v>-3.714119318632525E-3</v>
      </c>
      <c r="BB138" s="5">
        <f>Data!AR135/Data!AR134-1</f>
        <v>-1.2228069926116913E-2</v>
      </c>
      <c r="BC138" s="5">
        <f>Data!BV135/Data!BV134-1</f>
        <v>-1.8117753379352841E-2</v>
      </c>
      <c r="BD138" s="5">
        <f>Data!T135/Data!T134-1</f>
        <v>-2.8578474260794184E-3</v>
      </c>
      <c r="BE138" s="5">
        <f>Data!BF135/Data!BF134-1</f>
        <v>-7.2996167626986352E-3</v>
      </c>
      <c r="BF138" s="5">
        <f>Data!AB135/Data!AB134-1</f>
        <v>1.2273199487811359E-2</v>
      </c>
      <c r="BG138" s="5">
        <f>Data!AY135/Data!AY134-1</f>
        <v>1.469105987554542E-2</v>
      </c>
      <c r="BH138" s="5">
        <f>Data!BN135/Data!BN134-1</f>
        <v>1.7011370046958074E-2</v>
      </c>
      <c r="BI138" s="5">
        <f>Data!CC135/Data!CC134-1</f>
        <v>1.4138026071200294E-2</v>
      </c>
      <c r="BJ138" s="5">
        <f>Data!CP135/Data!CP134-1</f>
        <v>1.8239186518698158E-2</v>
      </c>
      <c r="BK138" s="5">
        <f>Data!DZ135/Data!DZ134-1</f>
        <v>1.5806938785026148E-2</v>
      </c>
      <c r="BL138" s="5">
        <f t="shared" si="211"/>
        <v>-2.3648773216453705E-3</v>
      </c>
      <c r="BM138" s="5">
        <f t="shared" si="212"/>
        <v>-1.9863049699328037E-3</v>
      </c>
      <c r="BN138" s="5">
        <f t="shared" si="213"/>
        <v>-4.8329212289016507E-3</v>
      </c>
      <c r="BO138" s="5">
        <f t="shared" ref="BO138:BO201" si="276">BD138*AP137+U137*BF138+AG137*BC138</f>
        <v>-2.7480724887308573E-4</v>
      </c>
      <c r="BP138" s="5">
        <f t="shared" ref="BP138:BP201" si="277">BD138*AQ137+V137*BH138+AH137*BC138</f>
        <v>-9.1851477844792423E-4</v>
      </c>
      <c r="BQ138" s="5">
        <f t="shared" ref="BQ138:BQ201" si="278">BD138*AR137+W137*BH138+AI137*BC138</f>
        <v>-8.7092567877566939E-4</v>
      </c>
      <c r="BR138" s="5">
        <f t="shared" si="214"/>
        <v>-7.1185618844111999E-4</v>
      </c>
      <c r="BS138" s="5">
        <f t="shared" si="215"/>
        <v>2.4164110601149758E-3</v>
      </c>
      <c r="BT138" s="5">
        <f t="shared" ref="BT138:BT201" si="279">BA138*$BZ$2+BD138*$BZ$4</f>
        <v>-3.5428649401219037E-3</v>
      </c>
      <c r="BU138" s="5">
        <f t="shared" ref="BU138:BU201" si="280">IF(X137&lt;0.001,BC138,BJ138)</f>
        <v>1.8239186518698158E-2</v>
      </c>
      <c r="BV138" s="8">
        <f t="shared" ref="BV138:BV201" si="281">BV137*(1+BT138)</f>
        <v>1.8336653242100978</v>
      </c>
      <c r="BW138" s="8">
        <f t="shared" ref="BW138:BW201" si="282">BW137*(1+AY138)</f>
        <v>1.8377631346051935</v>
      </c>
      <c r="BX138" s="24">
        <f t="shared" ref="BX138:BX201" si="283">BZ138</f>
        <v>37925</v>
      </c>
      <c r="BY138" s="5">
        <f t="shared" ref="BY138:BY201" si="284">CU138/CA138</f>
        <v>0.97925212361836478</v>
      </c>
      <c r="BZ138" s="1">
        <f t="shared" si="251"/>
        <v>37925</v>
      </c>
      <c r="CA138" s="8">
        <f t="shared" si="216"/>
        <v>2.0817527364769006</v>
      </c>
      <c r="CB138" s="8">
        <f t="shared" si="217"/>
        <v>1.8377631346051935</v>
      </c>
      <c r="CC138" s="8">
        <f t="shared" si="218"/>
        <v>2.2289189687882889</v>
      </c>
      <c r="CD138" s="8">
        <f t="shared" si="219"/>
        <v>1.8028343434509106</v>
      </c>
      <c r="CE138" s="8">
        <f t="shared" si="220"/>
        <v>1.9996835301413554</v>
      </c>
      <c r="CF138" s="8">
        <f t="shared" si="221"/>
        <v>2.1292837894890462</v>
      </c>
      <c r="CG138" s="8">
        <f t="shared" si="222"/>
        <v>1.9601763741043499</v>
      </c>
      <c r="CH138" s="8">
        <f t="shared" si="223"/>
        <v>2.1505890826773659</v>
      </c>
      <c r="CI138" s="8">
        <f t="shared" si="224"/>
        <v>2.1135359063766996</v>
      </c>
      <c r="CJ138" s="8">
        <f t="shared" si="225"/>
        <v>2.1005403605970714</v>
      </c>
      <c r="CK138" s="8">
        <f t="shared" si="226"/>
        <v>3.3420715945586035</v>
      </c>
      <c r="CL138" s="8">
        <f t="shared" si="227"/>
        <v>2.5872557249525783</v>
      </c>
      <c r="CM138" s="8">
        <f t="shared" si="228"/>
        <v>2.2096716415466253</v>
      </c>
      <c r="CN138" s="8">
        <f t="shared" si="229"/>
        <v>2.3049138893787124</v>
      </c>
      <c r="CO138" s="8">
        <f t="shared" si="230"/>
        <v>2.1042149146302309</v>
      </c>
      <c r="CP138" s="8">
        <f t="shared" si="231"/>
        <v>2.0838973381092862</v>
      </c>
      <c r="CQ138" s="8">
        <f t="shared" si="232"/>
        <v>2.1309237580934597</v>
      </c>
      <c r="CR138" s="8">
        <f t="shared" si="233"/>
        <v>2.043852853692822</v>
      </c>
      <c r="CS138" s="8">
        <f t="shared" si="234"/>
        <v>2.0416412919292219</v>
      </c>
      <c r="CT138" s="8">
        <f t="shared" si="235"/>
        <v>2.009072960433925</v>
      </c>
      <c r="CU138" s="8">
        <f t="shared" si="236"/>
        <v>2.0385607880433469</v>
      </c>
      <c r="CV138" s="8">
        <f t="shared" si="237"/>
        <v>2.06244581952553</v>
      </c>
      <c r="CW138" s="8">
        <f t="shared" si="238"/>
        <v>1.8336653242100978</v>
      </c>
      <c r="CX138" s="8">
        <f t="shared" si="239"/>
        <v>2.486248103241298</v>
      </c>
      <c r="CY138" s="8">
        <f t="shared" si="252"/>
        <v>2.0817527364769006</v>
      </c>
      <c r="CZ138" s="1">
        <f t="shared" si="253"/>
        <v>37925</v>
      </c>
      <c r="DA138" s="5">
        <f>CA138/MAX(CA$9:CA138)-1</f>
        <v>-1.2728994372520175E-2</v>
      </c>
      <c r="DB138" s="5">
        <f>CB138/MAX(CB$9:CB138)-1</f>
        <v>-3.5662037114825296E-3</v>
      </c>
      <c r="DC138" s="5">
        <f>CC138/MAX(CC$9:CC138)-1</f>
        <v>-1.3095573104148217E-2</v>
      </c>
      <c r="DD138" s="5">
        <f>CD138/MAX(CD$9:CD138)-1</f>
        <v>-3.714119318632525E-3</v>
      </c>
      <c r="DE138" s="5">
        <f>CE138/MAX(CE$9:CE138)-1</f>
        <v>-1.5757558593258447E-2</v>
      </c>
      <c r="DF138" s="5">
        <f>CF138/MAX(CF$9:CF138)-1</f>
        <v>-3.300422997625807E-2</v>
      </c>
      <c r="DG138" s="5">
        <f>CG138/MAX(CG$9:CG138)-1</f>
        <v>-2.8578474260794184E-3</v>
      </c>
      <c r="DH138" s="5">
        <f>CH138/MAX(CH$9:CH138)-1</f>
        <v>-7.2996167626985242E-3</v>
      </c>
      <c r="DI138" s="5">
        <f>CI138/MAX(CI$9:CI138)-1</f>
        <v>0</v>
      </c>
      <c r="DJ138" s="5">
        <f>CJ138/MAX(CJ$9:CJ138)-1</f>
        <v>0</v>
      </c>
      <c r="DK138" s="5">
        <f>CK138/MAX(CK$9:CK138)-1</f>
        <v>0</v>
      </c>
      <c r="DL138" s="5">
        <f>CL138/MAX(CL$9:CL138)-1</f>
        <v>0</v>
      </c>
      <c r="DM138" s="5">
        <f>CM138/MAX(CM$9:CM138)-1</f>
        <v>0</v>
      </c>
      <c r="DN138" s="5">
        <f>CN138/MAX(CN$9:CN138)-1</f>
        <v>0</v>
      </c>
      <c r="DO138" s="5">
        <f>CO138/MAX(CO$9:CO138)-1</f>
        <v>-2.3648773216453645E-3</v>
      </c>
      <c r="DP138" s="5">
        <f>CP138/MAX(CP$9:CP138)-1</f>
        <v>-1.9863049699329061E-3</v>
      </c>
      <c r="DQ138" s="5">
        <f>CQ138/MAX(CQ$9:CQ138)-1</f>
        <v>-4.8329212289017764E-3</v>
      </c>
      <c r="DR138" s="5">
        <f>CR138/MAX(CR$9:CR138)-1</f>
        <v>-2.7480724887307684E-4</v>
      </c>
      <c r="DS138" s="5">
        <f>CS138/MAX(CS$9:CS138)-1</f>
        <v>-9.1851477844795415E-4</v>
      </c>
      <c r="DT138" s="5">
        <f>CT138/MAX(CT$9:CT138)-1</f>
        <v>-8.7092567877566918E-4</v>
      </c>
      <c r="DU138" s="5">
        <f>CU138/MAX(CU$9:CU138)-1</f>
        <v>-7.1185618844105125E-4</v>
      </c>
      <c r="DV138" s="5">
        <f>CV138/MAX(CV$9:CV138)-1</f>
        <v>0</v>
      </c>
      <c r="DW138" s="5">
        <f>CW138/MAX(CW$9:CW138)-1</f>
        <v>-3.5428649401219037E-3</v>
      </c>
      <c r="DX138" s="5">
        <f>CX138/MAX(CX$9:CX138)-1</f>
        <v>0</v>
      </c>
      <c r="DY138" s="5">
        <f>CY138/MAX(CY$9:CY138)-1</f>
        <v>-1.2728994372520175E-2</v>
      </c>
      <c r="DZ138" s="1">
        <f t="shared" si="254"/>
        <v>37925</v>
      </c>
      <c r="EA138" s="8">
        <f t="shared" ref="EA138:EA201" si="285">J138*R138+F138*AD138</f>
        <v>3.584273432219383</v>
      </c>
      <c r="EB138" s="8">
        <f t="shared" ref="EB138:EB201" si="286">S138*O138+AE138*F138</f>
        <v>4.2359716865212524</v>
      </c>
      <c r="EC138" s="8">
        <f t="shared" ref="EC138:EC201" si="287">T138*O138+AF138*G138</f>
        <v>4.4332753099446052</v>
      </c>
      <c r="ED138" s="8">
        <f t="shared" si="255"/>
        <v>3.5150047744819566</v>
      </c>
      <c r="EE138" s="8">
        <f t="shared" si="256"/>
        <v>3.9577423400403418</v>
      </c>
      <c r="EF138" s="8">
        <f t="shared" si="257"/>
        <v>3.5529999999999999</v>
      </c>
      <c r="EG138" s="8">
        <f t="shared" si="258"/>
        <v>3.6913624046612727</v>
      </c>
      <c r="EH138" s="8">
        <f t="shared" si="259"/>
        <v>4.1572499999999994</v>
      </c>
      <c r="EI138" s="8">
        <f t="shared" si="260"/>
        <v>4.2494618461759996</v>
      </c>
      <c r="EJ138" s="1">
        <f t="shared" ref="EJ138:EJ201" si="288">DZ138</f>
        <v>37925</v>
      </c>
      <c r="EK138" s="8">
        <f>Data!W135*(1-R138-AD138)+R138*Data!AE135+AD138*Data!AM135</f>
        <v>1.7509193945221129</v>
      </c>
      <c r="EL138" s="8">
        <f>Data!W135*(1-S138-AE138)+S138*Data!BQ135+AE138*Data!AU135</f>
        <v>2.8484819556494791</v>
      </c>
      <c r="EM138" s="8">
        <f>Data!W135*(1-R138-AF138)+R138*Data!AE135+AF138*Data!AU135</f>
        <v>3.1877073933705757</v>
      </c>
      <c r="EN138" s="8">
        <f>Data!F135</f>
        <v>5.25308109809919</v>
      </c>
      <c r="EO138" s="8">
        <f>U138*Data!$AE135+Model!AG138*Data!$BY135+Model!AP138*Data!$W135</f>
        <v>1.943355468056013</v>
      </c>
      <c r="EP138" s="8">
        <f>V138*Data!$BQ135+Model!AH138*Data!$BY135+Model!AQ138*Data!$W135</f>
        <v>2.0517450228472782</v>
      </c>
      <c r="EQ138" s="8">
        <f>W138*Data!$BQ135+Model!AI138*Data!$BY135+Model!AR138*Data!$W135</f>
        <v>1.8711</v>
      </c>
      <c r="ER138" s="8">
        <f>X138*Data!CF135+Model!AJ138*Data!$BY135+Model!AS138*Data!$W135</f>
        <v>2.0148885880480423</v>
      </c>
      <c r="ES138" s="8">
        <f>Y138*Data!CS135+Model!AK138*Data!$BY135+Model!AS138*Data!$W135</f>
        <v>2.5780000000000003</v>
      </c>
      <c r="ET138" s="8">
        <f t="shared" si="261"/>
        <v>5.25308109809919</v>
      </c>
    </row>
    <row r="139" spans="1:150" x14ac:dyDescent="0.25">
      <c r="A139" s="34">
        <f>Data!A136</f>
        <v>37953</v>
      </c>
      <c r="B139" s="8">
        <f>Data!G136</f>
        <v>4.3171472881200597</v>
      </c>
      <c r="C139" s="8">
        <f t="shared" si="262"/>
        <v>4.5350009970983916</v>
      </c>
      <c r="D139" s="8">
        <f>Data!DA136</f>
        <v>4.6109999999999998</v>
      </c>
      <c r="E139" s="8">
        <f>Data!AN136</f>
        <v>1.91</v>
      </c>
      <c r="F139" s="8">
        <f>Data!AV136</f>
        <v>3.0619999999999998</v>
      </c>
      <c r="G139" s="8">
        <f>Data!BZ136</f>
        <v>3.7440000000000002</v>
      </c>
      <c r="H139" s="8">
        <f>Data!X136</f>
        <v>3.1890000000000001</v>
      </c>
      <c r="I139" s="8">
        <f>Data!BJ136</f>
        <v>4.2009999999999996</v>
      </c>
      <c r="J139" s="8">
        <f>Data!AF136</f>
        <v>4.5730000000000004</v>
      </c>
      <c r="K139" s="8">
        <f>Data!BC136</f>
        <v>5.5170000000000003</v>
      </c>
      <c r="L139" s="8">
        <f>Data!BR136</f>
        <v>7.1840000000000002</v>
      </c>
      <c r="M139" s="8">
        <f>Data!CG136</f>
        <v>5.4459999999999997</v>
      </c>
      <c r="N139" s="8">
        <f>Data!CT136</f>
        <v>7.077</v>
      </c>
      <c r="O139" s="8">
        <f>Data!ED136</f>
        <v>6.1870000000000003</v>
      </c>
      <c r="P139" s="8">
        <f t="shared" si="263"/>
        <v>2.7840000000000003</v>
      </c>
      <c r="Q139" s="1">
        <f t="shared" si="240"/>
        <v>37953</v>
      </c>
      <c r="R139" s="9">
        <f t="shared" ref="R139:R202" si="289">MAX(MIN(MIN(MAX((B139-F139+R$6)/(M139-F139),0),R138+R$2),R$1),R138-R$2)</f>
        <v>0.43408619787605796</v>
      </c>
      <c r="S139" s="36">
        <f t="shared" ref="S139:S202" si="290">MAX(MIN(MIN(MAX((B139-F139+S$6)/(O139-F139),0),S138+S$2),S$1),S138-S$2)</f>
        <v>0.40164713219841908</v>
      </c>
      <c r="T139" s="9">
        <f t="shared" ref="T139:T202" si="291">MAX(MIN(MIN(MAX((1/P139),0),T138+T$2),T$1),T138-T$2)</f>
        <v>0.32378264310208393</v>
      </c>
      <c r="U139" s="9">
        <f t="shared" si="264"/>
        <v>0.25</v>
      </c>
      <c r="V139" s="9">
        <f t="shared" si="265"/>
        <v>0.22380451815202435</v>
      </c>
      <c r="W139" s="9">
        <f t="shared" si="266"/>
        <v>0.1</v>
      </c>
      <c r="X139" s="9">
        <f t="shared" si="267"/>
        <v>0.24480309040724277</v>
      </c>
      <c r="Y139" s="9">
        <f t="shared" ref="Y139:Y202" si="292">MAX(MIN(MAX(MIN(Y$1,((D139+$Y$6-G139)-$Y$4*(H139-G139))/(N139-G139)),0),Y138+$Y$2),Y138-$Y$2)</f>
        <v>0.25</v>
      </c>
      <c r="Z139" s="8">
        <f t="shared" si="268"/>
        <v>4.4828147087850505</v>
      </c>
      <c r="AA139" s="8">
        <f t="shared" si="241"/>
        <v>4.7935802931326847</v>
      </c>
      <c r="AB139" s="8">
        <f t="shared" si="269"/>
        <v>3.2948183645476128</v>
      </c>
      <c r="AC139" s="8">
        <f t="shared" ref="AC139:AC202" si="293">B139</f>
        <v>4.3171472881200597</v>
      </c>
      <c r="AD139" s="22">
        <f t="shared" si="270"/>
        <v>0.56591380212394204</v>
      </c>
      <c r="AE139" s="22">
        <f t="shared" si="271"/>
        <v>0.59835286780158092</v>
      </c>
      <c r="AF139" s="22">
        <f t="shared" si="272"/>
        <v>0.67621735689791607</v>
      </c>
      <c r="AG139" s="22">
        <f t="shared" si="242"/>
        <v>0</v>
      </c>
      <c r="AH139" s="22">
        <f t="shared" si="243"/>
        <v>2.619548184797571E-2</v>
      </c>
      <c r="AI139" s="22">
        <f t="shared" si="244"/>
        <v>0</v>
      </c>
      <c r="AJ139" s="22">
        <f t="shared" si="245"/>
        <v>5.196909592757204E-3</v>
      </c>
      <c r="AK139" s="22">
        <f t="shared" si="246"/>
        <v>0</v>
      </c>
      <c r="AL139" s="22"/>
      <c r="AM139" s="22">
        <f t="shared" si="247"/>
        <v>0</v>
      </c>
      <c r="AN139" s="22">
        <f t="shared" si="247"/>
        <v>0</v>
      </c>
      <c r="AO139" s="22">
        <v>0</v>
      </c>
      <c r="AP139" s="22">
        <f t="shared" si="248"/>
        <v>0.75</v>
      </c>
      <c r="AQ139" s="22">
        <f t="shared" si="249"/>
        <v>0.75</v>
      </c>
      <c r="AR139" s="22">
        <f t="shared" si="273"/>
        <v>0.9</v>
      </c>
      <c r="AS139" s="9">
        <f t="shared" si="274"/>
        <v>0.75</v>
      </c>
      <c r="AT139" s="9">
        <f t="shared" si="275"/>
        <v>0.75</v>
      </c>
      <c r="AU139" s="9"/>
      <c r="AV139" s="1">
        <f t="shared" si="250"/>
        <v>37953</v>
      </c>
      <c r="AX139" s="5">
        <f>Data!C136/Data!C135-1</f>
        <v>2.3912001557553353E-3</v>
      </c>
      <c r="AY139" s="5">
        <f>Data!L136/Data!L135-1</f>
        <v>3.3775747241415743E-4</v>
      </c>
      <c r="AZ139" s="5">
        <f>Data!CW136/Data!CW135-1</f>
        <v>4.8735860550910282E-3</v>
      </c>
      <c r="BA139" s="5">
        <f>Data!AJ136/Data!AJ135-1</f>
        <v>-5.333788240645676E-4</v>
      </c>
      <c r="BB139" s="5">
        <f>Data!AR136/Data!AR135-1</f>
        <v>-1.1997384714005355E-3</v>
      </c>
      <c r="BC139" s="5">
        <f>Data!BV136/Data!BV135-1</f>
        <v>1.2998203261544994E-3</v>
      </c>
      <c r="BD139" s="5">
        <f>Data!T136/Data!T135-1</f>
        <v>2.2765692913839786E-3</v>
      </c>
      <c r="BE139" s="5">
        <f>Data!BF136/Data!BF135-1</f>
        <v>2.8318700509557537E-3</v>
      </c>
      <c r="BF139" s="5">
        <f>Data!AB136/Data!AB135-1</f>
        <v>6.8617389436502751E-3</v>
      </c>
      <c r="BG139" s="5">
        <f>Data!AY136/Data!AY135-1</f>
        <v>1.0960648639470216E-2</v>
      </c>
      <c r="BH139" s="5">
        <f>Data!BN136/Data!BN135-1</f>
        <v>9.9552336755261983E-3</v>
      </c>
      <c r="BI139" s="5">
        <f>Data!CC136/Data!CC135-1</f>
        <v>7.9794615598114405E-3</v>
      </c>
      <c r="BJ139" s="5">
        <f>Data!CP136/Data!CP135-1</f>
        <v>1.2810904600494055E-2</v>
      </c>
      <c r="BK139" s="5">
        <f>Data!DZ136/Data!DZ135-1</f>
        <v>1.2679306871358209E-2</v>
      </c>
      <c r="BL139" s="5">
        <f t="shared" ref="BL139:BL202" si="294">BB139*AM138+R138*BI139+AD138*BB139</f>
        <v>2.5094495687557044E-3</v>
      </c>
      <c r="BM139" s="5">
        <f t="shared" ref="BM139:BM202" si="295">BB139*AN138+S138*BK139+AE138*BB139</f>
        <v>4.2869334434976463E-3</v>
      </c>
      <c r="BN139" s="5">
        <f t="shared" ref="BN139:BN202" si="296">T138*BK139+AF138*BB139+BA139*AO138</f>
        <v>2.8776841531287962E-3</v>
      </c>
      <c r="BO139" s="5">
        <f t="shared" si="276"/>
        <v>3.3701554453825643E-3</v>
      </c>
      <c r="BP139" s="5">
        <f t="shared" si="277"/>
        <v>3.7098402636581902E-3</v>
      </c>
      <c r="BQ139" s="5">
        <f t="shared" si="278"/>
        <v>3.0444357297982009E-3</v>
      </c>
      <c r="BR139" s="5">
        <f t="shared" ref="BR139:BR202" si="297">BD139*AS138+X138*BI139+AJ138*BC139</f>
        <v>3.4671896298777674E-3</v>
      </c>
      <c r="BS139" s="5">
        <f t="shared" ref="BS139:BS202" si="298">BD139*AT138+Y138*BJ139+AK138*BC139</f>
        <v>4.9101531186614977E-3</v>
      </c>
      <c r="BT139" s="5">
        <f t="shared" si="279"/>
        <v>2.8610799025141501E-5</v>
      </c>
      <c r="BU139" s="5">
        <f t="shared" si="280"/>
        <v>1.2810904600494055E-2</v>
      </c>
      <c r="BV139" s="8">
        <f t="shared" si="281"/>
        <v>1.833717786840168</v>
      </c>
      <c r="BW139" s="8">
        <f t="shared" si="282"/>
        <v>1.8383838528364336</v>
      </c>
      <c r="BX139" s="24">
        <f t="shared" si="283"/>
        <v>37953</v>
      </c>
      <c r="BY139" s="5">
        <f t="shared" si="284"/>
        <v>0.98030327508234583</v>
      </c>
      <c r="BZ139" s="1">
        <f t="shared" si="251"/>
        <v>37953</v>
      </c>
      <c r="CA139" s="8">
        <f t="shared" ref="CA139:CA202" si="299">CA138*(1+AX139)</f>
        <v>2.0867306239446082</v>
      </c>
      <c r="CB139" s="8">
        <f t="shared" ref="CB139:CB202" si="300">CB138*(1+AY139)</f>
        <v>1.8383838528364336</v>
      </c>
      <c r="CC139" s="8">
        <f t="shared" ref="CC139:CC202" si="301">CC138*(1+AZ139)</f>
        <v>2.2397817971925034</v>
      </c>
      <c r="CD139" s="8">
        <f t="shared" ref="CD139:CD202" si="302">CD138*(1+BA139)</f>
        <v>1.8018727497888176</v>
      </c>
      <c r="CE139" s="8">
        <f t="shared" ref="CE139:CE202" si="303">CE138*(1+BB139)</f>
        <v>1.9972844328796187</v>
      </c>
      <c r="CF139" s="8">
        <f t="shared" ref="CF139:CF202" si="304">CF138*(1+BC139)</f>
        <v>2.1320514758387752</v>
      </c>
      <c r="CG139" s="8">
        <f t="shared" ref="CG139:CG202" si="305">CG138*(1+BD139)</f>
        <v>1.9646388514433322</v>
      </c>
      <c r="CH139" s="8">
        <f t="shared" ref="CH139:CH202" si="306">CH138*(1+BE139)</f>
        <v>2.1566792714925125</v>
      </c>
      <c r="CI139" s="8">
        <f t="shared" ref="CI139:CI202" si="307">CI138*(1+BF139)</f>
        <v>2.1280384380142876</v>
      </c>
      <c r="CJ139" s="8">
        <f t="shared" ref="CJ139:CJ202" si="308">CJ138*(1+BG139)</f>
        <v>2.1235636454426019</v>
      </c>
      <c r="CK139" s="8">
        <f t="shared" ref="CK139:CK202" si="309">CK138*(1+BH139)</f>
        <v>3.3753426982427728</v>
      </c>
      <c r="CL139" s="8">
        <f t="shared" ref="CL139:CL202" si="310">CL138*(1+BI139)</f>
        <v>2.6079006325552396</v>
      </c>
      <c r="CM139" s="8">
        <f t="shared" ref="CM139:CM202" si="311">CM138*(1+BJ139)</f>
        <v>2.237979534144896</v>
      </c>
      <c r="CN139" s="8">
        <f t="shared" ref="CN139:CN202" si="312">CN138*(1+BK139)</f>
        <v>2.3341385998942008</v>
      </c>
      <c r="CO139" s="8">
        <f t="shared" ref="CO139:CO202" si="313">CO138*(1+BL139)</f>
        <v>2.109495335840319</v>
      </c>
      <c r="CP139" s="8">
        <f t="shared" ref="CP139:CP202" si="314">CP138*(1+BM139)</f>
        <v>2.0928308673008424</v>
      </c>
      <c r="CQ139" s="8">
        <f t="shared" ref="CQ139:CQ202" si="315">CQ138*(1+BN139)</f>
        <v>2.1370558836236508</v>
      </c>
      <c r="CR139" s="8">
        <f t="shared" ref="CR139:CR202" si="316">CR138*(1+BO139)</f>
        <v>2.0507409555172558</v>
      </c>
      <c r="CS139" s="8">
        <f t="shared" ref="CS139:CS202" si="317">CS138*(1+BP139)</f>
        <v>2.049215454997968</v>
      </c>
      <c r="CT139" s="8">
        <f t="shared" ref="CT139:CT202" si="318">CT138*(1+BQ139)</f>
        <v>2.0151894539384418</v>
      </c>
      <c r="CU139" s="8">
        <f t="shared" ref="CU139:CU202" si="319">CU138*(1+BR139)</f>
        <v>2.0456288648675263</v>
      </c>
      <c r="CV139" s="8">
        <f t="shared" ref="CV139:CV202" si="320">CV138*(1+BS139)</f>
        <v>2.0725727442983435</v>
      </c>
      <c r="CW139" s="8">
        <f t="shared" ref="CW139:CW202" si="321">CW138*(1+BT139)</f>
        <v>1.833717786840168</v>
      </c>
      <c r="CX139" s="8">
        <f t="shared" ref="CX139:CX202" si="322">CX138*(1+BU139)</f>
        <v>2.5180991905050814</v>
      </c>
      <c r="CY139" s="8">
        <f t="shared" si="252"/>
        <v>2.0867306239446082</v>
      </c>
      <c r="CZ139" s="1">
        <f t="shared" si="253"/>
        <v>37953</v>
      </c>
      <c r="DA139" s="5">
        <f>CA139/MAX(CA$9:CA139)-1</f>
        <v>-1.0368231790091054E-2</v>
      </c>
      <c r="DB139" s="5">
        <f>CB139/MAX(CB$9:CB139)-1</f>
        <v>-3.2296507510201078E-3</v>
      </c>
      <c r="DC139" s="5">
        <f>CC139/MAX(CC$9:CC139)-1</f>
        <v>-8.2858094515209091E-3</v>
      </c>
      <c r="DD139" s="5">
        <f>CD139/MAX(CD$9:CD139)-1</f>
        <v>-4.2455171101024591E-3</v>
      </c>
      <c r="DE139" s="5">
        <f>CE139/MAX(CE$9:CE139)-1</f>
        <v>-1.6938392115399381E-2</v>
      </c>
      <c r="DF139" s="5">
        <f>CF139/MAX(CF$9:CF139)-1</f>
        <v>-3.174730921907587E-2</v>
      </c>
      <c r="DG139" s="5">
        <f>CG139/MAX(CG$9:CG139)-1</f>
        <v>-5.8778422238514594E-4</v>
      </c>
      <c r="DH139" s="5">
        <f>CH139/MAX(CH$9:CH139)-1</f>
        <v>-4.4884182778365256E-3</v>
      </c>
      <c r="DI139" s="5">
        <f>CI139/MAX(CI$9:CI139)-1</f>
        <v>0</v>
      </c>
      <c r="DJ139" s="5">
        <f>CJ139/MAX(CJ$9:CJ139)-1</f>
        <v>0</v>
      </c>
      <c r="DK139" s="5">
        <f>CK139/MAX(CK$9:CK139)-1</f>
        <v>0</v>
      </c>
      <c r="DL139" s="5">
        <f>CL139/MAX(CL$9:CL139)-1</f>
        <v>0</v>
      </c>
      <c r="DM139" s="5">
        <f>CM139/MAX(CM$9:CM139)-1</f>
        <v>0</v>
      </c>
      <c r="DN139" s="5">
        <f>CN139/MAX(CN$9:CN139)-1</f>
        <v>0</v>
      </c>
      <c r="DO139" s="5">
        <f>CO139/MAX(CO$9:CO139)-1</f>
        <v>0</v>
      </c>
      <c r="DP139" s="5">
        <f>CP139/MAX(CP$9:CP139)-1</f>
        <v>0</v>
      </c>
      <c r="DQ139" s="5">
        <f>CQ139/MAX(CQ$9:CQ139)-1</f>
        <v>-1.969144696606695E-3</v>
      </c>
      <c r="DR139" s="5">
        <f>CR139/MAX(CR$9:CR139)-1</f>
        <v>0</v>
      </c>
      <c r="DS139" s="5">
        <f>CS139/MAX(CS$9:CS139)-1</f>
        <v>0</v>
      </c>
      <c r="DT139" s="5">
        <f>CT139/MAX(CT$9:CT139)-1</f>
        <v>0</v>
      </c>
      <c r="DU139" s="5">
        <f>CU139/MAX(CU$9:CU139)-1</f>
        <v>0</v>
      </c>
      <c r="DV139" s="5">
        <f>CV139/MAX(CV$9:CV139)-1</f>
        <v>0</v>
      </c>
      <c r="DW139" s="5">
        <f>CW139/MAX(CW$9:CW139)-1</f>
        <v>-3.5143555052936648E-3</v>
      </c>
      <c r="DX139" s="5">
        <f>CX139/MAX(CX$9:CX139)-1</f>
        <v>0</v>
      </c>
      <c r="DY139" s="5">
        <f>CY139/MAX(CY$9:CY139)-1</f>
        <v>-1.0368231790091054E-2</v>
      </c>
      <c r="DZ139" s="1">
        <f t="shared" si="254"/>
        <v>37953</v>
      </c>
      <c r="EA139" s="8">
        <f t="shared" si="285"/>
        <v>3.7179042449907236</v>
      </c>
      <c r="EB139" s="8">
        <f t="shared" si="286"/>
        <v>4.3171472881200597</v>
      </c>
      <c r="EC139" s="8">
        <f t="shared" si="287"/>
        <v>4.5350009970983916</v>
      </c>
      <c r="ED139" s="8">
        <f t="shared" si="255"/>
        <v>3.5350000000000001</v>
      </c>
      <c r="EE139" s="8">
        <f t="shared" si="256"/>
        <v>4.0976375424429641</v>
      </c>
      <c r="EF139" s="8">
        <f t="shared" si="257"/>
        <v>3.5885000000000002</v>
      </c>
      <c r="EG139" s="8">
        <f t="shared" si="258"/>
        <v>3.7444048598731272</v>
      </c>
      <c r="EH139" s="8">
        <f t="shared" si="259"/>
        <v>4.1609999999999996</v>
      </c>
      <c r="EI139" s="8">
        <f t="shared" si="260"/>
        <v>4.3171472881200597</v>
      </c>
      <c r="EJ139" s="1">
        <f t="shared" si="288"/>
        <v>37953</v>
      </c>
      <c r="EK139" s="8">
        <f>Data!W136*(1-R139-AD139)+R139*Data!AE136+AD139*Data!AM136</f>
        <v>1.8409038953068961</v>
      </c>
      <c r="EL139" s="8">
        <f>Data!W136*(1-S139-AE139)+S139*Data!BQ136+AE139*Data!AU136</f>
        <v>2.9706626570417871</v>
      </c>
      <c r="EM139" s="8">
        <f>Data!W136*(1-R139-AF139)+R139*Data!AE136+AF139*Data!AU136</f>
        <v>3.2485104391313149</v>
      </c>
      <c r="EN139" s="8">
        <f>Data!F136</f>
        <v>5.3062439575323204</v>
      </c>
      <c r="EO139" s="8">
        <f>U139*Data!$AE136+Model!AG139*Data!$BY136+Model!AP139*Data!$W136</f>
        <v>1.9047499999999999</v>
      </c>
      <c r="EP139" s="8">
        <f>V139*Data!$BQ136+Model!AH139*Data!$BY136+Model!AQ139*Data!$W136</f>
        <v>1.9430909924215254</v>
      </c>
      <c r="EQ139" s="8">
        <f>W139*Data!$BQ136+Model!AI139*Data!$BY136+Model!AR139*Data!$W136</f>
        <v>1.8713</v>
      </c>
      <c r="ER139" s="8">
        <f>X139*Data!CF136+Model!AJ139*Data!$BY136+Model!AS139*Data!$W136</f>
        <v>1.9014626882785395</v>
      </c>
      <c r="ES139" s="8">
        <f>Y139*Data!CS136+Model!AK139*Data!$BY136+Model!AS139*Data!$W136</f>
        <v>2.5789999999999997</v>
      </c>
      <c r="ET139" s="8">
        <f t="shared" si="261"/>
        <v>5.3062439575323204</v>
      </c>
    </row>
    <row r="140" spans="1:150" x14ac:dyDescent="0.25">
      <c r="A140" s="34">
        <f>Data!A137</f>
        <v>37986</v>
      </c>
      <c r="B140" s="8">
        <f>Data!G137</f>
        <v>4.1510153629432001</v>
      </c>
      <c r="C140" s="8">
        <f t="shared" si="262"/>
        <v>4.469237905565814</v>
      </c>
      <c r="D140" s="8">
        <f>Data!DA137</f>
        <v>4.4210000000000003</v>
      </c>
      <c r="E140" s="8">
        <f>Data!AN137</f>
        <v>1.694</v>
      </c>
      <c r="F140" s="8">
        <f>Data!AV137</f>
        <v>2.8879999999999999</v>
      </c>
      <c r="G140" s="8">
        <f>Data!BZ137</f>
        <v>3.6520000000000001</v>
      </c>
      <c r="H140" s="8">
        <f>Data!X137</f>
        <v>2.859</v>
      </c>
      <c r="I140" s="8">
        <f>Data!BJ137</f>
        <v>3.9260000000000002</v>
      </c>
      <c r="J140" s="8">
        <f>Data!AF137</f>
        <v>4.3220000000000001</v>
      </c>
      <c r="K140" s="8">
        <f>Data!BC137</f>
        <v>5.2530000000000001</v>
      </c>
      <c r="L140" s="8">
        <f>Data!BR137</f>
        <v>6.3879999999999999</v>
      </c>
      <c r="M140" s="8">
        <f>Data!CG137</f>
        <v>5.0270000000000001</v>
      </c>
      <c r="N140" s="8">
        <f>Data!CT137</f>
        <v>6.6989999999999998</v>
      </c>
      <c r="O140" s="8">
        <f>Data!ED137</f>
        <v>5.9619999999999997</v>
      </c>
      <c r="P140" s="8">
        <f t="shared" si="263"/>
        <v>2.6919999999999997</v>
      </c>
      <c r="Q140" s="1">
        <f t="shared" si="240"/>
        <v>37986</v>
      </c>
      <c r="R140" s="9">
        <f t="shared" si="289"/>
        <v>0.46408619787605798</v>
      </c>
      <c r="S140" s="36">
        <f t="shared" si="290"/>
        <v>0.41087031976031235</v>
      </c>
      <c r="T140" s="9">
        <f t="shared" si="291"/>
        <v>0.35378264310208396</v>
      </c>
      <c r="U140" s="9">
        <f t="shared" si="264"/>
        <v>0.25</v>
      </c>
      <c r="V140" s="9">
        <f t="shared" si="265"/>
        <v>0.25</v>
      </c>
      <c r="W140" s="9">
        <f t="shared" si="266"/>
        <v>0.1</v>
      </c>
      <c r="X140" s="9">
        <f t="shared" si="267"/>
        <v>0.25</v>
      </c>
      <c r="Y140" s="9">
        <f t="shared" si="292"/>
        <v>0.25</v>
      </c>
      <c r="Z140" s="8">
        <f t="shared" si="268"/>
        <v>4.2901185220795801</v>
      </c>
      <c r="AA140" s="8">
        <f t="shared" si="241"/>
        <v>4.3089613584341429</v>
      </c>
      <c r="AB140" s="8">
        <f t="shared" si="269"/>
        <v>3.2039443207596943</v>
      </c>
      <c r="AC140" s="8">
        <f t="shared" si="293"/>
        <v>4.1510153629432001</v>
      </c>
      <c r="AD140" s="22">
        <f t="shared" si="270"/>
        <v>0.53591380212394202</v>
      </c>
      <c r="AE140" s="22">
        <f t="shared" si="271"/>
        <v>0.5891296802396877</v>
      </c>
      <c r="AF140" s="22">
        <f t="shared" si="272"/>
        <v>0.64621735689791604</v>
      </c>
      <c r="AG140" s="22">
        <f t="shared" si="242"/>
        <v>0</v>
      </c>
      <c r="AH140" s="22">
        <f t="shared" si="243"/>
        <v>0</v>
      </c>
      <c r="AI140" s="22">
        <f t="shared" si="244"/>
        <v>0</v>
      </c>
      <c r="AJ140" s="22">
        <f t="shared" si="245"/>
        <v>0</v>
      </c>
      <c r="AK140" s="22">
        <f t="shared" si="246"/>
        <v>0</v>
      </c>
      <c r="AL140" s="22"/>
      <c r="AM140" s="22">
        <f t="shared" si="247"/>
        <v>0</v>
      </c>
      <c r="AN140" s="22">
        <f t="shared" si="247"/>
        <v>0</v>
      </c>
      <c r="AO140" s="22">
        <v>0</v>
      </c>
      <c r="AP140" s="22">
        <f t="shared" si="248"/>
        <v>0.75</v>
      </c>
      <c r="AQ140" s="22">
        <f t="shared" si="249"/>
        <v>0.75</v>
      </c>
      <c r="AR140" s="22">
        <f t="shared" si="273"/>
        <v>0.9</v>
      </c>
      <c r="AS140" s="9">
        <f t="shared" si="274"/>
        <v>0.75</v>
      </c>
      <c r="AT140" s="9">
        <f t="shared" si="275"/>
        <v>0.75</v>
      </c>
      <c r="AU140" s="9"/>
      <c r="AV140" s="1">
        <f t="shared" si="250"/>
        <v>37986</v>
      </c>
      <c r="AX140" s="5">
        <f>Data!C137/Data!C136-1</f>
        <v>1.017606354306233E-2</v>
      </c>
      <c r="AY140" s="5">
        <f>Data!L137/Data!L136-1</f>
        <v>6.3677866442028996E-3</v>
      </c>
      <c r="AZ140" s="5">
        <f>Data!CW137/Data!CW136-1</f>
        <v>1.3009947043453263E-2</v>
      </c>
      <c r="BA140" s="5">
        <f>Data!AJ137/Data!AJ136-1</f>
        <v>5.8031635206314824E-3</v>
      </c>
      <c r="BB140" s="5">
        <f>Data!AR137/Data!AR136-1</f>
        <v>9.7118689505883982E-3</v>
      </c>
      <c r="BC140" s="5">
        <f>Data!BV137/Data!BV136-1</f>
        <v>9.0673733464694539E-3</v>
      </c>
      <c r="BD140" s="5">
        <f>Data!T137/Data!T136-1</f>
        <v>8.9571510175661118E-3</v>
      </c>
      <c r="BE140" s="5">
        <f>Data!BF137/Data!BF136-1</f>
        <v>1.3573675657139406E-2</v>
      </c>
      <c r="BF140" s="5">
        <f>Data!AB137/Data!AB136-1</f>
        <v>9.5617081293777328E-3</v>
      </c>
      <c r="BG140" s="5">
        <f>Data!AY137/Data!AY136-1</f>
        <v>1.3949074540629436E-2</v>
      </c>
      <c r="BH140" s="5">
        <f>Data!BN137/Data!BN136-1</f>
        <v>1.570329285674199E-2</v>
      </c>
      <c r="BI140" s="5">
        <f>Data!CC137/Data!CC136-1</f>
        <v>1.1599091347146651E-2</v>
      </c>
      <c r="BJ140" s="5">
        <f>Data!CP137/Data!CP136-1</f>
        <v>2.1634501051861266E-2</v>
      </c>
      <c r="BK140" s="5">
        <f>Data!DZ137/Data!DZ136-1</f>
        <v>1.6793962332570356E-2</v>
      </c>
      <c r="BL140" s="5">
        <f t="shared" si="294"/>
        <v>1.0531086145256913E-2</v>
      </c>
      <c r="BM140" s="5">
        <f t="shared" si="295"/>
        <v>1.2556371447422854E-2</v>
      </c>
      <c r="BN140" s="5">
        <f t="shared" si="296"/>
        <v>1.2004927864502293E-2</v>
      </c>
      <c r="BO140" s="5">
        <f t="shared" si="276"/>
        <v>9.108290295519017E-3</v>
      </c>
      <c r="BP140" s="5">
        <f t="shared" si="277"/>
        <v>1.0469855368284112E-2</v>
      </c>
      <c r="BQ140" s="5">
        <f t="shared" si="278"/>
        <v>9.6317652014837017E-3</v>
      </c>
      <c r="BR140" s="5">
        <f t="shared" si="297"/>
        <v>9.6044789903973714E-3</v>
      </c>
      <c r="BS140" s="5">
        <f t="shared" si="298"/>
        <v>1.21264885261399E-2</v>
      </c>
      <c r="BT140" s="5">
        <f t="shared" si="279"/>
        <v>6.4339610200184081E-3</v>
      </c>
      <c r="BU140" s="5">
        <f t="shared" si="280"/>
        <v>2.1634501051861266E-2</v>
      </c>
      <c r="BV140" s="8">
        <f t="shared" si="281"/>
        <v>1.8455158556024118</v>
      </c>
      <c r="BW140" s="8">
        <f t="shared" si="282"/>
        <v>1.8500902889814437</v>
      </c>
      <c r="BX140" s="24">
        <f t="shared" si="283"/>
        <v>37986</v>
      </c>
      <c r="BY140" s="5">
        <f t="shared" si="284"/>
        <v>0.97974859334993691</v>
      </c>
      <c r="BZ140" s="1">
        <f t="shared" si="251"/>
        <v>37986</v>
      </c>
      <c r="CA140" s="8">
        <f t="shared" si="299"/>
        <v>2.1079653273711227</v>
      </c>
      <c r="CB140" s="8">
        <f t="shared" si="300"/>
        <v>1.8500902889814437</v>
      </c>
      <c r="CC140" s="8">
        <f t="shared" si="301"/>
        <v>2.2689212397628684</v>
      </c>
      <c r="CD140" s="8">
        <f t="shared" si="302"/>
        <v>1.8123293119992121</v>
      </c>
      <c r="CE140" s="8">
        <f t="shared" si="303"/>
        <v>2.0166817975487956</v>
      </c>
      <c r="CF140" s="8">
        <f t="shared" si="304"/>
        <v>2.1513835825640966</v>
      </c>
      <c r="CG140" s="8">
        <f t="shared" si="305"/>
        <v>1.9822364183306878</v>
      </c>
      <c r="CH140" s="8">
        <f t="shared" si="306"/>
        <v>2.1859533364202277</v>
      </c>
      <c r="CI140" s="8">
        <f t="shared" si="307"/>
        <v>2.148386120446677</v>
      </c>
      <c r="CJ140" s="8">
        <f t="shared" si="308"/>
        <v>2.1531853930246516</v>
      </c>
      <c r="CK140" s="8">
        <f t="shared" si="309"/>
        <v>3.4283466931251447</v>
      </c>
      <c r="CL140" s="8">
        <f t="shared" si="310"/>
        <v>2.6381499102165296</v>
      </c>
      <c r="CM140" s="8">
        <f t="shared" si="311"/>
        <v>2.2863971047303977</v>
      </c>
      <c r="CN140" s="8">
        <f t="shared" si="312"/>
        <v>2.3733380356198226</v>
      </c>
      <c r="CO140" s="8">
        <f t="shared" si="313"/>
        <v>2.1317106129450711</v>
      </c>
      <c r="CP140" s="8">
        <f t="shared" si="314"/>
        <v>2.1191092290473037</v>
      </c>
      <c r="CQ140" s="8">
        <f t="shared" si="315"/>
        <v>2.1627110853489628</v>
      </c>
      <c r="CR140" s="8">
        <f t="shared" si="316"/>
        <v>2.069419699461017</v>
      </c>
      <c r="CS140" s="8">
        <f t="shared" si="317"/>
        <v>2.0706704444302493</v>
      </c>
      <c r="CT140" s="8">
        <f t="shared" si="318"/>
        <v>2.034599285595283</v>
      </c>
      <c r="CU140" s="8">
        <f t="shared" si="319"/>
        <v>2.0652760643222967</v>
      </c>
      <c r="CV140" s="8">
        <f t="shared" si="320"/>
        <v>2.0977057739016676</v>
      </c>
      <c r="CW140" s="8">
        <f t="shared" si="321"/>
        <v>1.8455158556024118</v>
      </c>
      <c r="CX140" s="8">
        <f t="shared" si="322"/>
        <v>2.5725770100907543</v>
      </c>
      <c r="CY140" s="8">
        <f t="shared" si="252"/>
        <v>2.1079653273711227</v>
      </c>
      <c r="CZ140" s="1">
        <f t="shared" si="253"/>
        <v>37986</v>
      </c>
      <c r="DA140" s="5">
        <f>CA140/MAX(CA$9:CA140)-1</f>
        <v>-2.9767603255381747E-4</v>
      </c>
      <c r="DB140" s="5">
        <f>CB140/MAX(CB$9:CB140)-1</f>
        <v>0</v>
      </c>
      <c r="DC140" s="5">
        <f>CC140/MAX(CC$9:CC140)-1</f>
        <v>0</v>
      </c>
      <c r="DD140" s="5">
        <f>CD140/MAX(CD$9:CD140)-1</f>
        <v>0</v>
      </c>
      <c r="DE140" s="5">
        <f>CE140/MAX(CE$9:CE140)-1</f>
        <v>-7.391026609269491E-3</v>
      </c>
      <c r="DF140" s="5">
        <f>CF140/MAX(CF$9:CF140)-1</f>
        <v>-2.2967800578041597E-2</v>
      </c>
      <c r="DG140" s="5">
        <f>CG140/MAX(CG$9:CG140)-1</f>
        <v>0</v>
      </c>
      <c r="DH140" s="5">
        <f>CH140/MAX(CH$9:CH140)-1</f>
        <v>0</v>
      </c>
      <c r="DI140" s="5">
        <f>CI140/MAX(CI$9:CI140)-1</f>
        <v>0</v>
      </c>
      <c r="DJ140" s="5">
        <f>CJ140/MAX(CJ$9:CJ140)-1</f>
        <v>0</v>
      </c>
      <c r="DK140" s="5">
        <f>CK140/MAX(CK$9:CK140)-1</f>
        <v>0</v>
      </c>
      <c r="DL140" s="5">
        <f>CL140/MAX(CL$9:CL140)-1</f>
        <v>0</v>
      </c>
      <c r="DM140" s="5">
        <f>CM140/MAX(CM$9:CM140)-1</f>
        <v>0</v>
      </c>
      <c r="DN140" s="5">
        <f>CN140/MAX(CN$9:CN140)-1</f>
        <v>0</v>
      </c>
      <c r="DO140" s="5">
        <f>CO140/MAX(CO$9:CO140)-1</f>
        <v>0</v>
      </c>
      <c r="DP140" s="5">
        <f>CP140/MAX(CP$9:CP140)-1</f>
        <v>0</v>
      </c>
      <c r="DQ140" s="5">
        <f>CQ140/MAX(CQ$9:CQ140)-1</f>
        <v>0</v>
      </c>
      <c r="DR140" s="5">
        <f>CR140/MAX(CR$9:CR140)-1</f>
        <v>0</v>
      </c>
      <c r="DS140" s="5">
        <f>CS140/MAX(CS$9:CS140)-1</f>
        <v>0</v>
      </c>
      <c r="DT140" s="5">
        <f>CT140/MAX(CT$9:CT140)-1</f>
        <v>0</v>
      </c>
      <c r="DU140" s="5">
        <f>CU140/MAX(CU$9:CU140)-1</f>
        <v>0</v>
      </c>
      <c r="DV140" s="5">
        <f>CV140/MAX(CV$9:CV140)-1</f>
        <v>0</v>
      </c>
      <c r="DW140" s="5">
        <f>CW140/MAX(CW$9:CW140)-1</f>
        <v>0</v>
      </c>
      <c r="DX140" s="5">
        <f>CX140/MAX(CX$9:CX140)-1</f>
        <v>0</v>
      </c>
      <c r="DY140" s="5">
        <f>CY140/MAX(CY$9:CY140)-1</f>
        <v>-2.9767603255381747E-4</v>
      </c>
      <c r="DZ140" s="1">
        <f t="shared" si="254"/>
        <v>37986</v>
      </c>
      <c r="EA140" s="8">
        <f t="shared" si="285"/>
        <v>3.5534996077542669</v>
      </c>
      <c r="EB140" s="8">
        <f t="shared" si="286"/>
        <v>4.1510153629432001</v>
      </c>
      <c r="EC140" s="8">
        <f t="shared" si="287"/>
        <v>4.469237905565814</v>
      </c>
      <c r="ED140" s="8">
        <f t="shared" si="255"/>
        <v>3.2247500000000002</v>
      </c>
      <c r="EE140" s="8">
        <f t="shared" si="256"/>
        <v>3.74125</v>
      </c>
      <c r="EF140" s="8">
        <f t="shared" si="257"/>
        <v>3.2119</v>
      </c>
      <c r="EG140" s="8">
        <f t="shared" si="258"/>
        <v>3.4009999999999998</v>
      </c>
      <c r="EH140" s="8">
        <f t="shared" si="259"/>
        <v>3.819</v>
      </c>
      <c r="EI140" s="8">
        <f t="shared" si="260"/>
        <v>4.1510153629432001</v>
      </c>
      <c r="EJ140" s="1">
        <f t="shared" si="288"/>
        <v>37986</v>
      </c>
      <c r="EK140" s="8">
        <f>Data!W137*(1-R140-AD140)+R140*Data!AE137+AD140*Data!AM137</f>
        <v>1.8094748609323832</v>
      </c>
      <c r="EL140" s="8">
        <f>Data!W137*(1-S140-AE140)+S140*Data!BQ137+AE140*Data!AU137</f>
        <v>2.9281700572542642</v>
      </c>
      <c r="EM140" s="8">
        <f>Data!W137*(1-R140-AF140)+R140*Data!AE137+AF140*Data!AU137</f>
        <v>3.1504259156684542</v>
      </c>
      <c r="EN140" s="8">
        <f>Data!F137</f>
        <v>5.2558933661325096</v>
      </c>
      <c r="EO140" s="8">
        <f>U140*Data!$AE137+Model!AG140*Data!$BY137+Model!AP140*Data!$W137</f>
        <v>1.8612500000000001</v>
      </c>
      <c r="EP140" s="8">
        <f>V140*Data!$BQ137+Model!AH140*Data!$BY137+Model!AQ140*Data!$W137</f>
        <v>1.7957500000000002</v>
      </c>
      <c r="EQ140" s="8">
        <f>W140*Data!$BQ137+Model!AI140*Data!$BY137+Model!AR140*Data!$W137</f>
        <v>1.8319000000000001</v>
      </c>
      <c r="ER140" s="8">
        <f>X140*Data!CF137+Model!AJ140*Data!$BY137+Model!AS140*Data!$W137</f>
        <v>1.8402500000000002</v>
      </c>
      <c r="ES140" s="8">
        <f>Y140*Data!CS137+Model!AK140*Data!$BY137+Model!AS140*Data!$W137</f>
        <v>2.5550000000000002</v>
      </c>
      <c r="ET140" s="8">
        <f t="shared" si="261"/>
        <v>5.2558933661325096</v>
      </c>
    </row>
    <row r="141" spans="1:150" x14ac:dyDescent="0.25">
      <c r="A141" s="34">
        <f>Data!A138</f>
        <v>38016</v>
      </c>
      <c r="B141" s="8">
        <f>Data!G138</f>
        <v>4.0680873534067503</v>
      </c>
      <c r="C141" s="8">
        <f t="shared" si="262"/>
        <v>4.4309974676866268</v>
      </c>
      <c r="D141" s="8">
        <f>Data!DA138</f>
        <v>4.3170000000000002</v>
      </c>
      <c r="E141" s="8">
        <f>Data!AN138</f>
        <v>1.6819999999999999</v>
      </c>
      <c r="F141" s="8">
        <f>Data!AV138</f>
        <v>2.8250000000000002</v>
      </c>
      <c r="G141" s="8">
        <f>Data!BZ138</f>
        <v>3.5790000000000002</v>
      </c>
      <c r="H141" s="8">
        <f>Data!X138</f>
        <v>2.8140000000000001</v>
      </c>
      <c r="I141" s="8">
        <f>Data!BJ138</f>
        <v>3.855</v>
      </c>
      <c r="J141" s="8">
        <f>Data!AF138</f>
        <v>4.1390000000000002</v>
      </c>
      <c r="K141" s="8">
        <f>Data!BC138</f>
        <v>5.1120000000000001</v>
      </c>
      <c r="L141" s="8">
        <f>Data!BR138</f>
        <v>6.3490000000000002</v>
      </c>
      <c r="M141" s="8">
        <f>Data!CG138</f>
        <v>4.8449999999999998</v>
      </c>
      <c r="N141" s="8">
        <f>Data!CT138</f>
        <v>6.5439999999999996</v>
      </c>
      <c r="O141" s="8">
        <f>Data!ED138</f>
        <v>5.7990000000000004</v>
      </c>
      <c r="P141" s="8">
        <f t="shared" si="263"/>
        <v>2.5970000000000004</v>
      </c>
      <c r="Q141" s="1">
        <f t="shared" si="240"/>
        <v>38016</v>
      </c>
      <c r="R141" s="9">
        <f t="shared" si="289"/>
        <v>0.49408619787605801</v>
      </c>
      <c r="S141" s="36">
        <f t="shared" si="290"/>
        <v>0.41798498769561199</v>
      </c>
      <c r="T141" s="9">
        <f t="shared" si="291"/>
        <v>0.38378264310208399</v>
      </c>
      <c r="U141" s="9">
        <f t="shared" si="264"/>
        <v>0.25</v>
      </c>
      <c r="V141" s="9">
        <f t="shared" si="265"/>
        <v>0.25</v>
      </c>
      <c r="W141" s="9">
        <f t="shared" si="266"/>
        <v>0.1</v>
      </c>
      <c r="X141" s="9">
        <f t="shared" si="267"/>
        <v>0.25</v>
      </c>
      <c r="Y141" s="9">
        <f t="shared" si="292"/>
        <v>0.25</v>
      </c>
      <c r="Z141" s="8">
        <f t="shared" si="268"/>
        <v>4.20451312651109</v>
      </c>
      <c r="AA141" s="8">
        <f t="shared" si="241"/>
        <v>4.2915769315039887</v>
      </c>
      <c r="AB141" s="8">
        <f t="shared" si="269"/>
        <v>3.2620331416512798</v>
      </c>
      <c r="AC141" s="8">
        <f t="shared" si="293"/>
        <v>4.0680873534067503</v>
      </c>
      <c r="AD141" s="22">
        <f t="shared" si="270"/>
        <v>0.50591380212394199</v>
      </c>
      <c r="AE141" s="22">
        <f t="shared" si="271"/>
        <v>0.58201501230438801</v>
      </c>
      <c r="AF141" s="22">
        <f t="shared" si="272"/>
        <v>0.61621735689791601</v>
      </c>
      <c r="AG141" s="22">
        <f t="shared" si="242"/>
        <v>0</v>
      </c>
      <c r="AH141" s="22">
        <f t="shared" si="243"/>
        <v>0</v>
      </c>
      <c r="AI141" s="22">
        <f t="shared" si="244"/>
        <v>0</v>
      </c>
      <c r="AJ141" s="22">
        <f t="shared" si="245"/>
        <v>0</v>
      </c>
      <c r="AK141" s="22">
        <f t="shared" si="246"/>
        <v>0</v>
      </c>
      <c r="AL141" s="22"/>
      <c r="AM141" s="22">
        <f t="shared" si="247"/>
        <v>0</v>
      </c>
      <c r="AN141" s="22">
        <f t="shared" si="247"/>
        <v>0</v>
      </c>
      <c r="AO141" s="22">
        <v>0</v>
      </c>
      <c r="AP141" s="22">
        <f t="shared" si="248"/>
        <v>0.75</v>
      </c>
      <c r="AQ141" s="22">
        <f t="shared" si="249"/>
        <v>0.75</v>
      </c>
      <c r="AR141" s="22">
        <f t="shared" si="273"/>
        <v>0.9</v>
      </c>
      <c r="AS141" s="9">
        <f t="shared" si="274"/>
        <v>0.75</v>
      </c>
      <c r="AT141" s="9">
        <f t="shared" si="275"/>
        <v>0.75</v>
      </c>
      <c r="AU141" s="9"/>
      <c r="AV141" s="1">
        <f t="shared" si="250"/>
        <v>38016</v>
      </c>
      <c r="AX141" s="5">
        <f>Data!C138/Data!C137-1</f>
        <v>8.0471451576862307E-3</v>
      </c>
      <c r="AY141" s="5">
        <f>Data!L138/Data!L137-1</f>
        <v>2.8524881751719189E-3</v>
      </c>
      <c r="AZ141" s="5">
        <f>Data!CW138/Data!CW137-1</f>
        <v>1.076806946280584E-2</v>
      </c>
      <c r="BA141" s="5">
        <f>Data!AJ138/Data!AJ137-1</f>
        <v>2.042014591636665E-3</v>
      </c>
      <c r="BB141" s="5">
        <f>Data!AR138/Data!AR137-1</f>
        <v>5.4171180931743557E-3</v>
      </c>
      <c r="BC141" s="5">
        <f>Data!BV138/Data!BV137-1</f>
        <v>9.380799403040152E-3</v>
      </c>
      <c r="BD141" s="5">
        <f>Data!T138/Data!T137-1</f>
        <v>4.3818655088894154E-3</v>
      </c>
      <c r="BE141" s="5">
        <f>Data!BF138/Data!BF137-1</f>
        <v>7.4932260883124879E-3</v>
      </c>
      <c r="BF141" s="5">
        <f>Data!AB138/Data!AB137-1</f>
        <v>7.824629680176276E-3</v>
      </c>
      <c r="BG141" s="5">
        <f>Data!AY138/Data!AY137-1</f>
        <v>9.1466023947366359E-3</v>
      </c>
      <c r="BH141" s="5">
        <f>Data!BN138/Data!BN137-1</f>
        <v>1.1035606777492379E-2</v>
      </c>
      <c r="BI141" s="5">
        <f>Data!CC138/Data!CC137-1</f>
        <v>8.8519161194471341E-3</v>
      </c>
      <c r="BJ141" s="5">
        <f>Data!CP138/Data!CP137-1</f>
        <v>1.2861776636975852E-2</v>
      </c>
      <c r="BK141" s="5">
        <f>Data!DZ138/Data!DZ137-1</f>
        <v>1.3807160405769459E-2</v>
      </c>
      <c r="BL141" s="5">
        <f t="shared" si="294"/>
        <v>7.011160449659477E-3</v>
      </c>
      <c r="BM141" s="5">
        <f t="shared" si="295"/>
        <v>8.8643374609528557E-3</v>
      </c>
      <c r="BN141" s="5">
        <f t="shared" si="296"/>
        <v>8.3853694382625722E-3</v>
      </c>
      <c r="BO141" s="5">
        <f t="shared" si="276"/>
        <v>5.2425565517111306E-3</v>
      </c>
      <c r="BP141" s="5">
        <f t="shared" si="277"/>
        <v>6.0453008260401564E-3</v>
      </c>
      <c r="BQ141" s="5">
        <f t="shared" si="278"/>
        <v>5.0472396357497118E-3</v>
      </c>
      <c r="BR141" s="5">
        <f t="shared" si="297"/>
        <v>5.4993781615288451E-3</v>
      </c>
      <c r="BS141" s="5">
        <f t="shared" si="298"/>
        <v>6.5018432909110246E-3</v>
      </c>
      <c r="BT141" s="5">
        <f t="shared" si="279"/>
        <v>2.5099847750872147E-3</v>
      </c>
      <c r="BU141" s="5">
        <f t="shared" si="280"/>
        <v>1.2861776636975852E-2</v>
      </c>
      <c r="BV141" s="8">
        <f t="shared" si="281"/>
        <v>1.8501480723021557</v>
      </c>
      <c r="BW141" s="8">
        <f t="shared" si="282"/>
        <v>1.8553676496537637</v>
      </c>
      <c r="BX141" s="24">
        <f t="shared" si="283"/>
        <v>38016</v>
      </c>
      <c r="BY141" s="5">
        <f t="shared" si="284"/>
        <v>0.97727234891766079</v>
      </c>
      <c r="BZ141" s="1">
        <f t="shared" si="251"/>
        <v>38016</v>
      </c>
      <c r="CA141" s="8">
        <f t="shared" si="299"/>
        <v>2.1249284303478477</v>
      </c>
      <c r="CB141" s="8">
        <f t="shared" si="300"/>
        <v>1.8553676496537637</v>
      </c>
      <c r="CC141" s="8">
        <f t="shared" si="301"/>
        <v>2.2933531412782706</v>
      </c>
      <c r="CD141" s="8">
        <f t="shared" si="302"/>
        <v>1.8160301148991653</v>
      </c>
      <c r="CE141" s="8">
        <f t="shared" si="303"/>
        <v>2.0276064010024726</v>
      </c>
      <c r="CF141" s="8">
        <f t="shared" si="304"/>
        <v>2.1715652803911243</v>
      </c>
      <c r="CG141" s="8">
        <f t="shared" si="305"/>
        <v>1.9909223117226356</v>
      </c>
      <c r="CH141" s="8">
        <f t="shared" si="306"/>
        <v>2.2023331789885257</v>
      </c>
      <c r="CI141" s="8">
        <f t="shared" si="307"/>
        <v>2.1651964462492028</v>
      </c>
      <c r="CJ141" s="8">
        <f t="shared" si="308"/>
        <v>2.1728797236968029</v>
      </c>
      <c r="CK141" s="8">
        <f t="shared" si="309"/>
        <v>3.4661805791273901</v>
      </c>
      <c r="CL141" s="8">
        <f t="shared" si="310"/>
        <v>2.6615025919322934</v>
      </c>
      <c r="CM141" s="8">
        <f t="shared" si="311"/>
        <v>2.3158042335948683</v>
      </c>
      <c r="CN141" s="8">
        <f t="shared" si="312"/>
        <v>2.4061070945747391</v>
      </c>
      <c r="CO141" s="8">
        <f t="shared" si="313"/>
        <v>2.1466563780846708</v>
      </c>
      <c r="CP141" s="8">
        <f t="shared" si="314"/>
        <v>2.1378937283701989</v>
      </c>
      <c r="CQ141" s="8">
        <f t="shared" si="315"/>
        <v>2.1808462167878395</v>
      </c>
      <c r="CR141" s="8">
        <f t="shared" si="316"/>
        <v>2.0802687492646665</v>
      </c>
      <c r="CS141" s="8">
        <f t="shared" si="317"/>
        <v>2.0831882701784203</v>
      </c>
      <c r="CT141" s="8">
        <f t="shared" si="318"/>
        <v>2.0448683957524074</v>
      </c>
      <c r="CU141" s="8">
        <f t="shared" si="319"/>
        <v>2.076633798407959</v>
      </c>
      <c r="CV141" s="8">
        <f t="shared" si="320"/>
        <v>2.1113447281140152</v>
      </c>
      <c r="CW141" s="8">
        <f t="shared" si="321"/>
        <v>1.8501480723021557</v>
      </c>
      <c r="CX141" s="8">
        <f t="shared" si="322"/>
        <v>2.6056649209759608</v>
      </c>
      <c r="CY141" s="8">
        <f t="shared" si="252"/>
        <v>2.1249284303478477</v>
      </c>
      <c r="CZ141" s="1">
        <f t="shared" si="253"/>
        <v>38016</v>
      </c>
      <c r="DA141" s="5">
        <f>CA141/MAX(CA$9:CA141)-1</f>
        <v>0</v>
      </c>
      <c r="DB141" s="5">
        <f>CB141/MAX(CB$9:CB141)-1</f>
        <v>0</v>
      </c>
      <c r="DC141" s="5">
        <f>CC141/MAX(CC$9:CC141)-1</f>
        <v>0</v>
      </c>
      <c r="DD141" s="5">
        <f>CD141/MAX(CD$9:CD141)-1</f>
        <v>0</v>
      </c>
      <c r="DE141" s="5">
        <f>CE141/MAX(CE$9:CE141)-1</f>
        <v>-2.0139465800673717E-3</v>
      </c>
      <c r="DF141" s="5">
        <f>CF141/MAX(CF$9:CF141)-1</f>
        <v>-1.3802457504953014E-2</v>
      </c>
      <c r="DG141" s="5">
        <f>CG141/MAX(CG$9:CG141)-1</f>
        <v>0</v>
      </c>
      <c r="DH141" s="5">
        <f>CH141/MAX(CH$9:CH141)-1</f>
        <v>0</v>
      </c>
      <c r="DI141" s="5">
        <f>CI141/MAX(CI$9:CI141)-1</f>
        <v>0</v>
      </c>
      <c r="DJ141" s="5">
        <f>CJ141/MAX(CJ$9:CJ141)-1</f>
        <v>0</v>
      </c>
      <c r="DK141" s="5">
        <f>CK141/MAX(CK$9:CK141)-1</f>
        <v>0</v>
      </c>
      <c r="DL141" s="5">
        <f>CL141/MAX(CL$9:CL141)-1</f>
        <v>0</v>
      </c>
      <c r="DM141" s="5">
        <f>CM141/MAX(CM$9:CM141)-1</f>
        <v>0</v>
      </c>
      <c r="DN141" s="5">
        <f>CN141/MAX(CN$9:CN141)-1</f>
        <v>0</v>
      </c>
      <c r="DO141" s="5">
        <f>CO141/MAX(CO$9:CO141)-1</f>
        <v>0</v>
      </c>
      <c r="DP141" s="5">
        <f>CP141/MAX(CP$9:CP141)-1</f>
        <v>0</v>
      </c>
      <c r="DQ141" s="5">
        <f>CQ141/MAX(CQ$9:CQ141)-1</f>
        <v>0</v>
      </c>
      <c r="DR141" s="5">
        <f>CR141/MAX(CR$9:CR141)-1</f>
        <v>0</v>
      </c>
      <c r="DS141" s="5">
        <f>CS141/MAX(CS$9:CS141)-1</f>
        <v>0</v>
      </c>
      <c r="DT141" s="5">
        <f>CT141/MAX(CT$9:CT141)-1</f>
        <v>0</v>
      </c>
      <c r="DU141" s="5">
        <f>CU141/MAX(CU$9:CU141)-1</f>
        <v>0</v>
      </c>
      <c r="DV141" s="5">
        <f>CV141/MAX(CV$9:CV141)-1</f>
        <v>0</v>
      </c>
      <c r="DW141" s="5">
        <f>CW141/MAX(CW$9:CW141)-1</f>
        <v>0</v>
      </c>
      <c r="DX141" s="5">
        <f>CX141/MAX(CX$9:CX141)-1</f>
        <v>0</v>
      </c>
      <c r="DY141" s="5">
        <f>CY141/MAX(CY$9:CY141)-1</f>
        <v>0</v>
      </c>
      <c r="DZ141" s="1">
        <f t="shared" si="254"/>
        <v>38016</v>
      </c>
      <c r="EA141" s="8">
        <f t="shared" si="285"/>
        <v>3.4742292640091406</v>
      </c>
      <c r="EB141" s="8">
        <f t="shared" si="286"/>
        <v>4.0680873534067503</v>
      </c>
      <c r="EC141" s="8">
        <f t="shared" si="287"/>
        <v>4.4309974676866268</v>
      </c>
      <c r="ED141" s="8">
        <f t="shared" si="255"/>
        <v>3.1452499999999999</v>
      </c>
      <c r="EE141" s="8">
        <f t="shared" si="256"/>
        <v>3.6977500000000001</v>
      </c>
      <c r="EF141" s="8">
        <f t="shared" si="257"/>
        <v>3.1675</v>
      </c>
      <c r="EG141" s="8">
        <f t="shared" si="258"/>
        <v>3.3217499999999998</v>
      </c>
      <c r="EH141" s="8">
        <f t="shared" si="259"/>
        <v>3.7465000000000002</v>
      </c>
      <c r="EI141" s="8">
        <f t="shared" si="260"/>
        <v>4.0680873534067503</v>
      </c>
      <c r="EJ141" s="1">
        <f t="shared" si="288"/>
        <v>38016</v>
      </c>
      <c r="EK141" s="8">
        <f>Data!W138*(1-R141-AD141)+R141*Data!AE138+AD141*Data!AM138</f>
        <v>1.7722075505153918</v>
      </c>
      <c r="EL141" s="8">
        <f>Data!W138*(1-S141-AE141)+S141*Data!BQ138+AE141*Data!AU138</f>
        <v>2.9296070454454743</v>
      </c>
      <c r="EM141" s="8">
        <f>Data!W138*(1-R141-AF141)+R141*Data!AE138+AF141*Data!AU138</f>
        <v>3.0429856798307879</v>
      </c>
      <c r="EN141" s="8">
        <f>Data!F138</f>
        <v>5.2149154959500299</v>
      </c>
      <c r="EO141" s="8">
        <f>U141*Data!$AE138+Model!AG141*Data!$BY138+Model!AP141*Data!$W138</f>
        <v>1.8475000000000001</v>
      </c>
      <c r="EP141" s="8">
        <f>V141*Data!$BQ138+Model!AH141*Data!$BY138+Model!AQ141*Data!$W138</f>
        <v>1.8190000000000002</v>
      </c>
      <c r="EQ141" s="8">
        <f>W141*Data!$BQ138+Model!AI141*Data!$BY138+Model!AR141*Data!$W138</f>
        <v>1.8376000000000001</v>
      </c>
      <c r="ER141" s="8">
        <f>X141*Data!CF138+Model!AJ141*Data!$BY138+Model!AS141*Data!$W138</f>
        <v>1.83</v>
      </c>
      <c r="ES141" s="8">
        <f>Y141*Data!CS138+Model!AK141*Data!$BY138+Model!AS141*Data!$W138</f>
        <v>2.5490000000000004</v>
      </c>
      <c r="ET141" s="8">
        <f t="shared" si="261"/>
        <v>5.2149154959500299</v>
      </c>
    </row>
    <row r="142" spans="1:150" x14ac:dyDescent="0.25">
      <c r="A142" s="34">
        <f>Data!A139</f>
        <v>38044</v>
      </c>
      <c r="B142" s="8">
        <f>Data!G139</f>
        <v>3.8915017054463301</v>
      </c>
      <c r="C142" s="8">
        <f t="shared" si="262"/>
        <v>4.245772701741247</v>
      </c>
      <c r="D142" s="8">
        <f>Data!DA139</f>
        <v>4.1680000000000001</v>
      </c>
      <c r="E142" s="8">
        <f>Data!AN139</f>
        <v>1.5569999999999999</v>
      </c>
      <c r="F142" s="8">
        <f>Data!AV139</f>
        <v>2.6110000000000002</v>
      </c>
      <c r="G142" s="8">
        <f>Data!BZ139</f>
        <v>3.3919999999999999</v>
      </c>
      <c r="H142" s="8">
        <f>Data!X139</f>
        <v>2.649</v>
      </c>
      <c r="I142" s="8">
        <f>Data!BJ139</f>
        <v>3.6779999999999999</v>
      </c>
      <c r="J142" s="8">
        <f>Data!AF139</f>
        <v>3.87</v>
      </c>
      <c r="K142" s="8">
        <f>Data!BC139</f>
        <v>4.9219999999999997</v>
      </c>
      <c r="L142" s="8">
        <f>Data!BR139</f>
        <v>6.2690000000000001</v>
      </c>
      <c r="M142" s="8">
        <f>Data!CG139</f>
        <v>4.6379999999999999</v>
      </c>
      <c r="N142" s="8">
        <f>Data!CT139</f>
        <v>6.5529999999999999</v>
      </c>
      <c r="O142" s="8">
        <f>Data!ED139</f>
        <v>5.6719999999999997</v>
      </c>
      <c r="P142" s="8">
        <f t="shared" si="263"/>
        <v>2.6704999999999997</v>
      </c>
      <c r="Q142" s="1">
        <f t="shared" si="240"/>
        <v>38044</v>
      </c>
      <c r="R142" s="9">
        <f t="shared" si="289"/>
        <v>0.52408619787605804</v>
      </c>
      <c r="S142" s="36">
        <f t="shared" si="290"/>
        <v>0.41832790115855278</v>
      </c>
      <c r="T142" s="9">
        <f t="shared" si="291"/>
        <v>0.37446171129002065</v>
      </c>
      <c r="U142" s="9">
        <f t="shared" si="264"/>
        <v>0.25</v>
      </c>
      <c r="V142" s="9">
        <f t="shared" si="265"/>
        <v>0.25</v>
      </c>
      <c r="W142" s="9">
        <f t="shared" si="266"/>
        <v>0.1</v>
      </c>
      <c r="X142" s="9">
        <f t="shared" si="267"/>
        <v>0.25</v>
      </c>
      <c r="Y142" s="9">
        <f t="shared" si="292"/>
        <v>0.25</v>
      </c>
      <c r="Z142" s="8">
        <f t="shared" si="268"/>
        <v>4.0450114025535679</v>
      </c>
      <c r="AA142" s="8">
        <f t="shared" si="241"/>
        <v>4.1633470021939614</v>
      </c>
      <c r="AB142" s="8">
        <f t="shared" si="269"/>
        <v>3.0979099419584353</v>
      </c>
      <c r="AC142" s="8">
        <f t="shared" si="293"/>
        <v>3.8915017054463301</v>
      </c>
      <c r="AD142" s="22">
        <f t="shared" si="270"/>
        <v>0.47591380212394196</v>
      </c>
      <c r="AE142" s="22">
        <f t="shared" si="271"/>
        <v>0.58167209884144722</v>
      </c>
      <c r="AF142" s="22">
        <f t="shared" si="272"/>
        <v>0.62553828870997941</v>
      </c>
      <c r="AG142" s="22">
        <f t="shared" si="242"/>
        <v>0</v>
      </c>
      <c r="AH142" s="22">
        <f t="shared" si="243"/>
        <v>0</v>
      </c>
      <c r="AI142" s="22">
        <f t="shared" si="244"/>
        <v>0</v>
      </c>
      <c r="AJ142" s="22">
        <f t="shared" si="245"/>
        <v>0</v>
      </c>
      <c r="AK142" s="22">
        <f t="shared" si="246"/>
        <v>0</v>
      </c>
      <c r="AL142" s="22"/>
      <c r="AM142" s="22">
        <f t="shared" si="247"/>
        <v>0</v>
      </c>
      <c r="AN142" s="22">
        <f t="shared" si="247"/>
        <v>0</v>
      </c>
      <c r="AO142" s="22">
        <v>0</v>
      </c>
      <c r="AP142" s="22">
        <f t="shared" si="248"/>
        <v>0.75</v>
      </c>
      <c r="AQ142" s="22">
        <f t="shared" si="249"/>
        <v>0.75</v>
      </c>
      <c r="AR142" s="22">
        <f t="shared" si="273"/>
        <v>0.9</v>
      </c>
      <c r="AS142" s="9">
        <f t="shared" si="274"/>
        <v>0.75</v>
      </c>
      <c r="AT142" s="9">
        <f t="shared" si="275"/>
        <v>0.75</v>
      </c>
      <c r="AU142" s="9"/>
      <c r="AV142" s="1">
        <f t="shared" si="250"/>
        <v>38044</v>
      </c>
      <c r="AX142" s="5">
        <f>Data!C139/Data!C138-1</f>
        <v>1.0820390523464285E-2</v>
      </c>
      <c r="AY142" s="5">
        <f>Data!L139/Data!L138-1</f>
        <v>5.6463593438125237E-3</v>
      </c>
      <c r="AZ142" s="5">
        <f>Data!CW139/Data!CW138-1</f>
        <v>1.1625716034355804E-2</v>
      </c>
      <c r="BA142" s="5">
        <f>Data!AJ139/Data!AJ138-1</f>
        <v>4.7813343930922514E-3</v>
      </c>
      <c r="BB142" s="5">
        <f>Data!AR139/Data!AR138-1</f>
        <v>1.1430138990490057E-2</v>
      </c>
      <c r="BC142" s="5">
        <f>Data!BV139/Data!BV138-1</f>
        <v>1.4862107865492247E-2</v>
      </c>
      <c r="BD142" s="5">
        <f>Data!T139/Data!T138-1</f>
        <v>5.9103902125006158E-3</v>
      </c>
      <c r="BE142" s="5">
        <f>Data!BF139/Data!BF138-1</f>
        <v>1.0526961285311387E-2</v>
      </c>
      <c r="BF142" s="5">
        <f>Data!AB139/Data!AB138-1</f>
        <v>5.9029951803368785E-3</v>
      </c>
      <c r="BG142" s="5">
        <f>Data!AY139/Data!AY138-1</f>
        <v>6.254035302743377E-3</v>
      </c>
      <c r="BH142" s="5">
        <f>Data!BN139/Data!BN138-1</f>
        <v>1.8267247954351085E-3</v>
      </c>
      <c r="BI142" s="5">
        <f>Data!CC139/Data!CC138-1</f>
        <v>4.8789536105942055E-3</v>
      </c>
      <c r="BJ142" s="5">
        <f>Data!CP139/Data!CP138-1</f>
        <v>2.2822917320401981E-3</v>
      </c>
      <c r="BK142" s="5">
        <f>Data!DZ139/Data!DZ138-1</f>
        <v>6.6568788154908187E-3</v>
      </c>
      <c r="BL142" s="5">
        <f t="shared" si="294"/>
        <v>8.1932887145560983E-3</v>
      </c>
      <c r="BM142" s="5">
        <f t="shared" si="295"/>
        <v>9.434987894975046E-3</v>
      </c>
      <c r="BN142" s="5">
        <f t="shared" si="296"/>
        <v>9.5982445843149338E-3</v>
      </c>
      <c r="BO142" s="5">
        <f t="shared" si="276"/>
        <v>5.9085414544596815E-3</v>
      </c>
      <c r="BP142" s="5">
        <f t="shared" si="277"/>
        <v>4.889473858234239E-3</v>
      </c>
      <c r="BQ142" s="5">
        <f t="shared" si="278"/>
        <v>5.5020236707940652E-3</v>
      </c>
      <c r="BR142" s="5">
        <f t="shared" si="297"/>
        <v>5.6525310620240132E-3</v>
      </c>
      <c r="BS142" s="5">
        <f t="shared" si="298"/>
        <v>5.0033655923855114E-3</v>
      </c>
      <c r="BT142" s="5">
        <f t="shared" si="279"/>
        <v>5.0071455569739246E-3</v>
      </c>
      <c r="BU142" s="5">
        <f t="shared" si="280"/>
        <v>2.2822917320401981E-3</v>
      </c>
      <c r="BV142" s="8">
        <f t="shared" si="281"/>
        <v>1.8594120330021275</v>
      </c>
      <c r="BW142" s="8">
        <f t="shared" si="282"/>
        <v>1.8658437221185937</v>
      </c>
      <c r="BX142" s="24">
        <f t="shared" si="283"/>
        <v>38044</v>
      </c>
      <c r="BY142" s="5">
        <f t="shared" si="284"/>
        <v>0.97227600515361923</v>
      </c>
      <c r="BZ142" s="1">
        <f t="shared" si="251"/>
        <v>38044</v>
      </c>
      <c r="CA142" s="8">
        <f t="shared" si="299"/>
        <v>2.1479209857986232</v>
      </c>
      <c r="CB142" s="8">
        <f t="shared" si="300"/>
        <v>1.8658437221185937</v>
      </c>
      <c r="CC142" s="8">
        <f t="shared" si="301"/>
        <v>2.3200150136652695</v>
      </c>
      <c r="CD142" s="8">
        <f t="shared" si="302"/>
        <v>1.8247131621464239</v>
      </c>
      <c r="CE142" s="8">
        <f t="shared" si="303"/>
        <v>2.0507822239839379</v>
      </c>
      <c r="CF142" s="8">
        <f t="shared" si="304"/>
        <v>2.2038393178252549</v>
      </c>
      <c r="CG142" s="8">
        <f t="shared" si="305"/>
        <v>2.00268943946769</v>
      </c>
      <c r="CH142" s="8">
        <f t="shared" si="306"/>
        <v>2.2255170551010948</v>
      </c>
      <c r="CI142" s="8">
        <f t="shared" si="307"/>
        <v>2.1779775904358942</v>
      </c>
      <c r="CJ142" s="8">
        <f t="shared" si="308"/>
        <v>2.1864689901974179</v>
      </c>
      <c r="CK142" s="8">
        <f t="shared" si="309"/>
        <v>3.4725123371367377</v>
      </c>
      <c r="CL142" s="8">
        <f t="shared" si="310"/>
        <v>2.6744879396128072</v>
      </c>
      <c r="CM142" s="8">
        <f t="shared" si="311"/>
        <v>2.3210895744502253</v>
      </c>
      <c r="CN142" s="8">
        <f t="shared" si="312"/>
        <v>2.4221242579204159</v>
      </c>
      <c r="CO142" s="8">
        <f t="shared" si="313"/>
        <v>2.1642445535612618</v>
      </c>
      <c r="CP142" s="8">
        <f t="shared" si="314"/>
        <v>2.1580647298181148</v>
      </c>
      <c r="CQ142" s="8">
        <f t="shared" si="315"/>
        <v>2.2017785121773472</v>
      </c>
      <c r="CR142" s="8">
        <f t="shared" si="316"/>
        <v>2.0925601034061141</v>
      </c>
      <c r="CS142" s="8">
        <f t="shared" si="317"/>
        <v>2.0933739647672382</v>
      </c>
      <c r="CT142" s="8">
        <f t="shared" si="318"/>
        <v>2.0561193100694961</v>
      </c>
      <c r="CU142" s="8">
        <f t="shared" si="319"/>
        <v>2.0883720354579092</v>
      </c>
      <c r="CV142" s="8">
        <f t="shared" si="320"/>
        <v>2.1219085576803254</v>
      </c>
      <c r="CW142" s="8">
        <f t="shared" si="321"/>
        <v>1.8594120330021275</v>
      </c>
      <c r="CX142" s="8">
        <f t="shared" si="322"/>
        <v>2.6116118084815714</v>
      </c>
      <c r="CY142" s="8">
        <f t="shared" si="252"/>
        <v>2.1479209857986232</v>
      </c>
      <c r="CZ142" s="1">
        <f t="shared" si="253"/>
        <v>38044</v>
      </c>
      <c r="DA142" s="5">
        <f>CA142/MAX(CA$9:CA142)-1</f>
        <v>0</v>
      </c>
      <c r="DB142" s="5">
        <f>CB142/MAX(CB$9:CB142)-1</f>
        <v>0</v>
      </c>
      <c r="DC142" s="5">
        <f>CC142/MAX(CC$9:CC142)-1</f>
        <v>0</v>
      </c>
      <c r="DD142" s="5">
        <f>CD142/MAX(CD$9:CD142)-1</f>
        <v>0</v>
      </c>
      <c r="DE142" s="5">
        <f>CE142/MAX(CE$9:CE142)-1</f>
        <v>0</v>
      </c>
      <c r="DF142" s="5">
        <f>CF142/MAX(CF$9:CF142)-1</f>
        <v>0</v>
      </c>
      <c r="DG142" s="5">
        <f>CG142/MAX(CG$9:CG142)-1</f>
        <v>0</v>
      </c>
      <c r="DH142" s="5">
        <f>CH142/MAX(CH$9:CH142)-1</f>
        <v>0</v>
      </c>
      <c r="DI142" s="5">
        <f>CI142/MAX(CI$9:CI142)-1</f>
        <v>0</v>
      </c>
      <c r="DJ142" s="5">
        <f>CJ142/MAX(CJ$9:CJ142)-1</f>
        <v>0</v>
      </c>
      <c r="DK142" s="5">
        <f>CK142/MAX(CK$9:CK142)-1</f>
        <v>0</v>
      </c>
      <c r="DL142" s="5">
        <f>CL142/MAX(CL$9:CL142)-1</f>
        <v>0</v>
      </c>
      <c r="DM142" s="5">
        <f>CM142/MAX(CM$9:CM142)-1</f>
        <v>0</v>
      </c>
      <c r="DN142" s="5">
        <f>CN142/MAX(CN$9:CN142)-1</f>
        <v>0</v>
      </c>
      <c r="DO142" s="5">
        <f>CO142/MAX(CO$9:CO142)-1</f>
        <v>0</v>
      </c>
      <c r="DP142" s="5">
        <f>CP142/MAX(CP$9:CP142)-1</f>
        <v>0</v>
      </c>
      <c r="DQ142" s="5">
        <f>CQ142/MAX(CQ$9:CQ142)-1</f>
        <v>0</v>
      </c>
      <c r="DR142" s="5">
        <f>CR142/MAX(CR$9:CR142)-1</f>
        <v>0</v>
      </c>
      <c r="DS142" s="5">
        <f>CS142/MAX(CS$9:CS142)-1</f>
        <v>0</v>
      </c>
      <c r="DT142" s="5">
        <f>CT142/MAX(CT$9:CT142)-1</f>
        <v>0</v>
      </c>
      <c r="DU142" s="5">
        <f>CU142/MAX(CU$9:CU142)-1</f>
        <v>0</v>
      </c>
      <c r="DV142" s="5">
        <f>CV142/MAX(CV$9:CV142)-1</f>
        <v>0</v>
      </c>
      <c r="DW142" s="5">
        <f>CW142/MAX(CW$9:CW142)-1</f>
        <v>0</v>
      </c>
      <c r="DX142" s="5">
        <f>CX142/MAX(CX$9:CX142)-1</f>
        <v>0</v>
      </c>
      <c r="DY142" s="5">
        <f>CY142/MAX(CY$9:CY142)-1</f>
        <v>0</v>
      </c>
      <c r="DZ142" s="1">
        <f t="shared" si="254"/>
        <v>38044</v>
      </c>
      <c r="EA142" s="8">
        <f t="shared" si="285"/>
        <v>3.2708245231259574</v>
      </c>
      <c r="EB142" s="8">
        <f t="shared" si="286"/>
        <v>3.8915017054463301</v>
      </c>
      <c r="EC142" s="8">
        <f t="shared" si="287"/>
        <v>4.245772701741247</v>
      </c>
      <c r="ED142" s="8">
        <f t="shared" si="255"/>
        <v>2.95425</v>
      </c>
      <c r="EE142" s="8">
        <f t="shared" si="256"/>
        <v>3.5540000000000003</v>
      </c>
      <c r="EF142" s="8">
        <f t="shared" si="257"/>
        <v>3.0110000000000001</v>
      </c>
      <c r="EG142" s="8">
        <f t="shared" si="258"/>
        <v>3.1462500000000002</v>
      </c>
      <c r="EH142" s="8">
        <f t="shared" si="259"/>
        <v>3.625</v>
      </c>
      <c r="EI142" s="8">
        <f t="shared" si="260"/>
        <v>3.8915017054463301</v>
      </c>
      <c r="EJ142" s="1">
        <f t="shared" si="288"/>
        <v>38044</v>
      </c>
      <c r="EK142" s="8">
        <f>Data!W139*(1-R142-AD142)+R142*Data!AE139+AD142*Data!AM139</f>
        <v>1.8171619476534482</v>
      </c>
      <c r="EL142" s="8">
        <f>Data!W139*(1-S142-AE142)+S142*Data!BQ139+AE142*Data!AU139</f>
        <v>2.9141368149801474</v>
      </c>
      <c r="EM142" s="8">
        <f>Data!W139*(1-R142-AF142)+R142*Data!AE139+AF142*Data!AU139</f>
        <v>3.0866080757525318</v>
      </c>
      <c r="EN142" s="8">
        <f>Data!F139</f>
        <v>5.1654971746462</v>
      </c>
      <c r="EO142" s="8">
        <f>U142*Data!$AE139+Model!AG142*Data!$BY139+Model!AP142*Data!$W139</f>
        <v>1.8410000000000002</v>
      </c>
      <c r="EP142" s="8">
        <f>V142*Data!$BQ139+Model!AH142*Data!$BY139+Model!AQ142*Data!$W139</f>
        <v>1.7907500000000001</v>
      </c>
      <c r="EQ142" s="8">
        <f>W142*Data!$BQ139+Model!AI142*Data!$BY139+Model!AR142*Data!$W139</f>
        <v>1.8191000000000002</v>
      </c>
      <c r="ER142" s="8">
        <f>X142*Data!CF139+Model!AJ142*Data!$BY139+Model!AS142*Data!$W139</f>
        <v>1.82125</v>
      </c>
      <c r="ES142" s="8">
        <f>Y142*Data!CS139+Model!AK142*Data!$BY139+Model!AS142*Data!$W139</f>
        <v>2.55925</v>
      </c>
      <c r="ET142" s="8">
        <f t="shared" si="261"/>
        <v>5.1654971746462</v>
      </c>
    </row>
    <row r="143" spans="1:150" x14ac:dyDescent="0.25">
      <c r="A143" s="34">
        <f>Data!A140</f>
        <v>38077</v>
      </c>
      <c r="B143" s="8">
        <f>Data!G140</f>
        <v>3.8020297511318799</v>
      </c>
      <c r="C143" s="8">
        <f t="shared" si="262"/>
        <v>4.1055202882062947</v>
      </c>
      <c r="D143" s="8">
        <f>Data!DA140</f>
        <v>4.0629999999999997</v>
      </c>
      <c r="E143" s="8">
        <f>Data!AN140</f>
        <v>1.4710000000000001</v>
      </c>
      <c r="F143" s="8">
        <f>Data!AV140</f>
        <v>2.4409999999999998</v>
      </c>
      <c r="G143" s="8">
        <f>Data!BZ140</f>
        <v>3.2610000000000001</v>
      </c>
      <c r="H143" s="8">
        <f>Data!X140</f>
        <v>2.5790000000000002</v>
      </c>
      <c r="I143" s="8">
        <f>Data!BJ140</f>
        <v>3.5230000000000001</v>
      </c>
      <c r="J143" s="8">
        <f>Data!AF140</f>
        <v>3.6629999999999998</v>
      </c>
      <c r="K143" s="8">
        <f>Data!BC140</f>
        <v>4.6950000000000003</v>
      </c>
      <c r="L143" s="8">
        <f>Data!BR140</f>
        <v>6.1660000000000004</v>
      </c>
      <c r="M143" s="8">
        <f>Data!CG140</f>
        <v>4.5410000000000004</v>
      </c>
      <c r="N143" s="8">
        <f>Data!CT140</f>
        <v>6.46</v>
      </c>
      <c r="O143" s="8">
        <f>Data!ED140</f>
        <v>5.4880000000000004</v>
      </c>
      <c r="P143" s="8">
        <f t="shared" si="263"/>
        <v>2.6370000000000005</v>
      </c>
      <c r="Q143" s="1">
        <f t="shared" si="240"/>
        <v>38077</v>
      </c>
      <c r="R143" s="9">
        <f t="shared" si="289"/>
        <v>0.55408619787605806</v>
      </c>
      <c r="S143" s="36">
        <f t="shared" si="290"/>
        <v>0.44667861868456837</v>
      </c>
      <c r="T143" s="9">
        <f t="shared" si="291"/>
        <v>0.37921880925293888</v>
      </c>
      <c r="U143" s="9">
        <f t="shared" si="264"/>
        <v>0.25</v>
      </c>
      <c r="V143" s="9">
        <f t="shared" si="265"/>
        <v>0.25</v>
      </c>
      <c r="W143" s="9">
        <f t="shared" si="266"/>
        <v>0.1</v>
      </c>
      <c r="X143" s="9">
        <f t="shared" si="267"/>
        <v>0.25</v>
      </c>
      <c r="Y143" s="9">
        <f t="shared" si="292"/>
        <v>0.25</v>
      </c>
      <c r="Z143" s="8">
        <f t="shared" si="268"/>
        <v>3.9702303332813544</v>
      </c>
      <c r="AA143" s="8">
        <f t="shared" si="241"/>
        <v>4.1812362052215466</v>
      </c>
      <c r="AB143" s="8">
        <f t="shared" si="269"/>
        <v>2.9943219567690553</v>
      </c>
      <c r="AC143" s="8">
        <f t="shared" si="293"/>
        <v>3.8020297511318799</v>
      </c>
      <c r="AD143" s="22">
        <f t="shared" si="270"/>
        <v>0.44591380212394194</v>
      </c>
      <c r="AE143" s="22">
        <f t="shared" si="271"/>
        <v>0.55332138131543163</v>
      </c>
      <c r="AF143" s="22">
        <f t="shared" si="272"/>
        <v>0.62078119074706106</v>
      </c>
      <c r="AG143" s="22">
        <f t="shared" si="242"/>
        <v>0</v>
      </c>
      <c r="AH143" s="22">
        <f t="shared" si="243"/>
        <v>0</v>
      </c>
      <c r="AI143" s="22">
        <f t="shared" si="244"/>
        <v>0</v>
      </c>
      <c r="AJ143" s="22">
        <f t="shared" si="245"/>
        <v>0</v>
      </c>
      <c r="AK143" s="22">
        <f t="shared" si="246"/>
        <v>0</v>
      </c>
      <c r="AL143" s="22"/>
      <c r="AM143" s="22">
        <f t="shared" si="247"/>
        <v>0</v>
      </c>
      <c r="AN143" s="22">
        <f t="shared" si="247"/>
        <v>0</v>
      </c>
      <c r="AO143" s="22">
        <v>0</v>
      </c>
      <c r="AP143" s="22">
        <f t="shared" si="248"/>
        <v>0.75</v>
      </c>
      <c r="AQ143" s="22">
        <f t="shared" si="249"/>
        <v>0.75</v>
      </c>
      <c r="AR143" s="22">
        <f t="shared" si="273"/>
        <v>0.9</v>
      </c>
      <c r="AS143" s="9">
        <f t="shared" si="274"/>
        <v>0.75</v>
      </c>
      <c r="AT143" s="9">
        <f t="shared" si="275"/>
        <v>0.75</v>
      </c>
      <c r="AU143" s="9"/>
      <c r="AV143" s="1">
        <f t="shared" si="250"/>
        <v>38077</v>
      </c>
      <c r="AX143" s="5">
        <f>Data!C140/Data!C139-1</f>
        <v>7.4955405021481791E-3</v>
      </c>
      <c r="AY143" s="5">
        <f>Data!L140/Data!L139-1</f>
        <v>3.435792287759698E-3</v>
      </c>
      <c r="AZ143" s="5">
        <f>Data!CW140/Data!CW139-1</f>
        <v>1.0254939174601851E-2</v>
      </c>
      <c r="BA143" s="5">
        <f>Data!AJ140/Data!AJ139-1</f>
        <v>3.1304390817228356E-3</v>
      </c>
      <c r="BB143" s="5">
        <f>Data!AR140/Data!AR139-1</f>
        <v>9.139754776801956E-3</v>
      </c>
      <c r="BC143" s="5">
        <f>Data!BV140/Data!BV139-1</f>
        <v>1.20452578153456E-2</v>
      </c>
      <c r="BD143" s="5">
        <f>Data!T140/Data!T139-1</f>
        <v>4.5625913927509476E-3</v>
      </c>
      <c r="BE143" s="5">
        <f>Data!BF140/Data!BF139-1</f>
        <v>9.3481169395968067E-3</v>
      </c>
      <c r="BF143" s="5">
        <f>Data!AB140/Data!AB139-1</f>
        <v>7.4345998401910141E-3</v>
      </c>
      <c r="BG143" s="5">
        <f>Data!AY140/Data!AY139-1</f>
        <v>1.2022511622848731E-2</v>
      </c>
      <c r="BH143" s="5">
        <f>Data!BN140/Data!BN139-1</f>
        <v>8.3387377226371573E-3</v>
      </c>
      <c r="BI143" s="5">
        <f>Data!CC140/Data!CC139-1</f>
        <v>7.5290169207105073E-3</v>
      </c>
      <c r="BJ143" s="5">
        <f>Data!CP140/Data!CP139-1</f>
        <v>8.9425796431963356E-3</v>
      </c>
      <c r="BK143" s="5">
        <f>Data!DZ140/Data!DZ139-1</f>
        <v>1.1854609343907363E-2</v>
      </c>
      <c r="BL143" s="5">
        <f t="shared" si="294"/>
        <v>8.2955892980279555E-3</v>
      </c>
      <c r="BM143" s="5">
        <f t="shared" si="295"/>
        <v>1.0275454189809873E-2</v>
      </c>
      <c r="BN143" s="5">
        <f t="shared" si="296"/>
        <v>1.0156363863903776E-2</v>
      </c>
      <c r="BO143" s="5">
        <f t="shared" si="276"/>
        <v>5.2805935046109642E-3</v>
      </c>
      <c r="BP143" s="5">
        <f t="shared" si="277"/>
        <v>5.5066279752225E-3</v>
      </c>
      <c r="BQ143" s="5">
        <f t="shared" si="278"/>
        <v>4.9402060257395693E-3</v>
      </c>
      <c r="BR143" s="5">
        <f t="shared" si="297"/>
        <v>5.3041977747408375E-3</v>
      </c>
      <c r="BS143" s="5">
        <f t="shared" si="298"/>
        <v>5.6575884553622946E-3</v>
      </c>
      <c r="BT143" s="5">
        <f t="shared" si="279"/>
        <v>3.4168695439284577E-3</v>
      </c>
      <c r="BU143" s="5">
        <f t="shared" si="280"/>
        <v>8.9425796431963356E-3</v>
      </c>
      <c r="BV143" s="8">
        <f t="shared" si="281"/>
        <v>1.8657654013473066</v>
      </c>
      <c r="BW143" s="8">
        <f t="shared" si="282"/>
        <v>1.8722543735892136</v>
      </c>
      <c r="BX143" s="24">
        <f t="shared" si="283"/>
        <v>38077</v>
      </c>
      <c r="BY143" s="5">
        <f t="shared" si="284"/>
        <v>0.97016126631133692</v>
      </c>
      <c r="BZ143" s="1">
        <f t="shared" si="251"/>
        <v>38077</v>
      </c>
      <c r="CA143" s="8">
        <f t="shared" si="299"/>
        <v>2.164020814543091</v>
      </c>
      <c r="CB143" s="8">
        <f t="shared" si="300"/>
        <v>1.8722543735892136</v>
      </c>
      <c r="CC143" s="8">
        <f t="shared" si="301"/>
        <v>2.3438066265145698</v>
      </c>
      <c r="CD143" s="8">
        <f t="shared" si="302"/>
        <v>1.8304253155421411</v>
      </c>
      <c r="CE143" s="8">
        <f t="shared" si="303"/>
        <v>2.0695258706117756</v>
      </c>
      <c r="CF143" s="8">
        <f t="shared" si="304"/>
        <v>2.2303851305920555</v>
      </c>
      <c r="CG143" s="8">
        <f t="shared" si="305"/>
        <v>2.0118268930665586</v>
      </c>
      <c r="CH143" s="8">
        <f t="shared" si="306"/>
        <v>2.246321448783247</v>
      </c>
      <c r="CI143" s="8">
        <f t="shared" si="307"/>
        <v>2.1941699822816885</v>
      </c>
      <c r="CJ143" s="8">
        <f t="shared" si="308"/>
        <v>2.2127558390450646</v>
      </c>
      <c r="CK143" s="8">
        <f t="shared" si="309"/>
        <v>3.5014687067547428</v>
      </c>
      <c r="CL143" s="8">
        <f t="shared" si="310"/>
        <v>2.6946242045643882</v>
      </c>
      <c r="CM143" s="8">
        <f t="shared" si="311"/>
        <v>2.3418461028287392</v>
      </c>
      <c r="CN143" s="8">
        <f t="shared" si="312"/>
        <v>2.4508375947804639</v>
      </c>
      <c r="CO143" s="8">
        <f t="shared" si="313"/>
        <v>2.1821982375180995</v>
      </c>
      <c r="CP143" s="8">
        <f t="shared" si="314"/>
        <v>2.1802398250880053</v>
      </c>
      <c r="CQ143" s="8">
        <f t="shared" si="315"/>
        <v>2.224140575894745</v>
      </c>
      <c r="CR143" s="8">
        <f t="shared" si="316"/>
        <v>2.1036100626961685</v>
      </c>
      <c r="CS143" s="8">
        <f t="shared" si="317"/>
        <v>2.104901396404228</v>
      </c>
      <c r="CT143" s="8">
        <f t="shared" si="318"/>
        <v>2.0662769630747406</v>
      </c>
      <c r="CU143" s="8">
        <f t="shared" si="319"/>
        <v>2.099449173761216</v>
      </c>
      <c r="CV143" s="8">
        <f t="shared" si="320"/>
        <v>2.1339134430395919</v>
      </c>
      <c r="CW143" s="8">
        <f t="shared" si="321"/>
        <v>1.8657654013473066</v>
      </c>
      <c r="CX143" s="8">
        <f t="shared" si="322"/>
        <v>2.6349663550760298</v>
      </c>
      <c r="CY143" s="8">
        <f t="shared" si="252"/>
        <v>2.164020814543091</v>
      </c>
      <c r="CZ143" s="1">
        <f t="shared" si="253"/>
        <v>38077</v>
      </c>
      <c r="DA143" s="5">
        <f>CA143/MAX(CA$9:CA143)-1</f>
        <v>0</v>
      </c>
      <c r="DB143" s="5">
        <f>CB143/MAX(CB$9:CB143)-1</f>
        <v>0</v>
      </c>
      <c r="DC143" s="5">
        <f>CC143/MAX(CC$9:CC143)-1</f>
        <v>0</v>
      </c>
      <c r="DD143" s="5">
        <f>CD143/MAX(CD$9:CD143)-1</f>
        <v>0</v>
      </c>
      <c r="DE143" s="5">
        <f>CE143/MAX(CE$9:CE143)-1</f>
        <v>0</v>
      </c>
      <c r="DF143" s="5">
        <f>CF143/MAX(CF$9:CF143)-1</f>
        <v>0</v>
      </c>
      <c r="DG143" s="5">
        <f>CG143/MAX(CG$9:CG143)-1</f>
        <v>0</v>
      </c>
      <c r="DH143" s="5">
        <f>CH143/MAX(CH$9:CH143)-1</f>
        <v>0</v>
      </c>
      <c r="DI143" s="5">
        <f>CI143/MAX(CI$9:CI143)-1</f>
        <v>0</v>
      </c>
      <c r="DJ143" s="5">
        <f>CJ143/MAX(CJ$9:CJ143)-1</f>
        <v>0</v>
      </c>
      <c r="DK143" s="5">
        <f>CK143/MAX(CK$9:CK143)-1</f>
        <v>0</v>
      </c>
      <c r="DL143" s="5">
        <f>CL143/MAX(CL$9:CL143)-1</f>
        <v>0</v>
      </c>
      <c r="DM143" s="5">
        <f>CM143/MAX(CM$9:CM143)-1</f>
        <v>0</v>
      </c>
      <c r="DN143" s="5">
        <f>CN143/MAX(CN$9:CN143)-1</f>
        <v>0</v>
      </c>
      <c r="DO143" s="5">
        <f>CO143/MAX(CO$9:CO143)-1</f>
        <v>0</v>
      </c>
      <c r="DP143" s="5">
        <f>CP143/MAX(CP$9:CP143)-1</f>
        <v>0</v>
      </c>
      <c r="DQ143" s="5">
        <f>CQ143/MAX(CQ$9:CQ143)-1</f>
        <v>0</v>
      </c>
      <c r="DR143" s="5">
        <f>CR143/MAX(CR$9:CR143)-1</f>
        <v>0</v>
      </c>
      <c r="DS143" s="5">
        <f>CS143/MAX(CS$9:CS143)-1</f>
        <v>0</v>
      </c>
      <c r="DT143" s="5">
        <f>CT143/MAX(CT$9:CT143)-1</f>
        <v>0</v>
      </c>
      <c r="DU143" s="5">
        <f>CU143/MAX(CU$9:CU143)-1</f>
        <v>0</v>
      </c>
      <c r="DV143" s="5">
        <f>CV143/MAX(CV$9:CV143)-1</f>
        <v>0</v>
      </c>
      <c r="DW143" s="5">
        <f>CW143/MAX(CW$9:CW143)-1</f>
        <v>0</v>
      </c>
      <c r="DX143" s="5">
        <f>CX143/MAX(CX$9:CX143)-1</f>
        <v>0</v>
      </c>
      <c r="DY143" s="5">
        <f>CY143/MAX(CY$9:CY143)-1</f>
        <v>0</v>
      </c>
      <c r="DZ143" s="1">
        <f t="shared" si="254"/>
        <v>38077</v>
      </c>
      <c r="EA143" s="8">
        <f t="shared" si="285"/>
        <v>3.1180933338045431</v>
      </c>
      <c r="EB143" s="8">
        <f t="shared" si="286"/>
        <v>3.8020297511318804</v>
      </c>
      <c r="EC143" s="8">
        <f t="shared" si="287"/>
        <v>4.1055202882062947</v>
      </c>
      <c r="ED143" s="8">
        <f t="shared" si="255"/>
        <v>2.85</v>
      </c>
      <c r="EE143" s="8">
        <f t="shared" si="256"/>
        <v>3.4757500000000001</v>
      </c>
      <c r="EF143" s="8">
        <f t="shared" si="257"/>
        <v>2.9377000000000004</v>
      </c>
      <c r="EG143" s="8">
        <f t="shared" si="258"/>
        <v>3.0695000000000001</v>
      </c>
      <c r="EH143" s="8">
        <f t="shared" si="259"/>
        <v>3.5492499999999998</v>
      </c>
      <c r="EI143" s="8">
        <f t="shared" si="260"/>
        <v>3.8020297511318799</v>
      </c>
      <c r="EJ143" s="1">
        <f t="shared" si="288"/>
        <v>38077</v>
      </c>
      <c r="EK143" s="8">
        <f>Data!W140*(1-R143-AD143)+R143*Data!AE140+AD143*Data!AM140</f>
        <v>1.7686381887982254</v>
      </c>
      <c r="EL143" s="8">
        <f>Data!W140*(1-S143-AE143)+S143*Data!BQ140+AE143*Data!AU140</f>
        <v>2.8431881862876685</v>
      </c>
      <c r="EM143" s="8">
        <f>Data!W140*(1-R143-AF143)+R143*Data!AE140+AF143*Data!AU140</f>
        <v>3.0297596191058878</v>
      </c>
      <c r="EN143" s="8">
        <f>Data!F140</f>
        <v>5.1122781325260496</v>
      </c>
      <c r="EO143" s="8">
        <f>U143*Data!$AE140+Model!AG143*Data!$BY140+Model!AP143*Data!$W140</f>
        <v>1.8342499999999999</v>
      </c>
      <c r="EP143" s="8">
        <f>V143*Data!$BQ140+Model!AH143*Data!$BY140+Model!AQ143*Data!$W140</f>
        <v>1.80125</v>
      </c>
      <c r="EQ143" s="8">
        <f>W143*Data!$BQ140+Model!AI143*Data!$BY140+Model!AR143*Data!$W140</f>
        <v>1.8257000000000001</v>
      </c>
      <c r="ER143" s="8">
        <f>X143*Data!CF140+Model!AJ143*Data!$BY140+Model!AS143*Data!$W140</f>
        <v>1.823</v>
      </c>
      <c r="ES143" s="8">
        <f>Y143*Data!CS140+Model!AK143*Data!$BY140+Model!AS143*Data!$W140</f>
        <v>2.5649999999999999</v>
      </c>
      <c r="ET143" s="8">
        <f t="shared" si="261"/>
        <v>5.1122781325260496</v>
      </c>
    </row>
    <row r="144" spans="1:150" x14ac:dyDescent="0.25">
      <c r="A144" s="34">
        <f>Data!A141</f>
        <v>38107</v>
      </c>
      <c r="B144" s="8">
        <f>Data!G141</f>
        <v>4.4545084971986499</v>
      </c>
      <c r="C144" s="8">
        <f t="shared" si="262"/>
        <v>4.8112099620781184</v>
      </c>
      <c r="D144" s="8">
        <f>Data!DA141</f>
        <v>4.7149999999999999</v>
      </c>
      <c r="E144" s="8">
        <f>Data!AN141</f>
        <v>2.1309999999999998</v>
      </c>
      <c r="F144" s="8">
        <f>Data!AV141</f>
        <v>3.2930000000000001</v>
      </c>
      <c r="G144" s="8">
        <f>Data!BZ141</f>
        <v>3.9940000000000002</v>
      </c>
      <c r="H144" s="8">
        <f>Data!X141</f>
        <v>3.1579999999999999</v>
      </c>
      <c r="I144" s="8">
        <f>Data!BJ141</f>
        <v>4.3360000000000003</v>
      </c>
      <c r="J144" s="8">
        <f>Data!AF141</f>
        <v>4.1280000000000001</v>
      </c>
      <c r="K144" s="8">
        <f>Data!BC141</f>
        <v>5.266</v>
      </c>
      <c r="L144" s="8">
        <f>Data!BR141</f>
        <v>6.3280000000000003</v>
      </c>
      <c r="M144" s="8">
        <f>Data!CG141</f>
        <v>4.9000000000000004</v>
      </c>
      <c r="N144" s="8">
        <f>Data!CT141</f>
        <v>6.7729999999999997</v>
      </c>
      <c r="O144" s="8">
        <f>Data!ED141</f>
        <v>5.9909999999999997</v>
      </c>
      <c r="P144" s="8">
        <f t="shared" si="263"/>
        <v>2.3474999999999993</v>
      </c>
      <c r="Q144" s="1">
        <f t="shared" si="240"/>
        <v>38107</v>
      </c>
      <c r="R144" s="9">
        <f t="shared" si="289"/>
        <v>0.58408619787605809</v>
      </c>
      <c r="S144" s="36">
        <f t="shared" si="290"/>
        <v>0.43050722653767604</v>
      </c>
      <c r="T144" s="9">
        <f t="shared" si="291"/>
        <v>0.40921880925293885</v>
      </c>
      <c r="U144" s="9">
        <f t="shared" si="264"/>
        <v>0.25</v>
      </c>
      <c r="V144" s="9">
        <f t="shared" si="265"/>
        <v>0.25</v>
      </c>
      <c r="W144" s="9">
        <f t="shared" si="266"/>
        <v>0.1</v>
      </c>
      <c r="X144" s="9">
        <f t="shared" si="267"/>
        <v>0.25</v>
      </c>
      <c r="Y144" s="9">
        <f t="shared" si="292"/>
        <v>0.25</v>
      </c>
      <c r="Z144" s="8">
        <f t="shared" si="268"/>
        <v>4.5231820952757094</v>
      </c>
      <c r="AA144" s="8">
        <f t="shared" si="241"/>
        <v>4.522707908124433</v>
      </c>
      <c r="AB144" s="8">
        <f t="shared" si="269"/>
        <v>3.7105846037163439</v>
      </c>
      <c r="AC144" s="8">
        <f t="shared" si="293"/>
        <v>4.4545084971986499</v>
      </c>
      <c r="AD144" s="22">
        <f t="shared" si="270"/>
        <v>0.41591380212394191</v>
      </c>
      <c r="AE144" s="22">
        <f t="shared" si="271"/>
        <v>0.56949277346232396</v>
      </c>
      <c r="AF144" s="22">
        <f t="shared" si="272"/>
        <v>0.59078119074706115</v>
      </c>
      <c r="AG144" s="22">
        <f t="shared" si="242"/>
        <v>0</v>
      </c>
      <c r="AH144" s="22">
        <f t="shared" si="243"/>
        <v>0</v>
      </c>
      <c r="AI144" s="22">
        <f t="shared" si="244"/>
        <v>0</v>
      </c>
      <c r="AJ144" s="22">
        <f t="shared" si="245"/>
        <v>0</v>
      </c>
      <c r="AK144" s="22">
        <f t="shared" si="246"/>
        <v>0</v>
      </c>
      <c r="AL144" s="22"/>
      <c r="AM144" s="22">
        <f t="shared" si="247"/>
        <v>0</v>
      </c>
      <c r="AN144" s="22">
        <f t="shared" si="247"/>
        <v>0</v>
      </c>
      <c r="AO144" s="22">
        <v>0</v>
      </c>
      <c r="AP144" s="22">
        <f t="shared" si="248"/>
        <v>0.75</v>
      </c>
      <c r="AQ144" s="22">
        <f t="shared" si="249"/>
        <v>0.75</v>
      </c>
      <c r="AR144" s="22">
        <f t="shared" si="273"/>
        <v>0.9</v>
      </c>
      <c r="AS144" s="9">
        <f t="shared" si="274"/>
        <v>0.75</v>
      </c>
      <c r="AT144" s="9">
        <f t="shared" si="275"/>
        <v>0.75</v>
      </c>
      <c r="AU144" s="9"/>
      <c r="AV144" s="1">
        <f t="shared" si="250"/>
        <v>38107</v>
      </c>
      <c r="AX144" s="5">
        <f>Data!C141/Data!C140-1</f>
        <v>-2.6022075438690173E-2</v>
      </c>
      <c r="AY144" s="5">
        <f>Data!L141/Data!L140-1</f>
        <v>-9.6217830069988963E-3</v>
      </c>
      <c r="AZ144" s="5">
        <f>Data!CW141/Data!CW140-1</f>
        <v>-3.1074928911802191E-2</v>
      </c>
      <c r="BA144" s="5">
        <f>Data!AJ141/Data!AJ140-1</f>
        <v>-9.6431615770024015E-3</v>
      </c>
      <c r="BB144" s="5">
        <f>Data!AR141/Data!AR140-1</f>
        <v>-2.823518326726171E-2</v>
      </c>
      <c r="BC144" s="5">
        <f>Data!BV141/Data!BV140-1</f>
        <v>-3.9239101223373818E-2</v>
      </c>
      <c r="BD144" s="5">
        <f>Data!T141/Data!T140-1</f>
        <v>-7.8723523645113369E-3</v>
      </c>
      <c r="BE144" s="5">
        <f>Data!BF141/Data!BF140-1</f>
        <v>-2.2949148854546464E-2</v>
      </c>
      <c r="BF144" s="5">
        <f>Data!AB141/Data!AB140-1</f>
        <v>-4.6123340421864167E-3</v>
      </c>
      <c r="BG144" s="5">
        <f>Data!AY141/Data!AY140-1</f>
        <v>-1.0925981645855343E-2</v>
      </c>
      <c r="BH144" s="5">
        <f>Data!BN141/Data!BN140-1</f>
        <v>1.7542518703010934E-3</v>
      </c>
      <c r="BI144" s="5">
        <f>Data!CC141/Data!CC140-1</f>
        <v>-2.4483541619244598E-3</v>
      </c>
      <c r="BJ144" s="5">
        <f>Data!CP141/Data!CP140-1</f>
        <v>-8.5276664035640604E-3</v>
      </c>
      <c r="BK144" s="5">
        <f>Data!DZ141/Data!DZ140-1</f>
        <v>-1.6447581428478908E-2</v>
      </c>
      <c r="BL144" s="5">
        <f t="shared" si="294"/>
        <v>-1.3947057173005721E-2</v>
      </c>
      <c r="BM144" s="5">
        <f t="shared" si="295"/>
        <v>-2.2969913560310529E-2</v>
      </c>
      <c r="BN144" s="5">
        <f t="shared" si="296"/>
        <v>-2.376510293401074E-2</v>
      </c>
      <c r="BO144" s="5">
        <f t="shared" si="276"/>
        <v>-7.0573477839301069E-3</v>
      </c>
      <c r="BP144" s="5">
        <f t="shared" si="277"/>
        <v>-5.4657013058082293E-3</v>
      </c>
      <c r="BQ144" s="5">
        <f t="shared" si="278"/>
        <v>-6.909691941030094E-3</v>
      </c>
      <c r="BR144" s="5">
        <f t="shared" si="297"/>
        <v>-6.5163528138646176E-3</v>
      </c>
      <c r="BS144" s="5">
        <f t="shared" si="298"/>
        <v>-8.0361808742745178E-3</v>
      </c>
      <c r="BT144" s="5">
        <f t="shared" si="279"/>
        <v>-9.2889997345041893E-3</v>
      </c>
      <c r="BU144" s="5">
        <f t="shared" si="280"/>
        <v>-8.5276664035640604E-3</v>
      </c>
      <c r="BV144" s="8">
        <f t="shared" si="281"/>
        <v>1.8484343070295444</v>
      </c>
      <c r="BW144" s="8">
        <f t="shared" si="282"/>
        <v>1.8542399482726335</v>
      </c>
      <c r="BX144" s="24">
        <f t="shared" si="283"/>
        <v>38107</v>
      </c>
      <c r="BY144" s="5">
        <f t="shared" si="284"/>
        <v>0.98959055324362721</v>
      </c>
      <c r="BZ144" s="1">
        <f t="shared" si="251"/>
        <v>38107</v>
      </c>
      <c r="CA144" s="8">
        <f t="shared" si="299"/>
        <v>2.107708501656155</v>
      </c>
      <c r="CB144" s="8">
        <f t="shared" si="300"/>
        <v>1.8542399482726335</v>
      </c>
      <c r="CC144" s="8">
        <f t="shared" si="301"/>
        <v>2.2709730022126187</v>
      </c>
      <c r="CD144" s="8">
        <f t="shared" si="302"/>
        <v>1.8127742284697326</v>
      </c>
      <c r="CE144" s="8">
        <f t="shared" si="303"/>
        <v>2.0110924283787126</v>
      </c>
      <c r="CF144" s="8">
        <f t="shared" si="304"/>
        <v>2.142866822685646</v>
      </c>
      <c r="CG144" s="8">
        <f t="shared" si="305"/>
        <v>1.9959890828679385</v>
      </c>
      <c r="CH144" s="8">
        <f t="shared" si="306"/>
        <v>2.1947702834799596</v>
      </c>
      <c r="CI144" s="8">
        <f t="shared" si="307"/>
        <v>2.184049737378067</v>
      </c>
      <c r="CJ144" s="8">
        <f t="shared" si="308"/>
        <v>2.188579309360899</v>
      </c>
      <c r="CK144" s="8">
        <f t="shared" si="309"/>
        <v>3.507611164782368</v>
      </c>
      <c r="CL144" s="8">
        <f t="shared" si="310"/>
        <v>2.6880268101783207</v>
      </c>
      <c r="CM144" s="8">
        <f t="shared" si="311"/>
        <v>2.3218756204953293</v>
      </c>
      <c r="CN144" s="8">
        <f t="shared" si="312"/>
        <v>2.4105272438723349</v>
      </c>
      <c r="CO144" s="8">
        <f t="shared" si="313"/>
        <v>2.1517629939366021</v>
      </c>
      <c r="CP144" s="8">
        <f t="shared" si="314"/>
        <v>2.1301599047649873</v>
      </c>
      <c r="CQ144" s="8">
        <f t="shared" si="315"/>
        <v>2.1712836461688965</v>
      </c>
      <c r="CR144" s="8">
        <f t="shared" si="316"/>
        <v>2.0887641548819467</v>
      </c>
      <c r="CS144" s="8">
        <f t="shared" si="317"/>
        <v>2.0933966340933039</v>
      </c>
      <c r="CT144" s="8">
        <f t="shared" si="318"/>
        <v>2.0519996257950468</v>
      </c>
      <c r="CU144" s="8">
        <f t="shared" si="319"/>
        <v>2.0857684222302111</v>
      </c>
      <c r="CV144" s="8">
        <f t="shared" si="320"/>
        <v>2.1167649286412797</v>
      </c>
      <c r="CW144" s="8">
        <f t="shared" si="321"/>
        <v>1.8484343070295444</v>
      </c>
      <c r="CX144" s="8">
        <f t="shared" si="322"/>
        <v>2.6124962410153265</v>
      </c>
      <c r="CY144" s="8">
        <f t="shared" si="252"/>
        <v>2.107708501656155</v>
      </c>
      <c r="CZ144" s="1">
        <f t="shared" si="253"/>
        <v>38107</v>
      </c>
      <c r="DA144" s="5">
        <f>CA144/MAX(CA$9:CA144)-1</f>
        <v>-2.6022075438690173E-2</v>
      </c>
      <c r="DB144" s="5">
        <f>CB144/MAX(CB$9:CB144)-1</f>
        <v>-9.6217830069988963E-3</v>
      </c>
      <c r="DC144" s="5">
        <f>CC144/MAX(CC$9:CC144)-1</f>
        <v>-3.1074928911802191E-2</v>
      </c>
      <c r="DD144" s="5">
        <f>CD144/MAX(CD$9:CD144)-1</f>
        <v>-9.6431615770024015E-3</v>
      </c>
      <c r="DE144" s="5">
        <f>CE144/MAX(CE$9:CE144)-1</f>
        <v>-2.8235183267261821E-2</v>
      </c>
      <c r="DF144" s="5">
        <f>CF144/MAX(CF$9:CF144)-1</f>
        <v>-3.9239101223373818E-2</v>
      </c>
      <c r="DG144" s="5">
        <f>CG144/MAX(CG$9:CG144)-1</f>
        <v>-7.8723523645113369E-3</v>
      </c>
      <c r="DH144" s="5">
        <f>CH144/MAX(CH$9:CH144)-1</f>
        <v>-2.2949148854546575E-2</v>
      </c>
      <c r="DI144" s="5">
        <f>CI144/MAX(CI$9:CI144)-1</f>
        <v>-4.6123340421864167E-3</v>
      </c>
      <c r="DJ144" s="5">
        <f>CJ144/MAX(CJ$9:CJ144)-1</f>
        <v>-1.0925981645855343E-2</v>
      </c>
      <c r="DK144" s="5">
        <f>CK144/MAX(CK$9:CK144)-1</f>
        <v>0</v>
      </c>
      <c r="DL144" s="5">
        <f>CL144/MAX(CL$9:CL144)-1</f>
        <v>-2.4483541619244598E-3</v>
      </c>
      <c r="DM144" s="5">
        <f>CM144/MAX(CM$9:CM144)-1</f>
        <v>-8.5276664035639493E-3</v>
      </c>
      <c r="DN144" s="5">
        <f>CN144/MAX(CN$9:CN144)-1</f>
        <v>-1.6447581428478908E-2</v>
      </c>
      <c r="DO144" s="5">
        <f>CO144/MAX(CO$9:CO144)-1</f>
        <v>-1.3947057173005817E-2</v>
      </c>
      <c r="DP144" s="5">
        <f>CP144/MAX(CP$9:CP144)-1</f>
        <v>-2.2969913560310529E-2</v>
      </c>
      <c r="DQ144" s="5">
        <f>CQ144/MAX(CQ$9:CQ144)-1</f>
        <v>-2.3765102934010796E-2</v>
      </c>
      <c r="DR144" s="5">
        <f>CR144/MAX(CR$9:CR144)-1</f>
        <v>-7.0573477839300791E-3</v>
      </c>
      <c r="DS144" s="5">
        <f>CS144/MAX(CS$9:CS144)-1</f>
        <v>-5.4657013058082571E-3</v>
      </c>
      <c r="DT144" s="5">
        <f>CT144/MAX(CT$9:CT144)-1</f>
        <v>-6.9096919410301938E-3</v>
      </c>
      <c r="DU144" s="5">
        <f>CU144/MAX(CU$9:CU144)-1</f>
        <v>-6.5163528138647564E-3</v>
      </c>
      <c r="DV144" s="5">
        <f>CV144/MAX(CV$9:CV144)-1</f>
        <v>-8.03618087427449E-3</v>
      </c>
      <c r="DW144" s="5">
        <f>CW144/MAX(CW$9:CW144)-1</f>
        <v>-9.2889997345041442E-3</v>
      </c>
      <c r="DX144" s="5">
        <f>CX144/MAX(CX$9:CX144)-1</f>
        <v>-8.5276664035639493E-3</v>
      </c>
      <c r="DY144" s="5">
        <f>CY144/MAX(CY$9:CY144)-1</f>
        <v>-2.6022075438690173E-2</v>
      </c>
      <c r="DZ144" s="1">
        <f t="shared" si="254"/>
        <v>38107</v>
      </c>
      <c r="EA144" s="8">
        <f t="shared" si="285"/>
        <v>3.7807119752265086</v>
      </c>
      <c r="EB144" s="8">
        <f t="shared" si="286"/>
        <v>4.4545084971986499</v>
      </c>
      <c r="EC144" s="8">
        <f t="shared" si="287"/>
        <v>4.8112099620781184</v>
      </c>
      <c r="ED144" s="8">
        <f t="shared" si="255"/>
        <v>3.4005000000000001</v>
      </c>
      <c r="EE144" s="8">
        <f t="shared" si="256"/>
        <v>3.9504999999999999</v>
      </c>
      <c r="EF144" s="8">
        <f t="shared" si="257"/>
        <v>3.4750000000000001</v>
      </c>
      <c r="EG144" s="8">
        <f t="shared" si="258"/>
        <v>3.5935000000000001</v>
      </c>
      <c r="EH144" s="8">
        <f t="shared" si="259"/>
        <v>4.06175</v>
      </c>
      <c r="EI144" s="8">
        <f t="shared" si="260"/>
        <v>4.4545084971986499</v>
      </c>
      <c r="EJ144" s="1">
        <f t="shared" si="288"/>
        <v>38107</v>
      </c>
      <c r="EK144" s="8">
        <f>Data!W141*(1-R144-AD144)+R144*Data!AE141+AD144*Data!AM141</f>
        <v>1.7464357229111438</v>
      </c>
      <c r="EL144" s="8">
        <f>Data!W141*(1-S144-AE144)+S144*Data!BQ141+AE144*Data!AU141</f>
        <v>2.8617075758307986</v>
      </c>
      <c r="EM144" s="8">
        <f>Data!W141*(1-R144-AF144)+R144*Data!AE141+AF144*Data!AU141</f>
        <v>2.9347193847438779</v>
      </c>
      <c r="EN144" s="8">
        <f>Data!F141</f>
        <v>5.2222206555811503</v>
      </c>
      <c r="EO144" s="8">
        <f>U144*Data!$AE141+Model!AG144*Data!$BY141+Model!AP144*Data!$W141</f>
        <v>1.8089999999999999</v>
      </c>
      <c r="EP144" s="8">
        <f>V144*Data!$BQ141+Model!AH144*Data!$BY141+Model!AQ144*Data!$W141</f>
        <v>1.7894999999999999</v>
      </c>
      <c r="EQ144" s="8">
        <f>W144*Data!$BQ141+Model!AI144*Data!$BY141+Model!AR144*Data!$W141</f>
        <v>1.8024</v>
      </c>
      <c r="ER144" s="8">
        <f>X144*Data!CF141+Model!AJ144*Data!$BY141+Model!AS144*Data!$W141</f>
        <v>1.8022499999999999</v>
      </c>
      <c r="ES144" s="8">
        <f>Y144*Data!CS141+Model!AK144*Data!$BY141+Model!AS144*Data!$W141</f>
        <v>2.5449999999999999</v>
      </c>
      <c r="ET144" s="8">
        <f t="shared" si="261"/>
        <v>5.2222206555811503</v>
      </c>
    </row>
    <row r="145" spans="1:150" x14ac:dyDescent="0.25">
      <c r="A145" s="34">
        <f>Data!A142</f>
        <v>38138</v>
      </c>
      <c r="B145" s="8">
        <f>Data!G142</f>
        <v>4.6515774827674301</v>
      </c>
      <c r="C145" s="8">
        <f t="shared" si="262"/>
        <v>5.0639226393629118</v>
      </c>
      <c r="D145" s="8">
        <f>Data!DA142</f>
        <v>4.9580000000000002</v>
      </c>
      <c r="E145" s="8">
        <f>Data!AN142</f>
        <v>2.4279999999999999</v>
      </c>
      <c r="F145" s="8">
        <f>Data!AV142</f>
        <v>3.5329999999999999</v>
      </c>
      <c r="G145" s="8">
        <f>Data!BZ142</f>
        <v>4.1719999999999997</v>
      </c>
      <c r="H145" s="8">
        <f>Data!X142</f>
        <v>3.4569999999999999</v>
      </c>
      <c r="I145" s="8">
        <f>Data!BJ142</f>
        <v>4.6689999999999996</v>
      </c>
      <c r="J145" s="8">
        <f>Data!AF142</f>
        <v>4.665</v>
      </c>
      <c r="K145" s="8">
        <f>Data!BC142</f>
        <v>5.8739999999999997</v>
      </c>
      <c r="L145" s="8">
        <f>Data!BR142</f>
        <v>7.5119999999999996</v>
      </c>
      <c r="M145" s="8">
        <f>Data!CG142</f>
        <v>5.6669999999999998</v>
      </c>
      <c r="N145" s="8">
        <f>Data!CT142</f>
        <v>7.3390000000000004</v>
      </c>
      <c r="O145" s="8">
        <f>Data!ED142</f>
        <v>6.524</v>
      </c>
      <c r="P145" s="8">
        <f t="shared" si="263"/>
        <v>2.6715</v>
      </c>
      <c r="Q145" s="1">
        <f t="shared" si="240"/>
        <v>38138</v>
      </c>
      <c r="R145" s="9">
        <f t="shared" si="289"/>
        <v>0.55408619787605806</v>
      </c>
      <c r="S145" s="36">
        <f t="shared" si="290"/>
        <v>0.40050722653767601</v>
      </c>
      <c r="T145" s="9">
        <f t="shared" si="291"/>
        <v>0.37921880925293883</v>
      </c>
      <c r="U145" s="9">
        <f t="shared" si="264"/>
        <v>0.25</v>
      </c>
      <c r="V145" s="9">
        <f t="shared" si="265"/>
        <v>0.25</v>
      </c>
      <c r="W145" s="9">
        <f t="shared" si="266"/>
        <v>0.1</v>
      </c>
      <c r="X145" s="9">
        <f t="shared" si="267"/>
        <v>0.25</v>
      </c>
      <c r="Y145" s="9">
        <f t="shared" si="292"/>
        <v>0.25</v>
      </c>
      <c r="Z145" s="8">
        <f t="shared" si="268"/>
        <v>5.0003588658247065</v>
      </c>
      <c r="AA145" s="8">
        <f t="shared" si="241"/>
        <v>5.0810568036102755</v>
      </c>
      <c r="AB145" s="8">
        <f t="shared" si="269"/>
        <v>3.9812802427000373</v>
      </c>
      <c r="AC145" s="8">
        <f t="shared" si="293"/>
        <v>4.6515774827674301</v>
      </c>
      <c r="AD145" s="22">
        <f t="shared" si="270"/>
        <v>0.44591380212394194</v>
      </c>
      <c r="AE145" s="22">
        <f t="shared" si="271"/>
        <v>0.59949277346232399</v>
      </c>
      <c r="AF145" s="22">
        <f t="shared" si="272"/>
        <v>0.62078119074706117</v>
      </c>
      <c r="AG145" s="22">
        <f t="shared" si="242"/>
        <v>0</v>
      </c>
      <c r="AH145" s="22">
        <f t="shared" si="243"/>
        <v>0</v>
      </c>
      <c r="AI145" s="22">
        <f t="shared" si="244"/>
        <v>0</v>
      </c>
      <c r="AJ145" s="22">
        <f t="shared" si="245"/>
        <v>0</v>
      </c>
      <c r="AK145" s="22">
        <f t="shared" si="246"/>
        <v>0</v>
      </c>
      <c r="AL145" s="22"/>
      <c r="AM145" s="22">
        <f t="shared" si="247"/>
        <v>0</v>
      </c>
      <c r="AN145" s="22">
        <f t="shared" si="247"/>
        <v>0</v>
      </c>
      <c r="AO145" s="22">
        <v>0</v>
      </c>
      <c r="AP145" s="22">
        <f t="shared" si="248"/>
        <v>0.75</v>
      </c>
      <c r="AQ145" s="22">
        <f t="shared" si="249"/>
        <v>0.75</v>
      </c>
      <c r="AR145" s="22">
        <f t="shared" si="273"/>
        <v>0.9</v>
      </c>
      <c r="AS145" s="9">
        <f t="shared" si="274"/>
        <v>0.75</v>
      </c>
      <c r="AT145" s="9">
        <f t="shared" si="275"/>
        <v>0.75</v>
      </c>
      <c r="AU145" s="9"/>
      <c r="AV145" s="1">
        <f t="shared" si="250"/>
        <v>38138</v>
      </c>
      <c r="AX145" s="5">
        <f>Data!C142/Data!C141-1</f>
        <v>-4.0033251323153829E-3</v>
      </c>
      <c r="AY145" s="5">
        <f>Data!L142/Data!L141-1</f>
        <v>-1.4292329379208546E-3</v>
      </c>
      <c r="AZ145" s="5">
        <f>Data!CW142/Data!CW141-1</f>
        <v>-7.0840326972448908E-3</v>
      </c>
      <c r="BA145" s="5">
        <f>Data!AJ142/Data!AJ141-1</f>
        <v>-9.2631550373922789E-4</v>
      </c>
      <c r="BB145" s="5">
        <f>Data!AR142/Data!AR141-1</f>
        <v>-3.4039502671977528E-3</v>
      </c>
      <c r="BC145" s="5">
        <f>Data!BV142/Data!BV141-1</f>
        <v>-5.2076745702026583E-3</v>
      </c>
      <c r="BD145" s="5">
        <f>Data!T142/Data!T141-1</f>
        <v>-1.8231783188166206E-3</v>
      </c>
      <c r="BE145" s="5">
        <f>Data!BF142/Data!BF141-1</f>
        <v>-5.1658764995107243E-3</v>
      </c>
      <c r="BF145" s="5">
        <f>Data!AB142/Data!AB141-1</f>
        <v>-3.5452905088415587E-3</v>
      </c>
      <c r="BG145" s="5">
        <f>Data!AY142/Data!AY141-1</f>
        <v>-1.013947550690586E-2</v>
      </c>
      <c r="BH145" s="5">
        <f>Data!BN142/Data!BN141-1</f>
        <v>-8.1566645327456611E-3</v>
      </c>
      <c r="BI145" s="5">
        <f>Data!CC142/Data!CC141-1</f>
        <v>-5.1146482635797685E-3</v>
      </c>
      <c r="BJ145" s="5">
        <f>Data!CP142/Data!CP141-1</f>
        <v>-1.6051521443023686E-2</v>
      </c>
      <c r="BK145" s="5">
        <f>Data!DZ142/Data!DZ141-1</f>
        <v>-1.6017927203653803E-2</v>
      </c>
      <c r="BL145" s="5">
        <f t="shared" si="294"/>
        <v>-4.4031453556187148E-3</v>
      </c>
      <c r="BM145" s="5">
        <f t="shared" si="295"/>
        <v>-8.8343584937216595E-3</v>
      </c>
      <c r="BN145" s="5">
        <f t="shared" si="296"/>
        <v>-8.5658268890783321E-3</v>
      </c>
      <c r="BO145" s="5">
        <f t="shared" si="276"/>
        <v>-2.2537063663228551E-3</v>
      </c>
      <c r="BP145" s="5">
        <f t="shared" si="277"/>
        <v>-3.4065498722988807E-3</v>
      </c>
      <c r="BQ145" s="5">
        <f t="shared" si="278"/>
        <v>-2.4565269402095245E-3</v>
      </c>
      <c r="BR145" s="5">
        <f t="shared" si="297"/>
        <v>-2.6460458050074076E-3</v>
      </c>
      <c r="BS145" s="5">
        <f t="shared" si="298"/>
        <v>-5.3802640998683871E-3</v>
      </c>
      <c r="BT145" s="5">
        <f t="shared" si="279"/>
        <v>-1.1056880667547064E-3</v>
      </c>
      <c r="BU145" s="5">
        <f t="shared" si="280"/>
        <v>-1.6051521443023686E-2</v>
      </c>
      <c r="BV145" s="8">
        <f t="shared" si="281"/>
        <v>1.8463905152740818</v>
      </c>
      <c r="BW145" s="8">
        <f t="shared" si="282"/>
        <v>1.8515898074637536</v>
      </c>
      <c r="BX145" s="24">
        <f t="shared" si="283"/>
        <v>38138</v>
      </c>
      <c r="BY145" s="5">
        <f t="shared" si="284"/>
        <v>0.99093910272607921</v>
      </c>
      <c r="BZ145" s="1">
        <f t="shared" si="251"/>
        <v>38138</v>
      </c>
      <c r="CA145" s="8">
        <f t="shared" si="299"/>
        <v>2.0992706592398802</v>
      </c>
      <c r="CB145" s="8">
        <f t="shared" si="300"/>
        <v>1.8515898074637536</v>
      </c>
      <c r="CC145" s="8">
        <f t="shared" si="301"/>
        <v>2.254885355210384</v>
      </c>
      <c r="CD145" s="8">
        <f t="shared" si="302"/>
        <v>1.811095027597122</v>
      </c>
      <c r="CE145" s="8">
        <f t="shared" si="303"/>
        <v>2.0042467697697735</v>
      </c>
      <c r="CF145" s="8">
        <f t="shared" si="304"/>
        <v>2.1317074696258151</v>
      </c>
      <c r="CG145" s="8">
        <f t="shared" si="305"/>
        <v>1.9923500388474591</v>
      </c>
      <c r="CH145" s="8">
        <f t="shared" si="306"/>
        <v>2.183432371250706</v>
      </c>
      <c r="CI145" s="8">
        <f t="shared" si="307"/>
        <v>2.1763066465733027</v>
      </c>
      <c r="CJ145" s="8">
        <f t="shared" si="308"/>
        <v>2.166388263058713</v>
      </c>
      <c r="CK145" s="8">
        <f t="shared" si="309"/>
        <v>3.4790007571999251</v>
      </c>
      <c r="CL145" s="8">
        <f t="shared" si="310"/>
        <v>2.6742784985211863</v>
      </c>
      <c r="CM145" s="8">
        <f t="shared" si="311"/>
        <v>2.2846059841849145</v>
      </c>
      <c r="CN145" s="8">
        <f t="shared" si="312"/>
        <v>2.3719155939575636</v>
      </c>
      <c r="CO145" s="8">
        <f t="shared" si="313"/>
        <v>2.142288468703458</v>
      </c>
      <c r="CP145" s="8">
        <f t="shared" si="314"/>
        <v>2.1113413085173414</v>
      </c>
      <c r="CQ145" s="8">
        <f t="shared" si="315"/>
        <v>2.1526848063287267</v>
      </c>
      <c r="CR145" s="8">
        <f t="shared" si="316"/>
        <v>2.0840566938083422</v>
      </c>
      <c r="CS145" s="8">
        <f t="shared" si="317"/>
        <v>2.0862653740567625</v>
      </c>
      <c r="CT145" s="8">
        <f t="shared" si="318"/>
        <v>2.0469588334329814</v>
      </c>
      <c r="CU145" s="8">
        <f t="shared" si="319"/>
        <v>2.0802493834463518</v>
      </c>
      <c r="CV145" s="8">
        <f t="shared" si="320"/>
        <v>2.1053761742878505</v>
      </c>
      <c r="CW145" s="8">
        <f t="shared" si="321"/>
        <v>1.8463905152740818</v>
      </c>
      <c r="CX145" s="8">
        <f t="shared" si="322"/>
        <v>2.5705617015828501</v>
      </c>
      <c r="CY145" s="8">
        <f t="shared" si="252"/>
        <v>2.0992706592398802</v>
      </c>
      <c r="CZ145" s="1">
        <f t="shared" si="253"/>
        <v>38138</v>
      </c>
      <c r="DA145" s="5">
        <f>CA145/MAX(CA$9:CA145)-1</f>
        <v>-2.9921225742406743E-2</v>
      </c>
      <c r="DB145" s="5">
        <f>CB145/MAX(CB$9:CB145)-1</f>
        <v>-1.1037264175724704E-2</v>
      </c>
      <c r="DC145" s="5">
        <f>CC145/MAX(CC$9:CC145)-1</f>
        <v>-3.7938825796571374E-2</v>
      </c>
      <c r="DD145" s="5">
        <f>CD145/MAX(CD$9:CD145)-1</f>
        <v>-1.0560544470667899E-2</v>
      </c>
      <c r="DE145" s="5">
        <f>CE145/MAX(CE$9:CE145)-1</f>
        <v>-3.1543022374832641E-2</v>
      </c>
      <c r="DF145" s="5">
        <f>CF145/MAX(CF$9:CF145)-1</f>
        <v>-4.4242431323977871E-2</v>
      </c>
      <c r="DG145" s="5">
        <f>CG145/MAX(CG$9:CG145)-1</f>
        <v>-9.6811779811788456E-3</v>
      </c>
      <c r="DH145" s="5">
        <f>CH145/MAX(CH$9:CH145)-1</f>
        <v>-2.7996472885305823E-2</v>
      </c>
      <c r="DI145" s="5">
        <f>CI145/MAX(CI$9:CI145)-1</f>
        <v>-8.1412724869245334E-3</v>
      </c>
      <c r="DJ145" s="5">
        <f>CJ145/MAX(CJ$9:CJ145)-1</f>
        <v>-2.0954673429474213E-2</v>
      </c>
      <c r="DK145" s="5">
        <f>CK145/MAX(CK$9:CK145)-1</f>
        <v>-8.1566645327456611E-3</v>
      </c>
      <c r="DL145" s="5">
        <f>CL145/MAX(CL$9:CL145)-1</f>
        <v>-7.5504799551412427E-3</v>
      </c>
      <c r="DM145" s="5">
        <f>CM145/MAX(CM$9:CM145)-1</f>
        <v>-2.4442305826452015E-2</v>
      </c>
      <c r="DN145" s="5">
        <f>CN145/MAX(CN$9:CN145)-1</f>
        <v>-3.220205247013519E-2</v>
      </c>
      <c r="DO145" s="5">
        <f>CO145/MAX(CO$9:CO145)-1</f>
        <v>-1.8288791608608634E-2</v>
      </c>
      <c r="DP145" s="5">
        <f>CP145/MAX(CP$9:CP145)-1</f>
        <v>-3.1601347603070651E-2</v>
      </c>
      <c r="DQ145" s="5">
        <f>CQ145/MAX(CQ$9:CQ145)-1</f>
        <v>-3.2127362065355269E-2</v>
      </c>
      <c r="DR145" s="5">
        <f>CR145/MAX(CR$9:CR145)-1</f>
        <v>-9.2951489606228899E-3</v>
      </c>
      <c r="DS145" s="5">
        <f>CS145/MAX(CS$9:CS145)-1</f>
        <v>-8.8536319940217822E-3</v>
      </c>
      <c r="DT145" s="5">
        <f>CT145/MAX(CT$9:CT145)-1</f>
        <v>-9.3492450368379831E-3</v>
      </c>
      <c r="DU145" s="5">
        <f>CU145/MAX(CU$9:CU145)-1</f>
        <v>-9.1451560508450935E-3</v>
      </c>
      <c r="DV145" s="5">
        <f>CV145/MAX(CV$9:CV145)-1</f>
        <v>-1.3373208198685038E-2</v>
      </c>
      <c r="DW145" s="5">
        <f>CW145/MAX(CW$9:CW145)-1</f>
        <v>-1.0384417065100404E-2</v>
      </c>
      <c r="DX145" s="5">
        <f>CX145/MAX(CX$9:CX145)-1</f>
        <v>-2.4442305826451904E-2</v>
      </c>
      <c r="DY145" s="5">
        <f>CY145/MAX(CY$9:CY145)-1</f>
        <v>-2.9921225742406743E-2</v>
      </c>
      <c r="DZ145" s="1">
        <f t="shared" si="254"/>
        <v>38138</v>
      </c>
      <c r="EA145" s="8">
        <f t="shared" si="285"/>
        <v>4.1602255759956979</v>
      </c>
      <c r="EB145" s="8">
        <f t="shared" si="286"/>
        <v>4.7309171145741891</v>
      </c>
      <c r="EC145" s="8">
        <f t="shared" si="287"/>
        <v>5.0639226393629118</v>
      </c>
      <c r="ED145" s="8">
        <f t="shared" si="255"/>
        <v>3.7589999999999995</v>
      </c>
      <c r="EE145" s="8">
        <f t="shared" si="256"/>
        <v>4.4707499999999998</v>
      </c>
      <c r="EF145" s="8">
        <f t="shared" si="257"/>
        <v>3.8624999999999998</v>
      </c>
      <c r="EG145" s="8">
        <f t="shared" si="258"/>
        <v>4.0094999999999992</v>
      </c>
      <c r="EH145" s="8">
        <f t="shared" si="259"/>
        <v>4.4275000000000002</v>
      </c>
      <c r="EI145" s="8">
        <f t="shared" si="260"/>
        <v>4.6515774827674301</v>
      </c>
      <c r="EJ145" s="1">
        <f t="shared" si="288"/>
        <v>38138</v>
      </c>
      <c r="EK145" s="8">
        <f>Data!W142*(1-R145-AD145)+R145*Data!AE142+AD145*Data!AM142</f>
        <v>1.8016093617171662</v>
      </c>
      <c r="EL145" s="8">
        <f>Data!W142*(1-S145-AE145)+S145*Data!BQ142+AE145*Data!AU142</f>
        <v>3.004557142238538</v>
      </c>
      <c r="EM145" s="8">
        <f>Data!W142*(1-R145-AF145)+R145*Data!AE142+AF145*Data!AU142</f>
        <v>3.0685975556515697</v>
      </c>
      <c r="EN145" s="8">
        <f>Data!F142</f>
        <v>5.2509358056757804</v>
      </c>
      <c r="EO145" s="8">
        <f>U145*Data!$AE142+Model!AG145*Data!$BY142+Model!AP145*Data!$W142</f>
        <v>1.8085</v>
      </c>
      <c r="EP145" s="8">
        <f>V145*Data!$BQ142+Model!AH145*Data!$BY142+Model!AQ145*Data!$W142</f>
        <v>1.7967500000000001</v>
      </c>
      <c r="EQ145" s="8">
        <f>W145*Data!$BQ142+Model!AI145*Data!$BY142+Model!AR145*Data!$W142</f>
        <v>1.8017000000000001</v>
      </c>
      <c r="ER145" s="8">
        <f>X145*Data!CF142+Model!AJ145*Data!$BY142+Model!AS145*Data!$W142</f>
        <v>1.8042500000000001</v>
      </c>
      <c r="ES145" s="8">
        <f>Y145*Data!CS142+Model!AK145*Data!$BY142+Model!AS145*Data!$W142</f>
        <v>2.5484999999999998</v>
      </c>
      <c r="ET145" s="8">
        <f t="shared" si="261"/>
        <v>5.2509358056757804</v>
      </c>
    </row>
    <row r="146" spans="1:150" x14ac:dyDescent="0.25">
      <c r="A146" s="34">
        <f>Data!A143</f>
        <v>38168</v>
      </c>
      <c r="B146" s="8">
        <f>Data!G143</f>
        <v>4.6372212664181403</v>
      </c>
      <c r="C146" s="8">
        <f t="shared" si="262"/>
        <v>5.0497032821096566</v>
      </c>
      <c r="D146" s="8">
        <f>Data!DA143</f>
        <v>5.0039999999999996</v>
      </c>
      <c r="E146" s="8">
        <f>Data!AN143</f>
        <v>2.59</v>
      </c>
      <c r="F146" s="8">
        <f>Data!AV143</f>
        <v>3.5529999999999999</v>
      </c>
      <c r="G146" s="8">
        <f>Data!BZ143</f>
        <v>4.1660000000000004</v>
      </c>
      <c r="H146" s="8">
        <f>Data!X143</f>
        <v>3.6219999999999999</v>
      </c>
      <c r="I146" s="8">
        <f>Data!BJ143</f>
        <v>4.6909999999999998</v>
      </c>
      <c r="J146" s="8">
        <f>Data!AF143</f>
        <v>4.8040000000000003</v>
      </c>
      <c r="K146" s="8">
        <f>Data!BC143</f>
        <v>5.7750000000000004</v>
      </c>
      <c r="L146" s="8">
        <f>Data!BR143</f>
        <v>6.9530000000000003</v>
      </c>
      <c r="M146" s="8">
        <f>Data!CG143</f>
        <v>5.5119999999999996</v>
      </c>
      <c r="N146" s="8">
        <f>Data!CT143</f>
        <v>7.2389999999999999</v>
      </c>
      <c r="O146" s="8">
        <f>Data!ED143</f>
        <v>6.4950000000000001</v>
      </c>
      <c r="P146" s="8">
        <f t="shared" si="263"/>
        <v>2.6355</v>
      </c>
      <c r="Q146" s="1">
        <f t="shared" si="240"/>
        <v>38168</v>
      </c>
      <c r="R146" s="9">
        <f t="shared" si="289"/>
        <v>0.55345649128031671</v>
      </c>
      <c r="S146" s="36">
        <f t="shared" si="290"/>
        <v>0.37050722653767598</v>
      </c>
      <c r="T146" s="9">
        <f t="shared" si="291"/>
        <v>0.37943464238284957</v>
      </c>
      <c r="U146" s="9">
        <f t="shared" si="264"/>
        <v>0.25</v>
      </c>
      <c r="V146" s="9">
        <f t="shared" si="265"/>
        <v>0.25</v>
      </c>
      <c r="W146" s="9">
        <f t="shared" si="266"/>
        <v>0.1</v>
      </c>
      <c r="X146" s="9">
        <f t="shared" si="267"/>
        <v>0.25</v>
      </c>
      <c r="Y146" s="9">
        <f t="shared" si="292"/>
        <v>0.25</v>
      </c>
      <c r="Z146" s="8">
        <f t="shared" si="268"/>
        <v>4.9109524372633064</v>
      </c>
      <c r="AA146" s="8">
        <f t="shared" si="241"/>
        <v>4.856159571596999</v>
      </c>
      <c r="AB146" s="8">
        <f t="shared" si="269"/>
        <v>4.0716922785050276</v>
      </c>
      <c r="AC146" s="8">
        <f t="shared" si="293"/>
        <v>4.6372212664181403</v>
      </c>
      <c r="AD146" s="22">
        <f t="shared" si="270"/>
        <v>0.44654350871968329</v>
      </c>
      <c r="AE146" s="22">
        <f t="shared" si="271"/>
        <v>0.62949277346232402</v>
      </c>
      <c r="AF146" s="22">
        <f t="shared" si="272"/>
        <v>0.62056535761715037</v>
      </c>
      <c r="AG146" s="22">
        <f t="shared" si="242"/>
        <v>0</v>
      </c>
      <c r="AH146" s="22">
        <f t="shared" si="243"/>
        <v>0</v>
      </c>
      <c r="AI146" s="22">
        <f t="shared" si="244"/>
        <v>0</v>
      </c>
      <c r="AJ146" s="22">
        <f t="shared" si="245"/>
        <v>0</v>
      </c>
      <c r="AK146" s="22">
        <f t="shared" si="246"/>
        <v>0</v>
      </c>
      <c r="AL146" s="22"/>
      <c r="AM146" s="22">
        <f t="shared" si="247"/>
        <v>0</v>
      </c>
      <c r="AN146" s="22">
        <f t="shared" si="247"/>
        <v>0</v>
      </c>
      <c r="AO146" s="22">
        <v>0</v>
      </c>
      <c r="AP146" s="22">
        <f t="shared" si="248"/>
        <v>0.75</v>
      </c>
      <c r="AQ146" s="22">
        <f t="shared" si="249"/>
        <v>0.75</v>
      </c>
      <c r="AR146" s="22">
        <f t="shared" si="273"/>
        <v>0.9</v>
      </c>
      <c r="AS146" s="9">
        <f t="shared" si="274"/>
        <v>0.75</v>
      </c>
      <c r="AT146" s="9">
        <f t="shared" si="275"/>
        <v>0.75</v>
      </c>
      <c r="AU146" s="9"/>
      <c r="AV146" s="1">
        <f t="shared" si="250"/>
        <v>38168</v>
      </c>
      <c r="AX146" s="5">
        <f>Data!C143/Data!C142-1</f>
        <v>5.650152382576934E-3</v>
      </c>
      <c r="AY146" s="5">
        <f>Data!L143/Data!L142-1</f>
        <v>3.4506050613081207E-4</v>
      </c>
      <c r="AZ146" s="5">
        <f>Data!CW143/Data!CW142-1</f>
        <v>4.8601270948764874E-3</v>
      </c>
      <c r="BA146" s="5">
        <f>Data!AJ143/Data!AJ142-1</f>
        <v>-8.4906076897706129E-5</v>
      </c>
      <c r="BB146" s="5">
        <f>Data!AR143/Data!AR142-1</f>
        <v>2.6842940091438283E-3</v>
      </c>
      <c r="BC146" s="5">
        <f>Data!BV143/Data!BV142-1</f>
        <v>5.4721100877053175E-3</v>
      </c>
      <c r="BD146" s="5">
        <f>Data!T143/Data!T142-1</f>
        <v>1.0299107410689512E-3</v>
      </c>
      <c r="BE146" s="5">
        <f>Data!BF143/Data!BF142-1</f>
        <v>3.7818653078656173E-3</v>
      </c>
      <c r="BF146" s="5">
        <f>Data!AB143/Data!AB142-1</f>
        <v>5.4556464347075284E-3</v>
      </c>
      <c r="BG146" s="5">
        <f>Data!AY143/Data!AY142-1</f>
        <v>8.7368836984675902E-3</v>
      </c>
      <c r="BH146" s="5">
        <f>Data!BN143/Data!BN142-1</f>
        <v>1.5423035861372725E-2</v>
      </c>
      <c r="BI146" s="5">
        <f>Data!CC143/Data!CC142-1</f>
        <v>9.0623793780522099E-3</v>
      </c>
      <c r="BJ146" s="5">
        <f>Data!CP143/Data!CP142-1</f>
        <v>1.2671157392225352E-2</v>
      </c>
      <c r="BK146" s="5">
        <f>Data!DZ143/Data!DZ142-1</f>
        <v>1.1411677826403732E-2</v>
      </c>
      <c r="BL146" s="5">
        <f t="shared" si="294"/>
        <v>6.2183030809311885E-3</v>
      </c>
      <c r="BM146" s="5">
        <f t="shared" si="295"/>
        <v>6.1796742967243877E-3</v>
      </c>
      <c r="BN146" s="5">
        <f t="shared" si="296"/>
        <v>5.9938821082184965E-3</v>
      </c>
      <c r="BO146" s="5">
        <f t="shared" si="276"/>
        <v>2.1363446644785955E-3</v>
      </c>
      <c r="BP146" s="5">
        <f t="shared" si="277"/>
        <v>4.6281920211448946E-3</v>
      </c>
      <c r="BQ146" s="5">
        <f t="shared" si="278"/>
        <v>2.4692232530993284E-3</v>
      </c>
      <c r="BR146" s="5">
        <f t="shared" si="297"/>
        <v>3.0380279003147659E-3</v>
      </c>
      <c r="BS146" s="5">
        <f t="shared" si="298"/>
        <v>3.9402224038580513E-3</v>
      </c>
      <c r="BT146" s="5">
        <f t="shared" si="279"/>
        <v>1.380572866956253E-4</v>
      </c>
      <c r="BU146" s="5">
        <f t="shared" si="280"/>
        <v>1.2671157392225352E-2</v>
      </c>
      <c r="BV146" s="8">
        <f t="shared" si="281"/>
        <v>1.846645422938801</v>
      </c>
      <c r="BW146" s="8">
        <f t="shared" si="282"/>
        <v>1.8522287179798638</v>
      </c>
      <c r="BX146" s="24">
        <f t="shared" si="283"/>
        <v>38168</v>
      </c>
      <c r="BY146" s="5">
        <f t="shared" si="284"/>
        <v>0.98836518943771645</v>
      </c>
      <c r="BZ146" s="1">
        <f t="shared" si="251"/>
        <v>38168</v>
      </c>
      <c r="CA146" s="8">
        <f t="shared" si="299"/>
        <v>2.1111318583568583</v>
      </c>
      <c r="CB146" s="8">
        <f t="shared" si="300"/>
        <v>1.8522287179798638</v>
      </c>
      <c r="CC146" s="8">
        <f t="shared" si="301"/>
        <v>2.2658443846210821</v>
      </c>
      <c r="CD146" s="8">
        <f t="shared" si="302"/>
        <v>1.8109412546234398</v>
      </c>
      <c r="CE146" s="8">
        <f t="shared" si="303"/>
        <v>2.0096267573667124</v>
      </c>
      <c r="CF146" s="8">
        <f t="shared" si="304"/>
        <v>2.1433724075743914</v>
      </c>
      <c r="CG146" s="8">
        <f t="shared" si="305"/>
        <v>1.9944019815524372</v>
      </c>
      <c r="CH146" s="8">
        <f t="shared" si="306"/>
        <v>2.1916898183876099</v>
      </c>
      <c r="CI146" s="8">
        <f t="shared" si="307"/>
        <v>2.1881798061705107</v>
      </c>
      <c r="CJ146" s="8">
        <f t="shared" si="308"/>
        <v>2.1853157453587824</v>
      </c>
      <c r="CK146" s="8">
        <f t="shared" si="309"/>
        <v>3.5326575106399623</v>
      </c>
      <c r="CL146" s="8">
        <f t="shared" si="310"/>
        <v>2.6985138248373532</v>
      </c>
      <c r="CM146" s="8">
        <f t="shared" si="311"/>
        <v>2.3135545861897415</v>
      </c>
      <c r="CN146" s="8">
        <f t="shared" si="312"/>
        <v>2.3989831305472302</v>
      </c>
      <c r="CO146" s="8">
        <f t="shared" si="313"/>
        <v>2.1556098676886402</v>
      </c>
      <c r="CP146" s="8">
        <f t="shared" si="314"/>
        <v>2.1243887101331986</v>
      </c>
      <c r="CQ146" s="8">
        <f t="shared" si="315"/>
        <v>2.1655877452740144</v>
      </c>
      <c r="CR146" s="8">
        <f t="shared" si="316"/>
        <v>2.0885089572066309</v>
      </c>
      <c r="CS146" s="8">
        <f t="shared" si="317"/>
        <v>2.0959210108149628</v>
      </c>
      <c r="CT146" s="8">
        <f t="shared" si="318"/>
        <v>2.0520132317826314</v>
      </c>
      <c r="CU146" s="8">
        <f t="shared" si="319"/>
        <v>2.0865692391128747</v>
      </c>
      <c r="CV146" s="8">
        <f t="shared" si="320"/>
        <v>2.1136718246583284</v>
      </c>
      <c r="CW146" s="8">
        <f t="shared" si="321"/>
        <v>1.846645422938801</v>
      </c>
      <c r="CX146" s="8">
        <f t="shared" si="322"/>
        <v>2.6031336934900331</v>
      </c>
      <c r="CY146" s="8">
        <f t="shared" si="252"/>
        <v>2.1111318583568583</v>
      </c>
      <c r="CZ146" s="1">
        <f t="shared" si="253"/>
        <v>38168</v>
      </c>
      <c r="DA146" s="5">
        <f>CA146/MAX(CA$9:CA146)-1</f>
        <v>-2.4440132844747886E-2</v>
      </c>
      <c r="DB146" s="5">
        <f>CB146/MAX(CB$9:CB146)-1</f>
        <v>-1.0696012193556537E-2</v>
      </c>
      <c r="DC146" s="5">
        <f>CC146/MAX(CC$9:CC146)-1</f>
        <v>-3.3263086216896665E-2</v>
      </c>
      <c r="DD146" s="5">
        <f>CD146/MAX(CD$9:CD146)-1</f>
        <v>-1.0644553893164654E-2</v>
      </c>
      <c r="DE146" s="5">
        <f>CE146/MAX(CE$9:CE146)-1</f>
        <v>-2.8943399111679757E-2</v>
      </c>
      <c r="DF146" s="5">
        <f>CF146/MAX(CF$9:CF146)-1</f>
        <v>-3.9012420691025063E-2</v>
      </c>
      <c r="DG146" s="5">
        <f>CG146/MAX(CG$9:CG146)-1</f>
        <v>-8.6612379892989644E-3</v>
      </c>
      <c r="DH146" s="5">
        <f>CH146/MAX(CH$9:CH146)-1</f>
        <v>-2.4320486466987701E-2</v>
      </c>
      <c r="DI146" s="5">
        <f>CI146/MAX(CI$9:CI146)-1</f>
        <v>-2.730041956434337E-3</v>
      </c>
      <c r="DJ146" s="5">
        <f>CJ146/MAX(CJ$9:CJ146)-1</f>
        <v>-1.2400868275699195E-2</v>
      </c>
      <c r="DK146" s="5">
        <f>CK146/MAX(CK$9:CK146)-1</f>
        <v>0</v>
      </c>
      <c r="DL146" s="5">
        <f>CL146/MAX(CL$9:CL146)-1</f>
        <v>0</v>
      </c>
      <c r="DM146" s="5">
        <f>CM146/MAX(CM$9:CM146)-1</f>
        <v>-1.2080860738382437E-2</v>
      </c>
      <c r="DN146" s="5">
        <f>CN146/MAX(CN$9:CN146)-1</f>
        <v>-2.1157854091869654E-2</v>
      </c>
      <c r="DO146" s="5">
        <f>CO146/MAX(CO$9:CO146)-1</f>
        <v>-1.2184213776883723E-2</v>
      </c>
      <c r="DP146" s="5">
        <f>CP146/MAX(CP$9:CP146)-1</f>
        <v>-2.5616959341870693E-2</v>
      </c>
      <c r="DQ146" s="5">
        <f>CQ146/MAX(CQ$9:CQ146)-1</f>
        <v>-2.6326047577804546E-2</v>
      </c>
      <c r="DR146" s="5">
        <f>CR146/MAX(CR$9:CR146)-1</f>
        <v>-7.1786619380317385E-3</v>
      </c>
      <c r="DS146" s="5">
        <f>CS146/MAX(CS$9:CS146)-1</f>
        <v>-4.2664162818297768E-3</v>
      </c>
      <c r="DT146" s="5">
        <f>CT146/MAX(CT$9:CT146)-1</f>
        <v>-6.903107156982502E-3</v>
      </c>
      <c r="DU146" s="5">
        <f>CU146/MAX(CU$9:CU146)-1</f>
        <v>-6.1349113897654073E-3</v>
      </c>
      <c r="DV146" s="5">
        <f>CV146/MAX(CV$9:CV146)-1</f>
        <v>-9.4856792093829245E-3</v>
      </c>
      <c r="DW146" s="5">
        <f>CW146/MAX(CW$9:CW146)-1</f>
        <v>-1.0247793422848761E-2</v>
      </c>
      <c r="DX146" s="5">
        <f>CX146/MAX(CX$9:CX146)-1</f>
        <v>-1.2080860738382437E-2</v>
      </c>
      <c r="DY146" s="5">
        <f>CY146/MAX(CY$9:CY146)-1</f>
        <v>-2.4440132844747886E-2</v>
      </c>
      <c r="DZ146" s="1">
        <f t="shared" si="254"/>
        <v>38168</v>
      </c>
      <c r="EA146" s="8">
        <f t="shared" si="285"/>
        <v>4.2453740705916765</v>
      </c>
      <c r="EB146" s="8">
        <f t="shared" si="286"/>
        <v>4.6430322604738432</v>
      </c>
      <c r="EC146" s="8">
        <f t="shared" si="287"/>
        <v>5.0497032821096566</v>
      </c>
      <c r="ED146" s="8">
        <f t="shared" si="255"/>
        <v>3.9175</v>
      </c>
      <c r="EE146" s="8">
        <f t="shared" si="256"/>
        <v>4.4547499999999998</v>
      </c>
      <c r="EF146" s="8">
        <f t="shared" si="257"/>
        <v>3.9550999999999998</v>
      </c>
      <c r="EG146" s="8">
        <f t="shared" si="258"/>
        <v>4.0945</v>
      </c>
      <c r="EH146" s="8">
        <f t="shared" si="259"/>
        <v>4.5262500000000001</v>
      </c>
      <c r="EI146" s="8">
        <f t="shared" si="260"/>
        <v>4.6372212664181403</v>
      </c>
      <c r="EJ146" s="1">
        <f t="shared" si="288"/>
        <v>38168</v>
      </c>
      <c r="EK146" s="8">
        <f>Data!W143*(1-R146-AD146)+R146*Data!AE143+AD146*Data!AM143</f>
        <v>1.7844903452675467</v>
      </c>
      <c r="EL146" s="8">
        <f>Data!W143*(1-S146-AE146)+S146*Data!BQ143+AE146*Data!AU143</f>
        <v>3.0313201119634874</v>
      </c>
      <c r="EM146" s="8">
        <f>Data!W143*(1-R146-AF146)+R146*Data!AE143+AF146*Data!AU143</f>
        <v>3.030588794978387</v>
      </c>
      <c r="EN146" s="8">
        <f>Data!F143</f>
        <v>5.2509900753508196</v>
      </c>
      <c r="EO146" s="8">
        <f>U146*Data!$AE143+Model!AG146*Data!$BY143+Model!AP146*Data!$W143</f>
        <v>1.8205</v>
      </c>
      <c r="EP146" s="8">
        <f>V146*Data!$BQ143+Model!AH146*Data!$BY143+Model!AQ146*Data!$W143</f>
        <v>1.8094999999999999</v>
      </c>
      <c r="EQ146" s="8">
        <f>W146*Data!$BQ143+Model!AI146*Data!$BY143+Model!AR146*Data!$W143</f>
        <v>1.8158000000000001</v>
      </c>
      <c r="ER146" s="8">
        <f>X146*Data!CF143+Model!AJ146*Data!$BY143+Model!AS146*Data!$W143</f>
        <v>1.8167499999999999</v>
      </c>
      <c r="ES146" s="8">
        <f>Y146*Data!CS143+Model!AK146*Data!$BY143+Model!AS146*Data!$W143</f>
        <v>2.5534999999999997</v>
      </c>
      <c r="ET146" s="8">
        <f t="shared" si="261"/>
        <v>5.2509900753508196</v>
      </c>
    </row>
    <row r="147" spans="1:150" x14ac:dyDescent="0.25">
      <c r="A147" s="34">
        <f>Data!A144</f>
        <v>38198</v>
      </c>
      <c r="B147" s="8">
        <f>Data!G144</f>
        <v>4.5268139423844298</v>
      </c>
      <c r="C147" s="8">
        <f t="shared" si="262"/>
        <v>4.9358851844545271</v>
      </c>
      <c r="D147" s="8">
        <f>Data!DA144</f>
        <v>4.883</v>
      </c>
      <c r="E147" s="8">
        <f>Data!AN144</f>
        <v>2.5310000000000001</v>
      </c>
      <c r="F147" s="8">
        <f>Data!AV144</f>
        <v>3.4390000000000001</v>
      </c>
      <c r="G147" s="8">
        <f>Data!BZ144</f>
        <v>4.0579999999999998</v>
      </c>
      <c r="H147" s="8">
        <f>Data!X144</f>
        <v>3.5110000000000001</v>
      </c>
      <c r="I147" s="8">
        <f>Data!BJ144</f>
        <v>4.556</v>
      </c>
      <c r="J147" s="8">
        <f>Data!AF144</f>
        <v>4.5650000000000004</v>
      </c>
      <c r="K147" s="8">
        <f>Data!BC144</f>
        <v>5.5919999999999996</v>
      </c>
      <c r="L147" s="8">
        <f>Data!BR144</f>
        <v>6.6159999999999997</v>
      </c>
      <c r="M147" s="8">
        <f>Data!CG144</f>
        <v>5.2279999999999998</v>
      </c>
      <c r="N147" s="8">
        <f>Data!CT144</f>
        <v>7.0609999999999999</v>
      </c>
      <c r="O147" s="8">
        <f>Data!ED144</f>
        <v>6.2830000000000004</v>
      </c>
      <c r="P147" s="8">
        <f t="shared" si="263"/>
        <v>2.5345000000000004</v>
      </c>
      <c r="Q147" s="1">
        <f t="shared" si="240"/>
        <v>38198</v>
      </c>
      <c r="R147" s="9">
        <f t="shared" si="289"/>
        <v>0.58345649128031674</v>
      </c>
      <c r="S147" s="36">
        <f t="shared" si="290"/>
        <v>0.382494353862317</v>
      </c>
      <c r="T147" s="9">
        <f t="shared" si="291"/>
        <v>0.39455513908068646</v>
      </c>
      <c r="U147" s="9">
        <f t="shared" si="264"/>
        <v>0.25</v>
      </c>
      <c r="V147" s="9">
        <f t="shared" si="265"/>
        <v>0.25</v>
      </c>
      <c r="W147" s="9">
        <f t="shared" si="266"/>
        <v>0.1</v>
      </c>
      <c r="X147" s="9">
        <f t="shared" si="267"/>
        <v>0.25</v>
      </c>
      <c r="Y147" s="9">
        <f t="shared" si="292"/>
        <v>0.25</v>
      </c>
      <c r="Z147" s="8">
        <f t="shared" si="268"/>
        <v>4.74064409479797</v>
      </c>
      <c r="AA147" s="8">
        <f t="shared" si="241"/>
        <v>4.698644968742494</v>
      </c>
      <c r="AB147" s="8">
        <f t="shared" si="269"/>
        <v>4.0113708818307359</v>
      </c>
      <c r="AC147" s="8">
        <f t="shared" si="293"/>
        <v>4.5268139423844298</v>
      </c>
      <c r="AD147" s="22">
        <f t="shared" si="270"/>
        <v>0.41654350871968326</v>
      </c>
      <c r="AE147" s="22">
        <f t="shared" si="271"/>
        <v>0.617505646137683</v>
      </c>
      <c r="AF147" s="22">
        <f t="shared" si="272"/>
        <v>0.60544486091931349</v>
      </c>
      <c r="AG147" s="22">
        <f t="shared" si="242"/>
        <v>0</v>
      </c>
      <c r="AH147" s="22">
        <f t="shared" si="243"/>
        <v>0</v>
      </c>
      <c r="AI147" s="22">
        <f t="shared" si="244"/>
        <v>0</v>
      </c>
      <c r="AJ147" s="22">
        <f t="shared" si="245"/>
        <v>0</v>
      </c>
      <c r="AK147" s="22">
        <f t="shared" si="246"/>
        <v>0</v>
      </c>
      <c r="AL147" s="22"/>
      <c r="AM147" s="22">
        <f t="shared" si="247"/>
        <v>0</v>
      </c>
      <c r="AN147" s="22">
        <f t="shared" si="247"/>
        <v>0</v>
      </c>
      <c r="AO147" s="22">
        <v>0</v>
      </c>
      <c r="AP147" s="22">
        <f t="shared" si="248"/>
        <v>0.75</v>
      </c>
      <c r="AQ147" s="22">
        <f t="shared" si="249"/>
        <v>0.75</v>
      </c>
      <c r="AR147" s="22">
        <f t="shared" si="273"/>
        <v>0.9</v>
      </c>
      <c r="AS147" s="9">
        <f t="shared" si="274"/>
        <v>0.75</v>
      </c>
      <c r="AT147" s="9">
        <f t="shared" si="275"/>
        <v>0.75</v>
      </c>
      <c r="AU147" s="9"/>
      <c r="AV147" s="1">
        <f t="shared" si="250"/>
        <v>38198</v>
      </c>
      <c r="AX147" s="5">
        <f>Data!C144/Data!C143-1</f>
        <v>9.9133364246870581E-3</v>
      </c>
      <c r="AY147" s="5">
        <f>Data!L144/Data!L143-1</f>
        <v>4.2565333931108285E-3</v>
      </c>
      <c r="AZ147" s="5">
        <f>Data!CW144/Data!CW143-1</f>
        <v>1.2081459018184804E-2</v>
      </c>
      <c r="BA147" s="5">
        <f>Data!AJ144/Data!AJ143-1</f>
        <v>3.6173060071054142E-3</v>
      </c>
      <c r="BB147" s="5">
        <f>Data!AR144/Data!AR143-1</f>
        <v>7.5533254276731743E-3</v>
      </c>
      <c r="BC147" s="5">
        <f>Data!BV144/Data!BV143-1</f>
        <v>1.1633647114325463E-2</v>
      </c>
      <c r="BD147" s="5">
        <f>Data!T144/Data!T143-1</f>
        <v>5.6603459470259132E-3</v>
      </c>
      <c r="BE147" s="5">
        <f>Data!BF144/Data!BF143-1</f>
        <v>9.7740897127045478E-3</v>
      </c>
      <c r="BF147" s="5">
        <f>Data!AB144/Data!AB143-1</f>
        <v>8.2788231564996373E-3</v>
      </c>
      <c r="BG147" s="5">
        <f>Data!AY144/Data!AY143-1</f>
        <v>1.2885728586351064E-2</v>
      </c>
      <c r="BH147" s="5">
        <f>Data!BN144/Data!BN143-1</f>
        <v>1.006302788859359E-2</v>
      </c>
      <c r="BI147" s="5">
        <f>Data!CC144/Data!CC143-1</f>
        <v>8.0108215388539072E-3</v>
      </c>
      <c r="BJ147" s="5">
        <f>Data!CP144/Data!CP143-1</f>
        <v>1.5698713524800345E-2</v>
      </c>
      <c r="BK147" s="5">
        <f>Data!DZ144/Data!DZ143-1</f>
        <v>1.6092556702495875E-2</v>
      </c>
      <c r="BL147" s="5">
        <f t="shared" si="294"/>
        <v>7.8065296201416529E-3</v>
      </c>
      <c r="BM147" s="5">
        <f t="shared" si="295"/>
        <v>1.0717172324071517E-2</v>
      </c>
      <c r="BN147" s="5">
        <f t="shared" si="296"/>
        <v>1.0793405592659969E-2</v>
      </c>
      <c r="BO147" s="5">
        <f t="shared" si="276"/>
        <v>6.3149652493943442E-3</v>
      </c>
      <c r="BP147" s="5">
        <f t="shared" si="277"/>
        <v>6.7610164324178323E-3</v>
      </c>
      <c r="BQ147" s="5">
        <f t="shared" si="278"/>
        <v>6.1006141411826809E-3</v>
      </c>
      <c r="BR147" s="5">
        <f t="shared" si="297"/>
        <v>6.2479648449829117E-3</v>
      </c>
      <c r="BS147" s="5">
        <f t="shared" si="298"/>
        <v>8.1699378414695212E-3</v>
      </c>
      <c r="BT147" s="5">
        <f t="shared" si="279"/>
        <v>4.0259139950895133E-3</v>
      </c>
      <c r="BU147" s="5">
        <f t="shared" si="280"/>
        <v>1.5698713524800345E-2</v>
      </c>
      <c r="BV147" s="8">
        <f t="shared" si="281"/>
        <v>1.8540798585909783</v>
      </c>
      <c r="BW147" s="8">
        <f t="shared" si="282"/>
        <v>1.8601127913696238</v>
      </c>
      <c r="BX147" s="24">
        <f t="shared" si="283"/>
        <v>38198</v>
      </c>
      <c r="BY147" s="5">
        <f t="shared" si="284"/>
        <v>0.98477802453447905</v>
      </c>
      <c r="BZ147" s="1">
        <f t="shared" si="251"/>
        <v>38198</v>
      </c>
      <c r="CA147" s="8">
        <f t="shared" si="299"/>
        <v>2.1320602187056248</v>
      </c>
      <c r="CB147" s="8">
        <f t="shared" si="300"/>
        <v>1.8601127913696238</v>
      </c>
      <c r="CC147" s="8">
        <f t="shared" si="301"/>
        <v>2.2932190906954659</v>
      </c>
      <c r="CD147" s="8">
        <f t="shared" si="302"/>
        <v>1.8174919833023042</v>
      </c>
      <c r="CE147" s="8">
        <f t="shared" si="303"/>
        <v>2.024806122253263</v>
      </c>
      <c r="CF147" s="8">
        <f t="shared" si="304"/>
        <v>2.1683076457986941</v>
      </c>
      <c r="CG147" s="8">
        <f t="shared" si="305"/>
        <v>2.0056909867254582</v>
      </c>
      <c r="CH147" s="8">
        <f t="shared" si="306"/>
        <v>2.2131115912949517</v>
      </c>
      <c r="CI147" s="8">
        <f t="shared" si="307"/>
        <v>2.20629535982042</v>
      </c>
      <c r="CJ147" s="8">
        <f t="shared" si="308"/>
        <v>2.2134751309289551</v>
      </c>
      <c r="CK147" s="8">
        <f t="shared" si="309"/>
        <v>3.568206741690382</v>
      </c>
      <c r="CL147" s="8">
        <f t="shared" si="310"/>
        <v>2.7201311375082553</v>
      </c>
      <c r="CM147" s="8">
        <f t="shared" si="311"/>
        <v>2.3498744168623222</v>
      </c>
      <c r="CN147" s="8">
        <f t="shared" si="312"/>
        <v>2.4375889026038924</v>
      </c>
      <c r="CO147" s="8">
        <f t="shared" si="313"/>
        <v>2.1724376999702213</v>
      </c>
      <c r="CP147" s="8">
        <f t="shared" si="314"/>
        <v>2.1471561500230081</v>
      </c>
      <c r="CQ147" s="8">
        <f t="shared" si="315"/>
        <v>2.188961812155251</v>
      </c>
      <c r="CR147" s="8">
        <f t="shared" si="316"/>
        <v>2.1016978186944395</v>
      </c>
      <c r="CS147" s="8">
        <f t="shared" si="317"/>
        <v>2.1100915672101328</v>
      </c>
      <c r="CT147" s="8">
        <f t="shared" si="318"/>
        <v>2.0645317727223387</v>
      </c>
      <c r="CU147" s="8">
        <f t="shared" si="319"/>
        <v>2.0996060503654745</v>
      </c>
      <c r="CV147" s="8">
        <f t="shared" si="320"/>
        <v>2.1309403920830521</v>
      </c>
      <c r="CW147" s="8">
        <f t="shared" si="321"/>
        <v>1.8540798585909783</v>
      </c>
      <c r="CX147" s="8">
        <f t="shared" si="322"/>
        <v>2.6439995436108887</v>
      </c>
      <c r="CY147" s="8">
        <f t="shared" si="252"/>
        <v>2.1320602187056248</v>
      </c>
      <c r="CZ147" s="1">
        <f t="shared" si="253"/>
        <v>38198</v>
      </c>
      <c r="DA147" s="5">
        <f>CA147/MAX(CA$9:CA147)-1</f>
        <v>-1.4769079679214814E-2</v>
      </c>
      <c r="DB147" s="5">
        <f>CB147/MAX(CB$9:CB147)-1</f>
        <v>-6.485006733520815E-3</v>
      </c>
      <c r="DC147" s="5">
        <f>CC147/MAX(CC$9:CC147)-1</f>
        <v>-2.1583493811659582E-2</v>
      </c>
      <c r="DD147" s="5">
        <f>CD147/MAX(CD$9:CD147)-1</f>
        <v>-7.065752494799904E-3</v>
      </c>
      <c r="DE147" s="5">
        <f>CE147/MAX(CE$9:CE147)-1</f>
        <v>-2.1608692596480128E-2</v>
      </c>
      <c r="DF147" s="5">
        <f>CF147/MAX(CF$9:CF147)-1</f>
        <v>-2.7832630312094597E-2</v>
      </c>
      <c r="DG147" s="5">
        <f>CG147/MAX(CG$9:CG147)-1</f>
        <v>-3.0499176456219024E-3</v>
      </c>
      <c r="DH147" s="5">
        <f>CH147/MAX(CH$9:CH147)-1</f>
        <v>-1.4784107370867994E-2</v>
      </c>
      <c r="DI147" s="5">
        <f>CI147/MAX(CI$9:CI147)-1</f>
        <v>0</v>
      </c>
      <c r="DJ147" s="5">
        <f>CJ147/MAX(CJ$9:CJ147)-1</f>
        <v>0</v>
      </c>
      <c r="DK147" s="5">
        <f>CK147/MAX(CK$9:CK147)-1</f>
        <v>0</v>
      </c>
      <c r="DL147" s="5">
        <f>CL147/MAX(CL$9:CL147)-1</f>
        <v>0</v>
      </c>
      <c r="DM147" s="5">
        <f>CM147/MAX(CM$9:CM147)-1</f>
        <v>0</v>
      </c>
      <c r="DN147" s="5">
        <f>CN147/MAX(CN$9:CN147)-1</f>
        <v>-5.4057813560504098E-3</v>
      </c>
      <c r="DO147" s="5">
        <f>CO147/MAX(CO$9:CO147)-1</f>
        <v>-4.4728005824893335E-3</v>
      </c>
      <c r="DP147" s="5">
        <f>CP147/MAX(CP$9:CP147)-1</f>
        <v>-1.5174328385484714E-2</v>
      </c>
      <c r="DQ147" s="5">
        <f>CQ147/MAX(CQ$9:CQ147)-1</f>
        <v>-1.5816789694303446E-2</v>
      </c>
      <c r="DR147" s="5">
        <f>CR147/MAX(CR$9:CR147)-1</f>
        <v>-9.0902968931327877E-4</v>
      </c>
      <c r="DS147" s="5">
        <f>CS147/MAX(CS$9:CS147)-1</f>
        <v>0</v>
      </c>
      <c r="DT147" s="5">
        <f>CT147/MAX(CT$9:CT147)-1</f>
        <v>-8.4460620893966887E-4</v>
      </c>
      <c r="DU147" s="5">
        <f>CU147/MAX(CU$9:CU147)-1</f>
        <v>0</v>
      </c>
      <c r="DV147" s="5">
        <f>CV147/MAX(CV$9:CV147)-1</f>
        <v>-1.3932387774383548E-3</v>
      </c>
      <c r="DW147" s="5">
        <f>CW147/MAX(CW$9:CW147)-1</f>
        <v>-6.2631361627190074E-3</v>
      </c>
      <c r="DX147" s="5">
        <f>CX147/MAX(CX$9:CX147)-1</f>
        <v>0</v>
      </c>
      <c r="DY147" s="5">
        <f>CY147/MAX(CY$9:CY147)-1</f>
        <v>-1.4769079679214814E-2</v>
      </c>
      <c r="DZ147" s="1">
        <f t="shared" si="254"/>
        <v>38198</v>
      </c>
      <c r="EA147" s="8">
        <f t="shared" si="285"/>
        <v>4.0959720091816365</v>
      </c>
      <c r="EB147" s="8">
        <f t="shared" si="286"/>
        <v>4.5268139423844298</v>
      </c>
      <c r="EC147" s="8">
        <f t="shared" si="287"/>
        <v>4.9358851844545271</v>
      </c>
      <c r="ED147" s="8">
        <f t="shared" si="255"/>
        <v>3.7745000000000006</v>
      </c>
      <c r="EE147" s="8">
        <f t="shared" si="256"/>
        <v>4.2872500000000002</v>
      </c>
      <c r="EF147" s="8">
        <f t="shared" si="257"/>
        <v>3.8215000000000003</v>
      </c>
      <c r="EG147" s="8">
        <f t="shared" si="258"/>
        <v>3.9402500000000003</v>
      </c>
      <c r="EH147" s="8">
        <f t="shared" si="259"/>
        <v>4.3985000000000003</v>
      </c>
      <c r="EI147" s="8">
        <f t="shared" si="260"/>
        <v>4.5268139423844298</v>
      </c>
      <c r="EJ147" s="1">
        <f t="shared" si="288"/>
        <v>38198</v>
      </c>
      <c r="EK147" s="8">
        <f>Data!W144*(1-R147-AD147)+R147*Data!AE144+AD147*Data!AM144</f>
        <v>1.7563471270233952</v>
      </c>
      <c r="EL147" s="8">
        <f>Data!W144*(1-S147-AE147)+S147*Data!BQ144+AE147*Data!AU144</f>
        <v>2.9192738769674316</v>
      </c>
      <c r="EM147" s="8">
        <f>Data!W144*(1-R147-AF147)+R147*Data!AE144+AF147*Data!AU144</f>
        <v>2.9424520309195508</v>
      </c>
      <c r="EN147" s="8">
        <f>Data!F144</f>
        <v>5.2272628898067204</v>
      </c>
      <c r="EO147" s="8">
        <f>U147*Data!$AE144+Model!AG147*Data!$BY144+Model!AP147*Data!$W144</f>
        <v>1.8149999999999999</v>
      </c>
      <c r="EP147" s="8">
        <f>V147*Data!$BQ144+Model!AH147*Data!$BY144+Model!AQ147*Data!$W144</f>
        <v>1.7829999999999999</v>
      </c>
      <c r="EQ147" s="8">
        <f>W147*Data!$BQ144+Model!AI147*Data!$BY144+Model!AR147*Data!$W144</f>
        <v>1.8046</v>
      </c>
      <c r="ER147" s="8">
        <f>X147*Data!CF144+Model!AJ147*Data!$BY144+Model!AS147*Data!$W144</f>
        <v>1.8045</v>
      </c>
      <c r="ES147" s="8">
        <f>Y147*Data!CS144+Model!AK147*Data!$BY144+Model!AS147*Data!$W144</f>
        <v>2.5487500000000001</v>
      </c>
      <c r="ET147" s="8">
        <f t="shared" si="261"/>
        <v>5.2272628898067204</v>
      </c>
    </row>
    <row r="148" spans="1:150" x14ac:dyDescent="0.25">
      <c r="A148" s="34">
        <f>Data!A145</f>
        <v>38230</v>
      </c>
      <c r="B148" s="8">
        <f>Data!G145</f>
        <v>4.2180265478757599</v>
      </c>
      <c r="C148" s="8">
        <f t="shared" si="262"/>
        <v>4.6140172381487723</v>
      </c>
      <c r="D148" s="8">
        <f>Data!DA145</f>
        <v>4.5460000000000003</v>
      </c>
      <c r="E148" s="8">
        <f>Data!AN145</f>
        <v>2.323</v>
      </c>
      <c r="F148" s="8">
        <f>Data!AV145</f>
        <v>3.1110000000000002</v>
      </c>
      <c r="G148" s="8">
        <f>Data!BZ145</f>
        <v>3.73</v>
      </c>
      <c r="H148" s="8">
        <f>Data!X145</f>
        <v>3.23</v>
      </c>
      <c r="I148" s="8">
        <f>Data!BJ145</f>
        <v>4.1630000000000003</v>
      </c>
      <c r="J148" s="8">
        <f>Data!AF145</f>
        <v>4.3109999999999999</v>
      </c>
      <c r="K148" s="8">
        <f>Data!BC145</f>
        <v>5.3070000000000004</v>
      </c>
      <c r="L148" s="8">
        <f>Data!BR145</f>
        <v>5.8739999999999997</v>
      </c>
      <c r="M148" s="8">
        <f>Data!CG145</f>
        <v>4.806</v>
      </c>
      <c r="N148" s="8">
        <f>Data!CT145</f>
        <v>6.7679999999999998</v>
      </c>
      <c r="O148" s="8">
        <f>Data!ED145</f>
        <v>6.0890000000000004</v>
      </c>
      <c r="P148" s="8">
        <f t="shared" si="263"/>
        <v>2.6685000000000003</v>
      </c>
      <c r="Q148" s="1">
        <f t="shared" si="240"/>
        <v>38230</v>
      </c>
      <c r="R148" s="9">
        <f t="shared" si="289"/>
        <v>0.61345649128031676</v>
      </c>
      <c r="S148" s="36">
        <f t="shared" si="290"/>
        <v>0.37173490526385483</v>
      </c>
      <c r="T148" s="9">
        <f t="shared" si="291"/>
        <v>0.37474236462432076</v>
      </c>
      <c r="U148" s="9">
        <f t="shared" si="264"/>
        <v>0.25</v>
      </c>
      <c r="V148" s="9">
        <f t="shared" si="265"/>
        <v>0.25</v>
      </c>
      <c r="W148" s="9">
        <f t="shared" si="266"/>
        <v>0.1</v>
      </c>
      <c r="X148" s="9">
        <f t="shared" si="267"/>
        <v>0.25</v>
      </c>
      <c r="Y148" s="9">
        <f t="shared" si="292"/>
        <v>0.25</v>
      </c>
      <c r="Z148" s="8">
        <f t="shared" si="268"/>
        <v>4.3900791846176208</v>
      </c>
      <c r="AA148" s="8">
        <f t="shared" si="241"/>
        <v>4.2128670895176326</v>
      </c>
      <c r="AB148" s="8">
        <f t="shared" si="269"/>
        <v>3.7342797451751921</v>
      </c>
      <c r="AC148" s="8">
        <f t="shared" si="293"/>
        <v>4.2180265478757599</v>
      </c>
      <c r="AD148" s="22">
        <f t="shared" si="270"/>
        <v>0.38654350871968324</v>
      </c>
      <c r="AE148" s="22">
        <f t="shared" si="271"/>
        <v>0.62826509473614522</v>
      </c>
      <c r="AF148" s="22">
        <f t="shared" si="272"/>
        <v>0.62525763537567924</v>
      </c>
      <c r="AG148" s="22">
        <f t="shared" si="242"/>
        <v>0</v>
      </c>
      <c r="AH148" s="22">
        <f t="shared" si="243"/>
        <v>0</v>
      </c>
      <c r="AI148" s="22">
        <f t="shared" si="244"/>
        <v>0</v>
      </c>
      <c r="AJ148" s="22">
        <f t="shared" si="245"/>
        <v>0</v>
      </c>
      <c r="AK148" s="22">
        <f t="shared" si="246"/>
        <v>0</v>
      </c>
      <c r="AL148" s="22"/>
      <c r="AM148" s="22">
        <f t="shared" si="247"/>
        <v>0</v>
      </c>
      <c r="AN148" s="22">
        <f t="shared" si="247"/>
        <v>0</v>
      </c>
      <c r="AO148" s="22">
        <v>0</v>
      </c>
      <c r="AP148" s="22">
        <f t="shared" si="248"/>
        <v>0.75</v>
      </c>
      <c r="AQ148" s="22">
        <f t="shared" si="249"/>
        <v>0.75</v>
      </c>
      <c r="AR148" s="22">
        <f t="shared" si="273"/>
        <v>0.9</v>
      </c>
      <c r="AS148" s="9">
        <f t="shared" si="274"/>
        <v>0.75</v>
      </c>
      <c r="AT148" s="9">
        <f t="shared" si="275"/>
        <v>0.75</v>
      </c>
      <c r="AU148" s="9"/>
      <c r="AV148" s="1">
        <f t="shared" si="250"/>
        <v>38230</v>
      </c>
      <c r="AX148" s="5">
        <f>Data!C145/Data!C144-1</f>
        <v>1.9077313924310557E-2</v>
      </c>
      <c r="AY148" s="5">
        <f>Data!L145/Data!L144-1</f>
        <v>7.8295043489629013E-3</v>
      </c>
      <c r="AZ148" s="5">
        <f>Data!CW145/Data!CW144-1</f>
        <v>2.3452914335622355E-2</v>
      </c>
      <c r="BA148" s="5">
        <f>Data!AJ145/Data!AJ144-1</f>
        <v>6.9197438318504556E-3</v>
      </c>
      <c r="BB148" s="5">
        <f>Data!AR145/Data!AR144-1</f>
        <v>1.7392313375812263E-2</v>
      </c>
      <c r="BC148" s="5">
        <f>Data!BV145/Data!BV144-1</f>
        <v>2.5175178182954561E-2</v>
      </c>
      <c r="BD148" s="5">
        <f>Data!T145/Data!T144-1</f>
        <v>8.6579369940569251E-3</v>
      </c>
      <c r="BE148" s="5">
        <f>Data!BF145/Data!BF144-1</f>
        <v>1.7441083311539263E-2</v>
      </c>
      <c r="BF148" s="5">
        <f>Data!AB145/Data!AB144-1</f>
        <v>9.8998865399839708E-3</v>
      </c>
      <c r="BG148" s="5">
        <f>Data!AY145/Data!AY144-1</f>
        <v>1.5125432049694743E-2</v>
      </c>
      <c r="BH148" s="5">
        <f>Data!BN145/Data!BN144-1</f>
        <v>1.3337967748131785E-2</v>
      </c>
      <c r="BI148" s="5">
        <f>Data!CC145/Data!CC144-1</f>
        <v>1.1032525601399223E-2</v>
      </c>
      <c r="BJ148" s="5">
        <f>Data!CP145/Data!CP144-1</f>
        <v>1.8639973587998959E-2</v>
      </c>
      <c r="BK148" s="5">
        <f>Data!DZ145/Data!DZ144-1</f>
        <v>1.9242501332265904E-2</v>
      </c>
      <c r="BL148" s="5">
        <f t="shared" si="294"/>
        <v>1.3681653915665776E-2</v>
      </c>
      <c r="BM148" s="5">
        <f t="shared" si="295"/>
        <v>1.809999982273984E-2</v>
      </c>
      <c r="BN148" s="5">
        <f t="shared" si="296"/>
        <v>1.812231454229624E-2</v>
      </c>
      <c r="BO148" s="5">
        <f t="shared" si="276"/>
        <v>8.9684243805386865E-3</v>
      </c>
      <c r="BP148" s="5">
        <f t="shared" si="277"/>
        <v>9.82794468257564E-3</v>
      </c>
      <c r="BQ148" s="5">
        <f t="shared" si="278"/>
        <v>9.1259400694644107E-3</v>
      </c>
      <c r="BR148" s="5">
        <f t="shared" si="297"/>
        <v>9.2515841458924997E-3</v>
      </c>
      <c r="BS148" s="5">
        <f t="shared" si="298"/>
        <v>1.1153446142542434E-2</v>
      </c>
      <c r="BT148" s="5">
        <f t="shared" si="279"/>
        <v>7.2673824642917493E-3</v>
      </c>
      <c r="BU148" s="5">
        <f t="shared" si="280"/>
        <v>1.8639973587998959E-2</v>
      </c>
      <c r="BV148" s="8">
        <f t="shared" si="281"/>
        <v>1.8675541660426989</v>
      </c>
      <c r="BW148" s="8">
        <f t="shared" si="282"/>
        <v>1.8746765525592137</v>
      </c>
      <c r="BX148" s="24">
        <f t="shared" si="283"/>
        <v>38230</v>
      </c>
      <c r="BY148" s="5">
        <f t="shared" si="284"/>
        <v>0.97528300131240497</v>
      </c>
      <c r="BZ148" s="1">
        <f t="shared" si="251"/>
        <v>38230</v>
      </c>
      <c r="CA148" s="8">
        <f t="shared" si="299"/>
        <v>2.1727342008034061</v>
      </c>
      <c r="CB148" s="8">
        <f t="shared" si="300"/>
        <v>1.8746765525592137</v>
      </c>
      <c r="CC148" s="8">
        <f t="shared" si="301"/>
        <v>2.3470017615823604</v>
      </c>
      <c r="CD148" s="8">
        <f t="shared" si="302"/>
        <v>1.830068562243198</v>
      </c>
      <c r="CE148" s="8">
        <f t="shared" si="303"/>
        <v>2.0600221848567548</v>
      </c>
      <c r="CF148" s="8">
        <f t="shared" si="304"/>
        <v>2.222895177137139</v>
      </c>
      <c r="CG148" s="8">
        <f t="shared" si="305"/>
        <v>2.0230561329180752</v>
      </c>
      <c r="CH148" s="8">
        <f t="shared" si="306"/>
        <v>2.2517106549364603</v>
      </c>
      <c r="CI148" s="8">
        <f t="shared" si="307"/>
        <v>2.2281374335563351</v>
      </c>
      <c r="CJ148" s="8">
        <f t="shared" si="308"/>
        <v>2.2469548986155101</v>
      </c>
      <c r="CK148" s="8">
        <f t="shared" si="309"/>
        <v>3.6157993681297147</v>
      </c>
      <c r="CL148" s="8">
        <f t="shared" si="310"/>
        <v>2.7501410539219782</v>
      </c>
      <c r="CM148" s="8">
        <f t="shared" si="311"/>
        <v>2.3936760139277502</v>
      </c>
      <c r="CN148" s="8">
        <f t="shared" si="312"/>
        <v>2.4844942103097645</v>
      </c>
      <c r="CO148" s="8">
        <f t="shared" si="313"/>
        <v>2.2021602407345586</v>
      </c>
      <c r="CP148" s="8">
        <f t="shared" si="314"/>
        <v>2.186019675957819</v>
      </c>
      <c r="CQ148" s="8">
        <f t="shared" si="315"/>
        <v>2.2286308666362031</v>
      </c>
      <c r="CR148" s="8">
        <f t="shared" si="316"/>
        <v>2.1205467366521433</v>
      </c>
      <c r="CS148" s="8">
        <f t="shared" si="317"/>
        <v>2.1308294304078435</v>
      </c>
      <c r="CT148" s="8">
        <f t="shared" si="318"/>
        <v>2.0833725659517075</v>
      </c>
      <c r="CU148" s="8">
        <f t="shared" si="319"/>
        <v>2.1190307324136555</v>
      </c>
      <c r="CV148" s="8">
        <f t="shared" si="320"/>
        <v>2.1547077209791188</v>
      </c>
      <c r="CW148" s="8">
        <f t="shared" si="321"/>
        <v>1.8675541660426989</v>
      </c>
      <c r="CX148" s="8">
        <f t="shared" si="322"/>
        <v>2.6932836252704768</v>
      </c>
      <c r="CY148" s="8">
        <f t="shared" si="252"/>
        <v>2.1727342008034061</v>
      </c>
      <c r="CZ148" s="1">
        <f t="shared" si="253"/>
        <v>38230</v>
      </c>
      <c r="DA148" s="5">
        <f>CA148/MAX(CA$9:CA148)-1</f>
        <v>0</v>
      </c>
      <c r="DB148" s="5">
        <f>CB148/MAX(CB$9:CB148)-1</f>
        <v>0</v>
      </c>
      <c r="DC148" s="5">
        <f>CC148/MAX(CC$9:CC148)-1</f>
        <v>0</v>
      </c>
      <c r="DD148" s="5">
        <f>CD148/MAX(CD$9:CD148)-1</f>
        <v>-1.9490186019277544E-4</v>
      </c>
      <c r="DE148" s="5">
        <f>CE148/MAX(CE$9:CE148)-1</f>
        <v>-4.5922043739474727E-3</v>
      </c>
      <c r="DF148" s="5">
        <f>CF148/MAX(CF$9:CF148)-1</f>
        <v>-3.3581435565471773E-3</v>
      </c>
      <c r="DG148" s="5">
        <f>CG148/MAX(CG$9:CG148)-1</f>
        <v>0</v>
      </c>
      <c r="DH148" s="5">
        <f>CH148/MAX(CH$9:CH148)-1</f>
        <v>0</v>
      </c>
      <c r="DI148" s="5">
        <f>CI148/MAX(CI$9:CI148)-1</f>
        <v>0</v>
      </c>
      <c r="DJ148" s="5">
        <f>CJ148/MAX(CJ$9:CJ148)-1</f>
        <v>0</v>
      </c>
      <c r="DK148" s="5">
        <f>CK148/MAX(CK$9:CK148)-1</f>
        <v>0</v>
      </c>
      <c r="DL148" s="5">
        <f>CL148/MAX(CL$9:CL148)-1</f>
        <v>0</v>
      </c>
      <c r="DM148" s="5">
        <f>CM148/MAX(CM$9:CM148)-1</f>
        <v>0</v>
      </c>
      <c r="DN148" s="5">
        <f>CN148/MAX(CN$9:CN148)-1</f>
        <v>0</v>
      </c>
      <c r="DO148" s="5">
        <f>CO148/MAX(CO$9:CO148)-1</f>
        <v>0</v>
      </c>
      <c r="DP148" s="5">
        <f>CP148/MAX(CP$9:CP148)-1</f>
        <v>0</v>
      </c>
      <c r="DQ148" s="5">
        <f>CQ148/MAX(CQ$9:CQ148)-1</f>
        <v>0</v>
      </c>
      <c r="DR148" s="5">
        <f>CR148/MAX(CR$9:CR148)-1</f>
        <v>0</v>
      </c>
      <c r="DS148" s="5">
        <f>CS148/MAX(CS$9:CS148)-1</f>
        <v>0</v>
      </c>
      <c r="DT148" s="5">
        <f>CT148/MAX(CT$9:CT148)-1</f>
        <v>0</v>
      </c>
      <c r="DU148" s="5">
        <f>CU148/MAX(CU$9:CU148)-1</f>
        <v>0</v>
      </c>
      <c r="DV148" s="5">
        <f>CV148/MAX(CV$9:CV148)-1</f>
        <v>0</v>
      </c>
      <c r="DW148" s="5">
        <f>CW148/MAX(CW$9:CW148)-1</f>
        <v>0</v>
      </c>
      <c r="DX148" s="5">
        <f>CX148/MAX(CX$9:CX148)-1</f>
        <v>0</v>
      </c>
      <c r="DY148" s="5">
        <f>CY148/MAX(CY$9:CY148)-1</f>
        <v>0</v>
      </c>
      <c r="DZ148" s="1">
        <f t="shared" si="254"/>
        <v>38230</v>
      </c>
      <c r="EA148" s="8">
        <f t="shared" si="285"/>
        <v>3.8471477895363799</v>
      </c>
      <c r="EB148" s="8">
        <f t="shared" si="286"/>
        <v>4.2180265478757599</v>
      </c>
      <c r="EC148" s="8">
        <f t="shared" si="287"/>
        <v>4.6140172381487723</v>
      </c>
      <c r="ED148" s="8">
        <f t="shared" si="255"/>
        <v>3.5002499999999999</v>
      </c>
      <c r="EE148" s="8">
        <f t="shared" si="256"/>
        <v>3.891</v>
      </c>
      <c r="EF148" s="8">
        <f t="shared" si="257"/>
        <v>3.4944000000000002</v>
      </c>
      <c r="EG148" s="8">
        <f t="shared" si="258"/>
        <v>3.6239999999999997</v>
      </c>
      <c r="EH148" s="8">
        <f t="shared" si="259"/>
        <v>4.1144999999999996</v>
      </c>
      <c r="EI148" s="8">
        <f t="shared" si="260"/>
        <v>4.2180265478757599</v>
      </c>
      <c r="EJ148" s="1">
        <f t="shared" si="288"/>
        <v>38230</v>
      </c>
      <c r="EK148" s="8">
        <f>Data!W145*(1-R148-AD148)+R148*Data!AE145+AD148*Data!AM145</f>
        <v>1.8088997375465765</v>
      </c>
      <c r="EL148" s="8">
        <f>Data!W145*(1-S148-AE148)+S148*Data!BQ145+AE148*Data!AU145</f>
        <v>3.0126748254299942</v>
      </c>
      <c r="EM148" s="8">
        <f>Data!W145*(1-R148-AF148)+R148*Data!AE145+AF148*Data!AU145</f>
        <v>3.0935896020241014</v>
      </c>
      <c r="EN148" s="8">
        <f>Data!F145</f>
        <v>5.1628141273053298</v>
      </c>
      <c r="EO148" s="8">
        <f>U148*Data!$AE145+Model!AG148*Data!$BY145+Model!AP148*Data!$W145</f>
        <v>1.84175</v>
      </c>
      <c r="EP148" s="8">
        <f>V148*Data!$BQ145+Model!AH148*Data!$BY145+Model!AQ148*Data!$W145</f>
        <v>1.7805</v>
      </c>
      <c r="EQ148" s="8">
        <f>W148*Data!$BQ145+Model!AI148*Data!$BY145+Model!AR148*Data!$W145</f>
        <v>1.8198000000000003</v>
      </c>
      <c r="ER148" s="8">
        <f>X148*Data!CF145+Model!AJ148*Data!$BY145+Model!AS148*Data!$W145</f>
        <v>1.823</v>
      </c>
      <c r="ES148" s="8">
        <f>Y148*Data!CS145+Model!AK148*Data!$BY145+Model!AS148*Data!$W145</f>
        <v>2.5705</v>
      </c>
      <c r="ET148" s="8">
        <f t="shared" si="261"/>
        <v>5.1628141273053298</v>
      </c>
    </row>
    <row r="149" spans="1:150" x14ac:dyDescent="0.25">
      <c r="A149" s="34">
        <f>Data!A146</f>
        <v>38260</v>
      </c>
      <c r="B149" s="8">
        <f>Data!G146</f>
        <v>4.2722984706147002</v>
      </c>
      <c r="C149" s="8">
        <f t="shared" si="262"/>
        <v>4.6421514007550169</v>
      </c>
      <c r="D149" s="8">
        <f>Data!DA146</f>
        <v>4.5750000000000002</v>
      </c>
      <c r="E149" s="8">
        <f>Data!AN146</f>
        <v>2.504</v>
      </c>
      <c r="F149" s="8">
        <f>Data!AV146</f>
        <v>3.1829999999999998</v>
      </c>
      <c r="G149" s="8">
        <f>Data!BZ146</f>
        <v>3.7559999999999998</v>
      </c>
      <c r="H149" s="8">
        <f>Data!X146</f>
        <v>3.391</v>
      </c>
      <c r="I149" s="8">
        <f>Data!BJ146</f>
        <v>4.194</v>
      </c>
      <c r="J149" s="8">
        <f>Data!AF146</f>
        <v>4.2549999999999999</v>
      </c>
      <c r="K149" s="8">
        <f>Data!BC146</f>
        <v>5.2350000000000003</v>
      </c>
      <c r="L149" s="8">
        <f>Data!BR146</f>
        <v>5.875</v>
      </c>
      <c r="M149" s="8">
        <f>Data!CG146</f>
        <v>4.8230000000000004</v>
      </c>
      <c r="N149" s="8">
        <f>Data!CT146</f>
        <v>6.6269999999999998</v>
      </c>
      <c r="O149" s="8">
        <f>Data!ED146</f>
        <v>5.9859999999999998</v>
      </c>
      <c r="P149" s="8">
        <f t="shared" si="263"/>
        <v>2.5164999999999997</v>
      </c>
      <c r="Q149" s="1">
        <f t="shared" si="240"/>
        <v>38260</v>
      </c>
      <c r="R149" s="9">
        <f t="shared" si="289"/>
        <v>0.64345649128031679</v>
      </c>
      <c r="S149" s="36">
        <f t="shared" si="290"/>
        <v>0.38861879080082073</v>
      </c>
      <c r="T149" s="9">
        <f t="shared" si="291"/>
        <v>0.39737730975561297</v>
      </c>
      <c r="U149" s="9">
        <f t="shared" si="264"/>
        <v>0.25</v>
      </c>
      <c r="V149" s="9">
        <f t="shared" si="265"/>
        <v>0.25</v>
      </c>
      <c r="W149" s="9">
        <f t="shared" si="266"/>
        <v>0.1</v>
      </c>
      <c r="X149" s="9">
        <f t="shared" si="267"/>
        <v>0.25</v>
      </c>
      <c r="Y149" s="9">
        <f t="shared" si="292"/>
        <v>0.25</v>
      </c>
      <c r="Z149" s="8">
        <f t="shared" si="268"/>
        <v>4.4425680761960979</v>
      </c>
      <c r="AA149" s="8">
        <f t="shared" si="241"/>
        <v>4.3563290763492386</v>
      </c>
      <c r="AB149" s="8">
        <f t="shared" si="269"/>
        <v>3.8876677925690442</v>
      </c>
      <c r="AC149" s="8">
        <f t="shared" si="293"/>
        <v>4.2722984706147002</v>
      </c>
      <c r="AD149" s="22">
        <f t="shared" si="270"/>
        <v>0.35654350871968321</v>
      </c>
      <c r="AE149" s="22">
        <f t="shared" si="271"/>
        <v>0.61138120919917927</v>
      </c>
      <c r="AF149" s="22">
        <f t="shared" si="272"/>
        <v>0.60262269024438697</v>
      </c>
      <c r="AG149" s="22">
        <f t="shared" si="242"/>
        <v>0</v>
      </c>
      <c r="AH149" s="22">
        <f t="shared" si="243"/>
        <v>0</v>
      </c>
      <c r="AI149" s="22">
        <f t="shared" si="244"/>
        <v>0</v>
      </c>
      <c r="AJ149" s="22">
        <f t="shared" si="245"/>
        <v>0</v>
      </c>
      <c r="AK149" s="22">
        <f t="shared" si="246"/>
        <v>0</v>
      </c>
      <c r="AL149" s="22"/>
      <c r="AM149" s="22">
        <f t="shared" si="247"/>
        <v>0</v>
      </c>
      <c r="AN149" s="22">
        <f t="shared" si="247"/>
        <v>0</v>
      </c>
      <c r="AO149" s="22">
        <v>0</v>
      </c>
      <c r="AP149" s="22">
        <f t="shared" si="248"/>
        <v>0.75</v>
      </c>
      <c r="AQ149" s="22">
        <f t="shared" si="249"/>
        <v>0.75</v>
      </c>
      <c r="AR149" s="22">
        <f t="shared" si="273"/>
        <v>0.9</v>
      </c>
      <c r="AS149" s="9">
        <f t="shared" si="274"/>
        <v>0.75</v>
      </c>
      <c r="AT149" s="9">
        <f t="shared" si="275"/>
        <v>0.75</v>
      </c>
      <c r="AU149" s="9"/>
      <c r="AV149" s="1">
        <f t="shared" si="250"/>
        <v>38260</v>
      </c>
      <c r="AX149" s="5">
        <f>Data!C146/Data!C145-1</f>
        <v>2.7112676652720769E-3</v>
      </c>
      <c r="AY149" s="5">
        <f>Data!L146/Data!L145-1</f>
        <v>-4.2969109783774773E-4</v>
      </c>
      <c r="AZ149" s="5">
        <f>Data!CW146/Data!CW145-1</f>
        <v>5.2264199628009322E-3</v>
      </c>
      <c r="BA149" s="5">
        <f>Data!AJ146/Data!AJ145-1</f>
        <v>-8.8283106445008475E-4</v>
      </c>
      <c r="BB149" s="5">
        <f>Data!AR146/Data!AR145-1</f>
        <v>1.8698738494649092E-4</v>
      </c>
      <c r="BC149" s="5">
        <f>Data!BV146/Data!BV145-1</f>
        <v>2.9591209863111256E-3</v>
      </c>
      <c r="BD149" s="5">
        <f>Data!T146/Data!T145-1</f>
        <v>3.0526834071897824E-4</v>
      </c>
      <c r="BE149" s="5">
        <f>Data!BF146/Data!BF145-1</f>
        <v>2.9360355523060377E-3</v>
      </c>
      <c r="BF149" s="5">
        <f>Data!AB146/Data!AB145-1</f>
        <v>5.1136636980815275E-3</v>
      </c>
      <c r="BG149" s="5">
        <f>Data!AY146/Data!AY145-1</f>
        <v>9.0903078164477069E-3</v>
      </c>
      <c r="BH149" s="5">
        <f>Data!BN146/Data!BN145-1</f>
        <v>7.3421359531777863E-3</v>
      </c>
      <c r="BI149" s="5">
        <f>Data!CC146/Data!CC145-1</f>
        <v>5.7987727925497001E-3</v>
      </c>
      <c r="BJ149" s="5">
        <f>Data!CP146/Data!CP145-1</f>
        <v>1.3521059792484857E-2</v>
      </c>
      <c r="BK149" s="5">
        <f>Data!DZ146/Data!DZ145-1</f>
        <v>1.3776151147302906E-2</v>
      </c>
      <c r="BL149" s="5">
        <f t="shared" si="294"/>
        <v>3.6295735709128379E-3</v>
      </c>
      <c r="BM149" s="5">
        <f t="shared" si="295"/>
        <v>5.2385538887610621E-3</v>
      </c>
      <c r="BN149" s="5">
        <f t="shared" si="296"/>
        <v>5.2794227465190651E-3</v>
      </c>
      <c r="BO149" s="5">
        <f t="shared" si="276"/>
        <v>1.5073671800596156E-3</v>
      </c>
      <c r="BP149" s="5">
        <f t="shared" si="277"/>
        <v>2.0644852438336803E-3</v>
      </c>
      <c r="BQ149" s="5">
        <f t="shared" si="278"/>
        <v>1.008955101964859E-3</v>
      </c>
      <c r="BR149" s="5">
        <f t="shared" si="297"/>
        <v>1.6786444536766587E-3</v>
      </c>
      <c r="BS149" s="5">
        <f t="shared" si="298"/>
        <v>3.609216203660448E-3</v>
      </c>
      <c r="BT149" s="5">
        <f t="shared" si="279"/>
        <v>-6.4521118341627221E-4</v>
      </c>
      <c r="BU149" s="5">
        <f t="shared" si="280"/>
        <v>1.3521059792484857E-2</v>
      </c>
      <c r="BV149" s="8">
        <f t="shared" si="281"/>
        <v>1.8663491992091323</v>
      </c>
      <c r="BW149" s="8">
        <f t="shared" si="282"/>
        <v>1.8738710207332538</v>
      </c>
      <c r="BX149" s="24">
        <f t="shared" si="283"/>
        <v>38260</v>
      </c>
      <c r="BY149" s="5">
        <f t="shared" si="284"/>
        <v>0.97427862458152981</v>
      </c>
      <c r="BZ149" s="1">
        <f t="shared" si="251"/>
        <v>38260</v>
      </c>
      <c r="CA149" s="8">
        <f t="shared" si="299"/>
        <v>2.1786250647872749</v>
      </c>
      <c r="CB149" s="8">
        <f t="shared" si="300"/>
        <v>1.8738710207332538</v>
      </c>
      <c r="CC149" s="8">
        <f t="shared" si="301"/>
        <v>2.3592681784418232</v>
      </c>
      <c r="CD149" s="8">
        <f t="shared" si="302"/>
        <v>1.8284529208663762</v>
      </c>
      <c r="CE149" s="8">
        <f t="shared" si="303"/>
        <v>2.0604073830180329</v>
      </c>
      <c r="CF149" s="8">
        <f t="shared" si="304"/>
        <v>2.2294729929061754</v>
      </c>
      <c r="CG149" s="8">
        <f t="shared" si="305"/>
        <v>2.0236737079069522</v>
      </c>
      <c r="CH149" s="8">
        <f t="shared" si="306"/>
        <v>2.25832175747286</v>
      </c>
      <c r="CI149" s="8">
        <f t="shared" si="307"/>
        <v>2.2395313790646485</v>
      </c>
      <c r="CJ149" s="8">
        <f t="shared" si="308"/>
        <v>2.2673804102936002</v>
      </c>
      <c r="CK149" s="8">
        <f t="shared" si="309"/>
        <v>3.6423470586699374</v>
      </c>
      <c r="CL149" s="8">
        <f t="shared" si="310"/>
        <v>2.7660884970411348</v>
      </c>
      <c r="CM149" s="8">
        <f t="shared" si="311"/>
        <v>2.426041050435904</v>
      </c>
      <c r="CN149" s="8">
        <f t="shared" si="312"/>
        <v>2.5187209780755908</v>
      </c>
      <c r="CO149" s="8">
        <f t="shared" si="313"/>
        <v>2.210153143343244</v>
      </c>
      <c r="CP149" s="8">
        <f t="shared" si="314"/>
        <v>2.1974712578322162</v>
      </c>
      <c r="CQ149" s="8">
        <f t="shared" si="315"/>
        <v>2.240396751127117</v>
      </c>
      <c r="CR149" s="8">
        <f t="shared" si="316"/>
        <v>2.1237431792067554</v>
      </c>
      <c r="CS149" s="8">
        <f t="shared" si="317"/>
        <v>2.1352284963240469</v>
      </c>
      <c r="CT149" s="8">
        <f t="shared" si="318"/>
        <v>2.085474595331418</v>
      </c>
      <c r="CU149" s="8">
        <f t="shared" si="319"/>
        <v>2.1225878315997924</v>
      </c>
      <c r="CV149" s="8">
        <f t="shared" si="320"/>
        <v>2.1624845269998292</v>
      </c>
      <c r="CW149" s="8">
        <f t="shared" si="321"/>
        <v>1.8663491992091323</v>
      </c>
      <c r="CX149" s="8">
        <f t="shared" si="322"/>
        <v>2.7296996742058792</v>
      </c>
      <c r="CY149" s="8">
        <f t="shared" si="252"/>
        <v>2.1786250647872749</v>
      </c>
      <c r="CZ149" s="1">
        <f t="shared" si="253"/>
        <v>38260</v>
      </c>
      <c r="DA149" s="5">
        <f>CA149/MAX(CA$9:CA149)-1</f>
        <v>0</v>
      </c>
      <c r="DB149" s="5">
        <f>CB149/MAX(CB$9:CB149)-1</f>
        <v>-4.2969109783774773E-4</v>
      </c>
      <c r="DC149" s="5">
        <f>CC149/MAX(CC$9:CC149)-1</f>
        <v>0</v>
      </c>
      <c r="DD149" s="5">
        <f>CD149/MAX(CD$9:CD149)-1</f>
        <v>-1.0775608592261676E-3</v>
      </c>
      <c r="DE149" s="5">
        <f>CE149/MAX(CE$9:CE149)-1</f>
        <v>-4.4060756732879902E-3</v>
      </c>
      <c r="DF149" s="5">
        <f>CF149/MAX(CF$9:CF149)-1</f>
        <v>-4.0895972330923236E-4</v>
      </c>
      <c r="DG149" s="5">
        <f>CG149/MAX(CG$9:CG149)-1</f>
        <v>0</v>
      </c>
      <c r="DH149" s="5">
        <f>CH149/MAX(CH$9:CH149)-1</f>
        <v>0</v>
      </c>
      <c r="DI149" s="5">
        <f>CI149/MAX(CI$9:CI149)-1</f>
        <v>0</v>
      </c>
      <c r="DJ149" s="5">
        <f>CJ149/MAX(CJ$9:CJ149)-1</f>
        <v>0</v>
      </c>
      <c r="DK149" s="5">
        <f>CK149/MAX(CK$9:CK149)-1</f>
        <v>0</v>
      </c>
      <c r="DL149" s="5">
        <f>CL149/MAX(CL$9:CL149)-1</f>
        <v>0</v>
      </c>
      <c r="DM149" s="5">
        <f>CM149/MAX(CM$9:CM149)-1</f>
        <v>0</v>
      </c>
      <c r="DN149" s="5">
        <f>CN149/MAX(CN$9:CN149)-1</f>
        <v>0</v>
      </c>
      <c r="DO149" s="5">
        <f>CO149/MAX(CO$9:CO149)-1</f>
        <v>0</v>
      </c>
      <c r="DP149" s="5">
        <f>CP149/MAX(CP$9:CP149)-1</f>
        <v>0</v>
      </c>
      <c r="DQ149" s="5">
        <f>CQ149/MAX(CQ$9:CQ149)-1</f>
        <v>0</v>
      </c>
      <c r="DR149" s="5">
        <f>CR149/MAX(CR$9:CR149)-1</f>
        <v>0</v>
      </c>
      <c r="DS149" s="5">
        <f>CS149/MAX(CS$9:CS149)-1</f>
        <v>0</v>
      </c>
      <c r="DT149" s="5">
        <f>CT149/MAX(CT$9:CT149)-1</f>
        <v>0</v>
      </c>
      <c r="DU149" s="5">
        <f>CU149/MAX(CU$9:CU149)-1</f>
        <v>0</v>
      </c>
      <c r="DV149" s="5">
        <f>CV149/MAX(CV$9:CV149)-1</f>
        <v>0</v>
      </c>
      <c r="DW149" s="5">
        <f>CW149/MAX(CW$9:CW149)-1</f>
        <v>-6.4521118341631656E-4</v>
      </c>
      <c r="DX149" s="5">
        <f>CX149/MAX(CX$9:CX149)-1</f>
        <v>0</v>
      </c>
      <c r="DY149" s="5">
        <f>CY149/MAX(CY$9:CY149)-1</f>
        <v>0</v>
      </c>
      <c r="DZ149" s="1">
        <f t="shared" si="254"/>
        <v>38260</v>
      </c>
      <c r="EA149" s="8">
        <f t="shared" si="285"/>
        <v>3.8727853586524992</v>
      </c>
      <c r="EB149" s="8">
        <f t="shared" si="286"/>
        <v>4.2722984706147002</v>
      </c>
      <c r="EC149" s="8">
        <f t="shared" si="287"/>
        <v>4.6421514007550169</v>
      </c>
      <c r="ED149" s="8">
        <f t="shared" si="255"/>
        <v>3.6070000000000002</v>
      </c>
      <c r="EE149" s="8">
        <f t="shared" si="256"/>
        <v>4.0120000000000005</v>
      </c>
      <c r="EF149" s="8">
        <f t="shared" si="257"/>
        <v>3.6394000000000002</v>
      </c>
      <c r="EG149" s="8">
        <f t="shared" si="258"/>
        <v>3.7490000000000001</v>
      </c>
      <c r="EH149" s="8">
        <f t="shared" si="259"/>
        <v>4.2</v>
      </c>
      <c r="EI149" s="8">
        <f t="shared" si="260"/>
        <v>4.2722984706147002</v>
      </c>
      <c r="EJ149" s="1">
        <f t="shared" si="288"/>
        <v>38260</v>
      </c>
      <c r="EK149" s="8">
        <f>Data!W146*(1-R149-AD149)+R149*Data!AE146+AD149*Data!AM146</f>
        <v>1.7656073894768189</v>
      </c>
      <c r="EL149" s="8">
        <f>Data!W146*(1-S149-AE149)+S149*Data!BQ146+AE149*Data!AU146</f>
        <v>2.9622516991254222</v>
      </c>
      <c r="EM149" s="8">
        <f>Data!W146*(1-R149-AF149)+R149*Data!AE146+AF149*Data!AU146</f>
        <v>2.9995370160446315</v>
      </c>
      <c r="EN149" s="8">
        <f>Data!F146</f>
        <v>5.1443055613429696</v>
      </c>
      <c r="EO149" s="8">
        <f>U149*Data!$AE146+Model!AG149*Data!$BY146+Model!AP149*Data!$W146</f>
        <v>1.796</v>
      </c>
      <c r="EP149" s="8">
        <f>V149*Data!$BQ146+Model!AH149*Data!$BY146+Model!AQ149*Data!$W146</f>
        <v>1.75875</v>
      </c>
      <c r="EQ149" s="8">
        <f>W149*Data!$BQ146+Model!AI149*Data!$BY146+Model!AR149*Data!$W146</f>
        <v>1.7828999999999999</v>
      </c>
      <c r="ER149" s="8">
        <f>X149*Data!CF146+Model!AJ149*Data!$BY146+Model!AS149*Data!$W146</f>
        <v>1.7842500000000001</v>
      </c>
      <c r="ES149" s="8">
        <f>Y149*Data!CS146+Model!AK149*Data!$BY146+Model!AS149*Data!$W146</f>
        <v>2.5220000000000002</v>
      </c>
      <c r="ET149" s="8">
        <f t="shared" si="261"/>
        <v>5.1443055613429696</v>
      </c>
    </row>
    <row r="150" spans="1:150" x14ac:dyDescent="0.25">
      <c r="A150" s="34">
        <f>Data!A147</f>
        <v>38289</v>
      </c>
      <c r="B150" s="8">
        <f>Data!G147</f>
        <v>4.16873271145956</v>
      </c>
      <c r="C150" s="8">
        <f t="shared" si="262"/>
        <v>4.5519100169779279</v>
      </c>
      <c r="D150" s="8">
        <f>Data!DA147</f>
        <v>4.4880000000000004</v>
      </c>
      <c r="E150" s="8">
        <f>Data!AN147</f>
        <v>2.468</v>
      </c>
      <c r="F150" s="8">
        <f>Data!AV147</f>
        <v>3.0950000000000002</v>
      </c>
      <c r="G150" s="8">
        <f>Data!BZ147</f>
        <v>3.6749999999999998</v>
      </c>
      <c r="H150" s="8">
        <f>Data!X147</f>
        <v>3.355</v>
      </c>
      <c r="I150" s="8">
        <f>Data!BJ147</f>
        <v>4.1719999999999997</v>
      </c>
      <c r="J150" s="8">
        <f>Data!AF147</f>
        <v>4.1239999999999997</v>
      </c>
      <c r="K150" s="8">
        <f>Data!BC147</f>
        <v>4.9889999999999999</v>
      </c>
      <c r="L150" s="8">
        <f>Data!BR147</f>
        <v>5.2910000000000004</v>
      </c>
      <c r="M150" s="8">
        <f>Data!CG147</f>
        <v>4.5970000000000004</v>
      </c>
      <c r="N150" s="8">
        <f>Data!CT147</f>
        <v>6.3250000000000002</v>
      </c>
      <c r="O150" s="8">
        <f>Data!ED147</f>
        <v>5.7409999999999997</v>
      </c>
      <c r="P150" s="8">
        <f t="shared" si="263"/>
        <v>2.3559999999999999</v>
      </c>
      <c r="Q150" s="1">
        <f t="shared" si="240"/>
        <v>38289</v>
      </c>
      <c r="R150" s="9">
        <f t="shared" si="289"/>
        <v>0.67345649128031682</v>
      </c>
      <c r="S150" s="36">
        <f t="shared" si="290"/>
        <v>0.40579467553271353</v>
      </c>
      <c r="T150" s="9">
        <f t="shared" si="291"/>
        <v>0.42444821731748728</v>
      </c>
      <c r="U150" s="9">
        <f t="shared" si="264"/>
        <v>0.25</v>
      </c>
      <c r="V150" s="9">
        <f t="shared" si="265"/>
        <v>0.25</v>
      </c>
      <c r="W150" s="9">
        <f t="shared" si="266"/>
        <v>0.1</v>
      </c>
      <c r="X150" s="9">
        <f t="shared" si="267"/>
        <v>0.25</v>
      </c>
      <c r="Y150" s="9">
        <f t="shared" si="292"/>
        <v>0.25</v>
      </c>
      <c r="Z150" s="8">
        <f t="shared" si="268"/>
        <v>4.2959268849604522</v>
      </c>
      <c r="AA150" s="8">
        <f t="shared" si="241"/>
        <v>4.1406184918313338</v>
      </c>
      <c r="AB150" s="8">
        <f t="shared" si="269"/>
        <v>3.8572190152801356</v>
      </c>
      <c r="AC150" s="8">
        <f t="shared" si="293"/>
        <v>4.16873271145956</v>
      </c>
      <c r="AD150" s="22">
        <f t="shared" si="270"/>
        <v>0.32654350871968318</v>
      </c>
      <c r="AE150" s="22">
        <f t="shared" si="271"/>
        <v>0.59420532446728647</v>
      </c>
      <c r="AF150" s="22">
        <f t="shared" si="272"/>
        <v>0.57555178268251272</v>
      </c>
      <c r="AG150" s="22">
        <f t="shared" si="242"/>
        <v>0</v>
      </c>
      <c r="AH150" s="22">
        <f t="shared" si="243"/>
        <v>0</v>
      </c>
      <c r="AI150" s="22">
        <f t="shared" si="244"/>
        <v>0</v>
      </c>
      <c r="AJ150" s="22">
        <f t="shared" si="245"/>
        <v>0</v>
      </c>
      <c r="AK150" s="22">
        <f t="shared" si="246"/>
        <v>0</v>
      </c>
      <c r="AL150" s="22"/>
      <c r="AM150" s="22">
        <f t="shared" si="247"/>
        <v>0</v>
      </c>
      <c r="AN150" s="22">
        <f t="shared" si="247"/>
        <v>0</v>
      </c>
      <c r="AO150" s="22">
        <v>0</v>
      </c>
      <c r="AP150" s="22">
        <f t="shared" si="248"/>
        <v>0.75</v>
      </c>
      <c r="AQ150" s="22">
        <f t="shared" si="249"/>
        <v>0.75</v>
      </c>
      <c r="AR150" s="22">
        <f t="shared" si="273"/>
        <v>0.9</v>
      </c>
      <c r="AS150" s="9">
        <f t="shared" si="274"/>
        <v>0.75</v>
      </c>
      <c r="AT150" s="9">
        <f t="shared" si="275"/>
        <v>0.75</v>
      </c>
      <c r="AU150" s="9"/>
      <c r="AV150" s="1">
        <f t="shared" si="250"/>
        <v>38289</v>
      </c>
      <c r="AX150" s="5">
        <f>Data!C147/Data!C146-1</f>
        <v>8.3846800241071939E-3</v>
      </c>
      <c r="AY150" s="5">
        <f>Data!L147/Data!L146-1</f>
        <v>3.4993254150834652E-3</v>
      </c>
      <c r="AZ150" s="5">
        <f>Data!CW147/Data!CW146-1</f>
        <v>1.0107714911770538E-2</v>
      </c>
      <c r="BA150" s="5">
        <f>Data!AJ147/Data!AJ146-1</f>
        <v>3.0556349833763541E-3</v>
      </c>
      <c r="BB150" s="5">
        <f>Data!AR147/Data!AR146-1</f>
        <v>6.1981323374948882E-3</v>
      </c>
      <c r="BC150" s="5">
        <f>Data!BV147/Data!BV146-1</f>
        <v>8.8137653714872588E-3</v>
      </c>
      <c r="BD150" s="5">
        <f>Data!T147/Data!T146-1</f>
        <v>3.7769530391182915E-3</v>
      </c>
      <c r="BE150" s="5">
        <f>Data!BF147/Data!BF146-1</f>
        <v>7.1819113794282519E-3</v>
      </c>
      <c r="BF150" s="5">
        <f>Data!AB147/Data!AB146-1</f>
        <v>5.9182259962722306E-3</v>
      </c>
      <c r="BG150" s="5">
        <f>Data!AY147/Data!AY146-1</f>
        <v>9.9365268299334009E-3</v>
      </c>
      <c r="BH150" s="5">
        <f>Data!BN147/Data!BN146-1</f>
        <v>1.0421277686279096E-2</v>
      </c>
      <c r="BI150" s="5">
        <f>Data!CC147/Data!CC146-1</f>
        <v>7.3391816028296475E-3</v>
      </c>
      <c r="BJ150" s="5">
        <f>Data!CP147/Data!CP146-1</f>
        <v>1.7545132689601006E-2</v>
      </c>
      <c r="BK150" s="5">
        <f>Data!DZ147/Data!DZ146-1</f>
        <v>1.5313528272385746E-2</v>
      </c>
      <c r="BL150" s="5">
        <f t="shared" si="294"/>
        <v>6.9323478941451756E-3</v>
      </c>
      <c r="BM150" s="5">
        <f t="shared" si="295"/>
        <v>9.7405464833828902E-3</v>
      </c>
      <c r="BN150" s="5">
        <f t="shared" si="296"/>
        <v>9.8203838514590684E-3</v>
      </c>
      <c r="BO150" s="5">
        <f t="shared" si="276"/>
        <v>4.3122712784067763E-3</v>
      </c>
      <c r="BP150" s="5">
        <f t="shared" si="277"/>
        <v>5.4380342009084925E-3</v>
      </c>
      <c r="BQ150" s="5">
        <f t="shared" si="278"/>
        <v>4.4413855038343717E-3</v>
      </c>
      <c r="BR150" s="5">
        <f t="shared" si="297"/>
        <v>4.6675101800461305E-3</v>
      </c>
      <c r="BS150" s="5">
        <f t="shared" si="298"/>
        <v>7.2189979517389702E-3</v>
      </c>
      <c r="BT150" s="5">
        <f t="shared" si="279"/>
        <v>3.1998985945247416E-3</v>
      </c>
      <c r="BU150" s="5">
        <f t="shared" si="280"/>
        <v>1.7545132689601006E-2</v>
      </c>
      <c r="BV150" s="8">
        <f t="shared" si="281"/>
        <v>1.8723213273885739</v>
      </c>
      <c r="BW150" s="8">
        <f t="shared" si="282"/>
        <v>1.880428305220694</v>
      </c>
      <c r="BX150" s="24">
        <f t="shared" si="283"/>
        <v>38289</v>
      </c>
      <c r="BY150" s="5">
        <f t="shared" si="284"/>
        <v>0.97068717858403497</v>
      </c>
      <c r="BZ150" s="1">
        <f t="shared" si="251"/>
        <v>38289</v>
      </c>
      <c r="CA150" s="8">
        <f t="shared" si="299"/>
        <v>2.1968921388480158</v>
      </c>
      <c r="CB150" s="8">
        <f t="shared" si="300"/>
        <v>1.880428305220694</v>
      </c>
      <c r="CC150" s="8">
        <f t="shared" si="301"/>
        <v>2.3831149885899254</v>
      </c>
      <c r="CD150" s="8">
        <f t="shared" si="302"/>
        <v>1.8340400055768322</v>
      </c>
      <c r="CE150" s="8">
        <f t="shared" si="303"/>
        <v>2.0731780606471304</v>
      </c>
      <c r="CF150" s="8">
        <f t="shared" si="304"/>
        <v>2.249123044767718</v>
      </c>
      <c r="CG150" s="8">
        <f t="shared" si="305"/>
        <v>2.0313170284682154</v>
      </c>
      <c r="CH150" s="8">
        <f t="shared" si="306"/>
        <v>2.2745408242012646</v>
      </c>
      <c r="CI150" s="8">
        <f t="shared" si="307"/>
        <v>2.2527854318916964</v>
      </c>
      <c r="CJ150" s="8">
        <f t="shared" si="308"/>
        <v>2.2899102965741478</v>
      </c>
      <c r="CK150" s="8">
        <f t="shared" si="309"/>
        <v>3.6803049687981386</v>
      </c>
      <c r="CL150" s="8">
        <f t="shared" si="310"/>
        <v>2.7863893228504177</v>
      </c>
      <c r="CM150" s="8">
        <f t="shared" si="311"/>
        <v>2.4686062625762211</v>
      </c>
      <c r="CN150" s="8">
        <f t="shared" si="312"/>
        <v>2.5572914829836026</v>
      </c>
      <c r="CO150" s="8">
        <f t="shared" si="313"/>
        <v>2.2254746938322381</v>
      </c>
      <c r="CP150" s="8">
        <f t="shared" si="314"/>
        <v>2.2188758287650288</v>
      </c>
      <c r="CQ150" s="8">
        <f t="shared" si="315"/>
        <v>2.2623983072027469</v>
      </c>
      <c r="CR150" s="8">
        <f t="shared" si="316"/>
        <v>2.132901335921161</v>
      </c>
      <c r="CS150" s="8">
        <f t="shared" si="317"/>
        <v>2.1468399419138118</v>
      </c>
      <c r="CT150" s="8">
        <f t="shared" si="318"/>
        <v>2.0947369919677379</v>
      </c>
      <c r="CU150" s="8">
        <f t="shared" si="319"/>
        <v>2.1324950319118265</v>
      </c>
      <c r="CV150" s="8">
        <f t="shared" si="320"/>
        <v>2.178095498370908</v>
      </c>
      <c r="CW150" s="8">
        <f t="shared" si="321"/>
        <v>1.8723213273885739</v>
      </c>
      <c r="CX150" s="8">
        <f t="shared" si="322"/>
        <v>2.7775926171925822</v>
      </c>
      <c r="CY150" s="8">
        <f t="shared" si="252"/>
        <v>2.1968921388480158</v>
      </c>
      <c r="CZ150" s="1">
        <f t="shared" si="253"/>
        <v>38289</v>
      </c>
      <c r="DA150" s="5">
        <f>CA150/MAX(CA$9:CA150)-1</f>
        <v>0</v>
      </c>
      <c r="DB150" s="5">
        <f>CB150/MAX(CB$9:CB150)-1</f>
        <v>0</v>
      </c>
      <c r="DC150" s="5">
        <f>CC150/MAX(CC$9:CC150)-1</f>
        <v>0</v>
      </c>
      <c r="DD150" s="5">
        <f>CD150/MAX(CD$9:CD150)-1</f>
        <v>0</v>
      </c>
      <c r="DE150" s="5">
        <f>CE150/MAX(CE$9:CE150)-1</f>
        <v>0</v>
      </c>
      <c r="DF150" s="5">
        <f>CF150/MAX(CF$9:CF150)-1</f>
        <v>0</v>
      </c>
      <c r="DG150" s="5">
        <f>CG150/MAX(CG$9:CG150)-1</f>
        <v>0</v>
      </c>
      <c r="DH150" s="5">
        <f>CH150/MAX(CH$9:CH150)-1</f>
        <v>0</v>
      </c>
      <c r="DI150" s="5">
        <f>CI150/MAX(CI$9:CI150)-1</f>
        <v>0</v>
      </c>
      <c r="DJ150" s="5">
        <f>CJ150/MAX(CJ$9:CJ150)-1</f>
        <v>0</v>
      </c>
      <c r="DK150" s="5">
        <f>CK150/MAX(CK$9:CK150)-1</f>
        <v>0</v>
      </c>
      <c r="DL150" s="5">
        <f>CL150/MAX(CL$9:CL150)-1</f>
        <v>0</v>
      </c>
      <c r="DM150" s="5">
        <f>CM150/MAX(CM$9:CM150)-1</f>
        <v>0</v>
      </c>
      <c r="DN150" s="5">
        <f>CN150/MAX(CN$9:CN150)-1</f>
        <v>0</v>
      </c>
      <c r="DO150" s="5">
        <f>CO150/MAX(CO$9:CO150)-1</f>
        <v>0</v>
      </c>
      <c r="DP150" s="5">
        <f>CP150/MAX(CP$9:CP150)-1</f>
        <v>0</v>
      </c>
      <c r="DQ150" s="5">
        <f>CQ150/MAX(CQ$9:CQ150)-1</f>
        <v>0</v>
      </c>
      <c r="DR150" s="5">
        <f>CR150/MAX(CR$9:CR150)-1</f>
        <v>0</v>
      </c>
      <c r="DS150" s="5">
        <f>CS150/MAX(CS$9:CS150)-1</f>
        <v>0</v>
      </c>
      <c r="DT150" s="5">
        <f>CT150/MAX(CT$9:CT150)-1</f>
        <v>0</v>
      </c>
      <c r="DU150" s="5">
        <f>CU150/MAX(CU$9:CU150)-1</f>
        <v>0</v>
      </c>
      <c r="DV150" s="5">
        <f>CV150/MAX(CV$9:CV150)-1</f>
        <v>0</v>
      </c>
      <c r="DW150" s="5">
        <f>CW150/MAX(CW$9:CW150)-1</f>
        <v>0</v>
      </c>
      <c r="DX150" s="5">
        <f>CX150/MAX(CX$9:CX150)-1</f>
        <v>0</v>
      </c>
      <c r="DY150" s="5">
        <f>CY150/MAX(CY$9:CY150)-1</f>
        <v>0</v>
      </c>
      <c r="DZ150" s="1">
        <f t="shared" si="254"/>
        <v>38289</v>
      </c>
      <c r="EA150" s="8">
        <f t="shared" si="285"/>
        <v>3.7879867295274461</v>
      </c>
      <c r="EB150" s="8">
        <f t="shared" si="286"/>
        <v>4.16873271145956</v>
      </c>
      <c r="EC150" s="8">
        <f t="shared" si="287"/>
        <v>4.5519100169779279</v>
      </c>
      <c r="ED150" s="8">
        <f t="shared" si="255"/>
        <v>3.54725</v>
      </c>
      <c r="EE150" s="8">
        <f t="shared" si="256"/>
        <v>3.839</v>
      </c>
      <c r="EF150" s="8">
        <f t="shared" si="257"/>
        <v>3.5486</v>
      </c>
      <c r="EG150" s="8">
        <f t="shared" si="258"/>
        <v>3.6654999999999998</v>
      </c>
      <c r="EH150" s="8">
        <f t="shared" si="259"/>
        <v>4.0975000000000001</v>
      </c>
      <c r="EI150" s="8">
        <f t="shared" si="260"/>
        <v>4.16873271145956</v>
      </c>
      <c r="EJ150" s="1">
        <f t="shared" si="288"/>
        <v>38289</v>
      </c>
      <c r="EK150" s="8">
        <f>Data!W147*(1-R150-AD150)+R150*Data!AE147+AD150*Data!AM147</f>
        <v>1.759794409479797</v>
      </c>
      <c r="EL150" s="8">
        <f>Data!W147*(1-S150-AE150)+S150*Data!BQ147+AE150*Data!AU147</f>
        <v>2.876700884875937</v>
      </c>
      <c r="EM150" s="8">
        <f>Data!W147*(1-R150-AF150)+R150*Data!AE147+AF150*Data!AU147</f>
        <v>2.9340825639639196</v>
      </c>
      <c r="EN150" s="8">
        <f>Data!F147</f>
        <v>5.04824837080952</v>
      </c>
      <c r="EO150" s="8">
        <f>U150*Data!$AE147+Model!AG150*Data!$BY147+Model!AP150*Data!$W147</f>
        <v>1.7635000000000001</v>
      </c>
      <c r="EP150" s="8">
        <f>V150*Data!$BQ147+Model!AH150*Data!$BY147+Model!AQ150*Data!$W147</f>
        <v>1.71275</v>
      </c>
      <c r="EQ150" s="8">
        <f>W150*Data!$BQ147+Model!AI150*Data!$BY147+Model!AR150*Data!$W147</f>
        <v>1.7363</v>
      </c>
      <c r="ER150" s="8">
        <f>X150*Data!CF147+Model!AJ150*Data!$BY147+Model!AS150*Data!$W147</f>
        <v>1.7462500000000001</v>
      </c>
      <c r="ES150" s="8">
        <f>Y150*Data!CS147+Model!AK150*Data!$BY147+Model!AS150*Data!$W147</f>
        <v>2.4805000000000001</v>
      </c>
      <c r="ET150" s="8">
        <f t="shared" si="261"/>
        <v>5.04824837080952</v>
      </c>
    </row>
    <row r="151" spans="1:150" x14ac:dyDescent="0.25">
      <c r="A151" s="34">
        <f>Data!A148</f>
        <v>38321</v>
      </c>
      <c r="B151" s="8">
        <f>Data!G148</f>
        <v>4.4616537523220199</v>
      </c>
      <c r="C151" s="8">
        <f t="shared" si="262"/>
        <v>4.8786380984719866</v>
      </c>
      <c r="D151" s="8">
        <f>Data!DA148</f>
        <v>4.8040000000000003</v>
      </c>
      <c r="E151" s="8">
        <f>Data!AN148</f>
        <v>2.9359999999999999</v>
      </c>
      <c r="F151" s="8">
        <f>Data!AV148</f>
        <v>3.5270000000000001</v>
      </c>
      <c r="G151" s="8">
        <f>Data!BZ148</f>
        <v>4.0369999999999999</v>
      </c>
      <c r="H151" s="8">
        <f>Data!X148</f>
        <v>3.7789999999999999</v>
      </c>
      <c r="I151" s="8">
        <f>Data!BJ148</f>
        <v>4.524</v>
      </c>
      <c r="J151" s="8">
        <f>Data!AF148</f>
        <v>4.3789999999999996</v>
      </c>
      <c r="K151" s="8">
        <f>Data!BC148</f>
        <v>5.1440000000000001</v>
      </c>
      <c r="L151" s="8">
        <f>Data!BR148</f>
        <v>5.6520000000000001</v>
      </c>
      <c r="M151" s="8">
        <f>Data!CG148</f>
        <v>4.7990000000000004</v>
      </c>
      <c r="N151" s="8">
        <f>Data!CT148</f>
        <v>6.3659999999999997</v>
      </c>
      <c r="O151" s="8">
        <f>Data!ED148</f>
        <v>5.8890000000000002</v>
      </c>
      <c r="P151" s="8">
        <f t="shared" si="263"/>
        <v>2.1070000000000002</v>
      </c>
      <c r="Q151" s="1">
        <f t="shared" si="240"/>
        <v>38321</v>
      </c>
      <c r="R151" s="9">
        <f t="shared" si="289"/>
        <v>0.70345649128031684</v>
      </c>
      <c r="S151" s="36">
        <f t="shared" si="290"/>
        <v>0.39570438286283643</v>
      </c>
      <c r="T151" s="9">
        <f t="shared" si="291"/>
        <v>0.4544482173174873</v>
      </c>
      <c r="U151" s="9">
        <f t="shared" si="264"/>
        <v>0.25</v>
      </c>
      <c r="V151" s="9">
        <f t="shared" si="265"/>
        <v>0.25</v>
      </c>
      <c r="W151" s="9">
        <f t="shared" si="266"/>
        <v>0.1</v>
      </c>
      <c r="X151" s="9">
        <f t="shared" si="267"/>
        <v>0.25</v>
      </c>
      <c r="Y151" s="9">
        <f t="shared" si="292"/>
        <v>0.25</v>
      </c>
      <c r="Z151" s="8">
        <f t="shared" si="268"/>
        <v>4.5730338463556022</v>
      </c>
      <c r="AA151" s="8">
        <f t="shared" si="241"/>
        <v>4.520154309102093</v>
      </c>
      <c r="AB151" s="8">
        <f t="shared" si="269"/>
        <v>4.2779855857385396</v>
      </c>
      <c r="AC151" s="8">
        <f t="shared" si="293"/>
        <v>4.4616537523220199</v>
      </c>
      <c r="AD151" s="22">
        <f t="shared" si="270"/>
        <v>0.29654350871968316</v>
      </c>
      <c r="AE151" s="22">
        <f t="shared" si="271"/>
        <v>0.60429561713716362</v>
      </c>
      <c r="AF151" s="22">
        <f t="shared" si="272"/>
        <v>0.5455517826825127</v>
      </c>
      <c r="AG151" s="22">
        <f t="shared" si="242"/>
        <v>0</v>
      </c>
      <c r="AH151" s="22">
        <f t="shared" si="243"/>
        <v>0</v>
      </c>
      <c r="AI151" s="22">
        <f t="shared" si="244"/>
        <v>0</v>
      </c>
      <c r="AJ151" s="22">
        <f t="shared" si="245"/>
        <v>0</v>
      </c>
      <c r="AK151" s="22">
        <f t="shared" si="246"/>
        <v>0</v>
      </c>
      <c r="AL151" s="22"/>
      <c r="AM151" s="22">
        <f t="shared" si="247"/>
        <v>0</v>
      </c>
      <c r="AN151" s="22">
        <f t="shared" si="247"/>
        <v>0</v>
      </c>
      <c r="AO151" s="22">
        <v>0</v>
      </c>
      <c r="AP151" s="22">
        <f t="shared" si="248"/>
        <v>0.75</v>
      </c>
      <c r="AQ151" s="22">
        <f t="shared" si="249"/>
        <v>0.75</v>
      </c>
      <c r="AR151" s="22">
        <f t="shared" si="273"/>
        <v>0.9</v>
      </c>
      <c r="AS151" s="9">
        <f t="shared" si="274"/>
        <v>0.75</v>
      </c>
      <c r="AT151" s="9">
        <f t="shared" si="275"/>
        <v>0.75</v>
      </c>
      <c r="AU151" s="9"/>
      <c r="AV151" s="1">
        <f t="shared" si="250"/>
        <v>38321</v>
      </c>
      <c r="AX151" s="5">
        <f>Data!C148/Data!C147-1</f>
        <v>-7.9761935487212554E-3</v>
      </c>
      <c r="AY151" s="5">
        <f>Data!L148/Data!L147-1</f>
        <v>-4.4681687256744596E-3</v>
      </c>
      <c r="AZ151" s="5">
        <f>Data!CW148/Data!CW147-1</f>
        <v>-1.0391719448060277E-2</v>
      </c>
      <c r="BA151" s="5">
        <f>Data!AJ148/Data!AJ147-1</f>
        <v>-4.9546125296248134E-3</v>
      </c>
      <c r="BB151" s="5">
        <f>Data!AR148/Data!AR147-1</f>
        <v>-1.2403167711057317E-2</v>
      </c>
      <c r="BC151" s="5">
        <f>Data!BV148/Data!BV147-1</f>
        <v>-1.7369238256355612E-2</v>
      </c>
      <c r="BD151" s="5">
        <f>Data!T148/Data!T147-1</f>
        <v>-4.0667682269022176E-3</v>
      </c>
      <c r="BE151" s="5">
        <f>Data!BF148/Data!BF147-1</f>
        <v>-7.9902285103568005E-3</v>
      </c>
      <c r="BF151" s="5">
        <f>Data!AB148/Data!AB147-1</f>
        <v>3.7506017756583354E-4</v>
      </c>
      <c r="BG151" s="5">
        <f>Data!AY148/Data!AY147-1</f>
        <v>8.5148139591018079E-4</v>
      </c>
      <c r="BH151" s="5">
        <f>Data!BN148/Data!BN147-1</f>
        <v>5.2003518928429582E-3</v>
      </c>
      <c r="BI151" s="5">
        <f>Data!CC148/Data!CC147-1</f>
        <v>2.0241067353896636E-3</v>
      </c>
      <c r="BJ151" s="5">
        <f>Data!CP148/Data!CP147-1</f>
        <v>6.0034860020929948E-3</v>
      </c>
      <c r="BK151" s="5">
        <f>Data!DZ148/Data!DZ147-1</f>
        <v>2.2203221535745943E-3</v>
      </c>
      <c r="BL151" s="5">
        <f t="shared" si="294"/>
        <v>-2.6870260836149586E-3</v>
      </c>
      <c r="BM151" s="5">
        <f t="shared" si="295"/>
        <v>-6.4690333862830853E-3</v>
      </c>
      <c r="BN151" s="5">
        <f t="shared" si="296"/>
        <v>-6.1962535070539592E-3</v>
      </c>
      <c r="BO151" s="5">
        <f t="shared" si="276"/>
        <v>-2.9563111257852048E-3</v>
      </c>
      <c r="BP151" s="5">
        <f t="shared" si="277"/>
        <v>-1.7499881969659237E-3</v>
      </c>
      <c r="BQ151" s="5">
        <f t="shared" si="278"/>
        <v>-3.1400562149276998E-3</v>
      </c>
      <c r="BR151" s="5">
        <f t="shared" si="297"/>
        <v>-2.5440494863292473E-3</v>
      </c>
      <c r="BS151" s="5">
        <f t="shared" si="298"/>
        <v>-1.5492046696534145E-3</v>
      </c>
      <c r="BT151" s="5">
        <f t="shared" si="279"/>
        <v>-4.7770436690802946E-3</v>
      </c>
      <c r="BU151" s="5">
        <f t="shared" si="280"/>
        <v>6.0034860020929948E-3</v>
      </c>
      <c r="BV151" s="8">
        <f t="shared" si="281"/>
        <v>1.8633771666450885</v>
      </c>
      <c r="BW151" s="8">
        <f t="shared" si="282"/>
        <v>1.872026234276434</v>
      </c>
      <c r="BX151" s="24">
        <f t="shared" si="283"/>
        <v>38321</v>
      </c>
      <c r="BY151" s="5">
        <f t="shared" si="284"/>
        <v>0.97600248710717197</v>
      </c>
      <c r="BZ151" s="1">
        <f t="shared" si="251"/>
        <v>38321</v>
      </c>
      <c r="CA151" s="8">
        <f t="shared" si="299"/>
        <v>2.1793693019428999</v>
      </c>
      <c r="CB151" s="8">
        <f t="shared" si="300"/>
        <v>1.872026234276434</v>
      </c>
      <c r="CC151" s="8">
        <f t="shared" si="301"/>
        <v>2.3583503262160317</v>
      </c>
      <c r="CD151" s="8">
        <f t="shared" si="302"/>
        <v>1.8249530479853682</v>
      </c>
      <c r="CE151" s="8">
        <f t="shared" si="303"/>
        <v>2.0474640854660393</v>
      </c>
      <c r="CF151" s="8">
        <f t="shared" si="304"/>
        <v>2.2100574907352875</v>
      </c>
      <c r="CG151" s="8">
        <f t="shared" si="305"/>
        <v>2.0230561329180756</v>
      </c>
      <c r="CH151" s="8">
        <f t="shared" si="306"/>
        <v>2.2563667232597613</v>
      </c>
      <c r="CI151" s="8">
        <f t="shared" si="307"/>
        <v>2.2536303619957994</v>
      </c>
      <c r="CJ151" s="8">
        <f t="shared" si="308"/>
        <v>2.2918601125899838</v>
      </c>
      <c r="CK151" s="8">
        <f t="shared" si="309"/>
        <v>3.6994438497088673</v>
      </c>
      <c r="CL151" s="8">
        <f t="shared" si="310"/>
        <v>2.792029272246217</v>
      </c>
      <c r="CM151" s="8">
        <f t="shared" si="311"/>
        <v>2.4834265057182767</v>
      </c>
      <c r="CN151" s="8">
        <f t="shared" si="312"/>
        <v>2.5629694939164187</v>
      </c>
      <c r="CO151" s="8">
        <f t="shared" si="313"/>
        <v>2.2194947852814857</v>
      </c>
      <c r="CP151" s="8">
        <f t="shared" si="314"/>
        <v>2.2045218469487313</v>
      </c>
      <c r="CQ151" s="8">
        <f t="shared" si="315"/>
        <v>2.2483799137573888</v>
      </c>
      <c r="CR151" s="8">
        <f t="shared" si="316"/>
        <v>2.1265958159715752</v>
      </c>
      <c r="CS151" s="8">
        <f t="shared" si="317"/>
        <v>2.1430829973546874</v>
      </c>
      <c r="CT151" s="8">
        <f t="shared" si="318"/>
        <v>2.0881594000574704</v>
      </c>
      <c r="CU151" s="8">
        <f t="shared" si="319"/>
        <v>2.1270698590212915</v>
      </c>
      <c r="CV151" s="8">
        <f t="shared" si="320"/>
        <v>2.1747211826538804</v>
      </c>
      <c r="CW151" s="8">
        <f t="shared" si="321"/>
        <v>1.8633771666450885</v>
      </c>
      <c r="CX151" s="8">
        <f t="shared" si="322"/>
        <v>2.7942678555894149</v>
      </c>
      <c r="CY151" s="8">
        <f t="shared" si="252"/>
        <v>2.1793693019428999</v>
      </c>
      <c r="CZ151" s="1">
        <f t="shared" si="253"/>
        <v>38321</v>
      </c>
      <c r="DA151" s="5">
        <f>CA151/MAX(CA$9:CA151)-1</f>
        <v>-7.9761935487212554E-3</v>
      </c>
      <c r="DB151" s="5">
        <f>CB151/MAX(CB$9:CB151)-1</f>
        <v>-4.4681687256744596E-3</v>
      </c>
      <c r="DC151" s="5">
        <f>CC151/MAX(CC$9:CC151)-1</f>
        <v>-1.0391719448060277E-2</v>
      </c>
      <c r="DD151" s="5">
        <f>CD151/MAX(CD$9:CD151)-1</f>
        <v>-4.9546125296248134E-3</v>
      </c>
      <c r="DE151" s="5">
        <f>CE151/MAX(CE$9:CE151)-1</f>
        <v>-1.2403167711057428E-2</v>
      </c>
      <c r="DF151" s="5">
        <f>CF151/MAX(CF$9:CF151)-1</f>
        <v>-1.7369238256355612E-2</v>
      </c>
      <c r="DG151" s="5">
        <f>CG151/MAX(CG$9:CG151)-1</f>
        <v>-4.0667682269021066E-3</v>
      </c>
      <c r="DH151" s="5">
        <f>CH151/MAX(CH$9:CH151)-1</f>
        <v>-7.9902285103568005E-3</v>
      </c>
      <c r="DI151" s="5">
        <f>CI151/MAX(CI$9:CI151)-1</f>
        <v>0</v>
      </c>
      <c r="DJ151" s="5">
        <f>CJ151/MAX(CJ$9:CJ151)-1</f>
        <v>0</v>
      </c>
      <c r="DK151" s="5">
        <f>CK151/MAX(CK$9:CK151)-1</f>
        <v>0</v>
      </c>
      <c r="DL151" s="5">
        <f>CL151/MAX(CL$9:CL151)-1</f>
        <v>0</v>
      </c>
      <c r="DM151" s="5">
        <f>CM151/MAX(CM$9:CM151)-1</f>
        <v>0</v>
      </c>
      <c r="DN151" s="5">
        <f>CN151/MAX(CN$9:CN151)-1</f>
        <v>0</v>
      </c>
      <c r="DO151" s="5">
        <f>CO151/MAX(CO$9:CO151)-1</f>
        <v>-2.6870260836150406E-3</v>
      </c>
      <c r="DP151" s="5">
        <f>CP151/MAX(CP$9:CP151)-1</f>
        <v>-6.4690333862830185E-3</v>
      </c>
      <c r="DQ151" s="5">
        <f>CQ151/MAX(CQ$9:CQ151)-1</f>
        <v>-6.1962535070539948E-3</v>
      </c>
      <c r="DR151" s="5">
        <f>CR151/MAX(CR$9:CR151)-1</f>
        <v>-2.9563111257852048E-3</v>
      </c>
      <c r="DS151" s="5">
        <f>CS151/MAX(CS$9:CS151)-1</f>
        <v>-1.7499881969660347E-3</v>
      </c>
      <c r="DT151" s="5">
        <f>CT151/MAX(CT$9:CT151)-1</f>
        <v>-3.1400562149278555E-3</v>
      </c>
      <c r="DU151" s="5">
        <f>CU151/MAX(CU$9:CU151)-1</f>
        <v>-2.5440494863292473E-3</v>
      </c>
      <c r="DV151" s="5">
        <f>CV151/MAX(CV$9:CV151)-1</f>
        <v>-1.5492046696535811E-3</v>
      </c>
      <c r="DW151" s="5">
        <f>CW151/MAX(CW$9:CW151)-1</f>
        <v>-4.777043669080272E-3</v>
      </c>
      <c r="DX151" s="5">
        <f>CX151/MAX(CX$9:CX151)-1</f>
        <v>0</v>
      </c>
      <c r="DY151" s="5">
        <f>CY151/MAX(CY$9:CY151)-1</f>
        <v>-7.9761935487212554E-3</v>
      </c>
      <c r="DZ151" s="1">
        <f t="shared" si="254"/>
        <v>38321</v>
      </c>
      <c r="EA151" s="8">
        <f t="shared" si="285"/>
        <v>4.1263449305708297</v>
      </c>
      <c r="EB151" s="8">
        <f t="shared" si="286"/>
        <v>4.4616537523220199</v>
      </c>
      <c r="EC151" s="8">
        <f t="shared" si="287"/>
        <v>4.8786380984719866</v>
      </c>
      <c r="ED151" s="8">
        <f t="shared" si="255"/>
        <v>3.9289999999999998</v>
      </c>
      <c r="EE151" s="8">
        <f t="shared" si="256"/>
        <v>4.2472500000000002</v>
      </c>
      <c r="EF151" s="8">
        <f t="shared" si="257"/>
        <v>3.9662999999999999</v>
      </c>
      <c r="EG151" s="8">
        <f t="shared" si="258"/>
        <v>4.0339999999999998</v>
      </c>
      <c r="EH151" s="8">
        <f t="shared" si="259"/>
        <v>4.4257499999999999</v>
      </c>
      <c r="EI151" s="8">
        <f t="shared" si="260"/>
        <v>4.4616537523220199</v>
      </c>
      <c r="EJ151" s="1">
        <f t="shared" si="288"/>
        <v>38321</v>
      </c>
      <c r="EK151" s="8">
        <f>Data!W148*(1-R151-AD151)+R151*Data!AE148+AD151*Data!AM148</f>
        <v>1.7713244336860914</v>
      </c>
      <c r="EL151" s="8">
        <f>Data!W148*(1-S151-AE151)+S151*Data!BQ148+AE151*Data!AU148</f>
        <v>2.9333735441995348</v>
      </c>
      <c r="EM151" s="8">
        <f>Data!W148*(1-R151-AF151)+R151*Data!AE148+AF151*Data!AU148</f>
        <v>2.8772869639535941</v>
      </c>
      <c r="EN151" s="8">
        <f>Data!F148</f>
        <v>5.1034931377515003</v>
      </c>
      <c r="EO151" s="8">
        <f>U151*Data!$AE148+Model!AG151*Data!$BY148+Model!AP151*Data!$W148</f>
        <v>1.73325</v>
      </c>
      <c r="EP151" s="8">
        <f>V151*Data!$BQ148+Model!AH151*Data!$BY148+Model!AQ151*Data!$W148</f>
        <v>1.7055</v>
      </c>
      <c r="EQ151" s="8">
        <f>W151*Data!$BQ148+Model!AI151*Data!$BY148+Model!AR151*Data!$W148</f>
        <v>1.7124000000000001</v>
      </c>
      <c r="ER151" s="8">
        <f>X151*Data!CF148+Model!AJ151*Data!$BY148+Model!AS151*Data!$W148</f>
        <v>1.724</v>
      </c>
      <c r="ES151" s="8">
        <f>Y151*Data!CS148+Model!AK151*Data!$BY148+Model!AS151*Data!$W148</f>
        <v>2.4642499999999998</v>
      </c>
      <c r="ET151" s="8">
        <f t="shared" si="261"/>
        <v>5.1034931377515003</v>
      </c>
    </row>
    <row r="152" spans="1:150" x14ac:dyDescent="0.25">
      <c r="A152" s="34">
        <f>Data!A149</f>
        <v>38352</v>
      </c>
      <c r="B152" s="8">
        <f>Data!G149</f>
        <v>4.3804697062507199</v>
      </c>
      <c r="C152" s="8">
        <f t="shared" si="262"/>
        <v>4.8205005701254278</v>
      </c>
      <c r="D152" s="8">
        <f>Data!DA149</f>
        <v>4.6970000000000001</v>
      </c>
      <c r="E152" s="8">
        <f>Data!AN149</f>
        <v>2.9940000000000002</v>
      </c>
      <c r="F152" s="8">
        <f>Data!AV149</f>
        <v>3.46</v>
      </c>
      <c r="G152" s="8">
        <f>Data!BZ149</f>
        <v>3.927</v>
      </c>
      <c r="H152" s="8">
        <f>Data!X149</f>
        <v>3.82</v>
      </c>
      <c r="I152" s="8">
        <f>Data!BJ149</f>
        <v>4.4580000000000002</v>
      </c>
      <c r="J152" s="8">
        <f>Data!AF149</f>
        <v>4.5789999999999997</v>
      </c>
      <c r="K152" s="8">
        <f>Data!BC149</f>
        <v>5.0880000000000001</v>
      </c>
      <c r="L152" s="8">
        <f>Data!BR149</f>
        <v>5.758</v>
      </c>
      <c r="M152" s="8">
        <f>Data!CG149</f>
        <v>5.0519999999999996</v>
      </c>
      <c r="N152" s="8">
        <f>Data!CT149</f>
        <v>6.3390000000000004</v>
      </c>
      <c r="O152" s="8">
        <f>Data!ED149</f>
        <v>5.8860000000000001</v>
      </c>
      <c r="P152" s="8">
        <f t="shared" si="263"/>
        <v>2.1924999999999999</v>
      </c>
      <c r="Q152" s="1">
        <f t="shared" si="240"/>
        <v>38352</v>
      </c>
      <c r="R152" s="9">
        <f t="shared" si="289"/>
        <v>0.67345649128031682</v>
      </c>
      <c r="S152" s="36">
        <f t="shared" si="290"/>
        <v>0.37941867528883755</v>
      </c>
      <c r="T152" s="9">
        <f t="shared" si="291"/>
        <v>0.45610034207525657</v>
      </c>
      <c r="U152" s="9">
        <f t="shared" si="264"/>
        <v>0.25</v>
      </c>
      <c r="V152" s="9">
        <f t="shared" si="265"/>
        <v>0.25</v>
      </c>
      <c r="W152" s="9">
        <f t="shared" si="266"/>
        <v>0.1</v>
      </c>
      <c r="X152" s="9">
        <f t="shared" si="267"/>
        <v>0.25</v>
      </c>
      <c r="Y152" s="9">
        <f t="shared" si="292"/>
        <v>0.25</v>
      </c>
      <c r="Z152" s="8">
        <f t="shared" si="268"/>
        <v>4.6846385526903562</v>
      </c>
      <c r="AA152" s="8">
        <f t="shared" si="241"/>
        <v>4.5553133927097669</v>
      </c>
      <c r="AB152" s="8">
        <f t="shared" si="269"/>
        <v>4.3130421892816422</v>
      </c>
      <c r="AC152" s="8">
        <f t="shared" si="293"/>
        <v>4.3804697062507199</v>
      </c>
      <c r="AD152" s="22">
        <f t="shared" si="270"/>
        <v>0.32654350871968318</v>
      </c>
      <c r="AE152" s="22">
        <f t="shared" si="271"/>
        <v>0.62058132471116245</v>
      </c>
      <c r="AF152" s="22">
        <f t="shared" si="272"/>
        <v>0.54389965792474348</v>
      </c>
      <c r="AG152" s="22">
        <f t="shared" si="242"/>
        <v>0</v>
      </c>
      <c r="AH152" s="22">
        <f t="shared" si="243"/>
        <v>0</v>
      </c>
      <c r="AI152" s="22">
        <f t="shared" si="244"/>
        <v>0</v>
      </c>
      <c r="AJ152" s="22">
        <f t="shared" si="245"/>
        <v>0</v>
      </c>
      <c r="AK152" s="22">
        <f t="shared" si="246"/>
        <v>0</v>
      </c>
      <c r="AL152" s="22"/>
      <c r="AM152" s="22">
        <f t="shared" si="247"/>
        <v>0</v>
      </c>
      <c r="AN152" s="22">
        <f t="shared" si="247"/>
        <v>0</v>
      </c>
      <c r="AO152" s="22">
        <v>0</v>
      </c>
      <c r="AP152" s="22">
        <f t="shared" si="248"/>
        <v>0.75</v>
      </c>
      <c r="AQ152" s="22">
        <f t="shared" si="249"/>
        <v>0.75</v>
      </c>
      <c r="AR152" s="22">
        <f t="shared" si="273"/>
        <v>0.9</v>
      </c>
      <c r="AS152" s="9">
        <f t="shared" si="274"/>
        <v>0.75</v>
      </c>
      <c r="AT152" s="9">
        <f t="shared" si="275"/>
        <v>0.75</v>
      </c>
      <c r="AU152" s="9"/>
      <c r="AV152" s="1">
        <f t="shared" si="250"/>
        <v>38352</v>
      </c>
      <c r="AX152" s="5">
        <f>Data!C149/Data!C148-1</f>
        <v>9.2027296216303789E-3</v>
      </c>
      <c r="AY152" s="5">
        <f>Data!L149/Data!L148-1</f>
        <v>2.4907544910515167E-3</v>
      </c>
      <c r="AZ152" s="5">
        <f>Data!CW149/Data!CW148-1</f>
        <v>1.4175433528330839E-2</v>
      </c>
      <c r="BA152" s="5">
        <f>Data!AJ149/Data!AJ148-1</f>
        <v>2.0885575358842168E-3</v>
      </c>
      <c r="BB152" s="5">
        <f>Data!AR149/Data!AR148-1</f>
        <v>5.7572209211553815E-3</v>
      </c>
      <c r="BC152" s="5">
        <f>Data!BV149/Data!BV148-1</f>
        <v>1.1327429454146554E-2</v>
      </c>
      <c r="BD152" s="5">
        <f>Data!T149/Data!T148-1</f>
        <v>3.4301657639914662E-3</v>
      </c>
      <c r="BE152" s="5">
        <f>Data!BF149/Data!BF148-1</f>
        <v>8.4165583601250038E-3</v>
      </c>
      <c r="BF152" s="5">
        <f>Data!AB149/Data!AB148-1</f>
        <v>4.3843205282447784E-3</v>
      </c>
      <c r="BG152" s="5">
        <f>Data!AY149/Data!AY148-1</f>
        <v>8.1859422782131208E-3</v>
      </c>
      <c r="BH152" s="5">
        <f>Data!BN149/Data!BN148-1</f>
        <v>9.3358506546210585E-3</v>
      </c>
      <c r="BI152" s="5">
        <f>Data!CC149/Data!CC148-1</f>
        <v>6.0493377341506172E-3</v>
      </c>
      <c r="BJ152" s="5">
        <f>Data!CP149/Data!CP148-1</f>
        <v>1.1903172255989469E-2</v>
      </c>
      <c r="BK152" s="5">
        <f>Data!DZ149/Data!DZ148-1</f>
        <v>1.2407175521399472E-2</v>
      </c>
      <c r="BL152" s="5">
        <f t="shared" si="294"/>
        <v>5.9627123894689989E-3</v>
      </c>
      <c r="BM152" s="5">
        <f t="shared" si="295"/>
        <v>8.3886371023108499E-3</v>
      </c>
      <c r="BN152" s="5">
        <f t="shared" si="296"/>
        <v>8.7792809344785314E-3</v>
      </c>
      <c r="BO152" s="5">
        <f t="shared" si="276"/>
        <v>3.6687044550547943E-3</v>
      </c>
      <c r="BP152" s="5">
        <f t="shared" si="277"/>
        <v>4.9065869866488643E-3</v>
      </c>
      <c r="BQ152" s="5">
        <f t="shared" si="278"/>
        <v>4.0207342530544253E-3</v>
      </c>
      <c r="BR152" s="5">
        <f t="shared" si="297"/>
        <v>4.084958756531254E-3</v>
      </c>
      <c r="BS152" s="5">
        <f t="shared" si="298"/>
        <v>5.548417386990967E-3</v>
      </c>
      <c r="BT152" s="5">
        <f t="shared" si="279"/>
        <v>2.3568791815056665E-3</v>
      </c>
      <c r="BU152" s="5">
        <f t="shared" si="280"/>
        <v>1.1903172255989469E-2</v>
      </c>
      <c r="BV152" s="8">
        <f t="shared" si="281"/>
        <v>1.8677689214964472</v>
      </c>
      <c r="BW152" s="8">
        <f t="shared" si="282"/>
        <v>1.8766889920268244</v>
      </c>
      <c r="BX152" s="24">
        <f t="shared" si="283"/>
        <v>38352</v>
      </c>
      <c r="BY152" s="5">
        <f t="shared" si="284"/>
        <v>0.9710530780873865</v>
      </c>
      <c r="BZ152" s="1">
        <f t="shared" si="251"/>
        <v>38352</v>
      </c>
      <c r="CA152" s="8">
        <f t="shared" si="299"/>
        <v>2.1994254483743618</v>
      </c>
      <c r="CB152" s="8">
        <f t="shared" si="300"/>
        <v>1.8766889920268244</v>
      </c>
      <c r="CC152" s="8">
        <f t="shared" si="301"/>
        <v>2.3917809645018244</v>
      </c>
      <c r="CD152" s="8">
        <f t="shared" si="302"/>
        <v>1.8287645674263728</v>
      </c>
      <c r="CE152" s="8">
        <f t="shared" si="303"/>
        <v>2.0592517885341985</v>
      </c>
      <c r="CF152" s="8">
        <f t="shared" si="304"/>
        <v>2.2350917610511996</v>
      </c>
      <c r="CG152" s="8">
        <f t="shared" si="305"/>
        <v>2.0299955508038443</v>
      </c>
      <c r="CH152" s="8">
        <f t="shared" si="306"/>
        <v>2.275357565467921</v>
      </c>
      <c r="CI152" s="8">
        <f t="shared" si="307"/>
        <v>2.2635109998549732</v>
      </c>
      <c r="CJ152" s="8">
        <f t="shared" si="308"/>
        <v>2.3106211471813842</v>
      </c>
      <c r="CK152" s="8">
        <f t="shared" si="309"/>
        <v>3.7339813049949058</v>
      </c>
      <c r="CL152" s="8">
        <f t="shared" si="310"/>
        <v>2.8089192002776691</v>
      </c>
      <c r="CM152" s="8">
        <f t="shared" si="311"/>
        <v>2.5129871592009314</v>
      </c>
      <c r="CN152" s="8">
        <f t="shared" si="312"/>
        <v>2.5947687062834319</v>
      </c>
      <c r="CO152" s="8">
        <f t="shared" si="313"/>
        <v>2.2327289943360453</v>
      </c>
      <c r="CP152" s="8">
        <f t="shared" si="314"/>
        <v>2.2230147807069001</v>
      </c>
      <c r="CQ152" s="8">
        <f t="shared" si="315"/>
        <v>2.2681190726677034</v>
      </c>
      <c r="CR152" s="8">
        <f t="shared" si="316"/>
        <v>2.134397667515731</v>
      </c>
      <c r="CS152" s="8">
        <f t="shared" si="317"/>
        <v>2.1535982205008164</v>
      </c>
      <c r="CT152" s="8">
        <f t="shared" si="318"/>
        <v>2.0965553340831193</v>
      </c>
      <c r="CU152" s="8">
        <f t="shared" si="319"/>
        <v>2.1357588516676542</v>
      </c>
      <c r="CV152" s="8">
        <f t="shared" si="320"/>
        <v>2.1867874434755743</v>
      </c>
      <c r="CW152" s="8">
        <f t="shared" si="321"/>
        <v>1.8677689214964472</v>
      </c>
      <c r="CX152" s="8">
        <f t="shared" si="322"/>
        <v>2.8275285072038701</v>
      </c>
      <c r="CY152" s="8">
        <f t="shared" si="252"/>
        <v>2.1994254483743618</v>
      </c>
      <c r="CZ152" s="1">
        <f t="shared" si="253"/>
        <v>38352</v>
      </c>
      <c r="DA152" s="5">
        <f>CA152/MAX(CA$9:CA152)-1</f>
        <v>0</v>
      </c>
      <c r="DB152" s="5">
        <f>CB152/MAX(CB$9:CB152)-1</f>
        <v>-1.9885433459431168E-3</v>
      </c>
      <c r="DC152" s="5">
        <f>CC152/MAX(CC$9:CC152)-1</f>
        <v>0</v>
      </c>
      <c r="DD152" s="5">
        <f>CD152/MAX(CD$9:CD152)-1</f>
        <v>-2.8764029870766983E-3</v>
      </c>
      <c r="DE152" s="5">
        <f>CE152/MAX(CE$9:CE152)-1</f>
        <v>-6.7173545665367707E-3</v>
      </c>
      <c r="DF152" s="5">
        <f>CF152/MAX(CF$9:CF152)-1</f>
        <v>-6.2385576232302231E-3</v>
      </c>
      <c r="DG152" s="5">
        <f>CG152/MAX(CG$9:CG152)-1</f>
        <v>-6.5055215205256367E-4</v>
      </c>
      <c r="DH152" s="5">
        <f>CH152/MAX(CH$9:CH152)-1</f>
        <v>0</v>
      </c>
      <c r="DI152" s="5">
        <f>CI152/MAX(CI$9:CI152)-1</f>
        <v>0</v>
      </c>
      <c r="DJ152" s="5">
        <f>CJ152/MAX(CJ$9:CJ152)-1</f>
        <v>0</v>
      </c>
      <c r="DK152" s="5">
        <f>CK152/MAX(CK$9:CK152)-1</f>
        <v>0</v>
      </c>
      <c r="DL152" s="5">
        <f>CL152/MAX(CL$9:CL152)-1</f>
        <v>0</v>
      </c>
      <c r="DM152" s="5">
        <f>CM152/MAX(CM$9:CM152)-1</f>
        <v>0</v>
      </c>
      <c r="DN152" s="5">
        <f>CN152/MAX(CN$9:CN152)-1</f>
        <v>0</v>
      </c>
      <c r="DO152" s="5">
        <f>CO152/MAX(CO$9:CO152)-1</f>
        <v>0</v>
      </c>
      <c r="DP152" s="5">
        <f>CP152/MAX(CP$9:CP152)-1</f>
        <v>0</v>
      </c>
      <c r="DQ152" s="5">
        <f>CQ152/MAX(CQ$9:CQ152)-1</f>
        <v>0</v>
      </c>
      <c r="DR152" s="5">
        <f>CR152/MAX(CR$9:CR152)-1</f>
        <v>0</v>
      </c>
      <c r="DS152" s="5">
        <f>CS152/MAX(CS$9:CS152)-1</f>
        <v>0</v>
      </c>
      <c r="DT152" s="5">
        <f>CT152/MAX(CT$9:CT152)-1</f>
        <v>0</v>
      </c>
      <c r="DU152" s="5">
        <f>CU152/MAX(CU$9:CU152)-1</f>
        <v>0</v>
      </c>
      <c r="DV152" s="5">
        <f>CV152/MAX(CV$9:CV152)-1</f>
        <v>0</v>
      </c>
      <c r="DW152" s="5">
        <f>CW152/MAX(CW$9:CW152)-1</f>
        <v>-2.4314234023473658E-3</v>
      </c>
      <c r="DX152" s="5">
        <f>CX152/MAX(CX$9:CX152)-1</f>
        <v>0</v>
      </c>
      <c r="DY152" s="5">
        <f>CY152/MAX(CY$9:CY152)-1</f>
        <v>0</v>
      </c>
      <c r="DZ152" s="1">
        <f t="shared" si="254"/>
        <v>38352</v>
      </c>
      <c r="EA152" s="8">
        <f t="shared" si="285"/>
        <v>4.2135978137426742</v>
      </c>
      <c r="EB152" s="8">
        <f t="shared" si="286"/>
        <v>4.3804697062507199</v>
      </c>
      <c r="EC152" s="8">
        <f t="shared" si="287"/>
        <v>4.8205005701254278</v>
      </c>
      <c r="ED152" s="8">
        <f t="shared" si="255"/>
        <v>4.0097499999999995</v>
      </c>
      <c r="EE152" s="8">
        <f t="shared" si="256"/>
        <v>4.3045</v>
      </c>
      <c r="EF152" s="8">
        <f t="shared" si="257"/>
        <v>4.0137999999999998</v>
      </c>
      <c r="EG152" s="8">
        <f t="shared" si="258"/>
        <v>4.1280000000000001</v>
      </c>
      <c r="EH152" s="8">
        <f t="shared" si="259"/>
        <v>4.4497499999999999</v>
      </c>
      <c r="EI152" s="8">
        <f t="shared" si="260"/>
        <v>4.3804697062507199</v>
      </c>
      <c r="EJ152" s="1">
        <f t="shared" si="288"/>
        <v>38352</v>
      </c>
      <c r="EK152" s="8">
        <f>Data!W149*(1-R152-AD152)+R152*Data!AE149+AD152*Data!AM149</f>
        <v>1.8144876035176538</v>
      </c>
      <c r="EL152" s="8">
        <f>Data!W149*(1-S152-AE152)+S152*Data!BQ149+AE152*Data!AU149</f>
        <v>2.8723464715858027</v>
      </c>
      <c r="EM152" s="8">
        <f>Data!W149*(1-R152-AF152)+R152*Data!AE149+AF152*Data!AU149</f>
        <v>2.9168558927828254</v>
      </c>
      <c r="EN152" s="8">
        <f>Data!F149</f>
        <v>5.0534104802760904</v>
      </c>
      <c r="EO152" s="8">
        <f>U152*Data!$AE149+Model!AG152*Data!$BY149+Model!AP152*Data!$W149</f>
        <v>1.71475</v>
      </c>
      <c r="EP152" s="8">
        <f>V152*Data!$BQ149+Model!AH152*Data!$BY149+Model!AQ152*Data!$W149</f>
        <v>1.6219999999999999</v>
      </c>
      <c r="EQ152" s="8">
        <f>W152*Data!$BQ149+Model!AI152*Data!$BY149+Model!AR152*Data!$W149</f>
        <v>1.6466000000000003</v>
      </c>
      <c r="ER152" s="8">
        <f>X152*Data!CF149+Model!AJ152*Data!$BY149+Model!AS152*Data!$W149</f>
        <v>1.6739999999999999</v>
      </c>
      <c r="ES152" s="8">
        <f>Y152*Data!CS149+Model!AK152*Data!$BY149+Model!AS152*Data!$W149</f>
        <v>2.3932500000000001</v>
      </c>
      <c r="ET152" s="8">
        <f t="shared" si="261"/>
        <v>5.0534104802760904</v>
      </c>
    </row>
    <row r="153" spans="1:150" x14ac:dyDescent="0.25">
      <c r="A153" s="34">
        <f>Data!A150</f>
        <v>38383</v>
      </c>
      <c r="B153" s="8">
        <f>Data!G150</f>
        <v>4.3765745677609003</v>
      </c>
      <c r="C153" s="8">
        <f t="shared" si="262"/>
        <v>4.8386977369482409</v>
      </c>
      <c r="D153" s="8">
        <f>Data!DA150</f>
        <v>4.7140000000000004</v>
      </c>
      <c r="E153" s="8">
        <f>Data!AN150</f>
        <v>3.1880000000000002</v>
      </c>
      <c r="F153" s="8">
        <f>Data!AV150</f>
        <v>3.5710000000000002</v>
      </c>
      <c r="G153" s="8">
        <f>Data!BZ150</f>
        <v>3.9159999999999999</v>
      </c>
      <c r="H153" s="8">
        <f>Data!X150</f>
        <v>4.0830000000000002</v>
      </c>
      <c r="I153" s="8">
        <f>Data!BJ150</f>
        <v>4.6760000000000002</v>
      </c>
      <c r="J153" s="8">
        <f>Data!AF150</f>
        <v>4.782</v>
      </c>
      <c r="K153" s="8">
        <f>Data!BC150</f>
        <v>5.2789999999999999</v>
      </c>
      <c r="L153" s="8">
        <f>Data!BR150</f>
        <v>6.2249999999999996</v>
      </c>
      <c r="M153" s="8">
        <f>Data!CG150</f>
        <v>5.3559999999999999</v>
      </c>
      <c r="N153" s="8">
        <f>Data!CT150</f>
        <v>6.5209999999999999</v>
      </c>
      <c r="O153" s="8">
        <f>Data!ED150</f>
        <v>5.9749999999999996</v>
      </c>
      <c r="P153" s="8">
        <f t="shared" si="263"/>
        <v>2.2314999999999996</v>
      </c>
      <c r="Q153" s="1">
        <f t="shared" si="240"/>
        <v>38383</v>
      </c>
      <c r="R153" s="9">
        <f t="shared" si="289"/>
        <v>0.64345649128031679</v>
      </c>
      <c r="S153" s="36">
        <f t="shared" si="290"/>
        <v>0.34941867528883752</v>
      </c>
      <c r="T153" s="9">
        <f t="shared" si="291"/>
        <v>0.44812906116961693</v>
      </c>
      <c r="U153" s="9">
        <f t="shared" si="264"/>
        <v>0.25</v>
      </c>
      <c r="V153" s="9">
        <f t="shared" si="265"/>
        <v>0.22</v>
      </c>
      <c r="W153" s="9">
        <f t="shared" si="266"/>
        <v>0.1</v>
      </c>
      <c r="X153" s="9">
        <f t="shared" si="267"/>
        <v>0.23286428316729177</v>
      </c>
      <c r="Y153" s="9">
        <f t="shared" si="292"/>
        <v>0.25</v>
      </c>
      <c r="Z153" s="8">
        <f t="shared" si="268"/>
        <v>4.8425773474436564</v>
      </c>
      <c r="AA153" s="8">
        <f t="shared" si="241"/>
        <v>4.8314548024686896</v>
      </c>
      <c r="AB153" s="8">
        <f t="shared" si="269"/>
        <v>4.4369356934797217</v>
      </c>
      <c r="AC153" s="8">
        <f t="shared" si="293"/>
        <v>4.3765745677609003</v>
      </c>
      <c r="AD153" s="22">
        <f t="shared" si="270"/>
        <v>0.35654350871968321</v>
      </c>
      <c r="AE153" s="22">
        <f t="shared" si="271"/>
        <v>0.65058132471116248</v>
      </c>
      <c r="AF153" s="22">
        <f t="shared" si="272"/>
        <v>0.55187093883038307</v>
      </c>
      <c r="AG153" s="22">
        <f t="shared" si="242"/>
        <v>0</v>
      </c>
      <c r="AH153" s="22">
        <f t="shared" si="243"/>
        <v>3.0000000000000027E-2</v>
      </c>
      <c r="AI153" s="22">
        <f t="shared" si="244"/>
        <v>0</v>
      </c>
      <c r="AJ153" s="22">
        <f t="shared" si="245"/>
        <v>1.7135716832708203E-2</v>
      </c>
      <c r="AK153" s="22">
        <f t="shared" si="246"/>
        <v>0</v>
      </c>
      <c r="AL153" s="22"/>
      <c r="AM153" s="22">
        <f t="shared" si="247"/>
        <v>0</v>
      </c>
      <c r="AN153" s="22">
        <f t="shared" si="247"/>
        <v>0</v>
      </c>
      <c r="AO153" s="22">
        <v>0</v>
      </c>
      <c r="AP153" s="22">
        <f t="shared" si="248"/>
        <v>0.75</v>
      </c>
      <c r="AQ153" s="22">
        <f t="shared" si="249"/>
        <v>0.75</v>
      </c>
      <c r="AR153" s="22">
        <f t="shared" si="273"/>
        <v>0.9</v>
      </c>
      <c r="AS153" s="9">
        <f t="shared" si="274"/>
        <v>0.75</v>
      </c>
      <c r="AT153" s="9">
        <f t="shared" si="275"/>
        <v>0.75</v>
      </c>
      <c r="AU153" s="9"/>
      <c r="AV153" s="1">
        <f t="shared" si="250"/>
        <v>38383</v>
      </c>
      <c r="AX153" s="5">
        <f>Data!C150/Data!C149-1</f>
        <v>6.2745083124049472E-3</v>
      </c>
      <c r="AY153" s="5">
        <f>Data!L150/Data!L149-1</f>
        <v>-2.2910109305662729E-5</v>
      </c>
      <c r="AZ153" s="5">
        <f>Data!CW150/Data!CW149-1</f>
        <v>8.0884767394475698E-3</v>
      </c>
      <c r="BA153" s="5">
        <f>Data!AJ150/Data!AJ149-1</f>
        <v>-3.5315999717477897E-4</v>
      </c>
      <c r="BB153" s="5">
        <f>Data!AR150/Data!AR149-1</f>
        <v>-8.0100902299407029E-4</v>
      </c>
      <c r="BC153" s="5">
        <f>Data!BV150/Data!BV149-1</f>
        <v>5.5454761693773946E-3</v>
      </c>
      <c r="BD153" s="5">
        <f>Data!T150/Data!T149-1</f>
        <v>-6.9677292726399997E-4</v>
      </c>
      <c r="BE153" s="5">
        <f>Data!BF150/Data!BF149-1</f>
        <v>-1.4753723053965162E-3</v>
      </c>
      <c r="BF153" s="5">
        <f>Data!AB150/Data!AB149-1</f>
        <v>1.0613493343585301E-3</v>
      </c>
      <c r="BG153" s="5">
        <f>Data!AY150/Data!AY149-1</f>
        <v>-1.5436267510515744E-4</v>
      </c>
      <c r="BH153" s="5">
        <f>Data!BN150/Data!BN149-1</f>
        <v>-1.6152970730607397E-3</v>
      </c>
      <c r="BI153" s="5">
        <f>Data!CC150/Data!CC149-1</f>
        <v>-6.9236955491325247E-5</v>
      </c>
      <c r="BJ153" s="5">
        <f>Data!CP150/Data!CP149-1</f>
        <v>7.4614282444396274E-4</v>
      </c>
      <c r="BK153" s="5">
        <f>Data!DZ150/Data!DZ149-1</f>
        <v>4.6460738297604554E-3</v>
      </c>
      <c r="BL153" s="5">
        <f t="shared" si="294"/>
        <v>-3.0819237399672849E-4</v>
      </c>
      <c r="BM153" s="5">
        <f t="shared" si="295"/>
        <v>1.2657159371865941E-3</v>
      </c>
      <c r="BN153" s="5">
        <f t="shared" si="296"/>
        <v>1.6834073294595331E-3</v>
      </c>
      <c r="BO153" s="5">
        <f t="shared" si="276"/>
        <v>-2.5724236185836746E-4</v>
      </c>
      <c r="BP153" s="5">
        <f t="shared" si="277"/>
        <v>-9.264039637131849E-4</v>
      </c>
      <c r="BQ153" s="5">
        <f t="shared" si="278"/>
        <v>-7.8862534184367397E-4</v>
      </c>
      <c r="BR153" s="5">
        <f t="shared" si="297"/>
        <v>-5.3988893432083129E-4</v>
      </c>
      <c r="BS153" s="5">
        <f t="shared" si="298"/>
        <v>-3.360439893370093E-4</v>
      </c>
      <c r="BT153" s="5">
        <f t="shared" si="279"/>
        <v>-4.2188258319262315E-4</v>
      </c>
      <c r="BU153" s="5">
        <f t="shared" si="280"/>
        <v>7.4614282444396274E-4</v>
      </c>
      <c r="BV153" s="8">
        <f t="shared" si="281"/>
        <v>1.8669809423190393</v>
      </c>
      <c r="BW153" s="8">
        <f t="shared" si="282"/>
        <v>1.8766459968768843</v>
      </c>
      <c r="BX153" s="24">
        <f t="shared" si="283"/>
        <v>38383</v>
      </c>
      <c r="BY153" s="5">
        <f t="shared" si="284"/>
        <v>0.96447719708564994</v>
      </c>
      <c r="BZ153" s="1">
        <f t="shared" si="251"/>
        <v>38383</v>
      </c>
      <c r="CA153" s="8">
        <f t="shared" si="299"/>
        <v>2.2132257616327018</v>
      </c>
      <c r="CB153" s="8">
        <f t="shared" si="300"/>
        <v>1.8766459968768843</v>
      </c>
      <c r="CC153" s="8">
        <f t="shared" si="301"/>
        <v>2.4111268291990511</v>
      </c>
      <c r="CD153" s="8">
        <f t="shared" si="302"/>
        <v>1.8281187209369072</v>
      </c>
      <c r="CE153" s="8">
        <f t="shared" si="303"/>
        <v>2.0576023092709659</v>
      </c>
      <c r="CF153" s="8">
        <f t="shared" si="304"/>
        <v>2.2474864091484807</v>
      </c>
      <c r="CG153" s="8">
        <f t="shared" si="305"/>
        <v>2.0285811048615776</v>
      </c>
      <c r="CH153" s="8">
        <f t="shared" si="306"/>
        <v>2.2720005659309552</v>
      </c>
      <c r="CI153" s="8">
        <f t="shared" si="307"/>
        <v>2.2659133757479824</v>
      </c>
      <c r="CJ153" s="8">
        <f t="shared" si="308"/>
        <v>2.3102644735199509</v>
      </c>
      <c r="CK153" s="8">
        <f t="shared" si="309"/>
        <v>3.7279498159220839</v>
      </c>
      <c r="CL153" s="8">
        <f t="shared" si="310"/>
        <v>2.8087247192640206</v>
      </c>
      <c r="CM153" s="8">
        <f t="shared" si="311"/>
        <v>2.5148622065376891</v>
      </c>
      <c r="CN153" s="8">
        <f t="shared" si="312"/>
        <v>2.6068241932639769</v>
      </c>
      <c r="CO153" s="8">
        <f t="shared" si="313"/>
        <v>2.2320408842867896</v>
      </c>
      <c r="CP153" s="8">
        <f t="shared" si="314"/>
        <v>2.2258284859434418</v>
      </c>
      <c r="CQ153" s="8">
        <f t="shared" si="315"/>
        <v>2.2719372409387195</v>
      </c>
      <c r="CR153" s="8">
        <f t="shared" si="316"/>
        <v>2.1338486100185943</v>
      </c>
      <c r="CS153" s="8">
        <f t="shared" si="317"/>
        <v>2.151603118573099</v>
      </c>
      <c r="CT153" s="8">
        <f t="shared" si="318"/>
        <v>2.094901937416084</v>
      </c>
      <c r="CU153" s="8">
        <f t="shared" si="319"/>
        <v>2.134605779097261</v>
      </c>
      <c r="CV153" s="8">
        <f t="shared" si="320"/>
        <v>2.1860525866992369</v>
      </c>
      <c r="CW153" s="8">
        <f t="shared" si="321"/>
        <v>1.8669809423190393</v>
      </c>
      <c r="CX153" s="8">
        <f t="shared" si="322"/>
        <v>2.8296382473104309</v>
      </c>
      <c r="CY153" s="8">
        <f t="shared" si="252"/>
        <v>2.2132257616327018</v>
      </c>
      <c r="CZ153" s="1">
        <f t="shared" si="253"/>
        <v>38383</v>
      </c>
      <c r="DA153" s="5">
        <f>CA153/MAX(CA$9:CA153)-1</f>
        <v>0</v>
      </c>
      <c r="DB153" s="5">
        <f>CB153/MAX(CB$9:CB153)-1</f>
        <v>-2.0114078975033145E-3</v>
      </c>
      <c r="DC153" s="5">
        <f>CC153/MAX(CC$9:CC153)-1</f>
        <v>0</v>
      </c>
      <c r="DD153" s="5">
        <f>CD153/MAX(CD$9:CD153)-1</f>
        <v>-3.2285471537807364E-3</v>
      </c>
      <c r="DE153" s="5">
        <f>CE153/MAX(CE$9:CE153)-1</f>
        <v>-7.5129829279124705E-3</v>
      </c>
      <c r="DF153" s="5">
        <f>CF153/MAX(CF$9:CF153)-1</f>
        <v>-7.2767722648370281E-4</v>
      </c>
      <c r="DG153" s="5">
        <f>CG153/MAX(CG$9:CG153)-1</f>
        <v>-1.3468717921893969E-3</v>
      </c>
      <c r="DH153" s="5">
        <f>CH153/MAX(CH$9:CH153)-1</f>
        <v>-1.4753723053965162E-3</v>
      </c>
      <c r="DI153" s="5">
        <f>CI153/MAX(CI$9:CI153)-1</f>
        <v>0</v>
      </c>
      <c r="DJ153" s="5">
        <f>CJ153/MAX(CJ$9:CJ153)-1</f>
        <v>-1.5436267510504642E-4</v>
      </c>
      <c r="DK153" s="5">
        <f>CK153/MAX(CK$9:CK153)-1</f>
        <v>-1.6152970730607397E-3</v>
      </c>
      <c r="DL153" s="5">
        <f>CL153/MAX(CL$9:CL153)-1</f>
        <v>-6.9236955491325247E-5</v>
      </c>
      <c r="DM153" s="5">
        <f>CM153/MAX(CM$9:CM153)-1</f>
        <v>0</v>
      </c>
      <c r="DN153" s="5">
        <f>CN153/MAX(CN$9:CN153)-1</f>
        <v>0</v>
      </c>
      <c r="DO153" s="5">
        <f>CO153/MAX(CO$9:CO153)-1</f>
        <v>-3.081923739967074E-4</v>
      </c>
      <c r="DP153" s="5">
        <f>CP153/MAX(CP$9:CP153)-1</f>
        <v>0</v>
      </c>
      <c r="DQ153" s="5">
        <f>CQ153/MAX(CQ$9:CQ153)-1</f>
        <v>0</v>
      </c>
      <c r="DR153" s="5">
        <f>CR153/MAX(CR$9:CR153)-1</f>
        <v>-2.5724236185842297E-4</v>
      </c>
      <c r="DS153" s="5">
        <f>CS153/MAX(CS$9:CS153)-1</f>
        <v>-9.2640396371301836E-4</v>
      </c>
      <c r="DT153" s="5">
        <f>CT153/MAX(CT$9:CT153)-1</f>
        <v>-7.8862534184365174E-4</v>
      </c>
      <c r="DU153" s="5">
        <f>CU153/MAX(CU$9:CU153)-1</f>
        <v>-5.398889343208868E-4</v>
      </c>
      <c r="DV153" s="5">
        <f>CV153/MAX(CV$9:CV153)-1</f>
        <v>-3.3604398933695379E-4</v>
      </c>
      <c r="DW153" s="5">
        <f>CW153/MAX(CW$9:CW153)-1</f>
        <v>-2.8522802103542189E-3</v>
      </c>
      <c r="DX153" s="5">
        <f>CX153/MAX(CX$9:CX153)-1</f>
        <v>0</v>
      </c>
      <c r="DY153" s="5">
        <f>CY153/MAX(CY$9:CY153)-1</f>
        <v>0</v>
      </c>
      <c r="DZ153" s="1">
        <f t="shared" si="254"/>
        <v>38383</v>
      </c>
      <c r="EA153" s="8">
        <f t="shared" si="285"/>
        <v>4.3502258109404632</v>
      </c>
      <c r="EB153" s="8">
        <f t="shared" si="286"/>
        <v>4.4110024953943654</v>
      </c>
      <c r="EC153" s="8">
        <f t="shared" si="287"/>
        <v>4.8386977369482409</v>
      </c>
      <c r="ED153" s="8">
        <f t="shared" si="255"/>
        <v>4.2577499999999997</v>
      </c>
      <c r="EE153" s="8">
        <f t="shared" si="256"/>
        <v>4.5492300000000006</v>
      </c>
      <c r="EF153" s="8">
        <f t="shared" si="257"/>
        <v>4.2972000000000001</v>
      </c>
      <c r="EG153" s="8">
        <f t="shared" si="258"/>
        <v>4.3765745677608994</v>
      </c>
      <c r="EH153" s="8">
        <f t="shared" si="259"/>
        <v>4.6924999999999999</v>
      </c>
      <c r="EI153" s="8">
        <f t="shared" si="260"/>
        <v>4.3765745677609003</v>
      </c>
      <c r="EJ153" s="1">
        <f t="shared" si="288"/>
        <v>38383</v>
      </c>
      <c r="EK153" s="8">
        <f>Data!W150*(1-R153-AD153)+R153*Data!AE150+AD153*Data!AM150</f>
        <v>1.7658834080786918</v>
      </c>
      <c r="EL153" s="8">
        <f>Data!W150*(1-S153-AE153)+S153*Data!BQ150+AE153*Data!AU150</f>
        <v>2.8985568240255333</v>
      </c>
      <c r="EM153" s="8">
        <f>Data!W150*(1-R153-AF153)+R153*Data!AE150+AF153*Data!AU150</f>
        <v>2.8577537645331064</v>
      </c>
      <c r="EN153" s="8">
        <f>Data!F150</f>
        <v>4.9644178468784501</v>
      </c>
      <c r="EO153" s="8">
        <f>U153*Data!$AE150+Model!AG153*Data!$BY150+Model!AP153*Data!$W150</f>
        <v>1.7324999999999999</v>
      </c>
      <c r="EP153" s="8">
        <f>V153*Data!$BQ150+Model!AH153*Data!$BY150+Model!AQ153*Data!$W150</f>
        <v>1.7841400000000001</v>
      </c>
      <c r="EQ153" s="8">
        <f>W153*Data!$BQ150+Model!AI153*Data!$BY150+Model!AR153*Data!$W150</f>
        <v>1.681</v>
      </c>
      <c r="ER153" s="8">
        <f>X153*Data!CF150+Model!AJ153*Data!$BY150+Model!AS153*Data!$W150</f>
        <v>1.7720464966459835</v>
      </c>
      <c r="ES153" s="8">
        <f>Y153*Data!CS150+Model!AK153*Data!$BY150+Model!AS153*Data!$W150</f>
        <v>2.4130000000000003</v>
      </c>
      <c r="ET153" s="8">
        <f t="shared" si="261"/>
        <v>4.9644178468784501</v>
      </c>
    </row>
    <row r="154" spans="1:150" x14ac:dyDescent="0.25">
      <c r="A154" s="34">
        <f>Data!A151</f>
        <v>38411</v>
      </c>
      <c r="B154" s="8">
        <f>Data!G151</f>
        <v>4.6247371050215902</v>
      </c>
      <c r="C154" s="8">
        <f t="shared" si="262"/>
        <v>5.0083850168048398</v>
      </c>
      <c r="D154" s="8">
        <f>Data!DA151</f>
        <v>4.9379999999999997</v>
      </c>
      <c r="E154" s="8">
        <f>Data!AN151</f>
        <v>3.5179999999999998</v>
      </c>
      <c r="F154" s="8">
        <f>Data!AV151</f>
        <v>3.903</v>
      </c>
      <c r="G154" s="8">
        <f>Data!BZ151</f>
        <v>4.1970000000000001</v>
      </c>
      <c r="H154" s="8">
        <f>Data!X151</f>
        <v>4.3049999999999997</v>
      </c>
      <c r="I154" s="8">
        <f>Data!BJ151</f>
        <v>4.915</v>
      </c>
      <c r="J154" s="8">
        <f>Data!AF151</f>
        <v>4.8109999999999999</v>
      </c>
      <c r="K154" s="8">
        <f>Data!BC151</f>
        <v>5.3369999999999997</v>
      </c>
      <c r="L154" s="8">
        <f>Data!BR151</f>
        <v>6.5220000000000002</v>
      </c>
      <c r="M154" s="8">
        <f>Data!CG151</f>
        <v>5.4809999999999999</v>
      </c>
      <c r="N154" s="8">
        <f>Data!CT151</f>
        <v>6.3520000000000003</v>
      </c>
      <c r="O154" s="8">
        <f>Data!ED151</f>
        <v>5.8940000000000001</v>
      </c>
      <c r="P154" s="8">
        <f t="shared" si="263"/>
        <v>1.8440000000000003</v>
      </c>
      <c r="Q154" s="1">
        <f t="shared" si="240"/>
        <v>38411</v>
      </c>
      <c r="R154" s="9">
        <f t="shared" si="289"/>
        <v>0.61345649128031676</v>
      </c>
      <c r="S154" s="36">
        <f t="shared" si="290"/>
        <v>0.36249980161807643</v>
      </c>
      <c r="T154" s="9">
        <f t="shared" si="291"/>
        <v>0.47812906116961695</v>
      </c>
      <c r="U154" s="9">
        <f t="shared" si="264"/>
        <v>0.25</v>
      </c>
      <c r="V154" s="9">
        <f t="shared" si="265"/>
        <v>0.19</v>
      </c>
      <c r="W154" s="9">
        <f t="shared" si="266"/>
        <v>0.1</v>
      </c>
      <c r="X154" s="9">
        <f t="shared" si="267"/>
        <v>0.25</v>
      </c>
      <c r="Y154" s="9">
        <f t="shared" si="292"/>
        <v>0.25</v>
      </c>
      <c r="Z154" s="8">
        <f t="shared" si="268"/>
        <v>4.9846781348039269</v>
      </c>
      <c r="AA154" s="8">
        <f t="shared" si="241"/>
        <v>5.1086620601872745</v>
      </c>
      <c r="AB154" s="8">
        <f t="shared" si="269"/>
        <v>4.6540346493390103</v>
      </c>
      <c r="AC154" s="8">
        <f t="shared" si="293"/>
        <v>4.6247371050215902</v>
      </c>
      <c r="AD154" s="22">
        <f t="shared" si="270"/>
        <v>0.38654350871968324</v>
      </c>
      <c r="AE154" s="22">
        <f t="shared" si="271"/>
        <v>0.63750019838192351</v>
      </c>
      <c r="AF154" s="22">
        <f t="shared" si="272"/>
        <v>0.52187093883038305</v>
      </c>
      <c r="AG154" s="22">
        <f t="shared" si="242"/>
        <v>0</v>
      </c>
      <c r="AH154" s="22">
        <f t="shared" si="243"/>
        <v>6.0000000000000053E-2</v>
      </c>
      <c r="AI154" s="22">
        <f t="shared" si="244"/>
        <v>0</v>
      </c>
      <c r="AJ154" s="22">
        <f t="shared" si="245"/>
        <v>0</v>
      </c>
      <c r="AK154" s="22">
        <f t="shared" si="246"/>
        <v>0</v>
      </c>
      <c r="AL154" s="22"/>
      <c r="AM154" s="22">
        <f t="shared" si="247"/>
        <v>0</v>
      </c>
      <c r="AN154" s="22">
        <f t="shared" si="247"/>
        <v>0</v>
      </c>
      <c r="AO154" s="22">
        <v>0</v>
      </c>
      <c r="AP154" s="22">
        <f t="shared" si="248"/>
        <v>0.75</v>
      </c>
      <c r="AQ154" s="22">
        <f t="shared" si="249"/>
        <v>0.75</v>
      </c>
      <c r="AR154" s="22">
        <f t="shared" si="273"/>
        <v>0.9</v>
      </c>
      <c r="AS154" s="9">
        <f t="shared" si="274"/>
        <v>0.75</v>
      </c>
      <c r="AT154" s="9">
        <f t="shared" si="275"/>
        <v>0.75</v>
      </c>
      <c r="AU154" s="9"/>
      <c r="AV154" s="1">
        <f t="shared" si="250"/>
        <v>38411</v>
      </c>
      <c r="AX154" s="5">
        <f>Data!C151/Data!C150-1</f>
        <v>-5.8978978897206158E-3</v>
      </c>
      <c r="AY154" s="5">
        <f>Data!L151/Data!L150-1</f>
        <v>-1.7635534826322408E-3</v>
      </c>
      <c r="AZ154" s="5">
        <f>Data!CW151/Data!CW150-1</f>
        <v>-6.4380924722784449E-3</v>
      </c>
      <c r="BA154" s="5">
        <f>Data!AJ151/Data!AJ150-1</f>
        <v>-2.2699947960593825E-3</v>
      </c>
      <c r="BB154" s="5">
        <f>Data!AR151/Data!AR150-1</f>
        <v>-8.2674159101343569E-3</v>
      </c>
      <c r="BC154" s="5">
        <f>Data!BV151/Data!BV150-1</f>
        <v>-1.153767660182381E-2</v>
      </c>
      <c r="BD154" s="5">
        <f>Data!T151/Data!T150-1</f>
        <v>-3.535396520908396E-4</v>
      </c>
      <c r="BE154" s="5">
        <f>Data!BF151/Data!BF150-1</f>
        <v>-4.3307565803439863E-3</v>
      </c>
      <c r="BF154" s="5">
        <f>Data!AB151/Data!AB150-1</f>
        <v>4.0878455467805441E-3</v>
      </c>
      <c r="BG154" s="5">
        <f>Data!AY151/Data!AY150-1</f>
        <v>5.0767429593321367E-3</v>
      </c>
      <c r="BH154" s="5">
        <f>Data!BN151/Data!BN150-1</f>
        <v>7.1230084730180554E-3</v>
      </c>
      <c r="BI154" s="5">
        <f>Data!CC151/Data!CC150-1</f>
        <v>5.3316147176001305E-3</v>
      </c>
      <c r="BJ154" s="5">
        <f>Data!CP151/Data!CP150-1</f>
        <v>1.3624046955670766E-2</v>
      </c>
      <c r="BK154" s="5">
        <f>Data!DZ151/Data!DZ150-1</f>
        <v>1.1607692463793562E-2</v>
      </c>
      <c r="BL154" s="5">
        <f t="shared" si="294"/>
        <v>4.8296862240124064E-4</v>
      </c>
      <c r="BM154" s="5">
        <f t="shared" si="295"/>
        <v>-1.3226818708943818E-3</v>
      </c>
      <c r="BN154" s="5">
        <f t="shared" si="296"/>
        <v>6.3919774611835307E-4</v>
      </c>
      <c r="BO154" s="5">
        <f t="shared" si="276"/>
        <v>7.5680664762700633E-4</v>
      </c>
      <c r="BP154" s="5">
        <f t="shared" si="277"/>
        <v>9.5577682694112796E-4</v>
      </c>
      <c r="BQ154" s="5">
        <f t="shared" si="278"/>
        <v>3.9411516042004991E-4</v>
      </c>
      <c r="BR154" s="5">
        <f t="shared" si="297"/>
        <v>7.7868154111379161E-4</v>
      </c>
      <c r="BS154" s="5">
        <f t="shared" si="298"/>
        <v>3.1408569998495617E-3</v>
      </c>
      <c r="BT154" s="5">
        <f t="shared" si="279"/>
        <v>-1.8867037672656742E-3</v>
      </c>
      <c r="BU154" s="5">
        <f t="shared" si="280"/>
        <v>1.3624046955670766E-2</v>
      </c>
      <c r="BV154" s="8">
        <f t="shared" si="281"/>
        <v>1.8634585023417529</v>
      </c>
      <c r="BW154" s="8">
        <f t="shared" si="282"/>
        <v>1.8733364312934242</v>
      </c>
      <c r="BX154" s="24">
        <f t="shared" si="283"/>
        <v>38411</v>
      </c>
      <c r="BY154" s="5">
        <f t="shared" si="284"/>
        <v>0.97095481000076311</v>
      </c>
      <c r="BZ154" s="1">
        <f t="shared" si="251"/>
        <v>38411</v>
      </c>
      <c r="CA154" s="8">
        <f t="shared" si="299"/>
        <v>2.2001723820836929</v>
      </c>
      <c r="CB154" s="8">
        <f t="shared" si="300"/>
        <v>1.8733364312934242</v>
      </c>
      <c r="CC154" s="8">
        <f t="shared" si="301"/>
        <v>2.3956037717102761</v>
      </c>
      <c r="CD154" s="8">
        <f t="shared" si="302"/>
        <v>1.8239689009538016</v>
      </c>
      <c r="CE154" s="8">
        <f t="shared" si="303"/>
        <v>2.0405912552025698</v>
      </c>
      <c r="CF154" s="8">
        <f t="shared" si="304"/>
        <v>2.2215556377927315</v>
      </c>
      <c r="CG154" s="8">
        <f t="shared" si="305"/>
        <v>2.0278639210035267</v>
      </c>
      <c r="CH154" s="8">
        <f t="shared" si="306"/>
        <v>2.2621610845295046</v>
      </c>
      <c r="CI154" s="8">
        <f t="shared" si="307"/>
        <v>2.2751760796504241</v>
      </c>
      <c r="CJ154" s="8">
        <f t="shared" si="308"/>
        <v>2.3219930924200884</v>
      </c>
      <c r="CK154" s="8">
        <f t="shared" si="309"/>
        <v>3.754504034047883</v>
      </c>
      <c r="CL154" s="8">
        <f t="shared" si="310"/>
        <v>2.8236997573149361</v>
      </c>
      <c r="CM154" s="8">
        <f t="shared" si="311"/>
        <v>2.5491248073266002</v>
      </c>
      <c r="CN154" s="8">
        <f t="shared" si="312"/>
        <v>2.6370834068065618</v>
      </c>
      <c r="CO154" s="8">
        <f t="shared" si="313"/>
        <v>2.2331188899978169</v>
      </c>
      <c r="CP154" s="8">
        <f t="shared" si="314"/>
        <v>2.2228844229573643</v>
      </c>
      <c r="CQ154" s="8">
        <f t="shared" si="315"/>
        <v>2.2733894581024501</v>
      </c>
      <c r="CR154" s="8">
        <f t="shared" si="316"/>
        <v>2.1354635208316859</v>
      </c>
      <c r="CS154" s="8">
        <f t="shared" si="317"/>
        <v>2.1536595709746051</v>
      </c>
      <c r="CT154" s="8">
        <f t="shared" si="318"/>
        <v>2.0957275700292133</v>
      </c>
      <c r="CU154" s="8">
        <f t="shared" si="319"/>
        <v>2.1362679572149985</v>
      </c>
      <c r="CV154" s="8">
        <f t="shared" si="320"/>
        <v>2.19291866526821</v>
      </c>
      <c r="CW154" s="8">
        <f t="shared" si="321"/>
        <v>1.8634585023417529</v>
      </c>
      <c r="CX154" s="8">
        <f t="shared" si="322"/>
        <v>2.8681893716593501</v>
      </c>
      <c r="CY154" s="8">
        <f t="shared" si="252"/>
        <v>2.2001723820836929</v>
      </c>
      <c r="CZ154" s="1">
        <f t="shared" si="253"/>
        <v>38411</v>
      </c>
      <c r="DA154" s="5">
        <f>CA154/MAX(CA$9:CA154)-1</f>
        <v>-5.8978978897206158E-3</v>
      </c>
      <c r="DB154" s="5">
        <f>CB154/MAX(CB$9:CB154)-1</f>
        <v>-3.7714141547329216E-3</v>
      </c>
      <c r="DC154" s="5">
        <f>CC154/MAX(CC$9:CC154)-1</f>
        <v>-6.4380924722784449E-3</v>
      </c>
      <c r="DD154" s="5">
        <f>CD154/MAX(CD$9:CD154)-1</f>
        <v>-5.4912131646022155E-3</v>
      </c>
      <c r="DE154" s="5">
        <f>CE154/MAX(CE$9:CE154)-1</f>
        <v>-1.5718285883456029E-2</v>
      </c>
      <c r="DF154" s="5">
        <f>CF154/MAX(CF$9:CF154)-1</f>
        <v>-1.225695812379779E-2</v>
      </c>
      <c r="DG154" s="5">
        <f>CG154/MAX(CG$9:CG154)-1</f>
        <v>-1.6999352716954297E-3</v>
      </c>
      <c r="DH154" s="5">
        <f>CH154/MAX(CH$9:CH154)-1</f>
        <v>-5.7997394074204012E-3</v>
      </c>
      <c r="DI154" s="5">
        <f>CI154/MAX(CI$9:CI154)-1</f>
        <v>0</v>
      </c>
      <c r="DJ154" s="5">
        <f>CJ154/MAX(CJ$9:CJ154)-1</f>
        <v>0</v>
      </c>
      <c r="DK154" s="5">
        <f>CK154/MAX(CK$9:CK154)-1</f>
        <v>0</v>
      </c>
      <c r="DL154" s="5">
        <f>CL154/MAX(CL$9:CL154)-1</f>
        <v>0</v>
      </c>
      <c r="DM154" s="5">
        <f>CM154/MAX(CM$9:CM154)-1</f>
        <v>0</v>
      </c>
      <c r="DN154" s="5">
        <f>CN154/MAX(CN$9:CN154)-1</f>
        <v>0</v>
      </c>
      <c r="DO154" s="5">
        <f>CO154/MAX(CO$9:CO154)-1</f>
        <v>0</v>
      </c>
      <c r="DP154" s="5">
        <f>CP154/MAX(CP$9:CP154)-1</f>
        <v>-1.3226818708943489E-3</v>
      </c>
      <c r="DQ154" s="5">
        <f>CQ154/MAX(CQ$9:CQ154)-1</f>
        <v>0</v>
      </c>
      <c r="DR154" s="5">
        <f>CR154/MAX(CR$9:CR154)-1</f>
        <v>0</v>
      </c>
      <c r="DS154" s="5">
        <f>CS154/MAX(CS$9:CS154)-1</f>
        <v>0</v>
      </c>
      <c r="DT154" s="5">
        <f>CT154/MAX(CT$9:CT154)-1</f>
        <v>-3.9482099062648768E-4</v>
      </c>
      <c r="DU154" s="5">
        <f>CU154/MAX(CU$9:CU154)-1</f>
        <v>0</v>
      </c>
      <c r="DV154" s="5">
        <f>CV154/MAX(CV$9:CV154)-1</f>
        <v>0</v>
      </c>
      <c r="DW154" s="5">
        <f>CW154/MAX(CW$9:CW154)-1</f>
        <v>-4.7336025698017092E-3</v>
      </c>
      <c r="DX154" s="5">
        <f>CX154/MAX(CX$9:CX154)-1</f>
        <v>0</v>
      </c>
      <c r="DY154" s="5">
        <f>CY154/MAX(CY$9:CY154)-1</f>
        <v>-5.8978978897206158E-3</v>
      </c>
      <c r="DZ154" s="1">
        <f t="shared" si="254"/>
        <v>38411</v>
      </c>
      <c r="EA154" s="8">
        <f t="shared" si="285"/>
        <v>4.4600184940825276</v>
      </c>
      <c r="EB154" s="8">
        <f t="shared" si="286"/>
        <v>4.6247371050215902</v>
      </c>
      <c r="EC154" s="8">
        <f t="shared" si="287"/>
        <v>5.0083850168048398</v>
      </c>
      <c r="ED154" s="8">
        <f t="shared" si="255"/>
        <v>4.4314999999999998</v>
      </c>
      <c r="EE154" s="8">
        <f t="shared" si="256"/>
        <v>4.7197500000000003</v>
      </c>
      <c r="EF154" s="8">
        <f t="shared" si="257"/>
        <v>4.5266999999999999</v>
      </c>
      <c r="EG154" s="8">
        <f t="shared" si="258"/>
        <v>4.5990000000000002</v>
      </c>
      <c r="EH154" s="8">
        <f t="shared" si="259"/>
        <v>4.8167499999999999</v>
      </c>
      <c r="EI154" s="8">
        <f t="shared" si="260"/>
        <v>4.6247371050215902</v>
      </c>
      <c r="EJ154" s="1">
        <f t="shared" si="288"/>
        <v>38411</v>
      </c>
      <c r="EK154" s="8">
        <f>Data!W151*(1-R154-AD154)+R154*Data!AE151+AD154*Data!AM151</f>
        <v>1.7959089743926002</v>
      </c>
      <c r="EL154" s="8">
        <f>Data!W151*(1-S154-AE154)+S154*Data!BQ151+AE154*Data!AU151</f>
        <v>2.928325437630523</v>
      </c>
      <c r="EM154" s="8">
        <f>Data!W151*(1-R154-AF154)+R154*Data!AE151+AF154*Data!AU151</f>
        <v>2.836343933344696</v>
      </c>
      <c r="EN154" s="8">
        <f>Data!F151</f>
        <v>5.0537458001519502</v>
      </c>
      <c r="EO154" s="8">
        <f>U154*Data!$AE151+Model!AG154*Data!$BY151+Model!AP154*Data!$W151</f>
        <v>1.7969999999999999</v>
      </c>
      <c r="EP154" s="8">
        <f>V154*Data!$BQ151+Model!AH154*Data!$BY151+Model!AQ154*Data!$W151</f>
        <v>1.9951300000000003</v>
      </c>
      <c r="EQ154" s="8">
        <f>W154*Data!$BQ151+Model!AI154*Data!$BY151+Model!AR154*Data!$W151</f>
        <v>1.7551000000000001</v>
      </c>
      <c r="ER154" s="8">
        <f>X154*Data!CF151+Model!AJ154*Data!$BY151+Model!AS154*Data!$W151</f>
        <v>1.7665</v>
      </c>
      <c r="ES154" s="8">
        <f>Y154*Data!CS151+Model!AK154*Data!$BY151+Model!AS154*Data!$W151</f>
        <v>2.4677499999999997</v>
      </c>
      <c r="ET154" s="8">
        <f t="shared" si="261"/>
        <v>5.0537458001519502</v>
      </c>
    </row>
    <row r="155" spans="1:150" x14ac:dyDescent="0.25">
      <c r="A155" s="34">
        <f>Data!A152</f>
        <v>38442</v>
      </c>
      <c r="B155" s="8">
        <f>Data!G152</f>
        <v>4.8289637531927498</v>
      </c>
      <c r="C155" s="8">
        <f t="shared" si="262"/>
        <v>5.398414519381582</v>
      </c>
      <c r="D155" s="8">
        <f>Data!DA152</f>
        <v>5.2240000000000002</v>
      </c>
      <c r="E155" s="8">
        <f>Data!AN152</f>
        <v>3.7090000000000001</v>
      </c>
      <c r="F155" s="8">
        <f>Data!AV152</f>
        <v>4.085</v>
      </c>
      <c r="G155" s="8">
        <f>Data!BZ152</f>
        <v>4.3479999999999999</v>
      </c>
      <c r="H155" s="8">
        <f>Data!X152</f>
        <v>4.7839999999999998</v>
      </c>
      <c r="I155" s="8">
        <f>Data!BJ152</f>
        <v>5.3849999999999998</v>
      </c>
      <c r="J155" s="8">
        <f>Data!AF152</f>
        <v>5.5739999999999998</v>
      </c>
      <c r="K155" s="8">
        <f>Data!BC152</f>
        <v>6.2069999999999999</v>
      </c>
      <c r="L155" s="8">
        <f>Data!BR152</f>
        <v>7.9820000000000002</v>
      </c>
      <c r="M155" s="8">
        <f>Data!CG152</f>
        <v>6.4109999999999996</v>
      </c>
      <c r="N155" s="8">
        <f>Data!CT152</f>
        <v>7.202</v>
      </c>
      <c r="O155" s="8">
        <f>Data!ED152</f>
        <v>6.6920000000000002</v>
      </c>
      <c r="P155" s="8">
        <f t="shared" si="263"/>
        <v>2.4755000000000003</v>
      </c>
      <c r="Q155" s="1">
        <f t="shared" si="240"/>
        <v>38442</v>
      </c>
      <c r="R155" s="9">
        <f t="shared" si="289"/>
        <v>0.58345649128031674</v>
      </c>
      <c r="S155" s="36">
        <f t="shared" si="290"/>
        <v>0.33249980161807646</v>
      </c>
      <c r="T155" s="9">
        <f t="shared" si="291"/>
        <v>0.44812906116961693</v>
      </c>
      <c r="U155" s="9">
        <f t="shared" si="264"/>
        <v>0.22</v>
      </c>
      <c r="V155" s="9">
        <f t="shared" si="265"/>
        <v>0.16</v>
      </c>
      <c r="W155" s="9">
        <f t="shared" si="266"/>
        <v>7.0000000000000007E-2</v>
      </c>
      <c r="X155" s="9">
        <f t="shared" si="267"/>
        <v>0.22</v>
      </c>
      <c r="Y155" s="9">
        <f t="shared" si="292"/>
        <v>0.22</v>
      </c>
      <c r="Z155" s="8">
        <f t="shared" si="268"/>
        <v>5.5516707415112929</v>
      </c>
      <c r="AA155" s="8">
        <f t="shared" si="241"/>
        <v>5.8473343655746088</v>
      </c>
      <c r="AB155" s="8">
        <f t="shared" si="269"/>
        <v>5.0457689894689679</v>
      </c>
      <c r="AC155" s="8">
        <f t="shared" si="293"/>
        <v>4.8289637531927498</v>
      </c>
      <c r="AD155" s="22">
        <f t="shared" si="270"/>
        <v>0.41654350871968326</v>
      </c>
      <c r="AE155" s="22">
        <f t="shared" si="271"/>
        <v>0.66750019838192354</v>
      </c>
      <c r="AF155" s="22">
        <f t="shared" si="272"/>
        <v>0.55187093883038307</v>
      </c>
      <c r="AG155" s="22">
        <f t="shared" si="242"/>
        <v>3.0000000000000027E-2</v>
      </c>
      <c r="AH155" s="22">
        <f t="shared" si="243"/>
        <v>8.9999999999999969E-2</v>
      </c>
      <c r="AI155" s="22">
        <f t="shared" si="244"/>
        <v>2.9999999999999916E-2</v>
      </c>
      <c r="AJ155" s="22">
        <f t="shared" si="245"/>
        <v>3.0000000000000027E-2</v>
      </c>
      <c r="AK155" s="22">
        <f t="shared" si="246"/>
        <v>3.0000000000000027E-2</v>
      </c>
      <c r="AL155" s="22"/>
      <c r="AM155" s="22">
        <f t="shared" si="247"/>
        <v>0</v>
      </c>
      <c r="AN155" s="22">
        <f t="shared" si="247"/>
        <v>0</v>
      </c>
      <c r="AO155" s="22">
        <v>0</v>
      </c>
      <c r="AP155" s="22">
        <f t="shared" si="248"/>
        <v>0.75</v>
      </c>
      <c r="AQ155" s="22">
        <f t="shared" si="249"/>
        <v>0.75</v>
      </c>
      <c r="AR155" s="22">
        <f t="shared" si="273"/>
        <v>0.9</v>
      </c>
      <c r="AS155" s="9">
        <f t="shared" si="274"/>
        <v>0.75</v>
      </c>
      <c r="AT155" s="9">
        <f t="shared" si="275"/>
        <v>0.75</v>
      </c>
      <c r="AU155" s="9"/>
      <c r="AV155" s="1">
        <f t="shared" si="250"/>
        <v>38442</v>
      </c>
      <c r="AX155" s="5">
        <f>Data!C152/Data!C151-1</f>
        <v>-5.1405688694594609E-3</v>
      </c>
      <c r="AY155" s="5">
        <f>Data!L152/Data!L151-1</f>
        <v>-8.6124673758991577E-4</v>
      </c>
      <c r="AZ155" s="5">
        <f>Data!CW152/Data!CW151-1</f>
        <v>-1.0769400918746674E-2</v>
      </c>
      <c r="BA155" s="5">
        <f>Data!AJ152/Data!AJ151-1</f>
        <v>5.6204530534786912E-5</v>
      </c>
      <c r="BB155" s="5">
        <f>Data!AR152/Data!AR151-1</f>
        <v>-3.1557922769640534E-3</v>
      </c>
      <c r="BC155" s="5">
        <f>Data!BV152/Data!BV151-1</f>
        <v>-5.0560624652469244E-3</v>
      </c>
      <c r="BD155" s="5">
        <f>Data!T152/Data!T151-1</f>
        <v>-4.1064399719689115E-3</v>
      </c>
      <c r="BE155" s="5">
        <f>Data!BF152/Data!BF151-1</f>
        <v>-1.2730379210648235E-2</v>
      </c>
      <c r="BF155" s="5">
        <f>Data!AB152/Data!AB151-1</f>
        <v>-9.0930002466556026E-3</v>
      </c>
      <c r="BG155" s="5">
        <f>Data!AY152/Data!AY151-1</f>
        <v>-1.7603326096751637E-2</v>
      </c>
      <c r="BH155" s="5">
        <f>Data!BN152/Data!BN151-1</f>
        <v>-1.1744251749467582E-2</v>
      </c>
      <c r="BI155" s="5">
        <f>Data!CC152/Data!CC151-1</f>
        <v>-1.009276870341036E-2</v>
      </c>
      <c r="BJ155" s="5">
        <f>Data!CP152/Data!CP151-1</f>
        <v>-2.6891490491053882E-2</v>
      </c>
      <c r="BK155" s="5">
        <f>Data!DZ152/Data!DZ151-1</f>
        <v>-2.9178842163215202E-2</v>
      </c>
      <c r="BL155" s="5">
        <f t="shared" si="294"/>
        <v>-7.4113254956260748E-3</v>
      </c>
      <c r="BM155" s="5">
        <f t="shared" si="295"/>
        <v>-1.2589142698227401E-2</v>
      </c>
      <c r="BN155" s="5">
        <f t="shared" si="296"/>
        <v>-1.5598168687847424E-2</v>
      </c>
      <c r="BO155" s="5">
        <f t="shared" si="276"/>
        <v>-5.3530800406405843E-3</v>
      </c>
      <c r="BP155" s="5">
        <f t="shared" si="277"/>
        <v>-5.61460155929034E-3</v>
      </c>
      <c r="BQ155" s="5">
        <f t="shared" si="278"/>
        <v>-4.8702211497187783E-3</v>
      </c>
      <c r="BR155" s="5">
        <f t="shared" si="297"/>
        <v>-5.6030221548292736E-3</v>
      </c>
      <c r="BS155" s="5">
        <f t="shared" si="298"/>
        <v>-9.8027026017401542E-3</v>
      </c>
      <c r="BT155" s="5">
        <f t="shared" si="279"/>
        <v>-7.7632436996595262E-4</v>
      </c>
      <c r="BU155" s="5">
        <f t="shared" si="280"/>
        <v>-2.6891490491053882E-2</v>
      </c>
      <c r="BV155" s="8">
        <f t="shared" si="281"/>
        <v>1.8620118540939647</v>
      </c>
      <c r="BW155" s="8">
        <f t="shared" si="282"/>
        <v>1.8717230264035645</v>
      </c>
      <c r="BX155" s="24">
        <f t="shared" si="283"/>
        <v>38442</v>
      </c>
      <c r="BY155" s="5">
        <f t="shared" si="284"/>
        <v>0.97050346860741654</v>
      </c>
      <c r="BZ155" s="1">
        <f t="shared" si="251"/>
        <v>38442</v>
      </c>
      <c r="CA155" s="8">
        <f t="shared" si="299"/>
        <v>2.188862244428909</v>
      </c>
      <c r="CB155" s="8">
        <f t="shared" si="300"/>
        <v>1.8717230264035645</v>
      </c>
      <c r="CC155" s="8">
        <f t="shared" si="301"/>
        <v>2.3698045542502664</v>
      </c>
      <c r="CD155" s="8">
        <f t="shared" si="302"/>
        <v>1.8240714162695897</v>
      </c>
      <c r="CE155" s="8">
        <f t="shared" si="303"/>
        <v>2.0341515730789612</v>
      </c>
      <c r="CF155" s="8">
        <f t="shared" si="304"/>
        <v>2.21032331371803</v>
      </c>
      <c r="CG155" s="8">
        <f t="shared" si="305"/>
        <v>2.0195366195406041</v>
      </c>
      <c r="CH155" s="8">
        <f t="shared" si="306"/>
        <v>2.2333629160878727</v>
      </c>
      <c r="CI155" s="8">
        <f t="shared" si="307"/>
        <v>2.2544879029969778</v>
      </c>
      <c r="CJ155" s="8">
        <f t="shared" si="308"/>
        <v>2.2811182908198129</v>
      </c>
      <c r="CK155" s="8">
        <f t="shared" si="309"/>
        <v>3.710410193477633</v>
      </c>
      <c r="CL155" s="8">
        <f t="shared" si="310"/>
        <v>2.7952008087764804</v>
      </c>
      <c r="CM155" s="8">
        <f t="shared" si="311"/>
        <v>2.4805750418098675</v>
      </c>
      <c r="CN155" s="8">
        <f t="shared" si="312"/>
        <v>2.5601363663081194</v>
      </c>
      <c r="CO155" s="8">
        <f t="shared" si="313"/>
        <v>2.2165685190336117</v>
      </c>
      <c r="CP155" s="8">
        <f t="shared" si="314"/>
        <v>2.194900213755087</v>
      </c>
      <c r="CQ155" s="8">
        <f t="shared" si="315"/>
        <v>2.2379287458417938</v>
      </c>
      <c r="CR155" s="8">
        <f t="shared" si="316"/>
        <v>2.1240322136808056</v>
      </c>
      <c r="CS155" s="8">
        <f t="shared" si="317"/>
        <v>2.1415676305892304</v>
      </c>
      <c r="CT155" s="8">
        <f t="shared" si="318"/>
        <v>2.0855209132936081</v>
      </c>
      <c r="CU155" s="8">
        <f t="shared" si="319"/>
        <v>2.1242984005220711</v>
      </c>
      <c r="CV155" s="8">
        <f t="shared" si="320"/>
        <v>2.1714221357627808</v>
      </c>
      <c r="CW155" s="8">
        <f t="shared" si="321"/>
        <v>1.8620118540939647</v>
      </c>
      <c r="CX155" s="8">
        <f t="shared" si="322"/>
        <v>2.7910594844448307</v>
      </c>
      <c r="CY155" s="8">
        <f t="shared" si="252"/>
        <v>2.188862244428909</v>
      </c>
      <c r="CZ155" s="1">
        <f t="shared" si="253"/>
        <v>38442</v>
      </c>
      <c r="DA155" s="5">
        <f>CA155/MAX(CA$9:CA155)-1</f>
        <v>-1.1008148208892954E-2</v>
      </c>
      <c r="DB155" s="5">
        <f>CB155/MAX(CB$9:CB155)-1</f>
        <v>-4.629412774185937E-3</v>
      </c>
      <c r="DC155" s="5">
        <f>CC155/MAX(CC$9:CC155)-1</f>
        <v>-1.7138158992039187E-2</v>
      </c>
      <c r="DD155" s="5">
        <f>CD155/MAX(CD$9:CD155)-1</f>
        <v>-5.4353172651254722E-3</v>
      </c>
      <c r="DE155" s="5">
        <f>CE155/MAX(CE$9:CE155)-1</f>
        <v>-1.8824474515221956E-2</v>
      </c>
      <c r="DF155" s="5">
        <f>CF155/MAX(CF$9:CF155)-1</f>
        <v>-1.7251048643136868E-2</v>
      </c>
      <c r="DG155" s="5">
        <f>CG155/MAX(CG$9:CG155)-1</f>
        <v>-5.7993945615149034E-3</v>
      </c>
      <c r="DH155" s="5">
        <f>CH155/MAX(CH$9:CH155)-1</f>
        <v>-1.8456285736089262E-2</v>
      </c>
      <c r="DI155" s="5">
        <f>CI155/MAX(CI$9:CI155)-1</f>
        <v>-9.0930002466556026E-3</v>
      </c>
      <c r="DJ155" s="5">
        <f>CJ155/MAX(CJ$9:CJ155)-1</f>
        <v>-1.7603326096751637E-2</v>
      </c>
      <c r="DK155" s="5">
        <f>CK155/MAX(CK$9:CK155)-1</f>
        <v>-1.1744251749467582E-2</v>
      </c>
      <c r="DL155" s="5">
        <f>CL155/MAX(CL$9:CL155)-1</f>
        <v>-1.009276870341036E-2</v>
      </c>
      <c r="DM155" s="5">
        <f>CM155/MAX(CM$9:CM155)-1</f>
        <v>-2.6891490491053771E-2</v>
      </c>
      <c r="DN155" s="5">
        <f>CN155/MAX(CN$9:CN155)-1</f>
        <v>-2.9178842163215202E-2</v>
      </c>
      <c r="DO155" s="5">
        <f>CO155/MAX(CO$9:CO155)-1</f>
        <v>-7.4113254956261754E-3</v>
      </c>
      <c r="DP155" s="5">
        <f>CP155/MAX(CP$9:CP155)-1</f>
        <v>-1.3895173138304684E-2</v>
      </c>
      <c r="DQ155" s="5">
        <f>CQ155/MAX(CQ$9:CQ155)-1</f>
        <v>-1.5598168687847469E-2</v>
      </c>
      <c r="DR155" s="5">
        <f>CR155/MAX(CR$9:CR155)-1</f>
        <v>-5.353080040640612E-3</v>
      </c>
      <c r="DS155" s="5">
        <f>CS155/MAX(CS$9:CS155)-1</f>
        <v>-5.6146015592903886E-3</v>
      </c>
      <c r="DT155" s="5">
        <f>CT155/MAX(CT$9:CT155)-1</f>
        <v>-5.2631192748064937E-3</v>
      </c>
      <c r="DU155" s="5">
        <f>CU155/MAX(CU$9:CU155)-1</f>
        <v>-5.6030221548292181E-3</v>
      </c>
      <c r="DV155" s="5">
        <f>CV155/MAX(CV$9:CV155)-1</f>
        <v>-9.8027026017402097E-3</v>
      </c>
      <c r="DW155" s="5">
        <f>CW155/MAX(CW$9:CW155)-1</f>
        <v>-5.5062521287349009E-3</v>
      </c>
      <c r="DX155" s="5">
        <f>CX155/MAX(CX$9:CX155)-1</f>
        <v>-2.6891490491053993E-2</v>
      </c>
      <c r="DY155" s="5">
        <f>CY155/MAX(CY$9:CY155)-1</f>
        <v>-1.1008148208892954E-2</v>
      </c>
      <c r="DZ155" s="1">
        <f t="shared" si="254"/>
        <v>38442</v>
      </c>
      <c r="EA155" s="8">
        <f t="shared" si="285"/>
        <v>4.9537667155163918</v>
      </c>
      <c r="EB155" s="8">
        <f t="shared" si="286"/>
        <v>4.951826982818325</v>
      </c>
      <c r="EC155" s="8">
        <f t="shared" si="287"/>
        <v>5.398414519381582</v>
      </c>
      <c r="ED155" s="8">
        <f t="shared" si="255"/>
        <v>4.9447200000000002</v>
      </c>
      <c r="EE155" s="8">
        <f t="shared" si="256"/>
        <v>5.2564399999999996</v>
      </c>
      <c r="EF155" s="8">
        <f t="shared" si="257"/>
        <v>4.9947799999999996</v>
      </c>
      <c r="EG155" s="8">
        <f t="shared" si="258"/>
        <v>5.1288600000000004</v>
      </c>
      <c r="EH155" s="8">
        <f t="shared" si="259"/>
        <v>5.30288</v>
      </c>
      <c r="EI155" s="8">
        <f t="shared" si="260"/>
        <v>4.8289637531927498</v>
      </c>
      <c r="EJ155" s="1">
        <f t="shared" si="288"/>
        <v>38442</v>
      </c>
      <c r="EK155" s="8">
        <f>Data!W152*(1-R155-AD155)+R155*Data!AE152+AD155*Data!AM152</f>
        <v>1.7229276277239483</v>
      </c>
      <c r="EL155" s="8">
        <f>Data!W152*(1-S155-AE155)+S155*Data!BQ152+AE155*Data!AU152</f>
        <v>2.9850579104521997</v>
      </c>
      <c r="EM155" s="8">
        <f>Data!W152*(1-R155-AF155)+R155*Data!AE152+AF155*Data!AU152</f>
        <v>2.8143758316814158</v>
      </c>
      <c r="EN155" s="8">
        <f>Data!F152</f>
        <v>5.0813705456048996</v>
      </c>
      <c r="EO155" s="8">
        <f>U155*Data!$AE152+Model!AG155*Data!$BY152+Model!AP155*Data!$W152</f>
        <v>1.8980600000000003</v>
      </c>
      <c r="EP155" s="8">
        <f>V155*Data!$BQ152+Model!AH155*Data!$BY152+Model!AQ155*Data!$W152</f>
        <v>2.13422</v>
      </c>
      <c r="EQ155" s="8">
        <f>W155*Data!$BQ152+Model!AI155*Data!$BY152+Model!AR155*Data!$W152</f>
        <v>1.8886399999999994</v>
      </c>
      <c r="ER155" s="8">
        <f>X155*Data!CF152+Model!AJ155*Data!$BY152+Model!AS155*Data!$W152</f>
        <v>1.8859600000000003</v>
      </c>
      <c r="ES155" s="8">
        <f>Y155*Data!CS152+Model!AK155*Data!$BY152+Model!AS155*Data!$W152</f>
        <v>2.5299000000000005</v>
      </c>
      <c r="ET155" s="8">
        <f t="shared" si="261"/>
        <v>5.0813705456048996</v>
      </c>
    </row>
    <row r="156" spans="1:150" x14ac:dyDescent="0.25">
      <c r="A156" s="34">
        <f>Data!A153</f>
        <v>38471</v>
      </c>
      <c r="B156" s="8">
        <f>Data!G153</f>
        <v>4.6354251690771999</v>
      </c>
      <c r="C156" s="8">
        <f t="shared" si="262"/>
        <v>5.1849835626260363</v>
      </c>
      <c r="D156" s="8">
        <f>Data!DA153</f>
        <v>5.0579999999999998</v>
      </c>
      <c r="E156" s="8">
        <f>Data!AN153</f>
        <v>3.569</v>
      </c>
      <c r="F156" s="8">
        <f>Data!AV153</f>
        <v>3.8239999999999998</v>
      </c>
      <c r="G156" s="8">
        <f>Data!BZ153</f>
        <v>4.0460000000000003</v>
      </c>
      <c r="H156" s="8">
        <f>Data!X153</f>
        <v>4.7789999999999999</v>
      </c>
      <c r="I156" s="8">
        <f>Data!BJ153</f>
        <v>5.4029999999999996</v>
      </c>
      <c r="J156" s="8">
        <f>Data!AF153</f>
        <v>5.673</v>
      </c>
      <c r="K156" s="8">
        <f>Data!BC153</f>
        <v>6.2910000000000004</v>
      </c>
      <c r="L156" s="8">
        <f>Data!BR153</f>
        <v>8.5980000000000008</v>
      </c>
      <c r="M156" s="8">
        <f>Data!CG153</f>
        <v>6.8090000000000002</v>
      </c>
      <c r="N156" s="8">
        <f>Data!CT153</f>
        <v>7.4749999999999996</v>
      </c>
      <c r="O156" s="8">
        <f>Data!ED153</f>
        <v>6.77</v>
      </c>
      <c r="P156" s="8">
        <f t="shared" si="263"/>
        <v>2.8349999999999995</v>
      </c>
      <c r="Q156" s="1">
        <f t="shared" si="240"/>
        <v>38471</v>
      </c>
      <c r="R156" s="9">
        <f t="shared" si="289"/>
        <v>0.55345649128031671</v>
      </c>
      <c r="S156" s="36">
        <f t="shared" si="290"/>
        <v>0.30249980161807644</v>
      </c>
      <c r="T156" s="9">
        <f t="shared" si="291"/>
        <v>0.4181290611696169</v>
      </c>
      <c r="U156" s="9">
        <f t="shared" si="264"/>
        <v>0.19</v>
      </c>
      <c r="V156" s="9">
        <f t="shared" si="265"/>
        <v>0.13</v>
      </c>
      <c r="W156" s="9">
        <f t="shared" si="266"/>
        <v>4.0000000000000008E-2</v>
      </c>
      <c r="X156" s="9">
        <f t="shared" si="267"/>
        <v>0.19</v>
      </c>
      <c r="Y156" s="9">
        <f t="shared" si="292"/>
        <v>0.19</v>
      </c>
      <c r="Z156" s="8">
        <f t="shared" si="268"/>
        <v>5.5752002854075151</v>
      </c>
      <c r="AA156" s="8">
        <f t="shared" si="241"/>
        <v>5.9342467423794343</v>
      </c>
      <c r="AB156" s="8">
        <f t="shared" si="269"/>
        <v>4.9074311248039439</v>
      </c>
      <c r="AC156" s="8">
        <f t="shared" si="293"/>
        <v>4.6354251690771999</v>
      </c>
      <c r="AD156" s="22">
        <f t="shared" si="270"/>
        <v>0.44654350871968329</v>
      </c>
      <c r="AE156" s="22">
        <f t="shared" si="271"/>
        <v>0.69750019838192356</v>
      </c>
      <c r="AF156" s="22">
        <f t="shared" si="272"/>
        <v>0.5818709388303831</v>
      </c>
      <c r="AG156" s="22">
        <f t="shared" si="242"/>
        <v>6.0000000000000053E-2</v>
      </c>
      <c r="AH156" s="22">
        <f t="shared" si="243"/>
        <v>0.12</v>
      </c>
      <c r="AI156" s="22">
        <f t="shared" si="244"/>
        <v>5.9999999999999942E-2</v>
      </c>
      <c r="AJ156" s="22">
        <f t="shared" si="245"/>
        <v>6.0000000000000053E-2</v>
      </c>
      <c r="AK156" s="22">
        <f t="shared" si="246"/>
        <v>6.0000000000000053E-2</v>
      </c>
      <c r="AL156" s="22"/>
      <c r="AM156" s="22">
        <f t="shared" si="247"/>
        <v>0</v>
      </c>
      <c r="AN156" s="22">
        <f t="shared" si="247"/>
        <v>0</v>
      </c>
      <c r="AO156" s="22">
        <v>0</v>
      </c>
      <c r="AP156" s="22">
        <f t="shared" si="248"/>
        <v>0.75</v>
      </c>
      <c r="AQ156" s="22">
        <f t="shared" si="249"/>
        <v>0.75</v>
      </c>
      <c r="AR156" s="22">
        <f t="shared" si="273"/>
        <v>0.9</v>
      </c>
      <c r="AS156" s="9">
        <f t="shared" si="274"/>
        <v>0.75</v>
      </c>
      <c r="AT156" s="9">
        <f t="shared" si="275"/>
        <v>0.75</v>
      </c>
      <c r="AU156" s="9"/>
      <c r="AV156" s="1">
        <f t="shared" si="250"/>
        <v>38471</v>
      </c>
      <c r="AX156" s="5">
        <f>Data!C153/Data!C152-1</f>
        <v>1.3533274357766301E-2</v>
      </c>
      <c r="AY156" s="5">
        <f>Data!L153/Data!L152-1</f>
        <v>5.8725543850899342E-3</v>
      </c>
      <c r="AZ156" s="5">
        <f>Data!CW153/Data!CW152-1</f>
        <v>1.391592415352183E-2</v>
      </c>
      <c r="BA156" s="5">
        <f>Data!AJ153/Data!AJ152-1</f>
        <v>5.6044007922144701E-3</v>
      </c>
      <c r="BB156" s="5">
        <f>Data!AR153/Data!AR152-1</f>
        <v>1.2958572954046899E-2</v>
      </c>
      <c r="BC156" s="5">
        <f>Data!BV153/Data!BV152-1</f>
        <v>2.2487065692604391E-2</v>
      </c>
      <c r="BD156" s="5">
        <f>Data!T153/Data!T152-1</f>
        <v>4.3140865447850452E-3</v>
      </c>
      <c r="BE156" s="5">
        <f>Data!BF153/Data!BF152-1</f>
        <v>4.273221242862224E-3</v>
      </c>
      <c r="BF156" s="5">
        <f>Data!AB153/Data!AB152-1</f>
        <v>3.3338367650597167E-3</v>
      </c>
      <c r="BG156" s="5">
        <f>Data!AY153/Data!AY152-1</f>
        <v>2.063940458444824E-3</v>
      </c>
      <c r="BH156" s="5">
        <f>Data!BN153/Data!BN152-1</f>
        <v>-5.6437141550261805E-3</v>
      </c>
      <c r="BI156" s="5">
        <f>Data!CC153/Data!CC152-1</f>
        <v>1.6056175204992584E-4</v>
      </c>
      <c r="BJ156" s="5">
        <f>Data!CP153/Data!CP152-1</f>
        <v>-5.5280806527080451E-3</v>
      </c>
      <c r="BK156" s="5">
        <f>Data!DZ153/Data!DZ152-1</f>
        <v>1.3775496147450106E-4</v>
      </c>
      <c r="BL156" s="5">
        <f t="shared" si="294"/>
        <v>5.4914902427635557E-3</v>
      </c>
      <c r="BM156" s="5">
        <f t="shared" si="295"/>
        <v>8.6956535149351113E-3</v>
      </c>
      <c r="BN156" s="5">
        <f t="shared" si="296"/>
        <v>7.2131918236088971E-3</v>
      </c>
      <c r="BO156" s="5">
        <f t="shared" si="276"/>
        <v>4.6436209676800544E-3</v>
      </c>
      <c r="BP156" s="5">
        <f t="shared" si="277"/>
        <v>4.3564065561189896E-3</v>
      </c>
      <c r="BQ156" s="5">
        <f t="shared" si="278"/>
        <v>4.162229870232838E-3</v>
      </c>
      <c r="BR156" s="5">
        <f t="shared" si="297"/>
        <v>3.9455004648178997E-3</v>
      </c>
      <c r="BS156" s="5">
        <f t="shared" si="298"/>
        <v>2.6939991357711464E-3</v>
      </c>
      <c r="BT156" s="5">
        <f t="shared" si="279"/>
        <v>5.3463379427285849E-3</v>
      </c>
      <c r="BU156" s="5">
        <f t="shared" si="280"/>
        <v>-5.5280806527080451E-3</v>
      </c>
      <c r="BV156" s="8">
        <f t="shared" si="281"/>
        <v>1.8719667987193176</v>
      </c>
      <c r="BW156" s="8">
        <f t="shared" si="282"/>
        <v>1.8827148216699445</v>
      </c>
      <c r="BX156" s="24">
        <f t="shared" si="283"/>
        <v>38471</v>
      </c>
      <c r="BY156" s="5">
        <f t="shared" si="284"/>
        <v>0.96132274602558887</v>
      </c>
      <c r="BZ156" s="1">
        <f t="shared" si="251"/>
        <v>38471</v>
      </c>
      <c r="CA156" s="8">
        <f t="shared" si="299"/>
        <v>2.2184847177141216</v>
      </c>
      <c r="CB156" s="8">
        <f t="shared" si="300"/>
        <v>1.8827148216699445</v>
      </c>
      <c r="CC156" s="8">
        <f t="shared" si="301"/>
        <v>2.4027825746858835</v>
      </c>
      <c r="CD156" s="8">
        <f t="shared" si="302"/>
        <v>1.8342942435599867</v>
      </c>
      <c r="CE156" s="8">
        <f t="shared" si="303"/>
        <v>2.0605112746382943</v>
      </c>
      <c r="CF156" s="8">
        <f t="shared" si="304"/>
        <v>2.2600269992755022</v>
      </c>
      <c r="CG156" s="8">
        <f t="shared" si="305"/>
        <v>2.0282490752976647</v>
      </c>
      <c r="CH156" s="8">
        <f t="shared" si="306"/>
        <v>2.2429065699439201</v>
      </c>
      <c r="CI156" s="8">
        <f t="shared" si="307"/>
        <v>2.2620039976543715</v>
      </c>
      <c r="CJ156" s="8">
        <f t="shared" si="308"/>
        <v>2.2858263831507344</v>
      </c>
      <c r="CK156" s="8">
        <f t="shared" si="309"/>
        <v>3.6894696989477498</v>
      </c>
      <c r="CL156" s="8">
        <f t="shared" si="310"/>
        <v>2.7956496111156688</v>
      </c>
      <c r="CM156" s="8">
        <f t="shared" si="311"/>
        <v>2.4668622229136479</v>
      </c>
      <c r="CN156" s="8">
        <f t="shared" si="312"/>
        <v>2.5604890377946297</v>
      </c>
      <c r="CO156" s="8">
        <f t="shared" si="313"/>
        <v>2.228740783428302</v>
      </c>
      <c r="CP156" s="8">
        <f t="shared" si="314"/>
        <v>2.2139863055137585</v>
      </c>
      <c r="CQ156" s="8">
        <f t="shared" si="315"/>
        <v>2.2540713551731191</v>
      </c>
      <c r="CR156" s="8">
        <f t="shared" si="316"/>
        <v>2.1338954142042819</v>
      </c>
      <c r="CS156" s="8">
        <f t="shared" si="317"/>
        <v>2.1508971698555017</v>
      </c>
      <c r="CT156" s="8">
        <f t="shared" si="318"/>
        <v>2.094201330733914</v>
      </c>
      <c r="CU156" s="8">
        <f t="shared" si="319"/>
        <v>2.1326798208487427</v>
      </c>
      <c r="CV156" s="8">
        <f t="shared" si="320"/>
        <v>2.1772719451199198</v>
      </c>
      <c r="CW156" s="8">
        <f t="shared" si="321"/>
        <v>1.8719667987193176</v>
      </c>
      <c r="CX156" s="8">
        <f t="shared" si="322"/>
        <v>2.7756302825083137</v>
      </c>
      <c r="CY156" s="8">
        <f t="shared" si="252"/>
        <v>2.2184847177141216</v>
      </c>
      <c r="CZ156" s="1">
        <f t="shared" si="253"/>
        <v>38471</v>
      </c>
      <c r="DA156" s="5">
        <f>CA156/MAX(CA$9:CA156)-1</f>
        <v>0</v>
      </c>
      <c r="DB156" s="5">
        <f>CB156/MAX(CB$9:CB156)-1</f>
        <v>0</v>
      </c>
      <c r="DC156" s="5">
        <f>CC156/MAX(CC$9:CC156)-1</f>
        <v>-3.4607281591816363E-3</v>
      </c>
      <c r="DD156" s="5">
        <f>CD156/MAX(CD$9:CD156)-1</f>
        <v>0</v>
      </c>
      <c r="DE156" s="5">
        <f>CE156/MAX(CE$9:CE156)-1</f>
        <v>-6.1098398875021331E-3</v>
      </c>
      <c r="DF156" s="5">
        <f>CF156/MAX(CF$9:CF156)-1</f>
        <v>0</v>
      </c>
      <c r="DG156" s="5">
        <f>CG156/MAX(CG$9:CG156)-1</f>
        <v>-1.5103271067756774E-3</v>
      </c>
      <c r="DH156" s="5">
        <f>CH156/MAX(CH$9:CH156)-1</f>
        <v>-1.4261932285498768E-2</v>
      </c>
      <c r="DI156" s="5">
        <f>CI156/MAX(CI$9:CI156)-1</f>
        <v>-5.7894780601228657E-3</v>
      </c>
      <c r="DJ156" s="5">
        <f>CJ156/MAX(CJ$9:CJ156)-1</f>
        <v>-1.5575717855241145E-2</v>
      </c>
      <c r="DK156" s="5">
        <f>CK156/MAX(CK$9:CK156)-1</f>
        <v>-1.7321684704655116E-2</v>
      </c>
      <c r="DL156" s="5">
        <f>CL156/MAX(CL$9:CL156)-1</f>
        <v>-9.9338274639865221E-3</v>
      </c>
      <c r="DM156" s="5">
        <f>CM156/MAX(CM$9:CM156)-1</f>
        <v>-3.2270912815455799E-2</v>
      </c>
      <c r="DN156" s="5">
        <f>CN156/MAX(CN$9:CN156)-1</f>
        <v>-2.9045106732018766E-2</v>
      </c>
      <c r="DO156" s="5">
        <f>CO156/MAX(CO$9:CO156)-1</f>
        <v>-1.9605344745076136E-3</v>
      </c>
      <c r="DP156" s="5">
        <f>CP156/MAX(CP$9:CP156)-1</f>
        <v>-5.3203472345102476E-3</v>
      </c>
      <c r="DQ156" s="5">
        <f>CQ156/MAX(CQ$9:CQ156)-1</f>
        <v>-8.4974894470810636E-3</v>
      </c>
      <c r="DR156" s="5">
        <f>CR156/MAX(CR$9:CR156)-1</f>
        <v>-7.3431674767887589E-4</v>
      </c>
      <c r="DS156" s="5">
        <f>CS156/MAX(CS$9:CS156)-1</f>
        <v>-1.2826544902142523E-3</v>
      </c>
      <c r="DT156" s="5">
        <f>CT156/MAX(CT$9:CT156)-1</f>
        <v>-1.1227957168298275E-3</v>
      </c>
      <c r="DU156" s="5">
        <f>CU156/MAX(CU$9:CU156)-1</f>
        <v>-1.6796284165276898E-3</v>
      </c>
      <c r="DV156" s="5">
        <f>CV156/MAX(CV$9:CV156)-1</f>
        <v>-7.1351119383064043E-3</v>
      </c>
      <c r="DW156" s="5">
        <f>CW156/MAX(CW$9:CW156)-1</f>
        <v>-1.8935247068452288E-4</v>
      </c>
      <c r="DX156" s="5">
        <f>CX156/MAX(CX$9:CX156)-1</f>
        <v>-3.2270912815456021E-2</v>
      </c>
      <c r="DY156" s="5">
        <f>CY156/MAX(CY$9:CY156)-1</f>
        <v>0</v>
      </c>
      <c r="DZ156" s="1">
        <f t="shared" si="254"/>
        <v>38471</v>
      </c>
      <c r="EA156" s="8">
        <f t="shared" si="285"/>
        <v>4.8473410523773062</v>
      </c>
      <c r="EB156" s="8">
        <f t="shared" si="286"/>
        <v>4.7151644155668535</v>
      </c>
      <c r="EC156" s="8">
        <f t="shared" si="287"/>
        <v>5.1849835626260363</v>
      </c>
      <c r="ED156" s="8">
        <f t="shared" si="255"/>
        <v>4.9048800000000004</v>
      </c>
      <c r="EE156" s="8">
        <f t="shared" si="256"/>
        <v>5.1875100000000005</v>
      </c>
      <c r="EF156" s="8">
        <f t="shared" si="257"/>
        <v>4.8877799999999993</v>
      </c>
      <c r="EG156" s="8">
        <f t="shared" si="258"/>
        <v>5.1207200000000004</v>
      </c>
      <c r="EH156" s="8">
        <f t="shared" si="259"/>
        <v>5.2472600000000007</v>
      </c>
      <c r="EI156" s="8">
        <f t="shared" si="260"/>
        <v>4.6354251690771999</v>
      </c>
      <c r="EJ156" s="1">
        <f t="shared" si="288"/>
        <v>38471</v>
      </c>
      <c r="EK156" s="8">
        <f>Data!W153*(1-R156-AD156)+R156*Data!AE153+AD156*Data!AM153</f>
        <v>1.6896663880757137</v>
      </c>
      <c r="EL156" s="8">
        <f>Data!W153*(1-S156-AE156)+S156*Data!BQ153+AE156*Data!AU153</f>
        <v>3.0329828902172435</v>
      </c>
      <c r="EM156" s="8">
        <f>Data!W153*(1-R156-AF156)+R156*Data!AE153+AF156*Data!AU153</f>
        <v>2.8337994321453763</v>
      </c>
      <c r="EN156" s="8">
        <f>Data!F153</f>
        <v>5.0074272386146301</v>
      </c>
      <c r="EO156" s="8">
        <f>U156*Data!$AE153+Model!AG156*Data!$BY153+Model!AP156*Data!$W153</f>
        <v>2.0157000000000003</v>
      </c>
      <c r="EP156" s="8">
        <f>V156*Data!$BQ153+Model!AH156*Data!$BY153+Model!AQ156*Data!$W153</f>
        <v>2.2650199999999998</v>
      </c>
      <c r="EQ156" s="8">
        <f>W156*Data!$BQ153+Model!AI156*Data!$BY153+Model!AR156*Data!$W153</f>
        <v>2.0165599999999997</v>
      </c>
      <c r="ER156" s="8">
        <f>X156*Data!CF153+Model!AJ156*Data!$BY153+Model!AS156*Data!$W153</f>
        <v>2.0100000000000002</v>
      </c>
      <c r="ES156" s="8">
        <f>Y156*Data!CS153+Model!AK156*Data!$BY153+Model!AS156*Data!$W153</f>
        <v>2.5655600000000005</v>
      </c>
      <c r="ET156" s="8">
        <f t="shared" si="261"/>
        <v>5.0074272386146301</v>
      </c>
    </row>
    <row r="157" spans="1:150" x14ac:dyDescent="0.25">
      <c r="A157" s="34">
        <f>Data!A154</f>
        <v>38503</v>
      </c>
      <c r="B157" s="8">
        <f>Data!G154</f>
        <v>4.4720383458807103</v>
      </c>
      <c r="C157" s="8">
        <f t="shared" si="262"/>
        <v>5.0358940219583239</v>
      </c>
      <c r="D157" s="8">
        <f>Data!DA154</f>
        <v>4.8680000000000003</v>
      </c>
      <c r="E157" s="8">
        <f>Data!AN154</f>
        <v>3.5569999999999999</v>
      </c>
      <c r="F157" s="8">
        <f>Data!AV154</f>
        <v>3.7130000000000001</v>
      </c>
      <c r="G157" s="8">
        <f>Data!BZ154</f>
        <v>3.875</v>
      </c>
      <c r="H157" s="8">
        <f>Data!X154</f>
        <v>4.5419999999999998</v>
      </c>
      <c r="I157" s="8">
        <f>Data!BJ154</f>
        <v>5.1059999999999999</v>
      </c>
      <c r="J157" s="8">
        <f>Data!AF154</f>
        <v>5.8769999999999998</v>
      </c>
      <c r="K157" s="8">
        <f>Data!BC154</f>
        <v>6.3840000000000003</v>
      </c>
      <c r="L157" s="8">
        <f>Data!BR154</f>
        <v>8.3409999999999993</v>
      </c>
      <c r="M157" s="8">
        <f>Data!CG154</f>
        <v>6.7249999999999996</v>
      </c>
      <c r="N157" s="8">
        <f>Data!CT154</f>
        <v>7.3529999999999998</v>
      </c>
      <c r="O157" s="8">
        <f>Data!ED154</f>
        <v>6.8659999999999997</v>
      </c>
      <c r="P157" s="8">
        <f t="shared" si="263"/>
        <v>3.0719999999999996</v>
      </c>
      <c r="Q157" s="1">
        <f t="shared" si="240"/>
        <v>38503</v>
      </c>
      <c r="R157" s="9">
        <f t="shared" si="289"/>
        <v>0.52345649128031668</v>
      </c>
      <c r="S157" s="36">
        <f t="shared" si="290"/>
        <v>0.27249980161807641</v>
      </c>
      <c r="T157" s="9">
        <f t="shared" si="291"/>
        <v>0.38812906116961687</v>
      </c>
      <c r="U157" s="9">
        <f t="shared" si="264"/>
        <v>0.16</v>
      </c>
      <c r="V157" s="9">
        <f t="shared" si="265"/>
        <v>0.1</v>
      </c>
      <c r="W157" s="9">
        <f t="shared" si="266"/>
        <v>1.0000000000000009E-2</v>
      </c>
      <c r="X157" s="9">
        <f t="shared" si="267"/>
        <v>0.16</v>
      </c>
      <c r="Y157" s="9">
        <f t="shared" si="292"/>
        <v>0.16</v>
      </c>
      <c r="Z157" s="8">
        <f t="shared" si="268"/>
        <v>5.3668510001489018</v>
      </c>
      <c r="AA157" s="8">
        <f t="shared" si="241"/>
        <v>5.5772267463470726</v>
      </c>
      <c r="AB157" s="8">
        <f t="shared" si="269"/>
        <v>4.8413190634102623</v>
      </c>
      <c r="AC157" s="8">
        <f t="shared" si="293"/>
        <v>4.4720383458807103</v>
      </c>
      <c r="AD157" s="22">
        <f t="shared" si="270"/>
        <v>0.47654350871968332</v>
      </c>
      <c r="AE157" s="22">
        <f t="shared" si="271"/>
        <v>0.72750019838192359</v>
      </c>
      <c r="AF157" s="22">
        <f t="shared" si="272"/>
        <v>0.61187093883038313</v>
      </c>
      <c r="AG157" s="22">
        <f t="shared" si="242"/>
        <v>8.9999999999999969E-2</v>
      </c>
      <c r="AH157" s="22">
        <f t="shared" si="243"/>
        <v>0.15000000000000002</v>
      </c>
      <c r="AI157" s="22">
        <f t="shared" si="244"/>
        <v>8.9999999999999969E-2</v>
      </c>
      <c r="AJ157" s="22">
        <f t="shared" si="245"/>
        <v>8.9999999999999969E-2</v>
      </c>
      <c r="AK157" s="22">
        <f t="shared" si="246"/>
        <v>8.9999999999999969E-2</v>
      </c>
      <c r="AL157" s="22"/>
      <c r="AM157" s="22">
        <f t="shared" si="247"/>
        <v>0</v>
      </c>
      <c r="AN157" s="22">
        <f t="shared" si="247"/>
        <v>0</v>
      </c>
      <c r="AO157" s="22">
        <v>0</v>
      </c>
      <c r="AP157" s="22">
        <f t="shared" si="248"/>
        <v>0.75</v>
      </c>
      <c r="AQ157" s="22">
        <f t="shared" si="249"/>
        <v>0.75</v>
      </c>
      <c r="AR157" s="22">
        <f t="shared" si="273"/>
        <v>0.9</v>
      </c>
      <c r="AS157" s="9">
        <f t="shared" si="274"/>
        <v>0.75</v>
      </c>
      <c r="AT157" s="9">
        <f t="shared" si="275"/>
        <v>0.75</v>
      </c>
      <c r="AU157" s="9"/>
      <c r="AV157" s="1">
        <f t="shared" si="250"/>
        <v>38503</v>
      </c>
      <c r="AX157" s="5">
        <f>Data!C154/Data!C153-1</f>
        <v>1.0818637180649571E-2</v>
      </c>
      <c r="AY157" s="5">
        <f>Data!L154/Data!L153-1</f>
        <v>4.294274563212408E-3</v>
      </c>
      <c r="AZ157" s="5">
        <f>Data!CW154/Data!CW153-1</f>
        <v>1.2326247819278047E-2</v>
      </c>
      <c r="BA157" s="5">
        <f>Data!AJ154/Data!AJ153-1</f>
        <v>3.7702147446359024E-3</v>
      </c>
      <c r="BB157" s="5">
        <f>Data!AR154/Data!AR153-1</f>
        <v>7.6018315759915911E-3</v>
      </c>
      <c r="BC157" s="5">
        <f>Data!BV154/Data!BV153-1</f>
        <v>1.4640153873828998E-2</v>
      </c>
      <c r="BD157" s="5">
        <f>Data!T154/Data!T153-1</f>
        <v>5.0715052777703384E-3</v>
      </c>
      <c r="BE157" s="5">
        <f>Data!BF154/Data!BF153-1</f>
        <v>7.3918391572500575E-3</v>
      </c>
      <c r="BF157" s="5">
        <f>Data!AB154/Data!AB153-1</f>
        <v>7.9473041606965555E-3</v>
      </c>
      <c r="BG157" s="5">
        <f>Data!AY154/Data!AY153-1</f>
        <v>1.3055101892209597E-2</v>
      </c>
      <c r="BH157" s="5">
        <f>Data!BN154/Data!BN153-1</f>
        <v>1.3481667055901259E-2</v>
      </c>
      <c r="BI157" s="5">
        <f>Data!CC154/Data!CC153-1</f>
        <v>1.0124468893478955E-2</v>
      </c>
      <c r="BJ157" s="5">
        <f>Data!CP154/Data!CP153-1</f>
        <v>1.8260513113282029E-2</v>
      </c>
      <c r="BK157" s="5">
        <f>Data!DZ154/Data!DZ153-1</f>
        <v>1.8518603540733203E-2</v>
      </c>
      <c r="BL157" s="5">
        <f t="shared" si="294"/>
        <v>8.9980015745009384E-3</v>
      </c>
      <c r="BM157" s="5">
        <f t="shared" si="295"/>
        <v>1.0904152929635707E-2</v>
      </c>
      <c r="BN157" s="5">
        <f t="shared" si="296"/>
        <v>1.2166451188611795E-2</v>
      </c>
      <c r="BO157" s="5">
        <f t="shared" si="276"/>
        <v>6.1920259812898396E-3</v>
      </c>
      <c r="BP157" s="5">
        <f t="shared" si="277"/>
        <v>7.3130641404543974E-3</v>
      </c>
      <c r="BQ157" s="5">
        <f t="shared" si="278"/>
        <v>5.9820306646590944E-3</v>
      </c>
      <c r="BR157" s="5">
        <f t="shared" si="297"/>
        <v>6.6056872805184963E-3</v>
      </c>
      <c r="BS157" s="5">
        <f t="shared" si="298"/>
        <v>8.1515356822810803E-3</v>
      </c>
      <c r="BT157" s="5">
        <f t="shared" si="279"/>
        <v>4.0304728512627896E-3</v>
      </c>
      <c r="BU157" s="5">
        <f t="shared" si="280"/>
        <v>1.8260513113282029E-2</v>
      </c>
      <c r="BV157" s="8">
        <f t="shared" si="281"/>
        <v>1.8795117100800212</v>
      </c>
      <c r="BW157" s="8">
        <f t="shared" si="282"/>
        <v>1.8907997160384247</v>
      </c>
      <c r="BX157" s="24">
        <f t="shared" si="283"/>
        <v>38503</v>
      </c>
      <c r="BY157" s="5">
        <f t="shared" si="284"/>
        <v>0.95731608803780333</v>
      </c>
      <c r="BZ157" s="1">
        <f t="shared" si="251"/>
        <v>38503</v>
      </c>
      <c r="CA157" s="8">
        <f t="shared" si="299"/>
        <v>2.2424856989658863</v>
      </c>
      <c r="CB157" s="8">
        <f t="shared" si="300"/>
        <v>1.8907997160384247</v>
      </c>
      <c r="CC157" s="8">
        <f t="shared" si="301"/>
        <v>2.4323998681573045</v>
      </c>
      <c r="CD157" s="8">
        <f t="shared" si="302"/>
        <v>1.8412099267630573</v>
      </c>
      <c r="CE157" s="8">
        <f t="shared" si="303"/>
        <v>2.0761749343085265</v>
      </c>
      <c r="CF157" s="8">
        <f t="shared" si="304"/>
        <v>2.2931141423039034</v>
      </c>
      <c r="CG157" s="8">
        <f t="shared" si="305"/>
        <v>2.0385353511876696</v>
      </c>
      <c r="CH157" s="8">
        <f t="shared" si="306"/>
        <v>2.2594857745536849</v>
      </c>
      <c r="CI157" s="8">
        <f t="shared" si="307"/>
        <v>2.2799808314364425</v>
      </c>
      <c r="CJ157" s="8">
        <f t="shared" si="308"/>
        <v>2.3156680794906683</v>
      </c>
      <c r="CK157" s="8">
        <f t="shared" si="309"/>
        <v>3.7392099010417996</v>
      </c>
      <c r="CL157" s="8">
        <f t="shared" si="310"/>
        <v>2.823954078640476</v>
      </c>
      <c r="CM157" s="8">
        <f t="shared" si="311"/>
        <v>2.5119083928838224</v>
      </c>
      <c r="CN157" s="8">
        <f t="shared" si="312"/>
        <v>2.607905719155942</v>
      </c>
      <c r="CO157" s="8">
        <f t="shared" si="313"/>
        <v>2.2487949965067444</v>
      </c>
      <c r="CP157" s="8">
        <f t="shared" si="314"/>
        <v>2.2381279507731997</v>
      </c>
      <c r="CQ157" s="8">
        <f t="shared" si="315"/>
        <v>2.2814954042914808</v>
      </c>
      <c r="CR157" s="8">
        <f t="shared" si="316"/>
        <v>2.1471085500503899</v>
      </c>
      <c r="CS157" s="8">
        <f t="shared" si="317"/>
        <v>2.1666268188181768</v>
      </c>
      <c r="CT157" s="8">
        <f t="shared" si="318"/>
        <v>2.1067289073123345</v>
      </c>
      <c r="CU157" s="8">
        <f t="shared" si="319"/>
        <v>2.1467676368147415</v>
      </c>
      <c r="CV157" s="8">
        <f t="shared" si="320"/>
        <v>2.1950200550705943</v>
      </c>
      <c r="CW157" s="8">
        <f t="shared" si="321"/>
        <v>1.8795117100800212</v>
      </c>
      <c r="CX157" s="8">
        <f t="shared" si="322"/>
        <v>2.8263147156796795</v>
      </c>
      <c r="CY157" s="8">
        <f t="shared" si="252"/>
        <v>2.2424856989658863</v>
      </c>
      <c r="CZ157" s="1">
        <f t="shared" si="253"/>
        <v>38503</v>
      </c>
      <c r="DA157" s="5">
        <f>CA157/MAX(CA$9:CA157)-1</f>
        <v>0</v>
      </c>
      <c r="DB157" s="5">
        <f>CB157/MAX(CB$9:CB157)-1</f>
        <v>0</v>
      </c>
      <c r="DC157" s="5">
        <f>CC157/MAX(CC$9:CC157)-1</f>
        <v>0</v>
      </c>
      <c r="DD157" s="5">
        <f>CD157/MAX(CD$9:CD157)-1</f>
        <v>0</v>
      </c>
      <c r="DE157" s="5">
        <f>CE157/MAX(CE$9:CE157)-1</f>
        <v>0</v>
      </c>
      <c r="DF157" s="5">
        <f>CF157/MAX(CF$9:CF157)-1</f>
        <v>0</v>
      </c>
      <c r="DG157" s="5">
        <f>CG157/MAX(CG$9:CG157)-1</f>
        <v>0</v>
      </c>
      <c r="DH157" s="5">
        <f>CH157/MAX(CH$9:CH157)-1</f>
        <v>-6.9755150377747155E-3</v>
      </c>
      <c r="DI157" s="5">
        <f>CI157/MAX(CI$9:CI157)-1</f>
        <v>0</v>
      </c>
      <c r="DJ157" s="5">
        <f>CJ157/MAX(CJ$9:CJ157)-1</f>
        <v>-2.7239585466759531E-3</v>
      </c>
      <c r="DK157" s="5">
        <f>CK157/MAX(CK$9:CK157)-1</f>
        <v>-4.0735428347893343E-3</v>
      </c>
      <c r="DL157" s="5">
        <f>CL157/MAX(CL$9:CL157)-1</f>
        <v>0</v>
      </c>
      <c r="DM157" s="5">
        <f>CM157/MAX(CM$9:CM157)-1</f>
        <v>-1.4599683128818097E-2</v>
      </c>
      <c r="DN157" s="5">
        <f>CN157/MAX(CN$9:CN157)-1</f>
        <v>-1.106437800765403E-2</v>
      </c>
      <c r="DO157" s="5">
        <f>CO157/MAX(CO$9:CO157)-1</f>
        <v>0</v>
      </c>
      <c r="DP157" s="5">
        <f>CP157/MAX(CP$9:CP157)-1</f>
        <v>0</v>
      </c>
      <c r="DQ157" s="5">
        <f>CQ157/MAX(CQ$9:CQ157)-1</f>
        <v>0</v>
      </c>
      <c r="DR157" s="5">
        <f>CR157/MAX(CR$9:CR157)-1</f>
        <v>0</v>
      </c>
      <c r="DS157" s="5">
        <f>CS157/MAX(CS$9:CS157)-1</f>
        <v>0</v>
      </c>
      <c r="DT157" s="5">
        <f>CT157/MAX(CT$9:CT157)-1</f>
        <v>0</v>
      </c>
      <c r="DU157" s="5">
        <f>CU157/MAX(CU$9:CU157)-1</f>
        <v>0</v>
      </c>
      <c r="DV157" s="5">
        <f>CV157/MAX(CV$9:CV157)-1</f>
        <v>0</v>
      </c>
      <c r="DW157" s="5">
        <f>CW157/MAX(CW$9:CW157)-1</f>
        <v>0</v>
      </c>
      <c r="DX157" s="5">
        <f>CX157/MAX(CX$9:CX157)-1</f>
        <v>-1.4599683128818097E-2</v>
      </c>
      <c r="DY157" s="5">
        <f>CY157/MAX(CY$9:CY157)-1</f>
        <v>0</v>
      </c>
      <c r="DZ157" s="1">
        <f t="shared" si="254"/>
        <v>38503</v>
      </c>
      <c r="EA157" s="8">
        <f t="shared" si="285"/>
        <v>4.8457598471306049</v>
      </c>
      <c r="EB157" s="8">
        <f t="shared" si="286"/>
        <v>4.5721918745017947</v>
      </c>
      <c r="EC157" s="8">
        <f t="shared" si="287"/>
        <v>5.0358940219583239</v>
      </c>
      <c r="ED157" s="8">
        <f t="shared" si="255"/>
        <v>4.69557</v>
      </c>
      <c r="EE157" s="8">
        <f t="shared" si="256"/>
        <v>4.8218499999999995</v>
      </c>
      <c r="EF157" s="8">
        <f t="shared" si="257"/>
        <v>4.5199599999999993</v>
      </c>
      <c r="EG157" s="8">
        <f t="shared" si="258"/>
        <v>4.8312499999999998</v>
      </c>
      <c r="EH157" s="8">
        <f t="shared" si="259"/>
        <v>4.9317299999999999</v>
      </c>
      <c r="EI157" s="8">
        <f t="shared" si="260"/>
        <v>4.4720383458807103</v>
      </c>
      <c r="EJ157" s="1">
        <f t="shared" si="288"/>
        <v>38503</v>
      </c>
      <c r="EK157" s="8">
        <f>Data!W154*(1-R157-AD157)+R157*Data!AE154+AD157*Data!AM154</f>
        <v>1.7608049343866441</v>
      </c>
      <c r="EL157" s="8">
        <f>Data!W154*(1-S157-AE157)+S157*Data!BQ154+AE157*Data!AU154</f>
        <v>3.1346554130311652</v>
      </c>
      <c r="EM157" s="8">
        <f>Data!W154*(1-R157-AF157)+R157*Data!AE154+AF157*Data!AU154</f>
        <v>2.9494816649055737</v>
      </c>
      <c r="EN157" s="8">
        <f>Data!F154</f>
        <v>4.9515450628150504</v>
      </c>
      <c r="EO157" s="8">
        <f>U157*Data!$AE154+Model!AG157*Data!$BY154+Model!AP157*Data!$W154</f>
        <v>2.1657599999999997</v>
      </c>
      <c r="EP157" s="8">
        <f>V157*Data!$BQ154+Model!AH157*Data!$BY154+Model!AQ157*Data!$W154</f>
        <v>2.4114</v>
      </c>
      <c r="EQ157" s="8">
        <f>W157*Data!$BQ154+Model!AI157*Data!$BY154+Model!AR157*Data!$W154</f>
        <v>2.16594</v>
      </c>
      <c r="ER157" s="8">
        <f>X157*Data!CF154+Model!AJ157*Data!$BY154+Model!AS157*Data!$W154</f>
        <v>2.1575999999999995</v>
      </c>
      <c r="ES157" s="8">
        <f>Y157*Data!CS154+Model!AK157*Data!$BY154+Model!AS157*Data!$W154</f>
        <v>2.6204799999999997</v>
      </c>
      <c r="ET157" s="8">
        <f t="shared" si="261"/>
        <v>4.9515450628150504</v>
      </c>
    </row>
    <row r="158" spans="1:150" x14ac:dyDescent="0.25">
      <c r="A158" s="34">
        <f>Data!A155</f>
        <v>38533</v>
      </c>
      <c r="B158" s="8">
        <f>Data!G155</f>
        <v>4.47756482180543</v>
      </c>
      <c r="C158" s="8">
        <f t="shared" si="262"/>
        <v>4.8514776293972668</v>
      </c>
      <c r="D158" s="8">
        <f>Data!DA155</f>
        <v>4.8259999999999996</v>
      </c>
      <c r="E158" s="8">
        <f>Data!AN155</f>
        <v>3.625</v>
      </c>
      <c r="F158" s="8">
        <f>Data!AV155</f>
        <v>3.7120000000000002</v>
      </c>
      <c r="G158" s="8">
        <f>Data!BZ155</f>
        <v>3.8479999999999999</v>
      </c>
      <c r="H158" s="8">
        <f>Data!X155</f>
        <v>4.5810000000000004</v>
      </c>
      <c r="I158" s="8">
        <f>Data!BJ155</f>
        <v>5.1310000000000002</v>
      </c>
      <c r="J158" s="8">
        <f>Data!AF155</f>
        <v>5.7530000000000001</v>
      </c>
      <c r="K158" s="8">
        <f>Data!BC155</f>
        <v>6.2309999999999999</v>
      </c>
      <c r="L158" s="8">
        <f>Data!BR155</f>
        <v>6.6260000000000003</v>
      </c>
      <c r="M158" s="8">
        <f>Data!CG155</f>
        <v>6.1150000000000002</v>
      </c>
      <c r="N158" s="8">
        <f>Data!CT155</f>
        <v>7.0510000000000002</v>
      </c>
      <c r="O158" s="8">
        <f>Data!ED155</f>
        <v>6.65</v>
      </c>
      <c r="P158" s="8">
        <f t="shared" si="263"/>
        <v>2.87</v>
      </c>
      <c r="Q158" s="1">
        <f t="shared" si="240"/>
        <v>38533</v>
      </c>
      <c r="R158" s="9">
        <f t="shared" si="289"/>
        <v>0.49345649128031666</v>
      </c>
      <c r="S158" s="36">
        <f t="shared" si="290"/>
        <v>0.26057345874929538</v>
      </c>
      <c r="T158" s="9">
        <f t="shared" si="291"/>
        <v>0.35812906116961685</v>
      </c>
      <c r="U158" s="9">
        <f t="shared" si="264"/>
        <v>0.13</v>
      </c>
      <c r="V158" s="9">
        <f t="shared" si="265"/>
        <v>7.0000000000000007E-2</v>
      </c>
      <c r="W158" s="9">
        <f t="shared" si="266"/>
        <v>0</v>
      </c>
      <c r="X158" s="9">
        <f t="shared" si="267"/>
        <v>0.13</v>
      </c>
      <c r="Y158" s="9">
        <f t="shared" si="292"/>
        <v>0.13370277864502009</v>
      </c>
      <c r="Z158" s="8">
        <f t="shared" si="268"/>
        <v>4.9666658657324776</v>
      </c>
      <c r="AA158" s="8">
        <f t="shared" si="241"/>
        <v>5.1138727231423093</v>
      </c>
      <c r="AB158" s="8">
        <f t="shared" si="269"/>
        <v>4.7083404100380912</v>
      </c>
      <c r="AC158" s="8">
        <f t="shared" si="293"/>
        <v>4.47756482180543</v>
      </c>
      <c r="AD158" s="22">
        <f t="shared" si="270"/>
        <v>0.50654350871968334</v>
      </c>
      <c r="AE158" s="22">
        <f t="shared" si="271"/>
        <v>0.73942654125070462</v>
      </c>
      <c r="AF158" s="22">
        <f t="shared" si="272"/>
        <v>0.64187093883038315</v>
      </c>
      <c r="AG158" s="22">
        <f t="shared" si="242"/>
        <v>0.12</v>
      </c>
      <c r="AH158" s="22">
        <f t="shared" si="243"/>
        <v>0.17999999999999994</v>
      </c>
      <c r="AI158" s="22">
        <f t="shared" si="244"/>
        <v>9.9999999999999978E-2</v>
      </c>
      <c r="AJ158" s="22">
        <f t="shared" si="245"/>
        <v>0.12</v>
      </c>
      <c r="AK158" s="22">
        <f t="shared" si="246"/>
        <v>0.11629722135497988</v>
      </c>
      <c r="AL158" s="22"/>
      <c r="AM158" s="22">
        <f t="shared" si="247"/>
        <v>0</v>
      </c>
      <c r="AN158" s="22">
        <f t="shared" si="247"/>
        <v>0</v>
      </c>
      <c r="AO158" s="22">
        <v>0</v>
      </c>
      <c r="AP158" s="22">
        <f t="shared" si="248"/>
        <v>0.75</v>
      </c>
      <c r="AQ158" s="22">
        <f t="shared" si="249"/>
        <v>0.75</v>
      </c>
      <c r="AR158" s="22">
        <f t="shared" si="273"/>
        <v>0.9</v>
      </c>
      <c r="AS158" s="9">
        <f t="shared" si="274"/>
        <v>0.75</v>
      </c>
      <c r="AT158" s="9">
        <f t="shared" si="275"/>
        <v>0.75</v>
      </c>
      <c r="AU158" s="9"/>
      <c r="AV158" s="1">
        <f t="shared" si="250"/>
        <v>38533</v>
      </c>
      <c r="AX158" s="5">
        <f>Data!C155/Data!C154-1</f>
        <v>5.4531900575267578E-3</v>
      </c>
      <c r="AY158" s="5">
        <f>Data!L155/Data!L154-1</f>
        <v>2.2639498192853491E-3</v>
      </c>
      <c r="AZ158" s="5">
        <f>Data!CW155/Data!CW154-1</f>
        <v>8.0623305354527997E-3</v>
      </c>
      <c r="BA158" s="5">
        <f>Data!AJ155/Data!AJ154-1</f>
        <v>1.9543059875257729E-3</v>
      </c>
      <c r="BB158" s="5">
        <f>Data!AR155/Data!AR154-1</f>
        <v>3.1109431138531818E-3</v>
      </c>
      <c r="BC158" s="5">
        <f>Data!BV155/Data!BV154-1</f>
        <v>5.4187975906352381E-3</v>
      </c>
      <c r="BD158" s="5">
        <f>Data!T155/Data!T154-1</f>
        <v>3.9969900417291537E-3</v>
      </c>
      <c r="BE158" s="5">
        <f>Data!BF155/Data!BF154-1</f>
        <v>7.6250708001628364E-3</v>
      </c>
      <c r="BF158" s="5">
        <f>Data!AB155/Data!AB154-1</f>
        <v>8.6451744936930641E-3</v>
      </c>
      <c r="BG158" s="5">
        <f>Data!AY155/Data!AY154-1</f>
        <v>1.2083359004374294E-2</v>
      </c>
      <c r="BH158" s="5">
        <f>Data!BN155/Data!BN154-1</f>
        <v>7.5362409921233553E-3</v>
      </c>
      <c r="BI158" s="5">
        <f>Data!CC155/Data!CC154-1</f>
        <v>8.2536049924246679E-3</v>
      </c>
      <c r="BJ158" s="5">
        <f>Data!CP155/Data!CP154-1</f>
        <v>1.7730132342395288E-2</v>
      </c>
      <c r="BK158" s="5">
        <f>Data!DZ155/Data!DZ154-1</f>
        <v>1.924572273447489E-2</v>
      </c>
      <c r="BL158" s="5">
        <f t="shared" si="294"/>
        <v>5.8029028566512538E-3</v>
      </c>
      <c r="BM158" s="5">
        <f t="shared" si="295"/>
        <v>7.507667359623979E-3</v>
      </c>
      <c r="BN158" s="5">
        <f t="shared" si="296"/>
        <v>9.3733199801837516E-3</v>
      </c>
      <c r="BO158" s="5">
        <f t="shared" si="276"/>
        <v>4.8686622334449267E-3</v>
      </c>
      <c r="BP158" s="5">
        <f t="shared" si="277"/>
        <v>4.5641862691044865E-3</v>
      </c>
      <c r="BQ158" s="5">
        <f t="shared" si="278"/>
        <v>4.1603452306346435E-3</v>
      </c>
      <c r="BR158" s="5">
        <f t="shared" si="297"/>
        <v>4.8060111132419833E-3</v>
      </c>
      <c r="BS158" s="5">
        <f t="shared" si="298"/>
        <v>6.3222554892372832E-3</v>
      </c>
      <c r="BT158" s="5">
        <f t="shared" si="279"/>
        <v>2.3628427983664489E-3</v>
      </c>
      <c r="BU158" s="5">
        <f t="shared" si="280"/>
        <v>1.7730132342395288E-2</v>
      </c>
      <c r="BV158" s="8">
        <f t="shared" si="281"/>
        <v>1.883952700788629</v>
      </c>
      <c r="BW158" s="8">
        <f t="shared" si="282"/>
        <v>1.8950803917138546</v>
      </c>
      <c r="BX158" s="24">
        <f t="shared" si="283"/>
        <v>38533</v>
      </c>
      <c r="BY158" s="5">
        <f t="shared" si="284"/>
        <v>0.95669989344880635</v>
      </c>
      <c r="BZ158" s="1">
        <f t="shared" si="251"/>
        <v>38533</v>
      </c>
      <c r="CA158" s="8">
        <f t="shared" si="299"/>
        <v>2.2547143996836332</v>
      </c>
      <c r="CB158" s="8">
        <f t="shared" si="300"/>
        <v>1.8950803917138546</v>
      </c>
      <c r="CC158" s="8">
        <f t="shared" si="301"/>
        <v>2.4520106798887804</v>
      </c>
      <c r="CD158" s="8">
        <f t="shared" si="302"/>
        <v>1.8448082143472222</v>
      </c>
      <c r="CE158" s="8">
        <f t="shared" si="303"/>
        <v>2.0826337964235684</v>
      </c>
      <c r="CF158" s="8">
        <f t="shared" si="304"/>
        <v>2.3055400636932712</v>
      </c>
      <c r="CG158" s="8">
        <f t="shared" si="305"/>
        <v>2.0466833566860796</v>
      </c>
      <c r="CH158" s="8">
        <f t="shared" si="306"/>
        <v>2.2767145135566174</v>
      </c>
      <c r="CI158" s="8">
        <f t="shared" si="307"/>
        <v>2.2996916635664859</v>
      </c>
      <c r="CJ158" s="8">
        <f t="shared" si="308"/>
        <v>2.3436491282301239</v>
      </c>
      <c r="CK158" s="8">
        <f t="shared" si="309"/>
        <v>3.7673894879761844</v>
      </c>
      <c r="CL158" s="8">
        <f t="shared" si="310"/>
        <v>2.8472618801223208</v>
      </c>
      <c r="CM158" s="8">
        <f t="shared" si="311"/>
        <v>2.5564448611216259</v>
      </c>
      <c r="CN158" s="8">
        <f t="shared" si="312"/>
        <v>2.6580967495444687</v>
      </c>
      <c r="CO158" s="8">
        <f t="shared" si="313"/>
        <v>2.2618445354159964</v>
      </c>
      <c r="CP158" s="8">
        <f t="shared" si="314"/>
        <v>2.2549310709358816</v>
      </c>
      <c r="CQ158" s="8">
        <f t="shared" si="315"/>
        <v>2.3028805907492234</v>
      </c>
      <c r="CR158" s="8">
        <f t="shared" si="316"/>
        <v>2.1575620963591269</v>
      </c>
      <c r="CS158" s="8">
        <f t="shared" si="317"/>
        <v>2.1765157071949002</v>
      </c>
      <c r="CT158" s="8">
        <f t="shared" si="318"/>
        <v>2.1154936268741116</v>
      </c>
      <c r="CU158" s="8">
        <f t="shared" si="319"/>
        <v>2.1570850259348213</v>
      </c>
      <c r="CV158" s="8">
        <f t="shared" si="320"/>
        <v>2.2088975326627502</v>
      </c>
      <c r="CW158" s="8">
        <f t="shared" si="321"/>
        <v>1.883952700788629</v>
      </c>
      <c r="CX158" s="8">
        <f t="shared" si="322"/>
        <v>2.8764256496299394</v>
      </c>
      <c r="CY158" s="8">
        <f t="shared" si="252"/>
        <v>2.2547143996836332</v>
      </c>
      <c r="CZ158" s="1">
        <f t="shared" si="253"/>
        <v>38533</v>
      </c>
      <c r="DA158" s="5">
        <f>CA158/MAX(CA$9:CA158)-1</f>
        <v>0</v>
      </c>
      <c r="DB158" s="5">
        <f>CB158/MAX(CB$9:CB158)-1</f>
        <v>0</v>
      </c>
      <c r="DC158" s="5">
        <f>CC158/MAX(CC$9:CC158)-1</f>
        <v>0</v>
      </c>
      <c r="DD158" s="5">
        <f>CD158/MAX(CD$9:CD158)-1</f>
        <v>0</v>
      </c>
      <c r="DE158" s="5">
        <f>CE158/MAX(CE$9:CE158)-1</f>
        <v>0</v>
      </c>
      <c r="DF158" s="5">
        <f>CF158/MAX(CF$9:CF158)-1</f>
        <v>0</v>
      </c>
      <c r="DG158" s="5">
        <f>CG158/MAX(CG$9:CG158)-1</f>
        <v>0</v>
      </c>
      <c r="DH158" s="5">
        <f>CH158/MAX(CH$9:CH158)-1</f>
        <v>0</v>
      </c>
      <c r="DI158" s="5">
        <f>CI158/MAX(CI$9:CI158)-1</f>
        <v>0</v>
      </c>
      <c r="DJ158" s="5">
        <f>CJ158/MAX(CJ$9:CJ158)-1</f>
        <v>0</v>
      </c>
      <c r="DK158" s="5">
        <f>CK158/MAX(CK$9:CK158)-1</f>
        <v>0</v>
      </c>
      <c r="DL158" s="5">
        <f>CL158/MAX(CL$9:CL158)-1</f>
        <v>0</v>
      </c>
      <c r="DM158" s="5">
        <f>CM158/MAX(CM$9:CM158)-1</f>
        <v>0</v>
      </c>
      <c r="DN158" s="5">
        <f>CN158/MAX(CN$9:CN158)-1</f>
        <v>0</v>
      </c>
      <c r="DO158" s="5">
        <f>CO158/MAX(CO$9:CO158)-1</f>
        <v>0</v>
      </c>
      <c r="DP158" s="5">
        <f>CP158/MAX(CP$9:CP158)-1</f>
        <v>0</v>
      </c>
      <c r="DQ158" s="5">
        <f>CQ158/MAX(CQ$9:CQ158)-1</f>
        <v>0</v>
      </c>
      <c r="DR158" s="5">
        <f>CR158/MAX(CR$9:CR158)-1</f>
        <v>0</v>
      </c>
      <c r="DS158" s="5">
        <f>CS158/MAX(CS$9:CS158)-1</f>
        <v>0</v>
      </c>
      <c r="DT158" s="5">
        <f>CT158/MAX(CT$9:CT158)-1</f>
        <v>0</v>
      </c>
      <c r="DU158" s="5">
        <f>CU158/MAX(CU$9:CU158)-1</f>
        <v>0</v>
      </c>
      <c r="DV158" s="5">
        <f>CV158/MAX(CV$9:CV158)-1</f>
        <v>0</v>
      </c>
      <c r="DW158" s="5">
        <f>CW158/MAX(CW$9:CW158)-1</f>
        <v>0</v>
      </c>
      <c r="DX158" s="5">
        <f>CX158/MAX(CX$9:CX158)-1</f>
        <v>0</v>
      </c>
      <c r="DY158" s="5">
        <f>CY158/MAX(CY$9:CY158)-1</f>
        <v>0</v>
      </c>
      <c r="DZ158" s="1">
        <f t="shared" si="254"/>
        <v>38533</v>
      </c>
      <c r="EA158" s="8">
        <f t="shared" si="285"/>
        <v>4.7191446987031265</v>
      </c>
      <c r="EB158" s="8">
        <f t="shared" si="286"/>
        <v>4.47756482180543</v>
      </c>
      <c r="EC158" s="8">
        <f t="shared" si="287"/>
        <v>4.8514776293972668</v>
      </c>
      <c r="ED158" s="8">
        <f t="shared" si="255"/>
        <v>4.6454000000000004</v>
      </c>
      <c r="EE158" s="8">
        <f t="shared" si="256"/>
        <v>4.5922100000000006</v>
      </c>
      <c r="EF158" s="8">
        <f t="shared" si="257"/>
        <v>4.5077000000000007</v>
      </c>
      <c r="EG158" s="8">
        <f t="shared" si="258"/>
        <v>4.6924600000000005</v>
      </c>
      <c r="EH158" s="8">
        <f t="shared" si="259"/>
        <v>4.8259999999999996</v>
      </c>
      <c r="EI158" s="8">
        <f t="shared" si="260"/>
        <v>4.47756482180543</v>
      </c>
      <c r="EJ158" s="1">
        <f t="shared" si="288"/>
        <v>38533</v>
      </c>
      <c r="EK158" s="8">
        <f>Data!W155*(1-R158-AD158)+R158*Data!AE155+AD158*Data!AM155</f>
        <v>1.7598129315844333</v>
      </c>
      <c r="EL158" s="8">
        <f>Data!W155*(1-S158-AE158)+S158*Data!BQ155+AE158*Data!AU155</f>
        <v>3.1108380304614767</v>
      </c>
      <c r="EM158" s="8">
        <f>Data!W155*(1-R158-AF158)+R158*Data!AE155+AF158*Data!AU155</f>
        <v>2.9993165598054405</v>
      </c>
      <c r="EN158" s="8">
        <f>Data!F155</f>
        <v>4.9059557601468997</v>
      </c>
      <c r="EO158" s="8">
        <f>U158*Data!$AE155+Model!AG158*Data!$BY155+Model!AP158*Data!$W155</f>
        <v>2.3085999999999998</v>
      </c>
      <c r="EP158" s="8">
        <f>V158*Data!$BQ155+Model!AH158*Data!$BY155+Model!AQ158*Data!$W155</f>
        <v>2.5462599999999993</v>
      </c>
      <c r="EQ158" s="8">
        <f>W158*Data!$BQ155+Model!AI158*Data!$BY155+Model!AR158*Data!$W155</f>
        <v>2.2204999999999995</v>
      </c>
      <c r="ER158" s="8">
        <f>X158*Data!CF155+Model!AJ158*Data!$BY155+Model!AS158*Data!$W155</f>
        <v>2.2967699999999995</v>
      </c>
      <c r="ES158" s="8">
        <f>Y158*Data!CS155+Model!AK158*Data!$BY155+Model!AS158*Data!$W155</f>
        <v>2.6700202154230408</v>
      </c>
      <c r="ET158" s="8">
        <f t="shared" si="261"/>
        <v>4.9059557601468997</v>
      </c>
    </row>
    <row r="159" spans="1:150" x14ac:dyDescent="0.25">
      <c r="A159" s="34">
        <f>Data!A156</f>
        <v>38562</v>
      </c>
      <c r="B159" s="8">
        <f>Data!G156</f>
        <v>4.7857334489909196</v>
      </c>
      <c r="C159" s="8">
        <f t="shared" si="262"/>
        <v>5.1049662603629855</v>
      </c>
      <c r="D159" s="8">
        <f>Data!DA156</f>
        <v>5.1070000000000002</v>
      </c>
      <c r="E159" s="8">
        <f>Data!AN156</f>
        <v>3.9870000000000001</v>
      </c>
      <c r="F159" s="8">
        <f>Data!AV156</f>
        <v>4.1210000000000004</v>
      </c>
      <c r="G159" s="8">
        <f>Data!BZ156</f>
        <v>4.2080000000000002</v>
      </c>
      <c r="H159" s="8">
        <f>Data!X156</f>
        <v>4.8440000000000003</v>
      </c>
      <c r="I159" s="8">
        <f>Data!BJ156</f>
        <v>5.3710000000000004</v>
      </c>
      <c r="J159" s="8">
        <f>Data!AF156</f>
        <v>5.6029999999999998</v>
      </c>
      <c r="K159" s="8">
        <f>Data!BC156</f>
        <v>6.0880000000000001</v>
      </c>
      <c r="L159" s="8">
        <f>Data!BR156</f>
        <v>6.6289999999999996</v>
      </c>
      <c r="M159" s="8">
        <f>Data!CG156</f>
        <v>5.9820000000000002</v>
      </c>
      <c r="N159" s="8">
        <f>Data!CT156</f>
        <v>6.89</v>
      </c>
      <c r="O159" s="8">
        <f>Data!ED156</f>
        <v>6.5190000000000001</v>
      </c>
      <c r="P159" s="8">
        <f t="shared" si="263"/>
        <v>2.3544999999999998</v>
      </c>
      <c r="Q159" s="1">
        <f t="shared" si="240"/>
        <v>38562</v>
      </c>
      <c r="R159" s="9">
        <f t="shared" si="289"/>
        <v>0.46345649128031663</v>
      </c>
      <c r="S159" s="36">
        <f t="shared" si="290"/>
        <v>0.27720327314050008</v>
      </c>
      <c r="T159" s="9">
        <f t="shared" si="291"/>
        <v>0.38812906116961687</v>
      </c>
      <c r="U159" s="9">
        <f t="shared" si="264"/>
        <v>0.1</v>
      </c>
      <c r="V159" s="9">
        <f t="shared" si="265"/>
        <v>4.1608198674481338E-2</v>
      </c>
      <c r="W159" s="9">
        <f t="shared" si="266"/>
        <v>2.202994213514769E-3</v>
      </c>
      <c r="X159" s="9">
        <f t="shared" si="267"/>
        <v>0.1</v>
      </c>
      <c r="Y159" s="9">
        <f t="shared" si="292"/>
        <v>0.15734526472781507</v>
      </c>
      <c r="Z159" s="8">
        <f t="shared" si="268"/>
        <v>5.0301718155312818</v>
      </c>
      <c r="AA159" s="8">
        <f t="shared" si="241"/>
        <v>5.3388078425557932</v>
      </c>
      <c r="AB159" s="8">
        <f t="shared" si="269"/>
        <v>4.96974278288147</v>
      </c>
      <c r="AC159" s="8">
        <f t="shared" si="293"/>
        <v>4.7857334489909196</v>
      </c>
      <c r="AD159" s="22">
        <f t="shared" si="270"/>
        <v>0.53654350871968337</v>
      </c>
      <c r="AE159" s="22">
        <f t="shared" si="271"/>
        <v>0.72279672685949992</v>
      </c>
      <c r="AF159" s="22">
        <f t="shared" si="272"/>
        <v>0.61187093883038313</v>
      </c>
      <c r="AG159" s="22">
        <f t="shared" si="242"/>
        <v>0.15000000000000002</v>
      </c>
      <c r="AH159" s="22">
        <f t="shared" si="243"/>
        <v>0.20839180132551871</v>
      </c>
      <c r="AI159" s="22">
        <f t="shared" si="244"/>
        <v>9.7797005786485203E-2</v>
      </c>
      <c r="AJ159" s="22">
        <f t="shared" si="245"/>
        <v>0.15000000000000002</v>
      </c>
      <c r="AK159" s="22">
        <f t="shared" si="246"/>
        <v>9.2654735272184929E-2</v>
      </c>
      <c r="AL159" s="22"/>
      <c r="AM159" s="22">
        <f t="shared" si="247"/>
        <v>0</v>
      </c>
      <c r="AN159" s="22">
        <f t="shared" si="247"/>
        <v>0</v>
      </c>
      <c r="AO159" s="22">
        <v>0</v>
      </c>
      <c r="AP159" s="22">
        <f t="shared" si="248"/>
        <v>0.75</v>
      </c>
      <c r="AQ159" s="22">
        <f t="shared" si="249"/>
        <v>0.75</v>
      </c>
      <c r="AR159" s="22">
        <f t="shared" si="273"/>
        <v>0.9</v>
      </c>
      <c r="AS159" s="9">
        <f t="shared" si="274"/>
        <v>0.75</v>
      </c>
      <c r="AT159" s="9">
        <f t="shared" si="275"/>
        <v>0.75</v>
      </c>
      <c r="AU159" s="9"/>
      <c r="AV159" s="1">
        <f t="shared" si="250"/>
        <v>38562</v>
      </c>
      <c r="AX159" s="5">
        <f>Data!C156/Data!C155-1</f>
        <v>-9.0958920670713983E-3</v>
      </c>
      <c r="AY159" s="5">
        <f>Data!L156/Data!L155-1</f>
        <v>-2.5144751813936939E-3</v>
      </c>
      <c r="AZ159" s="5">
        <f>Data!CW156/Data!CW155-1</f>
        <v>-1.0358292068461727E-2</v>
      </c>
      <c r="BA159" s="5">
        <f>Data!AJ156/Data!AJ155-1</f>
        <v>-2.8218259736911833E-3</v>
      </c>
      <c r="BB159" s="5">
        <f>Data!AR156/Data!AR155-1</f>
        <v>-1.1398276597769375E-2</v>
      </c>
      <c r="BC159" s="5">
        <f>Data!BV156/Data!BV155-1</f>
        <v>-1.7586258347764394E-2</v>
      </c>
      <c r="BD159" s="5">
        <f>Data!T156/Data!T155-1</f>
        <v>-2.336084722005527E-4</v>
      </c>
      <c r="BE159" s="5">
        <f>Data!BF156/Data!BF155-1</f>
        <v>-2.8868425512682538E-3</v>
      </c>
      <c r="BF159" s="5">
        <f>Data!AB156/Data!AB155-1</f>
        <v>8.2338264124042215E-3</v>
      </c>
      <c r="BG159" s="5">
        <f>Data!AY156/Data!AY155-1</f>
        <v>8.778671455494047E-3</v>
      </c>
      <c r="BH159" s="5">
        <f>Data!BN156/Data!BN155-1</f>
        <v>8.7325803215461129E-3</v>
      </c>
      <c r="BI159" s="5">
        <f>Data!CC156/Data!CC155-1</f>
        <v>8.4119711649608409E-3</v>
      </c>
      <c r="BJ159" s="5">
        <f>Data!CP156/Data!CP155-1</f>
        <v>1.374274648344076E-2</v>
      </c>
      <c r="BK159" s="5">
        <f>Data!DZ156/Data!DZ155-1</f>
        <v>1.2829981734634899E-2</v>
      </c>
      <c r="BL159" s="5">
        <f t="shared" si="294"/>
        <v>-1.6227812453787792E-3</v>
      </c>
      <c r="BM159" s="5">
        <f t="shared" si="295"/>
        <v>-5.0850355246233568E-3</v>
      </c>
      <c r="BN159" s="5">
        <f t="shared" si="296"/>
        <v>-2.7214331874104852E-3</v>
      </c>
      <c r="BO159" s="5">
        <f t="shared" si="276"/>
        <v>-1.2151599222695927E-3</v>
      </c>
      <c r="BP159" s="5">
        <f t="shared" si="277"/>
        <v>-2.7294522342397763E-3</v>
      </c>
      <c r="BQ159" s="5">
        <f t="shared" si="278"/>
        <v>-1.9688734597569364E-3</v>
      </c>
      <c r="BR159" s="5">
        <f t="shared" si="297"/>
        <v>-1.1920011044372323E-3</v>
      </c>
      <c r="BS159" s="5">
        <f t="shared" si="298"/>
        <v>-3.8299594297612504E-4</v>
      </c>
      <c r="BT159" s="5">
        <f t="shared" si="279"/>
        <v>-2.3041824733930571E-3</v>
      </c>
      <c r="BU159" s="5">
        <f t="shared" si="280"/>
        <v>1.374274648344076E-2</v>
      </c>
      <c r="BV159" s="8">
        <f t="shared" si="281"/>
        <v>1.8796117299947703</v>
      </c>
      <c r="BW159" s="8">
        <f t="shared" si="282"/>
        <v>1.8903152591021442</v>
      </c>
      <c r="BX159" s="24">
        <f t="shared" si="283"/>
        <v>38562</v>
      </c>
      <c r="BY159" s="5">
        <f t="shared" si="284"/>
        <v>0.96433095641569322</v>
      </c>
      <c r="BZ159" s="1">
        <f t="shared" si="251"/>
        <v>38562</v>
      </c>
      <c r="CA159" s="8">
        <f t="shared" si="299"/>
        <v>2.2342057608620394</v>
      </c>
      <c r="CB159" s="8">
        <f t="shared" si="300"/>
        <v>1.8903152591021442</v>
      </c>
      <c r="CC159" s="8">
        <f t="shared" si="301"/>
        <v>2.426612037111505</v>
      </c>
      <c r="CD159" s="8">
        <f t="shared" si="302"/>
        <v>1.8396024866114984</v>
      </c>
      <c r="CE159" s="8">
        <f t="shared" si="303"/>
        <v>2.0588953603600699</v>
      </c>
      <c r="CF159" s="8">
        <f t="shared" si="304"/>
        <v>2.2649942405020402</v>
      </c>
      <c r="CG159" s="8">
        <f t="shared" si="305"/>
        <v>2.046205234114046</v>
      </c>
      <c r="CH159" s="8">
        <f t="shared" si="306"/>
        <v>2.270141997221792</v>
      </c>
      <c r="CI159" s="8">
        <f t="shared" si="307"/>
        <v>2.3186269255263454</v>
      </c>
      <c r="CJ159" s="8">
        <f t="shared" si="308"/>
        <v>2.3642232539338113</v>
      </c>
      <c r="CK159" s="8">
        <f t="shared" si="309"/>
        <v>3.8002885192824851</v>
      </c>
      <c r="CL159" s="8">
        <f t="shared" si="310"/>
        <v>2.8712129649570022</v>
      </c>
      <c r="CM159" s="8">
        <f t="shared" si="311"/>
        <v>2.5915774347469154</v>
      </c>
      <c r="CN159" s="8">
        <f t="shared" si="312"/>
        <v>2.6922000822900167</v>
      </c>
      <c r="CO159" s="8">
        <f t="shared" si="313"/>
        <v>2.258174056523961</v>
      </c>
      <c r="CP159" s="8">
        <f t="shared" si="314"/>
        <v>2.2434646663345958</v>
      </c>
      <c r="CQ159" s="8">
        <f t="shared" si="315"/>
        <v>2.2966134550829151</v>
      </c>
      <c r="CR159" s="8">
        <f t="shared" si="316"/>
        <v>2.1549403133698233</v>
      </c>
      <c r="CS159" s="8">
        <f t="shared" si="317"/>
        <v>2.1705750115350391</v>
      </c>
      <c r="CT159" s="8">
        <f t="shared" si="318"/>
        <v>2.1113284876178744</v>
      </c>
      <c r="CU159" s="8">
        <f t="shared" si="319"/>
        <v>2.154513778201542</v>
      </c>
      <c r="CV159" s="8">
        <f t="shared" si="320"/>
        <v>2.2080515338692903</v>
      </c>
      <c r="CW159" s="8">
        <f t="shared" si="321"/>
        <v>1.8796117299947703</v>
      </c>
      <c r="CX159" s="8">
        <f t="shared" si="322"/>
        <v>2.9159556381112699</v>
      </c>
      <c r="CY159" s="8">
        <f t="shared" si="252"/>
        <v>2.2342057608620394</v>
      </c>
      <c r="CZ159" s="1">
        <f t="shared" si="253"/>
        <v>38562</v>
      </c>
      <c r="DA159" s="5">
        <f>CA159/MAX(CA$9:CA159)-1</f>
        <v>-9.0958920670712873E-3</v>
      </c>
      <c r="DB159" s="5">
        <f>CB159/MAX(CB$9:CB159)-1</f>
        <v>-2.5144751813936939E-3</v>
      </c>
      <c r="DC159" s="5">
        <f>CC159/MAX(CC$9:CC159)-1</f>
        <v>-1.0358292068461727E-2</v>
      </c>
      <c r="DD159" s="5">
        <f>CD159/MAX(CD$9:CD159)-1</f>
        <v>-2.8218259736911833E-3</v>
      </c>
      <c r="DE159" s="5">
        <f>CE159/MAX(CE$9:CE159)-1</f>
        <v>-1.1398276597769375E-2</v>
      </c>
      <c r="DF159" s="5">
        <f>CF159/MAX(CF$9:CF159)-1</f>
        <v>-1.7586258347764394E-2</v>
      </c>
      <c r="DG159" s="5">
        <f>CG159/MAX(CG$9:CG159)-1</f>
        <v>-2.3360847220044167E-4</v>
      </c>
      <c r="DH159" s="5">
        <f>CH159/MAX(CH$9:CH159)-1</f>
        <v>-2.8868425512682538E-3</v>
      </c>
      <c r="DI159" s="5">
        <f>CI159/MAX(CI$9:CI159)-1</f>
        <v>0</v>
      </c>
      <c r="DJ159" s="5">
        <f>CJ159/MAX(CJ$9:CJ159)-1</f>
        <v>0</v>
      </c>
      <c r="DK159" s="5">
        <f>CK159/MAX(CK$9:CK159)-1</f>
        <v>0</v>
      </c>
      <c r="DL159" s="5">
        <f>CL159/MAX(CL$9:CL159)-1</f>
        <v>0</v>
      </c>
      <c r="DM159" s="5">
        <f>CM159/MAX(CM$9:CM159)-1</f>
        <v>0</v>
      </c>
      <c r="DN159" s="5">
        <f>CN159/MAX(CN$9:CN159)-1</f>
        <v>0</v>
      </c>
      <c r="DO159" s="5">
        <f>CO159/MAX(CO$9:CO159)-1</f>
        <v>-1.6227812453787349E-3</v>
      </c>
      <c r="DP159" s="5">
        <f>CP159/MAX(CP$9:CP159)-1</f>
        <v>-5.0850355246232493E-3</v>
      </c>
      <c r="DQ159" s="5">
        <f>CQ159/MAX(CQ$9:CQ159)-1</f>
        <v>-2.7214331874103603E-3</v>
      </c>
      <c r="DR159" s="5">
        <f>CR159/MAX(CR$9:CR159)-1</f>
        <v>-1.2151599222696152E-3</v>
      </c>
      <c r="DS159" s="5">
        <f>CS159/MAX(CS$9:CS159)-1</f>
        <v>-2.7294522342398153E-3</v>
      </c>
      <c r="DT159" s="5">
        <f>CT159/MAX(CT$9:CT159)-1</f>
        <v>-1.9688734597568258E-3</v>
      </c>
      <c r="DU159" s="5">
        <f>CU159/MAX(CU$9:CU159)-1</f>
        <v>-1.1920011044371792E-3</v>
      </c>
      <c r="DV159" s="5">
        <f>CV159/MAX(CV$9:CV159)-1</f>
        <v>-3.8299594297619421E-4</v>
      </c>
      <c r="DW159" s="5">
        <f>CW159/MAX(CW$9:CW159)-1</f>
        <v>-2.3041824733930349E-3</v>
      </c>
      <c r="DX159" s="5">
        <f>CX159/MAX(CX$9:CX159)-1</f>
        <v>0</v>
      </c>
      <c r="DY159" s="5">
        <f>CY159/MAX(CY$9:CY159)-1</f>
        <v>-9.0958920670712873E-3</v>
      </c>
      <c r="DZ159" s="1">
        <f t="shared" si="254"/>
        <v>38562</v>
      </c>
      <c r="EA159" s="8">
        <f t="shared" si="285"/>
        <v>4.8078425200774291</v>
      </c>
      <c r="EB159" s="8">
        <f t="shared" si="286"/>
        <v>4.7857334489909196</v>
      </c>
      <c r="EC159" s="8">
        <f t="shared" si="287"/>
        <v>5.1049662603629855</v>
      </c>
      <c r="ED159" s="8">
        <f t="shared" si="255"/>
        <v>4.8244999999999996</v>
      </c>
      <c r="EE159" s="8">
        <f t="shared" si="256"/>
        <v>4.7857334489909196</v>
      </c>
      <c r="EF159" s="8">
        <f t="shared" si="257"/>
        <v>4.7857334489909196</v>
      </c>
      <c r="EG159" s="8">
        <f t="shared" si="258"/>
        <v>4.8624000000000001</v>
      </c>
      <c r="EH159" s="8">
        <f t="shared" si="259"/>
        <v>5.1070000000000002</v>
      </c>
      <c r="EI159" s="8">
        <f t="shared" si="260"/>
        <v>4.7857334489909196</v>
      </c>
      <c r="EJ159" s="1">
        <f t="shared" si="288"/>
        <v>38562</v>
      </c>
      <c r="EK159" s="8">
        <f>Data!W156*(1-R159-AD159)+R159*Data!AE156+AD159*Data!AM156</f>
        <v>1.7384686049187592</v>
      </c>
      <c r="EL159" s="8">
        <f>Data!W156*(1-S159-AE159)+S159*Data!BQ156+AE159*Data!AU156</f>
        <v>3.0578992108297438</v>
      </c>
      <c r="EM159" s="8">
        <f>Data!W156*(1-R159-AF159)+R159*Data!AE156+AF159*Data!AU156</f>
        <v>2.9046549774445856</v>
      </c>
      <c r="EN159" s="8">
        <f>Data!F156</f>
        <v>5.0250353697092596</v>
      </c>
      <c r="EO159" s="8">
        <f>U159*Data!$AE156+Model!AG159*Data!$BY156+Model!AP159*Data!$W156</f>
        <v>2.4146000000000001</v>
      </c>
      <c r="EP159" s="8">
        <f>V159*Data!$BQ156+Model!AH159*Data!$BY156+Model!AQ159*Data!$W156</f>
        <v>2.6529211193686573</v>
      </c>
      <c r="EQ159" s="8">
        <f>W159*Data!$BQ156+Model!AI159*Data!$BY156+Model!AR159*Data!$W156</f>
        <v>2.1914125691827833</v>
      </c>
      <c r="ER159" s="8">
        <f>X159*Data!CF156+Model!AJ159*Data!$BY156+Model!AS159*Data!$W156</f>
        <v>2.4085000000000001</v>
      </c>
      <c r="ES159" s="8">
        <f>Y159*Data!CS156+Model!AK159*Data!$BY156+Model!AS159*Data!$W156</f>
        <v>2.6140313199105143</v>
      </c>
      <c r="ET159" s="8">
        <f t="shared" si="261"/>
        <v>5.0250353697092596</v>
      </c>
    </row>
    <row r="160" spans="1:150" x14ac:dyDescent="0.25">
      <c r="A160" s="34">
        <f>Data!A157</f>
        <v>38595</v>
      </c>
      <c r="B160" s="8">
        <f>Data!G157</f>
        <v>4.5970175219499501</v>
      </c>
      <c r="C160" s="8">
        <f t="shared" si="262"/>
        <v>4.9443480147882592</v>
      </c>
      <c r="D160" s="8">
        <f>Data!DA157</f>
        <v>4.8769999999999998</v>
      </c>
      <c r="E160" s="8">
        <f>Data!AN157</f>
        <v>3.8210000000000002</v>
      </c>
      <c r="F160" s="8">
        <f>Data!AV157</f>
        <v>3.8540000000000001</v>
      </c>
      <c r="G160" s="8">
        <f>Data!BZ157</f>
        <v>3.9620000000000002</v>
      </c>
      <c r="H160" s="8">
        <f>Data!X157</f>
        <v>4.6980000000000004</v>
      </c>
      <c r="I160" s="8">
        <f>Data!BJ157</f>
        <v>5.1020000000000003</v>
      </c>
      <c r="J160" s="8">
        <f>Data!AF157</f>
        <v>5.71</v>
      </c>
      <c r="K160" s="8">
        <f>Data!BC157</f>
        <v>6.28</v>
      </c>
      <c r="L160" s="8">
        <f>Data!BR157</f>
        <v>6.657</v>
      </c>
      <c r="M160" s="8">
        <f>Data!CG157</f>
        <v>6.0179999999999998</v>
      </c>
      <c r="N160" s="8">
        <f>Data!CT157</f>
        <v>6.9820000000000002</v>
      </c>
      <c r="O160" s="8">
        <f>Data!ED157</f>
        <v>6.7050000000000001</v>
      </c>
      <c r="P160" s="8">
        <f t="shared" si="263"/>
        <v>2.7969999999999997</v>
      </c>
      <c r="Q160" s="1">
        <f t="shared" si="240"/>
        <v>38595</v>
      </c>
      <c r="R160" s="9">
        <f t="shared" si="289"/>
        <v>0.4334564912803166</v>
      </c>
      <c r="S160" s="36">
        <f t="shared" si="290"/>
        <v>0.26061645806732725</v>
      </c>
      <c r="T160" s="9">
        <f t="shared" si="291"/>
        <v>0.35812906116961685</v>
      </c>
      <c r="U160" s="9">
        <f t="shared" si="264"/>
        <v>7.0000000000000007E-2</v>
      </c>
      <c r="V160" s="9">
        <f t="shared" si="265"/>
        <v>3.0804275306103791E-2</v>
      </c>
      <c r="W160" s="9">
        <f t="shared" si="266"/>
        <v>0</v>
      </c>
      <c r="X160" s="9">
        <f t="shared" si="267"/>
        <v>7.0000000000000007E-2</v>
      </c>
      <c r="Y160" s="9">
        <f t="shared" si="292"/>
        <v>0.12734526472781507</v>
      </c>
      <c r="Z160" s="8">
        <f t="shared" si="268"/>
        <v>4.8531865460723314</v>
      </c>
      <c r="AA160" s="8">
        <f t="shared" si="241"/>
        <v>5.2085476413538947</v>
      </c>
      <c r="AB160" s="8">
        <f t="shared" si="269"/>
        <v>4.8538442124131755</v>
      </c>
      <c r="AC160" s="8">
        <f t="shared" si="293"/>
        <v>4.5970175219499501</v>
      </c>
      <c r="AD160" s="22">
        <f t="shared" si="270"/>
        <v>0.5665435087196834</v>
      </c>
      <c r="AE160" s="22">
        <f t="shared" si="271"/>
        <v>0.73938354193267275</v>
      </c>
      <c r="AF160" s="22">
        <f t="shared" si="272"/>
        <v>0.64187093883038315</v>
      </c>
      <c r="AG160" s="22">
        <f t="shared" si="242"/>
        <v>0.17999999999999994</v>
      </c>
      <c r="AH160" s="22">
        <f t="shared" si="243"/>
        <v>0.21919572469389625</v>
      </c>
      <c r="AI160" s="22">
        <f t="shared" si="244"/>
        <v>9.9999999999999978E-2</v>
      </c>
      <c r="AJ160" s="22">
        <f t="shared" si="245"/>
        <v>0.17999999999999994</v>
      </c>
      <c r="AK160" s="22">
        <f t="shared" si="246"/>
        <v>0.12265473527218496</v>
      </c>
      <c r="AL160" s="22"/>
      <c r="AM160" s="22">
        <f t="shared" si="247"/>
        <v>0</v>
      </c>
      <c r="AN160" s="22">
        <f t="shared" si="247"/>
        <v>0</v>
      </c>
      <c r="AO160" s="22">
        <v>0</v>
      </c>
      <c r="AP160" s="22">
        <f t="shared" si="248"/>
        <v>0.75</v>
      </c>
      <c r="AQ160" s="22">
        <f t="shared" si="249"/>
        <v>0.75</v>
      </c>
      <c r="AR160" s="22">
        <f t="shared" si="273"/>
        <v>0.9</v>
      </c>
      <c r="AS160" s="9">
        <f t="shared" si="274"/>
        <v>0.75</v>
      </c>
      <c r="AT160" s="9">
        <f t="shared" si="275"/>
        <v>0.75</v>
      </c>
      <c r="AU160" s="9"/>
      <c r="AV160" s="1">
        <f t="shared" si="250"/>
        <v>38595</v>
      </c>
      <c r="AX160" s="5">
        <f>Data!C157/Data!C156-1</f>
        <v>1.2819478307309229E-2</v>
      </c>
      <c r="AY160" s="5">
        <f>Data!L157/Data!L156-1</f>
        <v>6.4610587104296791E-3</v>
      </c>
      <c r="AZ160" s="5">
        <f>Data!CW157/Data!CW156-1</f>
        <v>1.6294401464104435E-2</v>
      </c>
      <c r="BA160" s="5">
        <f>Data!AJ157/Data!AJ156-1</f>
        <v>6.2124331138067035E-3</v>
      </c>
      <c r="BB160" s="5">
        <f>Data!AR157/Data!AR156-1</f>
        <v>1.3011663219868463E-2</v>
      </c>
      <c r="BC160" s="5">
        <f>Data!BV157/Data!BV156-1</f>
        <v>1.8752516942619479E-2</v>
      </c>
      <c r="BD160" s="5">
        <f>Data!T157/Data!T156-1</f>
        <v>7.0845341018250796E-3</v>
      </c>
      <c r="BE160" s="5">
        <f>Data!BF157/Data!BF156-1</f>
        <v>1.1628961070601074E-2</v>
      </c>
      <c r="BF160" s="5">
        <f>Data!AB157/Data!AB156-1</f>
        <v>2.8364126858082539E-3</v>
      </c>
      <c r="BG160" s="5">
        <f>Data!AY157/Data!AY156-1</f>
        <v>2.7054753188238134E-3</v>
      </c>
      <c r="BH160" s="5">
        <f>Data!BN157/Data!BN156-1</f>
        <v>4.5363275499881173E-3</v>
      </c>
      <c r="BI160" s="5">
        <f>Data!CC157/Data!CC156-1</f>
        <v>3.4909469844990326E-3</v>
      </c>
      <c r="BJ160" s="5">
        <f>Data!CP157/Data!CP156-1</f>
        <v>3.3253293734796241E-3</v>
      </c>
      <c r="BK160" s="5">
        <f>Data!DZ157/Data!DZ156-1</f>
        <v>1.9081969503782492E-3</v>
      </c>
      <c r="BL160" s="5">
        <f t="shared" si="294"/>
        <v>8.5992254789486015E-3</v>
      </c>
      <c r="BM160" s="5">
        <f t="shared" si="295"/>
        <v>9.9337460267606391E-3</v>
      </c>
      <c r="BN160" s="5">
        <f t="shared" si="296"/>
        <v>8.7020852809627184E-3</v>
      </c>
      <c r="BO160" s="5">
        <f t="shared" si="276"/>
        <v>8.409919386342557E-3</v>
      </c>
      <c r="BP160" s="5">
        <f t="shared" si="277"/>
        <v>9.4100197793810202E-3</v>
      </c>
      <c r="BQ160" s="5">
        <f t="shared" si="278"/>
        <v>8.2200142029343216E-3</v>
      </c>
      <c r="BR160" s="5">
        <f t="shared" si="297"/>
        <v>8.4753728162116349E-3</v>
      </c>
      <c r="BS160" s="5">
        <f t="shared" si="298"/>
        <v>7.574134899951711E-3</v>
      </c>
      <c r="BT160" s="5">
        <f t="shared" si="279"/>
        <v>6.3868533114103789E-3</v>
      </c>
      <c r="BU160" s="5">
        <f t="shared" si="280"/>
        <v>3.3253293734796241E-3</v>
      </c>
      <c r="BV160" s="8">
        <f t="shared" si="281"/>
        <v>1.8916165343966533</v>
      </c>
      <c r="BW160" s="8">
        <f t="shared" si="282"/>
        <v>1.9025286969724242</v>
      </c>
      <c r="BX160" s="24">
        <f t="shared" si="283"/>
        <v>38595</v>
      </c>
      <c r="BY160" s="5">
        <f t="shared" si="284"/>
        <v>0.96019482407155421</v>
      </c>
      <c r="BZ160" s="1">
        <f t="shared" si="251"/>
        <v>38595</v>
      </c>
      <c r="CA160" s="8">
        <f t="shared" si="299"/>
        <v>2.2628471131474757</v>
      </c>
      <c r="CB160" s="8">
        <f t="shared" si="300"/>
        <v>1.9025286969724242</v>
      </c>
      <c r="CC160" s="8">
        <f t="shared" si="301"/>
        <v>2.4661522278418282</v>
      </c>
      <c r="CD160" s="8">
        <f t="shared" si="302"/>
        <v>1.8510308940155649</v>
      </c>
      <c r="CE160" s="8">
        <f t="shared" si="303"/>
        <v>2.0856850133940248</v>
      </c>
      <c r="CF160" s="8">
        <f t="shared" si="304"/>
        <v>2.3074685833719903</v>
      </c>
      <c r="CG160" s="8">
        <f t="shared" si="305"/>
        <v>2.0607016448744599</v>
      </c>
      <c r="CH160" s="8">
        <f t="shared" si="306"/>
        <v>2.2965413901322207</v>
      </c>
      <c r="CI160" s="8">
        <f t="shared" si="307"/>
        <v>2.325203508351565</v>
      </c>
      <c r="CJ160" s="8">
        <f t="shared" si="308"/>
        <v>2.3706196015955183</v>
      </c>
      <c r="CK160" s="8">
        <f t="shared" si="309"/>
        <v>3.8175278727904098</v>
      </c>
      <c r="CL160" s="8">
        <f t="shared" si="310"/>
        <v>2.8812362171988735</v>
      </c>
      <c r="CM160" s="8">
        <f t="shared" si="311"/>
        <v>2.6001952833143265</v>
      </c>
      <c r="CN160" s="8">
        <f t="shared" si="312"/>
        <v>2.6973373302768504</v>
      </c>
      <c r="CO160" s="8">
        <f t="shared" si="313"/>
        <v>2.2775926044067227</v>
      </c>
      <c r="CP160" s="8">
        <f t="shared" si="314"/>
        <v>2.2657506745499747</v>
      </c>
      <c r="CQ160" s="8">
        <f t="shared" si="315"/>
        <v>2.3165987812264532</v>
      </c>
      <c r="CR160" s="8">
        <f t="shared" si="316"/>
        <v>2.1730631876876432</v>
      </c>
      <c r="CS160" s="8">
        <f t="shared" si="317"/>
        <v>2.1910001653262139</v>
      </c>
      <c r="CT160" s="8">
        <f t="shared" si="318"/>
        <v>2.1286836377731531</v>
      </c>
      <c r="CU160" s="8">
        <f t="shared" si="319"/>
        <v>2.1727740857094648</v>
      </c>
      <c r="CV160" s="8">
        <f t="shared" si="320"/>
        <v>2.2247756140528616</v>
      </c>
      <c r="CW160" s="8">
        <f t="shared" si="321"/>
        <v>1.8916165343966533</v>
      </c>
      <c r="CX160" s="8">
        <f t="shared" si="322"/>
        <v>2.9256521510464446</v>
      </c>
      <c r="CY160" s="8">
        <f t="shared" si="252"/>
        <v>2.2628471131474757</v>
      </c>
      <c r="CZ160" s="1">
        <f t="shared" si="253"/>
        <v>38595</v>
      </c>
      <c r="DA160" s="5">
        <f>CA160/MAX(CA$9:CA160)-1</f>
        <v>0</v>
      </c>
      <c r="DB160" s="5">
        <f>CB160/MAX(CB$9:CB160)-1</f>
        <v>0</v>
      </c>
      <c r="DC160" s="5">
        <f>CC160/MAX(CC$9:CC160)-1</f>
        <v>0</v>
      </c>
      <c r="DD160" s="5">
        <f>CD160/MAX(CD$9:CD160)-1</f>
        <v>0</v>
      </c>
      <c r="DE160" s="5">
        <f>CE160/MAX(CE$9:CE160)-1</f>
        <v>0</v>
      </c>
      <c r="DF160" s="5">
        <f>CF160/MAX(CF$9:CF160)-1</f>
        <v>0</v>
      </c>
      <c r="DG160" s="5">
        <f>CG160/MAX(CG$9:CG160)-1</f>
        <v>0</v>
      </c>
      <c r="DH160" s="5">
        <f>CH160/MAX(CH$9:CH160)-1</f>
        <v>0</v>
      </c>
      <c r="DI160" s="5">
        <f>CI160/MAX(CI$9:CI160)-1</f>
        <v>0</v>
      </c>
      <c r="DJ160" s="5">
        <f>CJ160/MAX(CJ$9:CJ160)-1</f>
        <v>0</v>
      </c>
      <c r="DK160" s="5">
        <f>CK160/MAX(CK$9:CK160)-1</f>
        <v>0</v>
      </c>
      <c r="DL160" s="5">
        <f>CL160/MAX(CL$9:CL160)-1</f>
        <v>0</v>
      </c>
      <c r="DM160" s="5">
        <f>CM160/MAX(CM$9:CM160)-1</f>
        <v>0</v>
      </c>
      <c r="DN160" s="5">
        <f>CN160/MAX(CN$9:CN160)-1</f>
        <v>0</v>
      </c>
      <c r="DO160" s="5">
        <f>CO160/MAX(CO$9:CO160)-1</f>
        <v>0</v>
      </c>
      <c r="DP160" s="5">
        <f>CP160/MAX(CP$9:CP160)-1</f>
        <v>0</v>
      </c>
      <c r="DQ160" s="5">
        <f>CQ160/MAX(CQ$9:CQ160)-1</f>
        <v>0</v>
      </c>
      <c r="DR160" s="5">
        <f>CR160/MAX(CR$9:CR160)-1</f>
        <v>0</v>
      </c>
      <c r="DS160" s="5">
        <f>CS160/MAX(CS$9:CS160)-1</f>
        <v>0</v>
      </c>
      <c r="DT160" s="5">
        <f>CT160/MAX(CT$9:CT160)-1</f>
        <v>0</v>
      </c>
      <c r="DU160" s="5">
        <f>CU160/MAX(CU$9:CU160)-1</f>
        <v>0</v>
      </c>
      <c r="DV160" s="5">
        <f>CV160/MAX(CV$9:CV160)-1</f>
        <v>0</v>
      </c>
      <c r="DW160" s="5">
        <f>CW160/MAX(CW$9:CW160)-1</f>
        <v>0</v>
      </c>
      <c r="DX160" s="5">
        <f>CX160/MAX(CX$9:CX160)-1</f>
        <v>0</v>
      </c>
      <c r="DY160" s="5">
        <f>CY160/MAX(CY$9:CY160)-1</f>
        <v>0</v>
      </c>
      <c r="DZ160" s="1">
        <f t="shared" si="254"/>
        <v>38595</v>
      </c>
      <c r="EA160" s="8">
        <f t="shared" si="285"/>
        <v>4.6584952478162673</v>
      </c>
      <c r="EB160" s="8">
        <f t="shared" si="286"/>
        <v>4.5970175219499501</v>
      </c>
      <c r="EC160" s="8">
        <f t="shared" si="287"/>
        <v>4.9443480147882592</v>
      </c>
      <c r="ED160" s="8">
        <f t="shared" si="255"/>
        <v>4.6363599999999998</v>
      </c>
      <c r="EE160" s="8">
        <f t="shared" si="256"/>
        <v>4.5970175219499501</v>
      </c>
      <c r="EF160" s="8">
        <f t="shared" si="257"/>
        <v>4.6244000000000005</v>
      </c>
      <c r="EG160" s="8">
        <f t="shared" si="258"/>
        <v>4.6579200000000007</v>
      </c>
      <c r="EH160" s="8">
        <f t="shared" si="259"/>
        <v>4.898582699478002</v>
      </c>
      <c r="EI160" s="8">
        <f t="shared" si="260"/>
        <v>4.5970175219499501</v>
      </c>
      <c r="EJ160" s="1">
        <f t="shared" si="288"/>
        <v>38595</v>
      </c>
      <c r="EK160" s="8">
        <f>Data!W157*(1-R160-AD160)+R160*Data!AE157+AD160*Data!AM157</f>
        <v>1.7472430628111451</v>
      </c>
      <c r="EL160" s="8">
        <f>Data!W157*(1-S160-AE160)+S160*Data!BQ157+AE160*Data!AU157</f>
        <v>3.0947787267942486</v>
      </c>
      <c r="EM160" s="8">
        <f>Data!W157*(1-R160-AF160)+R160*Data!AE157+AF160*Data!AU157</f>
        <v>2.9713036454238013</v>
      </c>
      <c r="EN160" s="8">
        <f>Data!F157</f>
        <v>4.9649791872503402</v>
      </c>
      <c r="EO160" s="8">
        <f>U160*Data!$AE157+Model!AG160*Data!$BY157+Model!AP160*Data!$W157</f>
        <v>2.5746699999999993</v>
      </c>
      <c r="EP160" s="8">
        <f>V160*Data!$BQ157+Model!AH160*Data!$BY157+Model!AQ160*Data!$W157</f>
        <v>2.7404271164906984</v>
      </c>
      <c r="EQ160" s="8">
        <f>W160*Data!$BQ157+Model!AI160*Data!$BY157+Model!AR160*Data!$W157</f>
        <v>2.2214999999999998</v>
      </c>
      <c r="ER160" s="8">
        <f>X160*Data!CF157+Model!AJ160*Data!$BY157+Model!AS160*Data!$W157</f>
        <v>2.5698399999999997</v>
      </c>
      <c r="ES160" s="8">
        <f>Y160*Data!CS157+Model!AK160*Data!$BY157+Model!AS160*Data!$W157</f>
        <v>2.6865203281133483</v>
      </c>
      <c r="ET160" s="8">
        <f t="shared" si="261"/>
        <v>4.9649791872503402</v>
      </c>
    </row>
    <row r="161" spans="1:150" x14ac:dyDescent="0.25">
      <c r="A161" s="34">
        <f>Data!A158</f>
        <v>38625</v>
      </c>
      <c r="B161" s="8">
        <f>Data!G158</f>
        <v>4.9059334077174501</v>
      </c>
      <c r="C161" s="8">
        <f t="shared" si="262"/>
        <v>5.2764604200323113</v>
      </c>
      <c r="D161" s="8">
        <f>Data!DA158</f>
        <v>5.22</v>
      </c>
      <c r="E161" s="8">
        <f>Data!AN158</f>
        <v>4.165</v>
      </c>
      <c r="F161" s="8">
        <f>Data!AV158</f>
        <v>4.21</v>
      </c>
      <c r="G161" s="8">
        <f>Data!BZ158</f>
        <v>4.2910000000000004</v>
      </c>
      <c r="H161" s="8">
        <f>Data!X158</f>
        <v>5.0490000000000004</v>
      </c>
      <c r="I161" s="8">
        <f>Data!BJ158</f>
        <v>5.5149999999999997</v>
      </c>
      <c r="J161" s="8">
        <f>Data!AF158</f>
        <v>6.0339999999999998</v>
      </c>
      <c r="K161" s="8">
        <f>Data!BC158</f>
        <v>6.7190000000000003</v>
      </c>
      <c r="L161" s="8">
        <f>Data!BR158</f>
        <v>6.8680000000000003</v>
      </c>
      <c r="M161" s="8">
        <f>Data!CG158</f>
        <v>6.2990000000000004</v>
      </c>
      <c r="N161" s="8">
        <f>Data!CT158</f>
        <v>7.2759999999999998</v>
      </c>
      <c r="O161" s="8">
        <f>Data!ED158</f>
        <v>7.0359999999999996</v>
      </c>
      <c r="P161" s="8">
        <f t="shared" si="263"/>
        <v>2.785499999999999</v>
      </c>
      <c r="Q161" s="1">
        <f t="shared" si="240"/>
        <v>38625</v>
      </c>
      <c r="R161" s="9">
        <f t="shared" si="289"/>
        <v>0.40345649128031658</v>
      </c>
      <c r="S161" s="36">
        <f t="shared" si="290"/>
        <v>0.24626093691346435</v>
      </c>
      <c r="T161" s="9">
        <f t="shared" si="291"/>
        <v>0.35900197451085997</v>
      </c>
      <c r="U161" s="9">
        <f t="shared" si="264"/>
        <v>4.0000000000000008E-2</v>
      </c>
      <c r="V161" s="9">
        <f t="shared" si="265"/>
        <v>1.8018396475533469E-2</v>
      </c>
      <c r="W161" s="9">
        <f t="shared" si="266"/>
        <v>0</v>
      </c>
      <c r="X161" s="9">
        <f t="shared" si="267"/>
        <v>4.0000000000000008E-2</v>
      </c>
      <c r="Y161" s="9">
        <f t="shared" si="292"/>
        <v>0.12077051926298139</v>
      </c>
      <c r="Z161" s="8">
        <f t="shared" si="268"/>
        <v>5.1011406344908767</v>
      </c>
      <c r="AA161" s="8">
        <f t="shared" si="241"/>
        <v>5.4969486442455917</v>
      </c>
      <c r="AB161" s="8">
        <f t="shared" si="269"/>
        <v>5.1956946688206793</v>
      </c>
      <c r="AC161" s="8">
        <f t="shared" si="293"/>
        <v>4.9059334077174501</v>
      </c>
      <c r="AD161" s="22">
        <f t="shared" si="270"/>
        <v>0.59654350871968342</v>
      </c>
      <c r="AE161" s="22">
        <f t="shared" si="271"/>
        <v>0.75373906308653571</v>
      </c>
      <c r="AF161" s="22">
        <f t="shared" si="272"/>
        <v>0.64099802548914009</v>
      </c>
      <c r="AG161" s="22">
        <f t="shared" si="242"/>
        <v>0.20999999999999996</v>
      </c>
      <c r="AH161" s="22">
        <f t="shared" si="243"/>
        <v>0.23198160352446651</v>
      </c>
      <c r="AI161" s="22">
        <f t="shared" si="244"/>
        <v>9.9999999999999978E-2</v>
      </c>
      <c r="AJ161" s="22">
        <f t="shared" si="245"/>
        <v>0.20999999999999996</v>
      </c>
      <c r="AK161" s="22">
        <f t="shared" si="246"/>
        <v>0.12922948073701856</v>
      </c>
      <c r="AL161" s="22"/>
      <c r="AM161" s="22">
        <f t="shared" si="247"/>
        <v>0</v>
      </c>
      <c r="AN161" s="22">
        <f t="shared" si="247"/>
        <v>0</v>
      </c>
      <c r="AO161" s="22">
        <v>0</v>
      </c>
      <c r="AP161" s="22">
        <f t="shared" si="248"/>
        <v>0.75</v>
      </c>
      <c r="AQ161" s="22">
        <f t="shared" si="249"/>
        <v>0.75</v>
      </c>
      <c r="AR161" s="22">
        <f t="shared" si="273"/>
        <v>0.9</v>
      </c>
      <c r="AS161" s="9">
        <f t="shared" si="274"/>
        <v>0.75</v>
      </c>
      <c r="AT161" s="9">
        <f t="shared" si="275"/>
        <v>0.75</v>
      </c>
      <c r="AU161" s="9"/>
      <c r="AV161" s="1">
        <f t="shared" si="250"/>
        <v>38625</v>
      </c>
      <c r="AX161" s="5">
        <f>Data!C158/Data!C157-1</f>
        <v>-1.0308975738604453E-2</v>
      </c>
      <c r="AY161" s="5">
        <f>Data!L158/Data!L157-1</f>
        <v>-2.4034013748420735E-3</v>
      </c>
      <c r="AZ161" s="5">
        <f>Data!CW158/Data!CW157-1</f>
        <v>-1.5819563104312762E-2</v>
      </c>
      <c r="BA161" s="5">
        <f>Data!AJ158/Data!AJ157-1</f>
        <v>-2.4833657692064914E-3</v>
      </c>
      <c r="BB161" s="5">
        <f>Data!AR158/Data!AR157-1</f>
        <v>-9.4351117660717021E-3</v>
      </c>
      <c r="BC161" s="5">
        <f>Data!BV158/Data!BV157-1</f>
        <v>-1.6367595503993582E-2</v>
      </c>
      <c r="BD161" s="5">
        <f>Data!T158/Data!T157-1</f>
        <v>-2.326638072435272E-3</v>
      </c>
      <c r="BE161" s="5">
        <f>Data!BF158/Data!BF157-1</f>
        <v>-9.7926928645236666E-3</v>
      </c>
      <c r="BF161" s="5">
        <f>Data!AB158/Data!AB157-1</f>
        <v>-5.9388058932496879E-4</v>
      </c>
      <c r="BG161" s="5">
        <f>Data!AY158/Data!AY157-1</f>
        <v>-6.6125359840316644E-3</v>
      </c>
      <c r="BH161" s="5">
        <f>Data!BN158/Data!BN157-1</f>
        <v>2.1818306174443691E-3</v>
      </c>
      <c r="BI161" s="5">
        <f>Data!CC158/Data!CC157-1</f>
        <v>3.1672681014560666E-4</v>
      </c>
      <c r="BJ161" s="5">
        <f>Data!CP158/Data!CP157-1</f>
        <v>-8.8478645935839983E-3</v>
      </c>
      <c r="BK161" s="5">
        <f>Data!DZ158/Data!DZ157-1</f>
        <v>-1.1100505994796395E-2</v>
      </c>
      <c r="BL161" s="5">
        <f t="shared" si="294"/>
        <v>-5.2081140332925092E-3</v>
      </c>
      <c r="BM161" s="5">
        <f t="shared" si="295"/>
        <v>-9.8691409112477008E-3</v>
      </c>
      <c r="BN161" s="5">
        <f t="shared" si="296"/>
        <v>-1.0031537837682174E-2</v>
      </c>
      <c r="BO161" s="5">
        <f t="shared" si="276"/>
        <v>-4.7327173862980448E-3</v>
      </c>
      <c r="BP161" s="5">
        <f t="shared" si="277"/>
        <v>-5.2654758013098426E-3</v>
      </c>
      <c r="BQ161" s="5">
        <f t="shared" si="278"/>
        <v>-3.7307338155911029E-3</v>
      </c>
      <c r="BR161" s="5">
        <f t="shared" si="297"/>
        <v>-4.6689748683351046E-3</v>
      </c>
      <c r="BS161" s="5">
        <f t="shared" si="298"/>
        <v>-4.879275306856808E-3</v>
      </c>
      <c r="BT161" s="5">
        <f t="shared" si="279"/>
        <v>-2.4520202298522475E-3</v>
      </c>
      <c r="BU161" s="5">
        <f t="shared" si="280"/>
        <v>-8.8478645935839983E-3</v>
      </c>
      <c r="BV161" s="8">
        <f t="shared" si="281"/>
        <v>1.8869782523871896</v>
      </c>
      <c r="BW161" s="8">
        <f t="shared" si="282"/>
        <v>1.8979561568864443</v>
      </c>
      <c r="BX161" s="24">
        <f t="shared" si="283"/>
        <v>38625</v>
      </c>
      <c r="BY161" s="5">
        <f t="shared" si="284"/>
        <v>0.96566673349645116</v>
      </c>
      <c r="BZ161" s="1">
        <f t="shared" si="251"/>
        <v>38625</v>
      </c>
      <c r="CA161" s="8">
        <f t="shared" si="299"/>
        <v>2.239519477157867</v>
      </c>
      <c r="CB161" s="8">
        <f t="shared" si="300"/>
        <v>1.8979561568864443</v>
      </c>
      <c r="CC161" s="8">
        <f t="shared" si="301"/>
        <v>2.427138777048643</v>
      </c>
      <c r="CD161" s="8">
        <f t="shared" si="302"/>
        <v>1.846434107255623</v>
      </c>
      <c r="CE161" s="8">
        <f t="shared" si="303"/>
        <v>2.0660063421838313</v>
      </c>
      <c r="CF161" s="8">
        <f t="shared" si="304"/>
        <v>2.2697008709611843</v>
      </c>
      <c r="CG161" s="8">
        <f t="shared" si="305"/>
        <v>2.0559071379715652</v>
      </c>
      <c r="CH161" s="8">
        <f t="shared" si="306"/>
        <v>2.2740520656479895</v>
      </c>
      <c r="CI161" s="8">
        <f t="shared" si="307"/>
        <v>2.3238226151217245</v>
      </c>
      <c r="CJ161" s="8">
        <f t="shared" si="308"/>
        <v>2.3549437941755174</v>
      </c>
      <c r="CK161" s="8">
        <f t="shared" si="309"/>
        <v>3.8258570719862113</v>
      </c>
      <c r="CL161" s="8">
        <f t="shared" si="310"/>
        <v>2.8821487819552227</v>
      </c>
      <c r="CM161" s="8">
        <f t="shared" si="311"/>
        <v>2.5771891075306854</v>
      </c>
      <c r="CN161" s="8">
        <f t="shared" si="312"/>
        <v>2.6673955210721241</v>
      </c>
      <c r="CO161" s="8">
        <f t="shared" si="313"/>
        <v>2.2657306424015888</v>
      </c>
      <c r="CP161" s="8">
        <f t="shared" si="314"/>
        <v>2.2433896618730866</v>
      </c>
      <c r="CQ161" s="8">
        <f t="shared" si="315"/>
        <v>2.2933597328978514</v>
      </c>
      <c r="CR161" s="8">
        <f t="shared" si="316"/>
        <v>2.1627786937577498</v>
      </c>
      <c r="CS161" s="8">
        <f t="shared" si="317"/>
        <v>2.179463506975023</v>
      </c>
      <c r="CT161" s="8">
        <f t="shared" si="318"/>
        <v>2.1207420857430175</v>
      </c>
      <c r="CU161" s="8">
        <f t="shared" si="319"/>
        <v>2.1626294581087175</v>
      </c>
      <c r="CV161" s="8">
        <f t="shared" si="320"/>
        <v>2.2139203213359164</v>
      </c>
      <c r="CW161" s="8">
        <f t="shared" si="321"/>
        <v>1.8869782523871896</v>
      </c>
      <c r="CX161" s="8">
        <f t="shared" si="322"/>
        <v>2.899766376966058</v>
      </c>
      <c r="CY161" s="8">
        <f t="shared" si="252"/>
        <v>2.239519477157867</v>
      </c>
      <c r="CZ161" s="1">
        <f t="shared" si="253"/>
        <v>38625</v>
      </c>
      <c r="DA161" s="5">
        <f>CA161/MAX(CA$9:CA161)-1</f>
        <v>-1.0308975738604564E-2</v>
      </c>
      <c r="DB161" s="5">
        <f>CB161/MAX(CB$9:CB161)-1</f>
        <v>-2.4034013748420735E-3</v>
      </c>
      <c r="DC161" s="5">
        <f>CC161/MAX(CC$9:CC161)-1</f>
        <v>-1.5819563104312762E-2</v>
      </c>
      <c r="DD161" s="5">
        <f>CD161/MAX(CD$9:CD161)-1</f>
        <v>-2.4833657692064914E-3</v>
      </c>
      <c r="DE161" s="5">
        <f>CE161/MAX(CE$9:CE161)-1</f>
        <v>-9.4351117660718131E-3</v>
      </c>
      <c r="DF161" s="5">
        <f>CF161/MAX(CF$9:CF161)-1</f>
        <v>-1.6367595503993693E-2</v>
      </c>
      <c r="DG161" s="5">
        <f>CG161/MAX(CG$9:CG161)-1</f>
        <v>-2.326638072435161E-3</v>
      </c>
      <c r="DH161" s="5">
        <f>CH161/MAX(CH$9:CH161)-1</f>
        <v>-9.7926928645237776E-3</v>
      </c>
      <c r="DI161" s="5">
        <f>CI161/MAX(CI$9:CI161)-1</f>
        <v>-5.9388058932507981E-4</v>
      </c>
      <c r="DJ161" s="5">
        <f>CJ161/MAX(CJ$9:CJ161)-1</f>
        <v>-6.6125359840315534E-3</v>
      </c>
      <c r="DK161" s="5">
        <f>CK161/MAX(CK$9:CK161)-1</f>
        <v>0</v>
      </c>
      <c r="DL161" s="5">
        <f>CL161/MAX(CL$9:CL161)-1</f>
        <v>0</v>
      </c>
      <c r="DM161" s="5">
        <f>CM161/MAX(CM$9:CM161)-1</f>
        <v>-8.8478645935839983E-3</v>
      </c>
      <c r="DN161" s="5">
        <f>CN161/MAX(CN$9:CN161)-1</f>
        <v>-1.1100505994796395E-2</v>
      </c>
      <c r="DO161" s="5">
        <f>CO161/MAX(CO$9:CO161)-1</f>
        <v>-5.2081140332924658E-3</v>
      </c>
      <c r="DP161" s="5">
        <f>CP161/MAX(CP$9:CP161)-1</f>
        <v>-9.8691409112475759E-3</v>
      </c>
      <c r="DQ161" s="5">
        <f>CQ161/MAX(CQ$9:CQ161)-1</f>
        <v>-1.0031537837682292E-2</v>
      </c>
      <c r="DR161" s="5">
        <f>CR161/MAX(CR$9:CR161)-1</f>
        <v>-4.732717386297991E-3</v>
      </c>
      <c r="DS161" s="5">
        <f>CS161/MAX(CS$9:CS161)-1</f>
        <v>-5.2654758013097602E-3</v>
      </c>
      <c r="DT161" s="5">
        <f>CT161/MAX(CT$9:CT161)-1</f>
        <v>-3.7307338155909697E-3</v>
      </c>
      <c r="DU161" s="5">
        <f>CU161/MAX(CU$9:CU161)-1</f>
        <v>-4.6689748683350629E-3</v>
      </c>
      <c r="DV161" s="5">
        <f>CV161/MAX(CV$9:CV161)-1</f>
        <v>-4.8792753068567229E-3</v>
      </c>
      <c r="DW161" s="5">
        <f>CW161/MAX(CW$9:CW161)-1</f>
        <v>-2.4520202298523586E-3</v>
      </c>
      <c r="DX161" s="5">
        <f>CX161/MAX(CX$9:CX161)-1</f>
        <v>-8.8478645935839983E-3</v>
      </c>
      <c r="DY161" s="5">
        <f>CY161/MAX(CY$9:CY161)-1</f>
        <v>-1.0308975738604564E-2</v>
      </c>
      <c r="DZ161" s="1">
        <f t="shared" si="254"/>
        <v>38625</v>
      </c>
      <c r="EA161" s="8">
        <f t="shared" si="285"/>
        <v>4.9459046400952973</v>
      </c>
      <c r="EB161" s="8">
        <f t="shared" si="286"/>
        <v>4.9059334077174501</v>
      </c>
      <c r="EC161" s="8">
        <f t="shared" si="287"/>
        <v>5.2764604200323113</v>
      </c>
      <c r="ED161" s="8">
        <f t="shared" si="255"/>
        <v>4.9292200000000008</v>
      </c>
      <c r="EE161" s="8">
        <f t="shared" si="256"/>
        <v>4.9059334077174501</v>
      </c>
      <c r="EF161" s="8">
        <f t="shared" si="257"/>
        <v>4.9732000000000003</v>
      </c>
      <c r="EG161" s="8">
        <f t="shared" si="258"/>
        <v>4.939820000000001</v>
      </c>
      <c r="EH161" s="8">
        <f t="shared" si="259"/>
        <v>5.22</v>
      </c>
      <c r="EI161" s="8">
        <f t="shared" si="260"/>
        <v>4.9059334077174501</v>
      </c>
      <c r="EJ161" s="1">
        <f t="shared" si="288"/>
        <v>38625</v>
      </c>
      <c r="EK161" s="8">
        <f>Data!W158*(1-R161-AD161)+R161*Data!AE158+AD161*Data!AM158</f>
        <v>1.7409046477269263</v>
      </c>
      <c r="EL161" s="8">
        <f>Data!W158*(1-S161-AE161)+S161*Data!BQ158+AE161*Data!AU158</f>
        <v>3.101508038677764</v>
      </c>
      <c r="EM161" s="8">
        <f>Data!W158*(1-R161-AF161)+R161*Data!AE158+AF161*Data!AU158</f>
        <v>2.9649297794398954</v>
      </c>
      <c r="EN161" s="8">
        <f>Data!F158</f>
        <v>5.0504298675996999</v>
      </c>
      <c r="EO161" s="8">
        <f>U161*Data!$AE158+Model!AG161*Data!$BY158+Model!AP161*Data!$W158</f>
        <v>2.6652999999999998</v>
      </c>
      <c r="EP161" s="8">
        <f>V161*Data!$BQ158+Model!AH161*Data!$BY158+Model!AQ161*Data!$W158</f>
        <v>2.7550568479305886</v>
      </c>
      <c r="EQ161" s="8">
        <f>W161*Data!$BQ158+Model!AI161*Data!$BY158+Model!AR161*Data!$W158</f>
        <v>2.1821999999999999</v>
      </c>
      <c r="ER161" s="8">
        <f>X161*Data!CF158+Model!AJ161*Data!$BY158+Model!AS161*Data!$W158</f>
        <v>2.6620599999999994</v>
      </c>
      <c r="ES161" s="8">
        <f>Y161*Data!CS158+Model!AK161*Data!$BY158+Model!AS161*Data!$W158</f>
        <v>2.6598127303182579</v>
      </c>
      <c r="ET161" s="8">
        <f t="shared" si="261"/>
        <v>5.0504298675996999</v>
      </c>
    </row>
    <row r="162" spans="1:150" x14ac:dyDescent="0.25">
      <c r="A162" s="34">
        <f>Data!A159</f>
        <v>38656</v>
      </c>
      <c r="B162" s="8">
        <f>Data!G159</f>
        <v>5.1591973988192104</v>
      </c>
      <c r="C162" s="8">
        <f t="shared" si="262"/>
        <v>5.517345670140136</v>
      </c>
      <c r="D162" s="8">
        <f>Data!DA159</f>
        <v>5.484</v>
      </c>
      <c r="E162" s="8">
        <f>Data!AN159</f>
        <v>4.3860000000000001</v>
      </c>
      <c r="F162" s="8">
        <f>Data!AV159</f>
        <v>4.4550000000000001</v>
      </c>
      <c r="G162" s="8">
        <f>Data!BZ159</f>
        <v>4.5309999999999997</v>
      </c>
      <c r="H162" s="8">
        <f>Data!X159</f>
        <v>5.3550000000000004</v>
      </c>
      <c r="I162" s="8">
        <f>Data!BJ159</f>
        <v>5.7770000000000001</v>
      </c>
      <c r="J162" s="8">
        <f>Data!AF159</f>
        <v>6.5229999999999997</v>
      </c>
      <c r="K162" s="8">
        <f>Data!BC159</f>
        <v>6.9240000000000004</v>
      </c>
      <c r="L162" s="8">
        <f>Data!BR159</f>
        <v>6.93</v>
      </c>
      <c r="M162" s="8">
        <f>Data!CG159</f>
        <v>6.6360000000000001</v>
      </c>
      <c r="N162" s="8">
        <f>Data!CT159</f>
        <v>7.5640000000000001</v>
      </c>
      <c r="O162" s="8">
        <f>Data!ED159</f>
        <v>7.2759999999999998</v>
      </c>
      <c r="P162" s="8">
        <f t="shared" si="263"/>
        <v>2.7829999999999995</v>
      </c>
      <c r="Q162" s="1">
        <f t="shared" si="240"/>
        <v>38656</v>
      </c>
      <c r="R162" s="9">
        <f t="shared" si="289"/>
        <v>0.37345649128031655</v>
      </c>
      <c r="S162" s="36">
        <f t="shared" si="290"/>
        <v>0.24962686948571797</v>
      </c>
      <c r="T162" s="9">
        <f t="shared" si="291"/>
        <v>0.35932446999640683</v>
      </c>
      <c r="U162" s="9">
        <f t="shared" si="264"/>
        <v>1.0000000000000009E-2</v>
      </c>
      <c r="V162" s="9">
        <f t="shared" si="265"/>
        <v>4.2506872943768705E-3</v>
      </c>
      <c r="W162" s="9">
        <f t="shared" si="266"/>
        <v>0</v>
      </c>
      <c r="X162" s="9">
        <f t="shared" si="267"/>
        <v>1.0000000000000009E-2</v>
      </c>
      <c r="Y162" s="9">
        <f t="shared" si="292"/>
        <v>0.11045169798878988</v>
      </c>
      <c r="Z162" s="8">
        <f t="shared" si="268"/>
        <v>5.3171259141450662</v>
      </c>
      <c r="AA162" s="8">
        <f t="shared" si="241"/>
        <v>5.7481623194400058</v>
      </c>
      <c r="AB162" s="8">
        <f t="shared" si="269"/>
        <v>5.4244477182896151</v>
      </c>
      <c r="AC162" s="8">
        <f t="shared" si="293"/>
        <v>5.1591973988192104</v>
      </c>
      <c r="AD162" s="22">
        <f t="shared" si="270"/>
        <v>0.62654350871968345</v>
      </c>
      <c r="AE162" s="22">
        <f t="shared" si="271"/>
        <v>0.75037313051428201</v>
      </c>
      <c r="AF162" s="22">
        <f t="shared" si="272"/>
        <v>0.64067553000359312</v>
      </c>
      <c r="AG162" s="22">
        <f t="shared" si="242"/>
        <v>0.24</v>
      </c>
      <c r="AH162" s="22">
        <f t="shared" si="243"/>
        <v>0.24574931270562317</v>
      </c>
      <c r="AI162" s="22">
        <f t="shared" si="244"/>
        <v>9.9999999999999978E-2</v>
      </c>
      <c r="AJ162" s="22">
        <f t="shared" si="245"/>
        <v>0.24</v>
      </c>
      <c r="AK162" s="22">
        <f t="shared" si="246"/>
        <v>0.13954830201121016</v>
      </c>
      <c r="AL162" s="22"/>
      <c r="AM162" s="22">
        <f t="shared" si="247"/>
        <v>0</v>
      </c>
      <c r="AN162" s="22">
        <f t="shared" si="247"/>
        <v>0</v>
      </c>
      <c r="AO162" s="22">
        <v>0</v>
      </c>
      <c r="AP162" s="22">
        <f t="shared" si="248"/>
        <v>0.75</v>
      </c>
      <c r="AQ162" s="22">
        <f t="shared" si="249"/>
        <v>0.75</v>
      </c>
      <c r="AR162" s="22">
        <f t="shared" si="273"/>
        <v>0.9</v>
      </c>
      <c r="AS162" s="9">
        <f t="shared" si="274"/>
        <v>0.75</v>
      </c>
      <c r="AT162" s="9">
        <f t="shared" si="275"/>
        <v>0.75</v>
      </c>
      <c r="AU162" s="9"/>
      <c r="AV162" s="1">
        <f t="shared" si="250"/>
        <v>38656</v>
      </c>
      <c r="AX162" s="5">
        <f>Data!C159/Data!C158-1</f>
        <v>-7.9107769716363352E-3</v>
      </c>
      <c r="AY162" s="5">
        <f>Data!L159/Data!L158-1</f>
        <v>-4.0258048426866644E-4</v>
      </c>
      <c r="AZ162" s="5">
        <f>Data!CW159/Data!CW158-1</f>
        <v>-1.0289651479965856E-2</v>
      </c>
      <c r="BA162" s="5">
        <f>Data!AJ159/Data!AJ158-1</f>
        <v>-9.105394946518075E-5</v>
      </c>
      <c r="BB162" s="5">
        <f>Data!AR159/Data!AR158-1</f>
        <v>-5.0634341146262862E-3</v>
      </c>
      <c r="BC162" s="5">
        <f>Data!BV159/Data!BV158-1</f>
        <v>-1.0818494550565161E-2</v>
      </c>
      <c r="BD162" s="5">
        <f>Data!T159/Data!T158-1</f>
        <v>-4.3928074238430703E-4</v>
      </c>
      <c r="BE162" s="5">
        <f>Data!BF159/Data!BF158-1</f>
        <v>-4.5841982319303476E-3</v>
      </c>
      <c r="BF162" s="5">
        <f>Data!AB159/Data!AB158-1</f>
        <v>-2.6591270465770034E-4</v>
      </c>
      <c r="BG162" s="5">
        <f>Data!AY159/Data!AY158-1</f>
        <v>-2.4561341508667622E-3</v>
      </c>
      <c r="BH162" s="5">
        <f>Data!BN159/Data!BN158-1</f>
        <v>2.2026732365818535E-3</v>
      </c>
      <c r="BI162" s="5">
        <f>Data!CC159/Data!CC158-1</f>
        <v>5.6577526783474497E-4</v>
      </c>
      <c r="BJ162" s="5">
        <f>Data!CP159/Data!CP158-1</f>
        <v>-5.8220301490613524E-3</v>
      </c>
      <c r="BK162" s="5">
        <f>Data!DZ159/Data!DZ158-1</f>
        <v>-5.1211536257943502E-3</v>
      </c>
      <c r="BL162" s="5">
        <f t="shared" si="294"/>
        <v>-2.7922930484963211E-3</v>
      </c>
      <c r="BM162" s="5">
        <f t="shared" si="295"/>
        <v>-5.0776481755247212E-3</v>
      </c>
      <c r="BN162" s="5">
        <f t="shared" si="296"/>
        <v>-5.0841555331034233E-3</v>
      </c>
      <c r="BO162" s="5">
        <f t="shared" si="276"/>
        <v>-2.6119809205932217E-3</v>
      </c>
      <c r="BP162" s="5">
        <f t="shared" si="277"/>
        <v>-2.7994636306662604E-3</v>
      </c>
      <c r="BQ162" s="5">
        <f t="shared" si="278"/>
        <v>-1.4772021232023922E-3</v>
      </c>
      <c r="BR162" s="5">
        <f t="shared" si="297"/>
        <v>-2.5787134016935238E-3</v>
      </c>
      <c r="BS162" s="5">
        <f t="shared" si="298"/>
        <v>-2.4306585941809037E-3</v>
      </c>
      <c r="BT162" s="5">
        <f t="shared" si="279"/>
        <v>-1.60699308049006E-4</v>
      </c>
      <c r="BU162" s="5">
        <f t="shared" si="280"/>
        <v>-5.8220301490613524E-3</v>
      </c>
      <c r="BV162" s="8">
        <f t="shared" si="281"/>
        <v>1.8866750162877275</v>
      </c>
      <c r="BW162" s="8">
        <f t="shared" si="282"/>
        <v>1.8971920767776842</v>
      </c>
      <c r="BX162" s="24">
        <f t="shared" si="283"/>
        <v>38656</v>
      </c>
      <c r="BY162" s="5">
        <f t="shared" si="284"/>
        <v>0.9708567872646644</v>
      </c>
      <c r="BZ162" s="1">
        <f t="shared" si="251"/>
        <v>38656</v>
      </c>
      <c r="CA162" s="8">
        <f t="shared" si="299"/>
        <v>2.2218031380504355</v>
      </c>
      <c r="CB162" s="8">
        <f t="shared" si="300"/>
        <v>1.8971920767776842</v>
      </c>
      <c r="CC162" s="8">
        <f t="shared" si="301"/>
        <v>2.4021643649393019</v>
      </c>
      <c r="CD162" s="8">
        <f t="shared" si="302"/>
        <v>1.8462659821377301</v>
      </c>
      <c r="CE162" s="8">
        <f t="shared" si="303"/>
        <v>2.0555452551897835</v>
      </c>
      <c r="CF162" s="8">
        <f t="shared" si="304"/>
        <v>2.2451461244572779</v>
      </c>
      <c r="CG162" s="8">
        <f t="shared" si="305"/>
        <v>2.055004017557724</v>
      </c>
      <c r="CH162" s="8">
        <f t="shared" si="306"/>
        <v>2.2636273601893282</v>
      </c>
      <c r="CI162" s="8">
        <f t="shared" si="307"/>
        <v>2.3232046811649929</v>
      </c>
      <c r="CJ162" s="8">
        <f t="shared" si="308"/>
        <v>2.3491597362992711</v>
      </c>
      <c r="CK162" s="8">
        <f t="shared" si="309"/>
        <v>3.8342841849656626</v>
      </c>
      <c r="CL162" s="8">
        <f t="shared" si="310"/>
        <v>2.8837794304542732</v>
      </c>
      <c r="CM162" s="8">
        <f t="shared" si="311"/>
        <v>2.5621846348468091</v>
      </c>
      <c r="CN162" s="8">
        <f t="shared" si="312"/>
        <v>2.6537353788279581</v>
      </c>
      <c r="CO162" s="8">
        <f t="shared" si="313"/>
        <v>2.2594040584790456</v>
      </c>
      <c r="CP162" s="8">
        <f t="shared" si="314"/>
        <v>2.2319985184494859</v>
      </c>
      <c r="CQ162" s="8">
        <f t="shared" si="315"/>
        <v>2.2816999353224423</v>
      </c>
      <c r="CR162" s="8">
        <f t="shared" si="316"/>
        <v>2.1571295570741889</v>
      </c>
      <c r="CS162" s="8">
        <f t="shared" si="317"/>
        <v>2.1733621781528818</v>
      </c>
      <c r="CT162" s="8">
        <f t="shared" si="318"/>
        <v>2.1176093210311935</v>
      </c>
      <c r="CU162" s="8">
        <f t="shared" si="319"/>
        <v>2.1570526565421955</v>
      </c>
      <c r="CV162" s="8">
        <f t="shared" si="320"/>
        <v>2.2085390368800297</v>
      </c>
      <c r="CW162" s="8">
        <f t="shared" si="321"/>
        <v>1.8866750162877275</v>
      </c>
      <c r="CX162" s="8">
        <f t="shared" si="322"/>
        <v>2.8828838496941271</v>
      </c>
      <c r="CY162" s="8">
        <f t="shared" si="252"/>
        <v>2.2218031380504355</v>
      </c>
      <c r="CZ162" s="1">
        <f t="shared" si="253"/>
        <v>38656</v>
      </c>
      <c r="DA162" s="5">
        <f>CA162/MAX(CA$9:CA162)-1</f>
        <v>-1.8138200702366825E-2</v>
      </c>
      <c r="DB162" s="5">
        <f>CB162/MAX(CB$9:CB162)-1</f>
        <v>-2.8050142966213887E-3</v>
      </c>
      <c r="DC162" s="5">
        <f>CC162/MAX(CC$9:CC162)-1</f>
        <v>-2.5946436793369942E-2</v>
      </c>
      <c r="DD162" s="5">
        <f>CD162/MAX(CD$9:CD162)-1</f>
        <v>-2.5741935984103792E-3</v>
      </c>
      <c r="DE162" s="5">
        <f>CE162/MAX(CE$9:CE162)-1</f>
        <v>-1.4450771813906416E-2</v>
      </c>
      <c r="DF162" s="5">
        <f>CF162/MAX(CF$9:CF162)-1</f>
        <v>-2.7009017311792949E-2</v>
      </c>
      <c r="DG162" s="5">
        <f>CG162/MAX(CG$9:CG162)-1</f>
        <v>-2.7648967675196756E-3</v>
      </c>
      <c r="DH162" s="5">
        <f>CH162/MAX(CH$9:CH162)-1</f>
        <v>-1.4331999451138833E-2</v>
      </c>
      <c r="DI162" s="5">
        <f>CI162/MAX(CI$9:CI162)-1</f>
        <v>-8.5963537358890729E-4</v>
      </c>
      <c r="DJ162" s="5">
        <f>CJ162/MAX(CJ$9:CJ162)-1</f>
        <v>-9.0524288594441282E-3</v>
      </c>
      <c r="DK162" s="5">
        <f>CK162/MAX(CK$9:CK162)-1</f>
        <v>0</v>
      </c>
      <c r="DL162" s="5">
        <f>CL162/MAX(CL$9:CL162)-1</f>
        <v>0</v>
      </c>
      <c r="DM162" s="5">
        <f>CM162/MAX(CM$9:CM162)-1</f>
        <v>-1.4618382208226754E-2</v>
      </c>
      <c r="DN162" s="5">
        <f>CN162/MAX(CN$9:CN162)-1</f>
        <v>-1.6164812224067293E-2</v>
      </c>
      <c r="DO162" s="5">
        <f>CO162/MAX(CO$9:CO162)-1</f>
        <v>-7.9858645011779972E-3</v>
      </c>
      <c r="DP162" s="5">
        <f>CP162/MAX(CP$9:CP162)-1</f>
        <v>-1.4896677061430275E-2</v>
      </c>
      <c r="DQ162" s="5">
        <f>CQ162/MAX(CQ$9:CQ162)-1</f>
        <v>-1.5064691472182701E-2</v>
      </c>
      <c r="DR162" s="5">
        <f>CR162/MAX(CR$9:CR162)-1</f>
        <v>-7.3323365393757056E-3</v>
      </c>
      <c r="DS162" s="5">
        <f>CS162/MAX(CS$9:CS162)-1</f>
        <v>-8.050198923972296E-3</v>
      </c>
      <c r="DT162" s="5">
        <f>CT162/MAX(CT$9:CT162)-1</f>
        <v>-5.2024248908797421E-3</v>
      </c>
      <c r="DU162" s="5">
        <f>CU162/MAX(CU$9:CU162)-1</f>
        <v>-7.2356483219634393E-3</v>
      </c>
      <c r="DV162" s="5">
        <f>CV162/MAX(CV$9:CV162)-1</f>
        <v>-7.298074048579628E-3</v>
      </c>
      <c r="DW162" s="5">
        <f>CW162/MAX(CW$9:CW162)-1</f>
        <v>-2.6123254999470547E-3</v>
      </c>
      <c r="DX162" s="5">
        <f>CX162/MAX(CX$9:CX162)-1</f>
        <v>-1.4618382208226643E-2</v>
      </c>
      <c r="DY162" s="5">
        <f>CY162/MAX(CY$9:CY162)-1</f>
        <v>-1.8138200702366825E-2</v>
      </c>
      <c r="DZ162" s="1">
        <f t="shared" si="254"/>
        <v>38656</v>
      </c>
      <c r="EA162" s="8">
        <f t="shared" si="285"/>
        <v>5.2273080239676943</v>
      </c>
      <c r="EB162" s="8">
        <f t="shared" si="286"/>
        <v>5.1591973988192104</v>
      </c>
      <c r="EC162" s="8">
        <f t="shared" si="287"/>
        <v>5.517345670140136</v>
      </c>
      <c r="ED162" s="8">
        <f t="shared" si="255"/>
        <v>5.16892</v>
      </c>
      <c r="EE162" s="8">
        <f t="shared" si="256"/>
        <v>5.1591973988192104</v>
      </c>
      <c r="EF162" s="8">
        <f t="shared" si="257"/>
        <v>5.2726000000000006</v>
      </c>
      <c r="EG162" s="8">
        <f t="shared" si="258"/>
        <v>5.1700500000000007</v>
      </c>
      <c r="EH162" s="8">
        <f t="shared" si="259"/>
        <v>5.484</v>
      </c>
      <c r="EI162" s="8">
        <f t="shared" si="260"/>
        <v>5.1591973988192104</v>
      </c>
      <c r="EJ162" s="1">
        <f t="shared" si="288"/>
        <v>38656</v>
      </c>
      <c r="EK162" s="8">
        <f>Data!W159*(1-R162-AD162)+R162*Data!AE159+AD162*Data!AM159</f>
        <v>1.7294042782530852</v>
      </c>
      <c r="EL162" s="8">
        <f>Data!W159*(1-S162-AE162)+S162*Data!BQ159+AE162*Data!AU159</f>
        <v>3.083963052412793</v>
      </c>
      <c r="EM162" s="8">
        <f>Data!W159*(1-R162-AF162)+R162*Data!AE159+AF162*Data!AU159</f>
        <v>2.9360318827348491</v>
      </c>
      <c r="EN162" s="8">
        <f>Data!F159</f>
        <v>5.0803789076112604</v>
      </c>
      <c r="EO162" s="8">
        <f>U162*Data!$AE159+Model!AG162*Data!$BY159+Model!AP162*Data!$W159</f>
        <v>2.7704499999999999</v>
      </c>
      <c r="EP162" s="8">
        <f>V162*Data!$BQ159+Model!AH162*Data!$BY159+Model!AQ162*Data!$W159</f>
        <v>2.7937637609567552</v>
      </c>
      <c r="EQ162" s="8">
        <f>W162*Data!$BQ159+Model!AI162*Data!$BY159+Model!AR162*Data!$W159</f>
        <v>2.1749000000000001</v>
      </c>
      <c r="ER162" s="8">
        <f>X162*Data!CF159+Model!AJ162*Data!$BY159+Model!AS162*Data!$W159</f>
        <v>2.7699499999999997</v>
      </c>
      <c r="ES162" s="8">
        <f>Y162*Data!CS159+Model!AK162*Data!$BY159+Model!AS162*Data!$W159</f>
        <v>2.6612625288493246</v>
      </c>
      <c r="ET162" s="8">
        <f t="shared" si="261"/>
        <v>5.0803789076112604</v>
      </c>
    </row>
    <row r="163" spans="1:150" x14ac:dyDescent="0.25">
      <c r="A163" s="34">
        <f>Data!A160</f>
        <v>38686</v>
      </c>
      <c r="B163" s="8">
        <f>Data!G160</f>
        <v>5.1754148868293104</v>
      </c>
      <c r="C163" s="8">
        <f t="shared" si="262"/>
        <v>5.4875567305968813</v>
      </c>
      <c r="D163" s="8">
        <f>Data!DA160</f>
        <v>5.5039999999999996</v>
      </c>
      <c r="E163" s="8">
        <f>Data!AN160</f>
        <v>4.4180000000000001</v>
      </c>
      <c r="F163" s="8">
        <f>Data!AV160</f>
        <v>4.4260000000000002</v>
      </c>
      <c r="G163" s="8">
        <f>Data!BZ160</f>
        <v>4.5010000000000003</v>
      </c>
      <c r="H163" s="8">
        <f>Data!X160</f>
        <v>5.5940000000000003</v>
      </c>
      <c r="I163" s="8">
        <f>Data!BJ160</f>
        <v>5.9269999999999996</v>
      </c>
      <c r="J163" s="8">
        <f>Data!AF160</f>
        <v>6.93</v>
      </c>
      <c r="K163" s="8">
        <f>Data!BC160</f>
        <v>7.0549999999999997</v>
      </c>
      <c r="L163" s="8">
        <f>Data!BR160</f>
        <v>7.2060000000000004</v>
      </c>
      <c r="M163" s="8">
        <f>Data!CG160</f>
        <v>7.0220000000000002</v>
      </c>
      <c r="N163" s="8">
        <f>Data!CT160</f>
        <v>7.6059999999999999</v>
      </c>
      <c r="O163" s="8">
        <f>Data!ED160</f>
        <v>7.2530000000000001</v>
      </c>
      <c r="P163" s="8">
        <f t="shared" si="263"/>
        <v>2.7895000000000003</v>
      </c>
      <c r="Q163" s="1">
        <f t="shared" si="240"/>
        <v>38686</v>
      </c>
      <c r="R163" s="9">
        <f t="shared" si="289"/>
        <v>0.34345649128031652</v>
      </c>
      <c r="S163" s="36">
        <f t="shared" si="290"/>
        <v>0.26509193025444294</v>
      </c>
      <c r="T163" s="9">
        <f t="shared" si="291"/>
        <v>0.35848718408316899</v>
      </c>
      <c r="U163" s="9">
        <f t="shared" si="264"/>
        <v>0</v>
      </c>
      <c r="V163" s="9">
        <f t="shared" si="265"/>
        <v>0</v>
      </c>
      <c r="W163" s="9">
        <f t="shared" si="266"/>
        <v>0</v>
      </c>
      <c r="X163" s="9">
        <f t="shared" si="267"/>
        <v>0</v>
      </c>
      <c r="Y163" s="9">
        <f t="shared" si="292"/>
        <v>8.0451697988789886E-2</v>
      </c>
      <c r="Z163" s="8">
        <f t="shared" si="268"/>
        <v>5.366853814517679</v>
      </c>
      <c r="AA163" s="8">
        <f t="shared" si="241"/>
        <v>6.021328191570162</v>
      </c>
      <c r="AB163" s="8">
        <f t="shared" si="269"/>
        <v>5.4343111668757844</v>
      </c>
      <c r="AC163" s="8">
        <f t="shared" si="293"/>
        <v>5.1754148868293104</v>
      </c>
      <c r="AD163" s="22">
        <f t="shared" si="270"/>
        <v>0.65654350871968348</v>
      </c>
      <c r="AE163" s="22">
        <f t="shared" si="271"/>
        <v>0.734908069745557</v>
      </c>
      <c r="AF163" s="22">
        <f t="shared" si="272"/>
        <v>0.64151281591683107</v>
      </c>
      <c r="AG163" s="22">
        <f t="shared" si="242"/>
        <v>0.25</v>
      </c>
      <c r="AH163" s="22">
        <f t="shared" si="243"/>
        <v>0.25</v>
      </c>
      <c r="AI163" s="22">
        <f t="shared" si="244"/>
        <v>9.9999999999999978E-2</v>
      </c>
      <c r="AJ163" s="22">
        <f t="shared" si="245"/>
        <v>0.25</v>
      </c>
      <c r="AK163" s="22">
        <f t="shared" si="246"/>
        <v>0.16954830201121007</v>
      </c>
      <c r="AL163" s="22"/>
      <c r="AM163" s="22">
        <f t="shared" si="247"/>
        <v>0</v>
      </c>
      <c r="AN163" s="22">
        <f t="shared" si="247"/>
        <v>0</v>
      </c>
      <c r="AO163" s="22">
        <v>0</v>
      </c>
      <c r="AP163" s="22">
        <f t="shared" si="248"/>
        <v>0.75</v>
      </c>
      <c r="AQ163" s="22">
        <f t="shared" si="249"/>
        <v>0.75</v>
      </c>
      <c r="AR163" s="22">
        <f t="shared" si="273"/>
        <v>0.9</v>
      </c>
      <c r="AS163" s="9">
        <f t="shared" si="274"/>
        <v>0.75</v>
      </c>
      <c r="AT163" s="9">
        <f t="shared" si="275"/>
        <v>0.75</v>
      </c>
      <c r="AU163" s="9"/>
      <c r="AV163" s="1">
        <f t="shared" si="250"/>
        <v>38686</v>
      </c>
      <c r="AX163" s="5">
        <f>Data!C160/Data!C159-1</f>
        <v>4.4250071145441883E-3</v>
      </c>
      <c r="AY163" s="5">
        <f>Data!L160/Data!L159-1</f>
        <v>3.2405417207370668E-3</v>
      </c>
      <c r="AZ163" s="5">
        <f>Data!CW160/Data!CW159-1</f>
        <v>5.3637572824329904E-3</v>
      </c>
      <c r="BA163" s="5">
        <f>Data!AJ160/Data!AJ159-1</f>
        <v>3.1849574061919572E-3</v>
      </c>
      <c r="BB163" s="5">
        <f>Data!AR160/Data!AR159-1</f>
        <v>4.7284099603748242E-3</v>
      </c>
      <c r="BC163" s="5">
        <f>Data!BV160/Data!BV159-1</f>
        <v>5.7806554659696197E-3</v>
      </c>
      <c r="BD163" s="5">
        <f>Data!T160/Data!T159-1</f>
        <v>1.1859329608576719E-3</v>
      </c>
      <c r="BE163" s="5">
        <f>Data!BF160/Data!BF159-1</f>
        <v>9.2333480119877187E-4</v>
      </c>
      <c r="BF163" s="5">
        <f>Data!AB160/Data!AB159-1</f>
        <v>-5.8624919933558672E-3</v>
      </c>
      <c r="BG163" s="5">
        <f>Data!AY160/Data!AY159-1</f>
        <v>1.983916108690309E-3</v>
      </c>
      <c r="BH163" s="5">
        <f>Data!BN160/Data!BN159-1</f>
        <v>1.0631651166076672E-2</v>
      </c>
      <c r="BI163" s="5">
        <f>Data!CC160/Data!CC159-1</f>
        <v>-9.8046844603527639E-4</v>
      </c>
      <c r="BJ163" s="5">
        <f>Data!CP160/Data!CP159-1</f>
        <v>4.898212883314379E-3</v>
      </c>
      <c r="BK163" s="5">
        <f>Data!DZ160/Data!DZ159-1</f>
        <v>-5.8031363515553824E-4</v>
      </c>
      <c r="BL163" s="5">
        <f t="shared" si="294"/>
        <v>2.5963922615709432E-3</v>
      </c>
      <c r="BM163" s="5">
        <f t="shared" si="295"/>
        <v>3.4032099082576149E-3</v>
      </c>
      <c r="BN163" s="5">
        <f t="shared" si="296"/>
        <v>2.8208556680534569E-3</v>
      </c>
      <c r="BO163" s="5">
        <f t="shared" si="276"/>
        <v>2.2181821125424037E-3</v>
      </c>
      <c r="BP163" s="5">
        <f t="shared" si="277"/>
        <v>2.3552336529231808E-3</v>
      </c>
      <c r="BQ163" s="5">
        <f t="shared" si="278"/>
        <v>1.6454052113688664E-3</v>
      </c>
      <c r="BR163" s="5">
        <f t="shared" si="297"/>
        <v>2.26700234801561E-3</v>
      </c>
      <c r="BS163" s="5">
        <f t="shared" si="298"/>
        <v>2.2371463055037748E-3</v>
      </c>
      <c r="BT163" s="5">
        <f t="shared" si="279"/>
        <v>2.7851525171251005E-3</v>
      </c>
      <c r="BU163" s="5">
        <f t="shared" si="280"/>
        <v>4.898212883314379E-3</v>
      </c>
      <c r="BV163" s="8">
        <f t="shared" si="281"/>
        <v>1.8919296939583385</v>
      </c>
      <c r="BW163" s="8">
        <f t="shared" si="282"/>
        <v>1.9033400068547341</v>
      </c>
      <c r="BX163" s="24">
        <f t="shared" si="283"/>
        <v>38686</v>
      </c>
      <c r="BY163" s="5">
        <f t="shared" si="284"/>
        <v>0.9687709037395692</v>
      </c>
      <c r="BZ163" s="1">
        <f t="shared" si="251"/>
        <v>38686</v>
      </c>
      <c r="CA163" s="8">
        <f t="shared" si="299"/>
        <v>2.2316346327434253</v>
      </c>
      <c r="CB163" s="8">
        <f t="shared" si="300"/>
        <v>1.9033400068547341</v>
      </c>
      <c r="CC163" s="8">
        <f t="shared" si="301"/>
        <v>2.4150489915453459</v>
      </c>
      <c r="CD163" s="8">
        <f t="shared" si="302"/>
        <v>1.8521462606513399</v>
      </c>
      <c r="CE163" s="8">
        <f t="shared" si="303"/>
        <v>2.0652647158484241</v>
      </c>
      <c r="CF163" s="8">
        <f t="shared" si="304"/>
        <v>2.2581245406735224</v>
      </c>
      <c r="CG163" s="8">
        <f t="shared" si="305"/>
        <v>2.0574411145568408</v>
      </c>
      <c r="CH163" s="8">
        <f t="shared" si="306"/>
        <v>2.2657174461079368</v>
      </c>
      <c r="CI163" s="8">
        <f t="shared" si="307"/>
        <v>2.3095849123227361</v>
      </c>
      <c r="CJ163" s="8">
        <f t="shared" si="308"/>
        <v>2.3538202721420021</v>
      </c>
      <c r="CK163" s="8">
        <f t="shared" si="309"/>
        <v>3.8750489568918223</v>
      </c>
      <c r="CL163" s="8">
        <f t="shared" si="310"/>
        <v>2.8809519757173874</v>
      </c>
      <c r="CM163" s="8">
        <f t="shared" si="311"/>
        <v>2.5747347606346458</v>
      </c>
      <c r="CN163" s="8">
        <f t="shared" si="312"/>
        <v>2.6521953800035294</v>
      </c>
      <c r="CO163" s="8">
        <f t="shared" si="313"/>
        <v>2.2652703576922426</v>
      </c>
      <c r="CP163" s="8">
        <f t="shared" si="314"/>
        <v>2.2395944779226897</v>
      </c>
      <c r="CQ163" s="8">
        <f t="shared" si="315"/>
        <v>2.2881362815177941</v>
      </c>
      <c r="CR163" s="8">
        <f t="shared" si="316"/>
        <v>2.1619144632721272</v>
      </c>
      <c r="CS163" s="8">
        <f t="shared" si="317"/>
        <v>2.1784809538948577</v>
      </c>
      <c r="CT163" s="8">
        <f t="shared" si="318"/>
        <v>2.1210936464436614</v>
      </c>
      <c r="CU163" s="8">
        <f t="shared" si="319"/>
        <v>2.1619426999793698</v>
      </c>
      <c r="CV163" s="8">
        <f t="shared" si="320"/>
        <v>2.2134798618269467</v>
      </c>
      <c r="CW163" s="8">
        <f t="shared" si="321"/>
        <v>1.8919296939583385</v>
      </c>
      <c r="CX163" s="8">
        <f t="shared" si="322"/>
        <v>2.8970048285077978</v>
      </c>
      <c r="CY163" s="8">
        <f t="shared" si="252"/>
        <v>2.2316346327434253</v>
      </c>
      <c r="CZ163" s="1">
        <f t="shared" si="253"/>
        <v>38686</v>
      </c>
      <c r="DA163" s="5">
        <f>CA163/MAX(CA$9:CA163)-1</f>
        <v>-1.3793455254975551E-2</v>
      </c>
      <c r="DB163" s="5">
        <f>CB163/MAX(CB$9:CB163)-1</f>
        <v>0</v>
      </c>
      <c r="DC163" s="5">
        <f>CC163/MAX(CC$9:CC163)-1</f>
        <v>-2.0721849900240619E-2</v>
      </c>
      <c r="DD163" s="5">
        <f>CD163/MAX(CD$9:CD163)-1</f>
        <v>0</v>
      </c>
      <c r="DE163" s="5">
        <f>CE163/MAX(CE$9:CE163)-1</f>
        <v>-9.7906910269115466E-3</v>
      </c>
      <c r="DF163" s="5">
        <f>CF163/MAX(CF$9:CF163)-1</f>
        <v>-2.138449166937717E-2</v>
      </c>
      <c r="DG163" s="5">
        <f>CG163/MAX(CG$9:CG163)-1</f>
        <v>-1.5822427888719792E-3</v>
      </c>
      <c r="DH163" s="5">
        <f>CH163/MAX(CH$9:CH163)-1</f>
        <v>-1.342189788380399E-2</v>
      </c>
      <c r="DI163" s="5">
        <f>CI163/MAX(CI$9:CI163)-1</f>
        <v>-6.7170877614499691E-3</v>
      </c>
      <c r="DJ163" s="5">
        <f>CJ163/MAX(CJ$9:CJ163)-1</f>
        <v>-7.0864720101907475E-3</v>
      </c>
      <c r="DK163" s="5">
        <f>CK163/MAX(CK$9:CK163)-1</f>
        <v>0</v>
      </c>
      <c r="DL163" s="5">
        <f>CL163/MAX(CL$9:CL163)-1</f>
        <v>-9.8046844603527639E-4</v>
      </c>
      <c r="DM163" s="5">
        <f>CM163/MAX(CM$9:CM163)-1</f>
        <v>-9.7917732729779772E-3</v>
      </c>
      <c r="DN163" s="5">
        <f>CN163/MAX(CN$9:CN163)-1</f>
        <v>-1.6735745198279584E-2</v>
      </c>
      <c r="DO163" s="5">
        <f>CO163/MAX(CO$9:CO163)-1</f>
        <v>-5.410206676399798E-3</v>
      </c>
      <c r="DP163" s="5">
        <f>CP163/MAX(CP$9:CP163)-1</f>
        <v>-1.1544163672148167E-2</v>
      </c>
      <c r="DQ163" s="5">
        <f>CQ163/MAX(CQ$9:CQ163)-1</f>
        <v>-1.2286331124455874E-2</v>
      </c>
      <c r="DR163" s="5">
        <f>CR163/MAX(CR$9:CR163)-1</f>
        <v>-5.1304188845880949E-3</v>
      </c>
      <c r="DS163" s="5">
        <f>CS163/MAX(CS$9:CS163)-1</f>
        <v>-5.7139253704675541E-3</v>
      </c>
      <c r="DT163" s="5">
        <f>CT163/MAX(CT$9:CT163)-1</f>
        <v>-3.5655797765381525E-3</v>
      </c>
      <c r="DU163" s="5">
        <f>CU163/MAX(CU$9:CU163)-1</f>
        <v>-4.9850492056832119E-3</v>
      </c>
      <c r="DV163" s="5">
        <f>CV163/MAX(CV$9:CV163)-1</f>
        <v>-5.077254602470882E-3</v>
      </c>
      <c r="DW163" s="5">
        <f>CW163/MAX(CW$9:CW163)-1</f>
        <v>0</v>
      </c>
      <c r="DX163" s="5">
        <f>CX163/MAX(CX$9:CX163)-1</f>
        <v>-9.7917732729778661E-3</v>
      </c>
      <c r="DY163" s="5">
        <f>CY163/MAX(CY$9:CY163)-1</f>
        <v>-1.3793455254975551E-2</v>
      </c>
      <c r="DZ163" s="1">
        <f t="shared" si="254"/>
        <v>38686</v>
      </c>
      <c r="EA163" s="8">
        <f t="shared" si="285"/>
        <v>5.2860150541659126</v>
      </c>
      <c r="EB163" s="8">
        <f t="shared" si="286"/>
        <v>5.1754148868293104</v>
      </c>
      <c r="EC163" s="8">
        <f t="shared" si="287"/>
        <v>5.4875567305968813</v>
      </c>
      <c r="ED163" s="8">
        <f t="shared" si="255"/>
        <v>5.3207500000000003</v>
      </c>
      <c r="EE163" s="8">
        <f t="shared" si="256"/>
        <v>5.3207500000000003</v>
      </c>
      <c r="EF163" s="8">
        <f t="shared" si="257"/>
        <v>5.4847000000000001</v>
      </c>
      <c r="EG163" s="8">
        <f t="shared" si="258"/>
        <v>5.3207500000000003</v>
      </c>
      <c r="EH163" s="8">
        <f t="shared" si="259"/>
        <v>5.5705525222551922</v>
      </c>
      <c r="EI163" s="8">
        <f t="shared" si="260"/>
        <v>5.1754148868293104</v>
      </c>
      <c r="EJ163" s="1">
        <f t="shared" si="288"/>
        <v>38686</v>
      </c>
      <c r="EK163" s="8">
        <f>Data!W160*(1-R163-AD163)+R163*Data!AE160+AD163*Data!AM160</f>
        <v>1.7781120856163337</v>
      </c>
      <c r="EL163" s="8">
        <f>Data!W160*(1-S163-AE163)+S163*Data!BQ160+AE163*Data!AU160</f>
        <v>3.0785169310971439</v>
      </c>
      <c r="EM163" s="8">
        <f>Data!W160*(1-R163-AF163)+R163*Data!AE160+AF163*Data!AU160</f>
        <v>2.9526264506596434</v>
      </c>
      <c r="EN163" s="8">
        <f>Data!F160</f>
        <v>5.1276448109659798</v>
      </c>
      <c r="EO163" s="8">
        <f>U163*Data!$AE160+Model!AG163*Data!$BY160+Model!AP163*Data!$W160</f>
        <v>2.8944999999999999</v>
      </c>
      <c r="EP163" s="8">
        <f>V163*Data!$BQ160+Model!AH163*Data!$BY160+Model!AQ163*Data!$W160</f>
        <v>2.8944999999999999</v>
      </c>
      <c r="EQ163" s="8">
        <f>W163*Data!$BQ160+Model!AI163*Data!$BY160+Model!AR163*Data!$W160</f>
        <v>2.2629999999999999</v>
      </c>
      <c r="ER163" s="8">
        <f>X163*Data!CF160+Model!AJ163*Data!$BY160+Model!AS163*Data!$W160</f>
        <v>2.8944999999999999</v>
      </c>
      <c r="ES163" s="8">
        <f>Y163*Data!CS160+Model!AK163*Data!$BY160+Model!AS163*Data!$W160</f>
        <v>2.7747878733926803</v>
      </c>
      <c r="ET163" s="8">
        <f t="shared" si="261"/>
        <v>5.1276448109659798</v>
      </c>
    </row>
    <row r="164" spans="1:150" x14ac:dyDescent="0.25">
      <c r="A164" s="34">
        <f>Data!A161</f>
        <v>38716</v>
      </c>
      <c r="B164" s="8">
        <f>Data!G161</f>
        <v>5.0803460855942904</v>
      </c>
      <c r="C164" s="8">
        <f t="shared" si="262"/>
        <v>5.4087114500806592</v>
      </c>
      <c r="D164" s="8">
        <f>Data!DA161</f>
        <v>5.3680000000000003</v>
      </c>
      <c r="E164" s="8">
        <f>Data!AN161</f>
        <v>4.4139999999999997</v>
      </c>
      <c r="F164" s="8">
        <f>Data!AV161</f>
        <v>4.3719999999999999</v>
      </c>
      <c r="G164" s="8">
        <f>Data!BZ161</f>
        <v>4.3949999999999996</v>
      </c>
      <c r="H164" s="8">
        <f>Data!X161</f>
        <v>5.1749999999999998</v>
      </c>
      <c r="I164" s="8">
        <f>Data!BJ161</f>
        <v>5.4130000000000003</v>
      </c>
      <c r="J164" s="8">
        <f>Data!AF161</f>
        <v>7.7619999999999996</v>
      </c>
      <c r="K164" s="8">
        <f>Data!BC161</f>
        <v>7.8140000000000001</v>
      </c>
      <c r="L164" s="8">
        <f>Data!BR161</f>
        <v>7.4749999999999996</v>
      </c>
      <c r="M164" s="8">
        <f>Data!CG161</f>
        <v>7.67</v>
      </c>
      <c r="N164" s="8">
        <f>Data!CT161</f>
        <v>7.7119999999999997</v>
      </c>
      <c r="O164" s="8">
        <f>Data!ED161</f>
        <v>7.4809999999999999</v>
      </c>
      <c r="P164" s="8">
        <f t="shared" si="263"/>
        <v>3.0975000000000001</v>
      </c>
      <c r="Q164" s="1">
        <f t="shared" si="240"/>
        <v>38716</v>
      </c>
      <c r="R164" s="9">
        <f t="shared" si="289"/>
        <v>0.3134564912803165</v>
      </c>
      <c r="S164" s="36">
        <f t="shared" si="290"/>
        <v>0.23509193025444294</v>
      </c>
      <c r="T164" s="9">
        <f t="shared" si="291"/>
        <v>0.32848718408316901</v>
      </c>
      <c r="U164" s="9">
        <f t="shared" si="264"/>
        <v>2.9802817224321529E-2</v>
      </c>
      <c r="V164" s="9">
        <f t="shared" si="265"/>
        <v>0.03</v>
      </c>
      <c r="W164" s="9">
        <f t="shared" si="266"/>
        <v>0</v>
      </c>
      <c r="X164" s="9">
        <f t="shared" si="267"/>
        <v>0.03</v>
      </c>
      <c r="Y164" s="9">
        <f t="shared" si="292"/>
        <v>0.11045169798878988</v>
      </c>
      <c r="Z164" s="8">
        <f t="shared" si="268"/>
        <v>5.4215700089430356</v>
      </c>
      <c r="AA164" s="8">
        <f t="shared" si="241"/>
        <v>5.7157114395852187</v>
      </c>
      <c r="AB164" s="8">
        <f t="shared" si="269"/>
        <v>5.4214701935830796</v>
      </c>
      <c r="AC164" s="8">
        <f t="shared" si="293"/>
        <v>5.0803460855942904</v>
      </c>
      <c r="AD164" s="22">
        <f t="shared" si="270"/>
        <v>0.6865435087196835</v>
      </c>
      <c r="AE164" s="22">
        <f t="shared" si="271"/>
        <v>0.76490806974555703</v>
      </c>
      <c r="AF164" s="22">
        <f t="shared" si="272"/>
        <v>0.67151281591683099</v>
      </c>
      <c r="AG164" s="22">
        <f t="shared" si="242"/>
        <v>0.22019718277567846</v>
      </c>
      <c r="AH164" s="22">
        <f t="shared" si="243"/>
        <v>0.21999999999999997</v>
      </c>
      <c r="AI164" s="22">
        <f t="shared" si="244"/>
        <v>9.9999999999999978E-2</v>
      </c>
      <c r="AJ164" s="22">
        <f t="shared" si="245"/>
        <v>0.21999999999999997</v>
      </c>
      <c r="AK164" s="22">
        <f t="shared" si="246"/>
        <v>0.13954830201121016</v>
      </c>
      <c r="AL164" s="22"/>
      <c r="AM164" s="22">
        <f t="shared" si="247"/>
        <v>0</v>
      </c>
      <c r="AN164" s="22">
        <f t="shared" si="247"/>
        <v>0</v>
      </c>
      <c r="AO164" s="22">
        <v>0</v>
      </c>
      <c r="AP164" s="22">
        <f t="shared" si="248"/>
        <v>0.75</v>
      </c>
      <c r="AQ164" s="22">
        <f t="shared" si="249"/>
        <v>0.75</v>
      </c>
      <c r="AR164" s="22">
        <f t="shared" si="273"/>
        <v>0.9</v>
      </c>
      <c r="AS164" s="9">
        <f t="shared" si="274"/>
        <v>0.75</v>
      </c>
      <c r="AT164" s="9">
        <f t="shared" si="275"/>
        <v>0.75</v>
      </c>
      <c r="AU164" s="9"/>
      <c r="AV164" s="1">
        <f t="shared" si="250"/>
        <v>38716</v>
      </c>
      <c r="AX164" s="5">
        <f>Data!C161/Data!C160-1</f>
        <v>9.5018070756707207E-3</v>
      </c>
      <c r="AY164" s="5">
        <f>Data!L161/Data!L160-1</f>
        <v>3.9090394446312793E-3</v>
      </c>
      <c r="AZ164" s="5">
        <f>Data!CW161/Data!CW160-1</f>
        <v>9.8964577799023346E-3</v>
      </c>
      <c r="BA164" s="5">
        <f>Data!AJ161/Data!AJ160-1</f>
        <v>3.8423602785628841E-3</v>
      </c>
      <c r="BB164" s="5">
        <f>Data!AR161/Data!AR160-1</f>
        <v>5.6387209715378361E-3</v>
      </c>
      <c r="BC164" s="5">
        <f>Data!BV161/Data!BV160-1</f>
        <v>1.0765470169906921E-2</v>
      </c>
      <c r="BD164" s="5">
        <f>Data!T161/Data!T160-1</f>
        <v>3.692371251145854E-3</v>
      </c>
      <c r="BE164" s="5">
        <f>Data!BF161/Data!BF160-1</f>
        <v>3.1023814254491633E-3</v>
      </c>
      <c r="BF164" s="5">
        <f>Data!AB161/Data!AB160-1</f>
        <v>3.7539177250438538E-3</v>
      </c>
      <c r="BG164" s="5">
        <f>Data!AY161/Data!AY160-1</f>
        <v>5.6924654386028006E-3</v>
      </c>
      <c r="BH164" s="5">
        <f>Data!BN161/Data!BN160-1</f>
        <v>4.8783610324065751E-3</v>
      </c>
      <c r="BI164" s="5">
        <f>Data!CC161/Data!CC160-1</f>
        <v>4.133433034230638E-3</v>
      </c>
      <c r="BJ164" s="5">
        <f>Data!CP161/Data!CP160-1</f>
        <v>9.0085004754287823E-3</v>
      </c>
      <c r="BK164" s="5">
        <f>Data!DZ161/Data!DZ160-1</f>
        <v>9.0621384785181114E-3</v>
      </c>
      <c r="BL164" s="5">
        <f t="shared" si="294"/>
        <v>5.1217200582237207E-3</v>
      </c>
      <c r="BM164" s="5">
        <f t="shared" si="295"/>
        <v>6.5462413265300889E-3</v>
      </c>
      <c r="BN164" s="5">
        <f t="shared" si="296"/>
        <v>6.8659722735562173E-3</v>
      </c>
      <c r="BO164" s="5">
        <f t="shared" si="276"/>
        <v>5.4606459808361207E-3</v>
      </c>
      <c r="BP164" s="5">
        <f t="shared" si="277"/>
        <v>5.4606459808361207E-3</v>
      </c>
      <c r="BQ164" s="5">
        <f t="shared" si="278"/>
        <v>4.3996811430219605E-3</v>
      </c>
      <c r="BR164" s="5">
        <f t="shared" si="297"/>
        <v>5.4606459808361207E-3</v>
      </c>
      <c r="BS164" s="5">
        <f t="shared" si="298"/>
        <v>5.3192947856005087E-3</v>
      </c>
      <c r="BT164" s="5">
        <f t="shared" si="279"/>
        <v>3.8123624730794781E-3</v>
      </c>
      <c r="BU164" s="5">
        <f t="shared" si="280"/>
        <v>1.0765470169906921E-2</v>
      </c>
      <c r="BV164" s="8">
        <f t="shared" si="281"/>
        <v>1.8991424157252901</v>
      </c>
      <c r="BW164" s="8">
        <f t="shared" si="282"/>
        <v>1.9107802380180741</v>
      </c>
      <c r="BX164" s="24">
        <f t="shared" si="283"/>
        <v>38716</v>
      </c>
      <c r="BY164" s="5">
        <f t="shared" si="284"/>
        <v>0.9648927935088002</v>
      </c>
      <c r="BZ164" s="1">
        <f t="shared" si="251"/>
        <v>38716</v>
      </c>
      <c r="CA164" s="8">
        <f t="shared" si="299"/>
        <v>2.2528391944871387</v>
      </c>
      <c r="CB164" s="8">
        <f t="shared" si="300"/>
        <v>1.9107802380180741</v>
      </c>
      <c r="CC164" s="8">
        <f t="shared" si="301"/>
        <v>2.4389494219265702</v>
      </c>
      <c r="CD164" s="8">
        <f t="shared" si="302"/>
        <v>1.8592628738733554</v>
      </c>
      <c r="CE164" s="8">
        <f t="shared" si="303"/>
        <v>2.0769101673134558</v>
      </c>
      <c r="CF164" s="8">
        <f t="shared" si="304"/>
        <v>2.2824343130560778</v>
      </c>
      <c r="CG164" s="8">
        <f t="shared" si="305"/>
        <v>2.0650379509791561</v>
      </c>
      <c r="CH164" s="8">
        <f t="shared" si="306"/>
        <v>2.2727465658280583</v>
      </c>
      <c r="CI164" s="8">
        <f t="shared" si="307"/>
        <v>2.3182549040625982</v>
      </c>
      <c r="CJ164" s="8">
        <f t="shared" si="308"/>
        <v>2.3672193126898531</v>
      </c>
      <c r="CK164" s="8">
        <f t="shared" si="309"/>
        <v>3.8939528447217913</v>
      </c>
      <c r="CL164" s="8">
        <f t="shared" si="310"/>
        <v>2.8928601977838495</v>
      </c>
      <c r="CM164" s="8">
        <f t="shared" si="311"/>
        <v>2.5979292599499262</v>
      </c>
      <c r="CN164" s="8">
        <f t="shared" si="312"/>
        <v>2.6762299418092073</v>
      </c>
      <c r="CO164" s="8">
        <f t="shared" si="313"/>
        <v>2.2768724383205345</v>
      </c>
      <c r="CP164" s="8">
        <f t="shared" si="314"/>
        <v>2.2542554038487359</v>
      </c>
      <c r="CQ164" s="8">
        <f t="shared" si="315"/>
        <v>2.3038465617848134</v>
      </c>
      <c r="CR164" s="8">
        <f t="shared" si="316"/>
        <v>2.1737199127969058</v>
      </c>
      <c r="CS164" s="8">
        <f t="shared" si="317"/>
        <v>2.1903768671600718</v>
      </c>
      <c r="CT164" s="8">
        <f t="shared" si="318"/>
        <v>2.1304257821625034</v>
      </c>
      <c r="CU164" s="8">
        <f t="shared" si="319"/>
        <v>2.1737483036948104</v>
      </c>
      <c r="CV164" s="8">
        <f t="shared" si="320"/>
        <v>2.2252540137139944</v>
      </c>
      <c r="CW164" s="8">
        <f t="shared" si="321"/>
        <v>1.8991424157252901</v>
      </c>
      <c r="CX164" s="8">
        <f t="shared" si="322"/>
        <v>2.9281924475711749</v>
      </c>
      <c r="CY164" s="8">
        <f t="shared" si="252"/>
        <v>2.2528391944871387</v>
      </c>
      <c r="CZ164" s="1">
        <f t="shared" si="253"/>
        <v>38716</v>
      </c>
      <c r="DA164" s="5">
        <f>CA164/MAX(CA$9:CA164)-1</f>
        <v>-4.4227109300445377E-3</v>
      </c>
      <c r="DB164" s="5">
        <f>CB164/MAX(CB$9:CB164)-1</f>
        <v>0</v>
      </c>
      <c r="DC164" s="5">
        <f>CC164/MAX(CC$9:CC164)-1</f>
        <v>-1.1030465032997427E-2</v>
      </c>
      <c r="DD164" s="5">
        <f>CD164/MAX(CD$9:CD164)-1</f>
        <v>0</v>
      </c>
      <c r="DE164" s="5">
        <f>CE164/MAX(CE$9:CE164)-1</f>
        <v>-4.2071770301929101E-3</v>
      </c>
      <c r="DF164" s="5">
        <f>CF164/MAX(CF$9:CF164)-1</f>
        <v>-1.0849235606635643E-2</v>
      </c>
      <c r="DG164" s="5">
        <f>CG164/MAX(CG$9:CG164)-1</f>
        <v>0</v>
      </c>
      <c r="DH164" s="5">
        <f>CH164/MAX(CH$9:CH164)-1</f>
        <v>-1.0361156305043751E-2</v>
      </c>
      <c r="DI164" s="5">
        <f>CI164/MAX(CI$9:CI164)-1</f>
        <v>-2.9883854312146019E-3</v>
      </c>
      <c r="DJ164" s="5">
        <f>CJ164/MAX(CJ$9:CJ164)-1</f>
        <v>-1.4343460685876108E-3</v>
      </c>
      <c r="DK164" s="5">
        <f>CK164/MAX(CK$9:CK164)-1</f>
        <v>0</v>
      </c>
      <c r="DL164" s="5">
        <f>CL164/MAX(CL$9:CL164)-1</f>
        <v>0</v>
      </c>
      <c r="DM164" s="5">
        <f>CM164/MAX(CM$9:CM164)-1</f>
        <v>-8.7148199173403551E-4</v>
      </c>
      <c r="DN164" s="5">
        <f>CN164/MAX(CN$9:CN164)-1</f>
        <v>-7.8252683602895168E-3</v>
      </c>
      <c r="DO164" s="5">
        <f>CO164/MAX(CO$9:CO164)-1</f>
        <v>-3.1619618222977763E-4</v>
      </c>
      <c r="DP164" s="5">
        <f>CP164/MAX(CP$9:CP164)-1</f>
        <v>-5.0734932269288491E-3</v>
      </c>
      <c r="DQ164" s="5">
        <f>CQ164/MAX(CQ$9:CQ164)-1</f>
        <v>-5.5047164597438192E-3</v>
      </c>
      <c r="DR164" s="5">
        <f>CR164/MAX(CR$9:CR164)-1</f>
        <v>0</v>
      </c>
      <c r="DS164" s="5">
        <f>CS164/MAX(CS$9:CS164)-1</f>
        <v>-2.8448111324042014E-4</v>
      </c>
      <c r="DT164" s="5">
        <f>CT164/MAX(CT$9:CT164)-1</f>
        <v>0</v>
      </c>
      <c r="DU164" s="5">
        <f>CU164/MAX(CU$9:CU164)-1</f>
        <v>0</v>
      </c>
      <c r="DV164" s="5">
        <f>CV164/MAX(CV$9:CV164)-1</f>
        <v>0</v>
      </c>
      <c r="DW164" s="5">
        <f>CW164/MAX(CW$9:CW164)-1</f>
        <v>0</v>
      </c>
      <c r="DX164" s="5">
        <f>CX164/MAX(CX$9:CX164)-1</f>
        <v>0</v>
      </c>
      <c r="DY164" s="5">
        <f>CY164/MAX(CY$9:CY164)-1</f>
        <v>-4.4227109300445377E-3</v>
      </c>
      <c r="DZ164" s="1">
        <f t="shared" si="254"/>
        <v>38716</v>
      </c>
      <c r="EA164" s="8">
        <f t="shared" si="285"/>
        <v>5.4346175054402721</v>
      </c>
      <c r="EB164" s="8">
        <f t="shared" si="286"/>
        <v>5.1029008111610628</v>
      </c>
      <c r="EC164" s="8">
        <f t="shared" si="287"/>
        <v>5.4087114500806592</v>
      </c>
      <c r="ED164" s="8">
        <f t="shared" si="255"/>
        <v>5.0803460855942895</v>
      </c>
      <c r="EE164" s="8">
        <f t="shared" si="256"/>
        <v>5.0723999999999991</v>
      </c>
      <c r="EF164" s="8">
        <f t="shared" si="257"/>
        <v>5.0969999999999995</v>
      </c>
      <c r="EG164" s="8">
        <f t="shared" si="258"/>
        <v>5.0782499999999997</v>
      </c>
      <c r="EH164" s="8">
        <f t="shared" si="259"/>
        <v>5.3463682822288154</v>
      </c>
      <c r="EI164" s="8">
        <f t="shared" si="260"/>
        <v>5.0803460855942904</v>
      </c>
      <c r="EJ164" s="1">
        <f t="shared" si="288"/>
        <v>38716</v>
      </c>
      <c r="EK164" s="8">
        <f>Data!W161*(1-R164-AD164)+R164*Data!AE161+AD164*Data!AM161</f>
        <v>1.7169540884185448</v>
      </c>
      <c r="EL164" s="8">
        <f>Data!W161*(1-S164-AE164)+S164*Data!BQ161+AE164*Data!AU161</f>
        <v>3.1361395613082625</v>
      </c>
      <c r="EM164" s="8">
        <f>Data!W161*(1-R164-AF164)+R164*Data!AE161+AF164*Data!AU161</f>
        <v>2.9549275498611673</v>
      </c>
      <c r="EN164" s="8">
        <f>Data!F161</f>
        <v>5.1103191419541298</v>
      </c>
      <c r="EO164" s="8">
        <f>U164*Data!$AE161+Model!AG164*Data!$BY161+Model!AP164*Data!$W161</f>
        <v>2.7922634070531362</v>
      </c>
      <c r="EP164" s="8">
        <f>V164*Data!$BQ161+Model!AH164*Data!$BY161+Model!AQ164*Data!$W161</f>
        <v>2.7924299999999995</v>
      </c>
      <c r="EQ164" s="8">
        <f>W164*Data!$BQ161+Model!AI164*Data!$BY161+Model!AR164*Data!$W161</f>
        <v>2.3030999999999997</v>
      </c>
      <c r="ER164" s="8">
        <f>X164*Data!CF161+Model!AJ164*Data!$BY161+Model!AS164*Data!$W161</f>
        <v>2.7917399999999999</v>
      </c>
      <c r="ES164" s="8">
        <f>Y164*Data!CS161+Model!AK164*Data!$BY161+Model!AS164*Data!$W161</f>
        <v>2.7507125783053086</v>
      </c>
      <c r="ET164" s="8">
        <f t="shared" si="261"/>
        <v>5.1103191419541298</v>
      </c>
    </row>
    <row r="165" spans="1:150" x14ac:dyDescent="0.25">
      <c r="A165" s="34">
        <f>Data!A162</f>
        <v>38748</v>
      </c>
      <c r="B165" s="8">
        <f>Data!G162</f>
        <v>5.1645037617167597</v>
      </c>
      <c r="C165" s="8">
        <f t="shared" si="262"/>
        <v>5.476821294138734</v>
      </c>
      <c r="D165" s="8">
        <f>Data!DA162</f>
        <v>5.48</v>
      </c>
      <c r="E165" s="8">
        <f>Data!AN162</f>
        <v>4.5380000000000003</v>
      </c>
      <c r="F165" s="8">
        <f>Data!AV162</f>
        <v>4.5019999999999998</v>
      </c>
      <c r="G165" s="8">
        <f>Data!BZ162</f>
        <v>4.5339999999999998</v>
      </c>
      <c r="H165" s="8">
        <f>Data!X162</f>
        <v>5.22</v>
      </c>
      <c r="I165" s="8">
        <f>Data!BJ162</f>
        <v>5.48</v>
      </c>
      <c r="J165" s="8">
        <f>Data!AF162</f>
        <v>7.0960000000000001</v>
      </c>
      <c r="K165" s="8">
        <f>Data!BC162</f>
        <v>7.2510000000000003</v>
      </c>
      <c r="L165" s="8">
        <f>Data!BR162</f>
        <v>7.5570000000000004</v>
      </c>
      <c r="M165" s="8">
        <f>Data!CG162</f>
        <v>7.25</v>
      </c>
      <c r="N165" s="8">
        <f>Data!CT162</f>
        <v>7.5330000000000004</v>
      </c>
      <c r="O165" s="8">
        <f>Data!ED162</f>
        <v>7.1639999999999997</v>
      </c>
      <c r="P165" s="8">
        <f t="shared" si="263"/>
        <v>2.6459999999999999</v>
      </c>
      <c r="Q165" s="1">
        <f t="shared" si="240"/>
        <v>38748</v>
      </c>
      <c r="R165" s="9">
        <f t="shared" si="289"/>
        <v>0.28345649128031647</v>
      </c>
      <c r="S165" s="36">
        <f t="shared" si="290"/>
        <v>0.24887444091538691</v>
      </c>
      <c r="T165" s="9">
        <f t="shared" si="291"/>
        <v>0.35848718408316904</v>
      </c>
      <c r="U165" s="9">
        <f t="shared" si="264"/>
        <v>4.527859551786103E-2</v>
      </c>
      <c r="V165" s="9">
        <f t="shared" si="265"/>
        <v>3.837372203663908E-2</v>
      </c>
      <c r="W165" s="9">
        <f t="shared" si="266"/>
        <v>4.3346879645252976E-3</v>
      </c>
      <c r="X165" s="9">
        <f t="shared" si="267"/>
        <v>4.271125247303386E-2</v>
      </c>
      <c r="Y165" s="9">
        <f t="shared" si="292"/>
        <v>0.14045169798878987</v>
      </c>
      <c r="Z165" s="8">
        <f t="shared" si="268"/>
        <v>5.3038678303173388</v>
      </c>
      <c r="AA165" s="8">
        <f t="shared" si="241"/>
        <v>5.8016195684192589</v>
      </c>
      <c r="AB165" s="8">
        <f t="shared" si="269"/>
        <v>5.4793873454024018</v>
      </c>
      <c r="AC165" s="8">
        <f t="shared" si="293"/>
        <v>5.1645037617167597</v>
      </c>
      <c r="AD165" s="22">
        <f t="shared" si="270"/>
        <v>0.71654350871968353</v>
      </c>
      <c r="AE165" s="22">
        <f t="shared" si="271"/>
        <v>0.75112555908461309</v>
      </c>
      <c r="AF165" s="22">
        <f t="shared" si="272"/>
        <v>0.64151281591683096</v>
      </c>
      <c r="AG165" s="22">
        <f t="shared" si="242"/>
        <v>0.20472140448213894</v>
      </c>
      <c r="AH165" s="22">
        <f t="shared" si="243"/>
        <v>0.21162627796336086</v>
      </c>
      <c r="AI165" s="22">
        <f t="shared" si="244"/>
        <v>9.5665312035474681E-2</v>
      </c>
      <c r="AJ165" s="22">
        <f t="shared" si="245"/>
        <v>0.20728874752696613</v>
      </c>
      <c r="AK165" s="22">
        <f t="shared" si="246"/>
        <v>0.10954830201121013</v>
      </c>
      <c r="AL165" s="22"/>
      <c r="AM165" s="22">
        <f t="shared" si="247"/>
        <v>0</v>
      </c>
      <c r="AN165" s="22">
        <f t="shared" si="247"/>
        <v>0</v>
      </c>
      <c r="AO165" s="22">
        <v>0</v>
      </c>
      <c r="AP165" s="22">
        <f t="shared" si="248"/>
        <v>0.75</v>
      </c>
      <c r="AQ165" s="22">
        <f t="shared" si="249"/>
        <v>0.75</v>
      </c>
      <c r="AR165" s="22">
        <f t="shared" si="273"/>
        <v>0.9</v>
      </c>
      <c r="AS165" s="9">
        <f t="shared" si="274"/>
        <v>0.75</v>
      </c>
      <c r="AT165" s="9">
        <f t="shared" si="275"/>
        <v>0.75</v>
      </c>
      <c r="AU165" s="9"/>
      <c r="AV165" s="1">
        <f t="shared" si="250"/>
        <v>38748</v>
      </c>
      <c r="AX165" s="5">
        <f>Data!C162/Data!C161-1</f>
        <v>6.1143385697626229E-5</v>
      </c>
      <c r="AY165" s="5">
        <f>Data!L162/Data!L161-1</f>
        <v>2.0346921537206519E-3</v>
      </c>
      <c r="AZ165" s="5">
        <f>Data!CW162/Data!CW161-1</f>
        <v>-2.1015046126410253E-3</v>
      </c>
      <c r="BA165" s="5">
        <f>Data!AJ162/Data!AJ161-1</f>
        <v>1.657436630342124E-3</v>
      </c>
      <c r="BB165" s="5">
        <f>Data!AR162/Data!AR161-1</f>
        <v>-9.1348236871280353E-4</v>
      </c>
      <c r="BC165" s="5">
        <f>Data!BV162/Data!BV161-1</f>
        <v>-4.7042596385941104E-3</v>
      </c>
      <c r="BD165" s="5">
        <f>Data!T162/Data!T161-1</f>
        <v>2.5532845400872972E-3</v>
      </c>
      <c r="BE165" s="5">
        <f>Data!BF162/Data!BF161-1</f>
        <v>2.4561195009662473E-3</v>
      </c>
      <c r="BF165" s="5">
        <f>Data!AB162/Data!AB161-1</f>
        <v>1.8579716530807033E-2</v>
      </c>
      <c r="BG165" s="5">
        <f>Data!AY162/Data!AY161-1</f>
        <v>2.2296944371898775E-2</v>
      </c>
      <c r="BH165" s="5">
        <f>Data!BN162/Data!BN161-1</f>
        <v>1.1368932071385229E-2</v>
      </c>
      <c r="BI165" s="5">
        <f>Data!CC162/Data!CC161-1</f>
        <v>1.6253645822559504E-2</v>
      </c>
      <c r="BJ165" s="5">
        <f>Data!CP162/Data!CP161-1</f>
        <v>1.576496895936863E-2</v>
      </c>
      <c r="BK165" s="5">
        <f>Data!DZ162/Data!DZ161-1</f>
        <v>1.7950525689260255E-2</v>
      </c>
      <c r="BL165" s="5">
        <f t="shared" si="294"/>
        <v>4.4676653994828201E-3</v>
      </c>
      <c r="BM165" s="5">
        <f t="shared" si="295"/>
        <v>3.521293697971448E-3</v>
      </c>
      <c r="BN165" s="5">
        <f t="shared" si="296"/>
        <v>5.2831025187729764E-3</v>
      </c>
      <c r="BO165" s="5">
        <f t="shared" si="276"/>
        <v>1.4328265814490657E-3</v>
      </c>
      <c r="BP165" s="5">
        <f t="shared" si="277"/>
        <v>1.2210942467163258E-3</v>
      </c>
      <c r="BQ165" s="5">
        <f t="shared" si="278"/>
        <v>1.8275301222191568E-3</v>
      </c>
      <c r="BR165" s="5">
        <f t="shared" si="297"/>
        <v>1.367635659251554E-3</v>
      </c>
      <c r="BS165" s="5">
        <f t="shared" si="298"/>
        <v>2.9997595505826266E-3</v>
      </c>
      <c r="BT165" s="5">
        <f t="shared" si="279"/>
        <v>1.8366062122911586E-3</v>
      </c>
      <c r="BU165" s="5">
        <f t="shared" si="280"/>
        <v>1.576496895936863E-2</v>
      </c>
      <c r="BV165" s="8">
        <f t="shared" si="281"/>
        <v>1.9026303924840369</v>
      </c>
      <c r="BW165" s="8">
        <f t="shared" si="282"/>
        <v>1.9146680875758539</v>
      </c>
      <c r="BX165" s="24">
        <f t="shared" si="283"/>
        <v>38748</v>
      </c>
      <c r="BY165" s="5">
        <f t="shared" si="284"/>
        <v>0.96615334141416043</v>
      </c>
      <c r="BZ165" s="1">
        <f t="shared" si="251"/>
        <v>38748</v>
      </c>
      <c r="CA165" s="8">
        <f t="shared" si="299"/>
        <v>2.2529769407029221</v>
      </c>
      <c r="CB165" s="8">
        <f t="shared" si="300"/>
        <v>1.9146680875758539</v>
      </c>
      <c r="CC165" s="8">
        <f t="shared" si="301"/>
        <v>2.4338239584663932</v>
      </c>
      <c r="CD165" s="8">
        <f t="shared" si="302"/>
        <v>1.8623444842659482</v>
      </c>
      <c r="CE165" s="8">
        <f t="shared" si="303"/>
        <v>2.0750129464942146</v>
      </c>
      <c r="CF165" s="8">
        <f t="shared" si="304"/>
        <v>2.2716971494394258</v>
      </c>
      <c r="CG165" s="8">
        <f t="shared" si="305"/>
        <v>2.0703105804540849</v>
      </c>
      <c r="CH165" s="8">
        <f t="shared" si="306"/>
        <v>2.2783287029891426</v>
      </c>
      <c r="CI165" s="8">
        <f t="shared" si="307"/>
        <v>2.3613274230262347</v>
      </c>
      <c r="CJ165" s="8">
        <f t="shared" si="308"/>
        <v>2.4200010700209833</v>
      </c>
      <c r="CK165" s="8">
        <f t="shared" si="309"/>
        <v>3.9382229301026106</v>
      </c>
      <c r="CL165" s="8">
        <f t="shared" si="310"/>
        <v>2.9398797228528077</v>
      </c>
      <c r="CM165" s="8">
        <f t="shared" si="311"/>
        <v>2.6388855340916724</v>
      </c>
      <c r="CN165" s="8">
        <f t="shared" si="312"/>
        <v>2.7242696761300209</v>
      </c>
      <c r="CO165" s="8">
        <f t="shared" si="313"/>
        <v>2.2870447425322555</v>
      </c>
      <c r="CP165" s="8">
        <f t="shared" si="314"/>
        <v>2.2621932991959266</v>
      </c>
      <c r="CQ165" s="8">
        <f t="shared" si="315"/>
        <v>2.3160180193582454</v>
      </c>
      <c r="CR165" s="8">
        <f t="shared" si="316"/>
        <v>2.1768344764685867</v>
      </c>
      <c r="CS165" s="8">
        <f t="shared" si="317"/>
        <v>2.1930515237507016</v>
      </c>
      <c r="CT165" s="8">
        <f t="shared" si="318"/>
        <v>2.1343191994525581</v>
      </c>
      <c r="CU165" s="8">
        <f t="shared" si="319"/>
        <v>2.1767211993891808</v>
      </c>
      <c r="CV165" s="8">
        <f t="shared" si="320"/>
        <v>2.2319292406941051</v>
      </c>
      <c r="CW165" s="8">
        <f t="shared" si="321"/>
        <v>1.9026303924840369</v>
      </c>
      <c r="CX165" s="8">
        <f t="shared" si="322"/>
        <v>2.9743553106141922</v>
      </c>
      <c r="CY165" s="8">
        <f t="shared" si="252"/>
        <v>2.2529769407029221</v>
      </c>
      <c r="CZ165" s="1">
        <f t="shared" si="253"/>
        <v>38748</v>
      </c>
      <c r="DA165" s="5">
        <f>CA165/MAX(CA$9:CA165)-1</f>
        <v>-4.3618379638670213E-3</v>
      </c>
      <c r="DB165" s="5">
        <f>CB165/MAX(CB$9:CB165)-1</f>
        <v>0</v>
      </c>
      <c r="DC165" s="5">
        <f>CC165/MAX(CC$9:CC165)-1</f>
        <v>-1.3108789072492133E-2</v>
      </c>
      <c r="DD165" s="5">
        <f>CD165/MAX(CD$9:CD165)-1</f>
        <v>0</v>
      </c>
      <c r="DE165" s="5">
        <f>CE165/MAX(CE$9:CE165)-1</f>
        <v>-5.1168162168665487E-3</v>
      </c>
      <c r="DF165" s="5">
        <f>CF165/MAX(CF$9:CF165)-1</f>
        <v>-1.5502457624055888E-2</v>
      </c>
      <c r="DG165" s="5">
        <f>CG165/MAX(CG$9:CG165)-1</f>
        <v>0</v>
      </c>
      <c r="DH165" s="5">
        <f>CH165/MAX(CH$9:CH165)-1</f>
        <v>-7.930485042130897E-3</v>
      </c>
      <c r="DI165" s="5">
        <f>CI165/MAX(CI$9:CI165)-1</f>
        <v>0</v>
      </c>
      <c r="DJ165" s="5">
        <f>CJ165/MAX(CJ$9:CJ165)-1</f>
        <v>0</v>
      </c>
      <c r="DK165" s="5">
        <f>CK165/MAX(CK$9:CK165)-1</f>
        <v>0</v>
      </c>
      <c r="DL165" s="5">
        <f>CL165/MAX(CL$9:CL165)-1</f>
        <v>0</v>
      </c>
      <c r="DM165" s="5">
        <f>CM165/MAX(CM$9:CM165)-1</f>
        <v>0</v>
      </c>
      <c r="DN165" s="5">
        <f>CN165/MAX(CN$9:CN165)-1</f>
        <v>0</v>
      </c>
      <c r="DO165" s="5">
        <f>CO165/MAX(CO$9:CO165)-1</f>
        <v>0</v>
      </c>
      <c r="DP165" s="5">
        <f>CP165/MAX(CP$9:CP165)-1</f>
        <v>-1.5700647886840446E-3</v>
      </c>
      <c r="DQ165" s="5">
        <f>CQ165/MAX(CQ$9:CQ165)-1</f>
        <v>-2.5069592236437455E-4</v>
      </c>
      <c r="DR165" s="5">
        <f>CR165/MAX(CR$9:CR165)-1</f>
        <v>0</v>
      </c>
      <c r="DS165" s="5">
        <f>CS165/MAX(CS$9:CS165)-1</f>
        <v>0</v>
      </c>
      <c r="DT165" s="5">
        <f>CT165/MAX(CT$9:CT165)-1</f>
        <v>0</v>
      </c>
      <c r="DU165" s="5">
        <f>CU165/MAX(CU$9:CU165)-1</f>
        <v>0</v>
      </c>
      <c r="DV165" s="5">
        <f>CV165/MAX(CV$9:CV165)-1</f>
        <v>0</v>
      </c>
      <c r="DW165" s="5">
        <f>CW165/MAX(CW$9:CW165)-1</f>
        <v>0</v>
      </c>
      <c r="DX165" s="5">
        <f>CX165/MAX(CX$9:CX165)-1</f>
        <v>0</v>
      </c>
      <c r="DY165" s="5">
        <f>CY165/MAX(CY$9:CY165)-1</f>
        <v>-4.3618379638670213E-3</v>
      </c>
      <c r="DZ165" s="1">
        <f t="shared" si="254"/>
        <v>38748</v>
      </c>
      <c r="EA165" s="8">
        <f t="shared" si="285"/>
        <v>5.2372861383811404</v>
      </c>
      <c r="EB165" s="8">
        <f t="shared" si="286"/>
        <v>5.1645037617167597</v>
      </c>
      <c r="EC165" s="8">
        <f t="shared" si="287"/>
        <v>5.476821294138734</v>
      </c>
      <c r="ED165" s="8">
        <f t="shared" si="255"/>
        <v>5.1645037617167597</v>
      </c>
      <c r="EE165" s="8">
        <f t="shared" si="256"/>
        <v>5.1645037617167597</v>
      </c>
      <c r="EF165" s="8">
        <f t="shared" si="257"/>
        <v>5.1645037617167588</v>
      </c>
      <c r="EG165" s="8">
        <f t="shared" si="258"/>
        <v>5.1645037617167606</v>
      </c>
      <c r="EH165" s="8">
        <f t="shared" si="259"/>
        <v>5.4697146422683804</v>
      </c>
      <c r="EI165" s="8">
        <f t="shared" si="260"/>
        <v>5.1645037617167597</v>
      </c>
      <c r="EJ165" s="1">
        <f t="shared" si="288"/>
        <v>38748</v>
      </c>
      <c r="EK165" s="8">
        <f>Data!W162*(1-R165-AD165)+R165*Data!AE162+AD165*Data!AM162</f>
        <v>1.7367471270233954</v>
      </c>
      <c r="EL165" s="8">
        <f>Data!W162*(1-S165-AE165)+S165*Data!BQ162+AE165*Data!AU162</f>
        <v>3.1234021948529964</v>
      </c>
      <c r="EM165" s="8">
        <f>Data!W162*(1-R165-AF165)+R165*Data!AE162+AF165*Data!AU162</f>
        <v>2.9262431855588185</v>
      </c>
      <c r="EN165" s="8">
        <f>Data!F162</f>
        <v>5.0698678006429896</v>
      </c>
      <c r="EO165" s="8">
        <f>U165*Data!$AE162+Model!AG165*Data!$BY162+Model!AP165*Data!$W162</f>
        <v>2.6780466145560551</v>
      </c>
      <c r="EP165" s="8">
        <f>V165*Data!$BQ162+Model!AH165*Data!$BY162+Model!AQ165*Data!$W162</f>
        <v>2.7080526184836695</v>
      </c>
      <c r="EQ165" s="8">
        <f>W165*Data!$BQ162+Model!AI165*Data!$BY162+Model!AR165*Data!$W162</f>
        <v>2.2294147752815525</v>
      </c>
      <c r="ER165" s="8">
        <f>X165*Data!CF162+Model!AJ165*Data!$BY162+Model!AS165*Data!$W162</f>
        <v>2.6891879497913163</v>
      </c>
      <c r="ES165" s="8">
        <f>Y165*Data!CS162+Model!AK165*Data!$BY162+Model!AS165*Data!$W162</f>
        <v>2.6704125914935708</v>
      </c>
      <c r="ET165" s="8">
        <f t="shared" si="261"/>
        <v>5.0698678006429896</v>
      </c>
    </row>
    <row r="166" spans="1:150" x14ac:dyDescent="0.25">
      <c r="A166" s="34">
        <f>Data!A163</f>
        <v>38776</v>
      </c>
      <c r="B166" s="8">
        <f>Data!G163</f>
        <v>5.2206188966493503</v>
      </c>
      <c r="C166" s="8">
        <f t="shared" si="262"/>
        <v>5.6169935269095621</v>
      </c>
      <c r="D166" s="8">
        <f>Data!DA163</f>
        <v>5.5380000000000003</v>
      </c>
      <c r="E166" s="8">
        <f>Data!AN163</f>
        <v>4.694</v>
      </c>
      <c r="F166" s="8">
        <f>Data!AV163</f>
        <v>4.6390000000000002</v>
      </c>
      <c r="G166" s="8">
        <f>Data!BZ163</f>
        <v>4.6120000000000001</v>
      </c>
      <c r="H166" s="8">
        <f>Data!X163</f>
        <v>5.4139999999999997</v>
      </c>
      <c r="I166" s="8">
        <f>Data!BJ163</f>
        <v>5.5970000000000004</v>
      </c>
      <c r="J166" s="8">
        <f>Data!AF163</f>
        <v>7.4210000000000003</v>
      </c>
      <c r="K166" s="8">
        <f>Data!BC163</f>
        <v>7.617</v>
      </c>
      <c r="L166" s="8">
        <f>Data!BR163</f>
        <v>7.69</v>
      </c>
      <c r="M166" s="8">
        <f>Data!CG163</f>
        <v>7.5330000000000004</v>
      </c>
      <c r="N166" s="8">
        <f>Data!CT163</f>
        <v>7.6</v>
      </c>
      <c r="O166" s="8">
        <f>Data!ED163</f>
        <v>7.3289999999999997</v>
      </c>
      <c r="P166" s="8">
        <f t="shared" si="263"/>
        <v>2.7034999999999991</v>
      </c>
      <c r="Q166" s="1">
        <f t="shared" si="240"/>
        <v>38776</v>
      </c>
      <c r="R166" s="9">
        <f t="shared" si="289"/>
        <v>0.25345649128031644</v>
      </c>
      <c r="S166" s="36">
        <f t="shared" si="290"/>
        <v>0.21887444091538691</v>
      </c>
      <c r="T166" s="9">
        <f t="shared" si="291"/>
        <v>0.36989088218975413</v>
      </c>
      <c r="U166" s="9">
        <f t="shared" si="264"/>
        <v>1.5278595517861031E-2</v>
      </c>
      <c r="V166" s="9">
        <f t="shared" si="265"/>
        <v>8.3737220366390808E-3</v>
      </c>
      <c r="W166" s="9">
        <f t="shared" si="266"/>
        <v>0</v>
      </c>
      <c r="X166" s="9">
        <f t="shared" si="267"/>
        <v>1.2711252473033861E-2</v>
      </c>
      <c r="Y166" s="9">
        <f t="shared" si="292"/>
        <v>0.11045169798878987</v>
      </c>
      <c r="Z166" s="8">
        <f t="shared" si="268"/>
        <v>5.3523464110298047</v>
      </c>
      <c r="AA166" s="8">
        <f t="shared" si="241"/>
        <v>5.9121582275234204</v>
      </c>
      <c r="AB166" s="8">
        <f t="shared" si="269"/>
        <v>5.6686624745700023</v>
      </c>
      <c r="AC166" s="8">
        <f t="shared" si="293"/>
        <v>5.2206188966493503</v>
      </c>
      <c r="AD166" s="22">
        <f t="shared" si="270"/>
        <v>0.74654350871968356</v>
      </c>
      <c r="AE166" s="22">
        <f t="shared" si="271"/>
        <v>0.78112555908461312</v>
      </c>
      <c r="AF166" s="22">
        <f t="shared" si="272"/>
        <v>0.63010911781024581</v>
      </c>
      <c r="AG166" s="22">
        <f t="shared" si="242"/>
        <v>0.23472140448213896</v>
      </c>
      <c r="AH166" s="22">
        <f t="shared" si="243"/>
        <v>0.24162627796336089</v>
      </c>
      <c r="AI166" s="22">
        <f t="shared" si="244"/>
        <v>9.9999999999999978E-2</v>
      </c>
      <c r="AJ166" s="22">
        <f t="shared" si="245"/>
        <v>0.23728874752696616</v>
      </c>
      <c r="AK166" s="22">
        <f t="shared" si="246"/>
        <v>0.13954830201121016</v>
      </c>
      <c r="AL166" s="22"/>
      <c r="AM166" s="22">
        <f t="shared" si="247"/>
        <v>0</v>
      </c>
      <c r="AN166" s="22">
        <f t="shared" si="247"/>
        <v>0</v>
      </c>
      <c r="AO166" s="22">
        <v>0</v>
      </c>
      <c r="AP166" s="22">
        <f t="shared" si="248"/>
        <v>0.75</v>
      </c>
      <c r="AQ166" s="22">
        <f t="shared" si="249"/>
        <v>0.75</v>
      </c>
      <c r="AR166" s="22">
        <f t="shared" si="273"/>
        <v>0.9</v>
      </c>
      <c r="AS166" s="9">
        <f t="shared" si="274"/>
        <v>0.75</v>
      </c>
      <c r="AT166" s="9">
        <f t="shared" si="275"/>
        <v>0.75</v>
      </c>
      <c r="AU166" s="9"/>
      <c r="AV166" s="1">
        <f t="shared" si="250"/>
        <v>38776</v>
      </c>
      <c r="AX166" s="5">
        <f>Data!C163/Data!C162-1</f>
        <v>3.3156555334921123E-3</v>
      </c>
      <c r="AY166" s="5">
        <f>Data!L163/Data!L162-1</f>
        <v>1.2334147053290057E-3</v>
      </c>
      <c r="AZ166" s="5">
        <f>Data!CW163/Data!CW162-1</f>
        <v>3.9785881973302129E-3</v>
      </c>
      <c r="BA166" s="5">
        <f>Data!AJ163/Data!AJ162-1</f>
        <v>8.0918173561217444E-4</v>
      </c>
      <c r="BB166" s="5">
        <f>Data!AR163/Data!AR162-1</f>
        <v>-1.3818750982103056E-3</v>
      </c>
      <c r="BC166" s="5">
        <f>Data!BV163/Data!BV162-1</f>
        <v>-8.3516695308616384E-4</v>
      </c>
      <c r="BD166" s="5">
        <f>Data!T163/Data!T162-1</f>
        <v>1.4401827011283341E-3</v>
      </c>
      <c r="BE166" s="5">
        <f>Data!BF163/Data!BF162-1</f>
        <v>-3.2461025599050952E-4</v>
      </c>
      <c r="BF166" s="5">
        <f>Data!AB163/Data!AB162-1</f>
        <v>-5.7411412854824206E-4</v>
      </c>
      <c r="BG166" s="5">
        <f>Data!AY163/Data!AY162-1</f>
        <v>-2.4318647981429464E-3</v>
      </c>
      <c r="BH166" s="5">
        <f>Data!BN163/Data!BN162-1</f>
        <v>2.1762911887555081E-3</v>
      </c>
      <c r="BI166" s="5">
        <f>Data!CC163/Data!CC162-1</f>
        <v>3.0023153448865969E-4</v>
      </c>
      <c r="BJ166" s="5">
        <f>Data!CP163/Data!CP162-1</f>
        <v>4.7139551534305379E-3</v>
      </c>
      <c r="BK166" s="5">
        <f>Data!DZ163/Data!DZ162-1</f>
        <v>-2.3517735393119299E-4</v>
      </c>
      <c r="BL166" s="5">
        <f t="shared" si="294"/>
        <v>-9.0507105414610895E-4</v>
      </c>
      <c r="BM166" s="5">
        <f t="shared" si="295"/>
        <v>-1.0964913382039061E-3</v>
      </c>
      <c r="BN166" s="5">
        <f t="shared" si="296"/>
        <v>-9.7079865286916469E-4</v>
      </c>
      <c r="BO166" s="5">
        <f t="shared" si="276"/>
        <v>8.8316539282575727E-4</v>
      </c>
      <c r="BP166" s="5">
        <f t="shared" si="277"/>
        <v>9.869061452347156E-4</v>
      </c>
      <c r="BQ166" s="5">
        <f t="shared" si="278"/>
        <v>1.2257014670699971E-3</v>
      </c>
      <c r="BR166" s="5">
        <f t="shared" si="297"/>
        <v>9.198395790350187E-4</v>
      </c>
      <c r="BS166" s="5">
        <f t="shared" si="298"/>
        <v>1.6507289097821109E-3</v>
      </c>
      <c r="BT166" s="5">
        <f t="shared" si="279"/>
        <v>9.3538192871540633E-4</v>
      </c>
      <c r="BU166" s="5">
        <f t="shared" si="280"/>
        <v>4.7139551534305379E-3</v>
      </c>
      <c r="BV166" s="8">
        <f t="shared" si="281"/>
        <v>1.9044100785701912</v>
      </c>
      <c r="BW166" s="8">
        <f t="shared" si="282"/>
        <v>1.9170296673508942</v>
      </c>
      <c r="BX166" s="24">
        <f t="shared" si="283"/>
        <v>38776</v>
      </c>
      <c r="BY166" s="5">
        <f t="shared" si="284"/>
        <v>0.96384626529405226</v>
      </c>
      <c r="BZ166" s="1">
        <f t="shared" si="251"/>
        <v>38776</v>
      </c>
      <c r="CA166" s="8">
        <f t="shared" si="299"/>
        <v>2.2604470361631939</v>
      </c>
      <c r="CB166" s="8">
        <f t="shared" si="300"/>
        <v>1.9170296673508942</v>
      </c>
      <c r="CC166" s="8">
        <f t="shared" si="301"/>
        <v>2.443507141741927</v>
      </c>
      <c r="CD166" s="8">
        <f t="shared" si="302"/>
        <v>1.8638514594080342</v>
      </c>
      <c r="CE166" s="8">
        <f t="shared" si="303"/>
        <v>2.0721455377749902</v>
      </c>
      <c r="CF166" s="8">
        <f t="shared" si="304"/>
        <v>2.2697999030527938</v>
      </c>
      <c r="CG166" s="8">
        <f t="shared" si="305"/>
        <v>2.0732922059380177</v>
      </c>
      <c r="CH166" s="8">
        <f t="shared" si="306"/>
        <v>2.2775891341256349</v>
      </c>
      <c r="CI166" s="8">
        <f t="shared" si="307"/>
        <v>2.359971751590547</v>
      </c>
      <c r="CJ166" s="8">
        <f t="shared" si="308"/>
        <v>2.4141159546073312</v>
      </c>
      <c r="CK166" s="8">
        <f t="shared" si="309"/>
        <v>3.9467936499647478</v>
      </c>
      <c r="CL166" s="8">
        <f t="shared" si="310"/>
        <v>2.9407623674532117</v>
      </c>
      <c r="CM166" s="8">
        <f t="shared" si="311"/>
        <v>2.6513251221544172</v>
      </c>
      <c r="CN166" s="8">
        <f t="shared" si="312"/>
        <v>2.7236289895961936</v>
      </c>
      <c r="CO166" s="8">
        <f t="shared" si="313"/>
        <v>2.2849748045362528</v>
      </c>
      <c r="CP166" s="8">
        <f t="shared" si="314"/>
        <v>2.2597128238380155</v>
      </c>
      <c r="CQ166" s="8">
        <f t="shared" si="315"/>
        <v>2.3137696321850316</v>
      </c>
      <c r="CR166" s="8">
        <f t="shared" si="316"/>
        <v>2.1787569813441139</v>
      </c>
      <c r="CS166" s="8">
        <f t="shared" si="317"/>
        <v>2.1952158597763076</v>
      </c>
      <c r="CT166" s="8">
        <f t="shared" si="318"/>
        <v>2.1369352376265227</v>
      </c>
      <c r="CU166" s="8">
        <f t="shared" si="319"/>
        <v>2.1787234337009038</v>
      </c>
      <c r="CV166" s="8">
        <f t="shared" si="320"/>
        <v>2.2356135508163066</v>
      </c>
      <c r="CW166" s="8">
        <f t="shared" si="321"/>
        <v>1.9044100785701912</v>
      </c>
      <c r="CX166" s="8">
        <f t="shared" si="322"/>
        <v>2.9883762881587956</v>
      </c>
      <c r="CY166" s="8">
        <f t="shared" si="252"/>
        <v>2.2604470361631939</v>
      </c>
      <c r="CZ166" s="1">
        <f t="shared" si="253"/>
        <v>38776</v>
      </c>
      <c r="DA166" s="5">
        <f>CA166/MAX(CA$9:CA166)-1</f>
        <v>-1.0606447825559639E-3</v>
      </c>
      <c r="DB166" s="5">
        <f>CB166/MAX(CB$9:CB166)-1</f>
        <v>0</v>
      </c>
      <c r="DC166" s="5">
        <f>CC166/MAX(CC$9:CC166)-1</f>
        <v>-9.1823553486470866E-3</v>
      </c>
      <c r="DD166" s="5">
        <f>CD166/MAX(CD$9:CD166)-1</f>
        <v>0</v>
      </c>
      <c r="DE166" s="5">
        <f>CE166/MAX(CE$9:CE166)-1</f>
        <v>-6.4916205141647421E-3</v>
      </c>
      <c r="DF166" s="5">
        <f>CF166/MAX(CF$9:CF166)-1</f>
        <v>-1.6324677436842849E-2</v>
      </c>
      <c r="DG166" s="5">
        <f>CG166/MAX(CG$9:CG166)-1</f>
        <v>0</v>
      </c>
      <c r="DH166" s="5">
        <f>CH166/MAX(CH$9:CH166)-1</f>
        <v>-8.25252098134166E-3</v>
      </c>
      <c r="DI166" s="5">
        <f>CI166/MAX(CI$9:CI166)-1</f>
        <v>-5.7411412854824206E-4</v>
      </c>
      <c r="DJ166" s="5">
        <f>CJ166/MAX(CJ$9:CJ166)-1</f>
        <v>-2.4318647981428354E-3</v>
      </c>
      <c r="DK166" s="5">
        <f>CK166/MAX(CK$9:CK166)-1</f>
        <v>0</v>
      </c>
      <c r="DL166" s="5">
        <f>CL166/MAX(CL$9:CL166)-1</f>
        <v>0</v>
      </c>
      <c r="DM166" s="5">
        <f>CM166/MAX(CM$9:CM166)-1</f>
        <v>0</v>
      </c>
      <c r="DN166" s="5">
        <f>CN166/MAX(CN$9:CN166)-1</f>
        <v>-2.3517735393119299E-4</v>
      </c>
      <c r="DO166" s="5">
        <f>CO166/MAX(CO$9:CO166)-1</f>
        <v>-9.0507105414605604E-4</v>
      </c>
      <c r="DP166" s="5">
        <f>CP166/MAX(CP$9:CP166)-1</f>
        <v>-2.6648345644466609E-3</v>
      </c>
      <c r="DQ166" s="5">
        <f>CQ166/MAX(CQ$9:CQ166)-1</f>
        <v>-1.2212511999698528E-3</v>
      </c>
      <c r="DR166" s="5">
        <f>CR166/MAX(CR$9:CR166)-1</f>
        <v>0</v>
      </c>
      <c r="DS166" s="5">
        <f>CS166/MAX(CS$9:CS166)-1</f>
        <v>0</v>
      </c>
      <c r="DT166" s="5">
        <f>CT166/MAX(CT$9:CT166)-1</f>
        <v>0</v>
      </c>
      <c r="DU166" s="5">
        <f>CU166/MAX(CU$9:CU166)-1</f>
        <v>0</v>
      </c>
      <c r="DV166" s="5">
        <f>CV166/MAX(CV$9:CV166)-1</f>
        <v>0</v>
      </c>
      <c r="DW166" s="5">
        <f>CW166/MAX(CW$9:CW166)-1</f>
        <v>0</v>
      </c>
      <c r="DX166" s="5">
        <f>CX166/MAX(CX$9:CX166)-1</f>
        <v>0</v>
      </c>
      <c r="DY166" s="5">
        <f>CY166/MAX(CY$9:CY166)-1</f>
        <v>-1.0606447825559639E-3</v>
      </c>
      <c r="DZ166" s="1">
        <f t="shared" si="254"/>
        <v>38776</v>
      </c>
      <c r="EA166" s="8">
        <f t="shared" si="285"/>
        <v>5.3441159587418401</v>
      </c>
      <c r="EB166" s="8">
        <f t="shared" si="286"/>
        <v>5.2277722460623917</v>
      </c>
      <c r="EC166" s="8">
        <f t="shared" si="287"/>
        <v>5.6169935269095621</v>
      </c>
      <c r="ED166" s="8">
        <f t="shared" si="255"/>
        <v>5.2564175748096709</v>
      </c>
      <c r="EE166" s="8">
        <f t="shared" si="256"/>
        <v>5.2392743164287747</v>
      </c>
      <c r="EF166" s="8">
        <f t="shared" si="257"/>
        <v>5.3338000000000001</v>
      </c>
      <c r="EG166" s="8">
        <f t="shared" si="258"/>
        <v>5.2506295684737312</v>
      </c>
      <c r="EH166" s="8">
        <f t="shared" si="259"/>
        <v>5.5435296735905037</v>
      </c>
      <c r="EI166" s="8">
        <f t="shared" si="260"/>
        <v>5.2206188966493503</v>
      </c>
      <c r="EJ166" s="1">
        <f t="shared" si="288"/>
        <v>38776</v>
      </c>
      <c r="EK166" s="8">
        <f>Data!W163*(1-R166-AD166)+R166*Data!AE163+AD166*Data!AM163</f>
        <v>1.7622350414070616</v>
      </c>
      <c r="EL166" s="8">
        <f>Data!W163*(1-S166-AE166)+S166*Data!BQ163+AE166*Data!AU163</f>
        <v>3.1801584728072267</v>
      </c>
      <c r="EM166" s="8">
        <f>Data!W163*(1-R166-AF166)+R166*Data!AE163+AF166*Data!AU163</f>
        <v>2.9213003669959665</v>
      </c>
      <c r="EN166" s="8">
        <f>Data!F163</f>
        <v>5.0840474752082097</v>
      </c>
      <c r="EO166" s="8">
        <f>U166*Data!$AE163+Model!AG166*Data!$BY163+Model!AP166*Data!$W163</f>
        <v>2.8534076406221978</v>
      </c>
      <c r="EP166" s="8">
        <f>V166*Data!$BQ163+Model!AH166*Data!$BY163+Model!AQ166*Data!$W163</f>
        <v>2.882778913452797</v>
      </c>
      <c r="EQ166" s="8">
        <f>W166*Data!$BQ163+Model!AI166*Data!$BY163+Model!AR166*Data!$W163</f>
        <v>2.2904999999999998</v>
      </c>
      <c r="ER166" s="8">
        <f>X166*Data!CF163+Model!AJ166*Data!$BY163+Model!AS166*Data!$W163</f>
        <v>2.8643415782618638</v>
      </c>
      <c r="ES166" s="8">
        <f>Y166*Data!CS163+Model!AK166*Data!$BY163+Model!AS166*Data!$W163</f>
        <v>2.7509156775469839</v>
      </c>
      <c r="ET166" s="8">
        <f t="shared" si="261"/>
        <v>5.0840474752082097</v>
      </c>
    </row>
    <row r="167" spans="1:150" x14ac:dyDescent="0.25">
      <c r="A167" s="34">
        <f>Data!A164</f>
        <v>38807</v>
      </c>
      <c r="B167" s="8">
        <f>Data!G164</f>
        <v>5.4743295874549904</v>
      </c>
      <c r="C167" s="8">
        <f t="shared" si="262"/>
        <v>5.8597127071823207</v>
      </c>
      <c r="D167" s="8">
        <f>Data!DA164</f>
        <v>5.8040000000000003</v>
      </c>
      <c r="E167" s="8">
        <f>Data!AN164</f>
        <v>4.8460000000000001</v>
      </c>
      <c r="F167" s="8">
        <f>Data!AV164</f>
        <v>4.8259999999999996</v>
      </c>
      <c r="G167" s="8">
        <f>Data!BZ164</f>
        <v>4.8680000000000003</v>
      </c>
      <c r="H167" s="8">
        <f>Data!X164</f>
        <v>5.59</v>
      </c>
      <c r="I167" s="8">
        <f>Data!BJ164</f>
        <v>5.8310000000000004</v>
      </c>
      <c r="J167" s="8">
        <f>Data!AF164</f>
        <v>7.266</v>
      </c>
      <c r="K167" s="8">
        <f>Data!BC164</f>
        <v>7.59</v>
      </c>
      <c r="L167" s="8">
        <f>Data!BR164</f>
        <v>7.3019999999999996</v>
      </c>
      <c r="M167" s="8">
        <f>Data!CG164</f>
        <v>7.2969999999999997</v>
      </c>
      <c r="N167" s="8">
        <f>Data!CT164</f>
        <v>7.62</v>
      </c>
      <c r="O167" s="8">
        <f>Data!ED164</f>
        <v>7.3810000000000002</v>
      </c>
      <c r="P167" s="8">
        <f t="shared" si="263"/>
        <v>2.5340000000000007</v>
      </c>
      <c r="Q167" s="1">
        <f t="shared" si="240"/>
        <v>38807</v>
      </c>
      <c r="R167" s="9">
        <f t="shared" si="289"/>
        <v>0.26237538950019862</v>
      </c>
      <c r="S167" s="36">
        <f t="shared" si="290"/>
        <v>0.24887444091538691</v>
      </c>
      <c r="T167" s="9">
        <f t="shared" si="291"/>
        <v>0.39463299131807406</v>
      </c>
      <c r="U167" s="9">
        <f t="shared" si="264"/>
        <v>2.7034857153874256E-2</v>
      </c>
      <c r="V167" s="9">
        <f t="shared" si="265"/>
        <v>2.6634998954392142E-2</v>
      </c>
      <c r="W167" s="9">
        <f t="shared" si="266"/>
        <v>0</v>
      </c>
      <c r="X167" s="9">
        <f t="shared" si="267"/>
        <v>2.6689826041576974E-2</v>
      </c>
      <c r="Y167" s="9">
        <f t="shared" si="292"/>
        <v>0.14045169798878987</v>
      </c>
      <c r="Z167" s="8">
        <f t="shared" si="268"/>
        <v>5.5053098210959828</v>
      </c>
      <c r="AA167" s="8">
        <f t="shared" si="241"/>
        <v>6.0160730428471423</v>
      </c>
      <c r="AB167" s="8">
        <f t="shared" si="269"/>
        <v>5.8463946329913181</v>
      </c>
      <c r="AC167" s="8">
        <f t="shared" si="293"/>
        <v>5.4743295874549904</v>
      </c>
      <c r="AD167" s="22">
        <f t="shared" si="270"/>
        <v>0.73762461049980144</v>
      </c>
      <c r="AE167" s="22">
        <f t="shared" si="271"/>
        <v>0.75112555908461309</v>
      </c>
      <c r="AF167" s="22">
        <f t="shared" si="272"/>
        <v>0.60536700868192594</v>
      </c>
      <c r="AG167" s="22">
        <f t="shared" si="242"/>
        <v>0.22296514284612579</v>
      </c>
      <c r="AH167" s="22">
        <f t="shared" si="243"/>
        <v>0.22336500104560786</v>
      </c>
      <c r="AI167" s="22">
        <f t="shared" si="244"/>
        <v>9.9999999999999978E-2</v>
      </c>
      <c r="AJ167" s="22">
        <f t="shared" si="245"/>
        <v>0.22331017395842301</v>
      </c>
      <c r="AK167" s="22">
        <f t="shared" si="246"/>
        <v>0.10954830201121013</v>
      </c>
      <c r="AL167" s="22"/>
      <c r="AM167" s="22">
        <f t="shared" si="247"/>
        <v>0</v>
      </c>
      <c r="AN167" s="22">
        <f t="shared" si="247"/>
        <v>0</v>
      </c>
      <c r="AO167" s="22">
        <v>0</v>
      </c>
      <c r="AP167" s="22">
        <f t="shared" si="248"/>
        <v>0.75</v>
      </c>
      <c r="AQ167" s="22">
        <f t="shared" si="249"/>
        <v>0.75</v>
      </c>
      <c r="AR167" s="22">
        <f t="shared" si="273"/>
        <v>0.9</v>
      </c>
      <c r="AS167" s="9">
        <f t="shared" si="274"/>
        <v>0.75</v>
      </c>
      <c r="AT167" s="9">
        <f t="shared" si="275"/>
        <v>0.75</v>
      </c>
      <c r="AU167" s="9"/>
      <c r="AV167" s="1">
        <f t="shared" si="250"/>
        <v>38807</v>
      </c>
      <c r="AX167" s="5">
        <f>Data!C164/Data!C163-1</f>
        <v>-9.8111081053321447E-3</v>
      </c>
      <c r="AY167" s="5">
        <f>Data!L164/Data!L163-1</f>
        <v>1.2015014319119999E-3</v>
      </c>
      <c r="AZ167" s="5">
        <f>Data!CW164/Data!CW163-1</f>
        <v>-1.2600353297822942E-2</v>
      </c>
      <c r="BA167" s="5">
        <f>Data!AJ164/Data!AJ163-1</f>
        <v>1.3739467141882233E-3</v>
      </c>
      <c r="BB167" s="5">
        <f>Data!AR164/Data!AR163-1</f>
        <v>-2.6210196831017996E-3</v>
      </c>
      <c r="BC167" s="5">
        <f>Data!BV164/Data!BV163-1</f>
        <v>-1.1727370217026301E-2</v>
      </c>
      <c r="BD167" s="5">
        <f>Data!T164/Data!T163-1</f>
        <v>2.0883045337349859E-3</v>
      </c>
      <c r="BE167" s="5">
        <f>Data!BF164/Data!BF163-1</f>
        <v>-1.3920419250273985E-3</v>
      </c>
      <c r="BF167" s="5">
        <f>Data!AB164/Data!AB163-1</f>
        <v>1.0110213078618813E-2</v>
      </c>
      <c r="BG167" s="5">
        <f>Data!AY164/Data!AY163-1</f>
        <v>1.0837098779872045E-2</v>
      </c>
      <c r="BH167" s="5">
        <f>Data!BN164/Data!BN163-1</f>
        <v>1.0460891152153318E-2</v>
      </c>
      <c r="BI167" s="5">
        <f>Data!CC164/Data!CC163-1</f>
        <v>1.0230244081109285E-2</v>
      </c>
      <c r="BJ167" s="5">
        <f>Data!CP164/Data!CP163-1</f>
        <v>5.3287915332280722E-3</v>
      </c>
      <c r="BK167" s="5">
        <f>Data!DZ164/Data!DZ163-1</f>
        <v>3.5284901299390548E-3</v>
      </c>
      <c r="BL167" s="5">
        <f t="shared" si="294"/>
        <v>6.3621653909301393E-4</v>
      </c>
      <c r="BM167" s="5">
        <f t="shared" si="295"/>
        <v>-1.2750491608687973E-3</v>
      </c>
      <c r="BN167" s="5">
        <f t="shared" si="296"/>
        <v>-3.4637207332156774E-4</v>
      </c>
      <c r="BO167" s="5">
        <f t="shared" si="276"/>
        <v>-1.0319665516935754E-3</v>
      </c>
      <c r="BP167" s="5">
        <f t="shared" si="277"/>
        <v>-1.1798158207735284E-3</v>
      </c>
      <c r="BQ167" s="5">
        <f t="shared" si="278"/>
        <v>7.0673705865885754E-4</v>
      </c>
      <c r="BR167" s="5">
        <f t="shared" si="297"/>
        <v>-1.0865053749062365E-3</v>
      </c>
      <c r="BS167" s="5">
        <f t="shared" si="298"/>
        <v>5.1826787253170942E-4</v>
      </c>
      <c r="BT167" s="5">
        <f t="shared" si="279"/>
        <v>1.5168182780975759E-3</v>
      </c>
      <c r="BU167" s="5">
        <f t="shared" si="280"/>
        <v>5.3287915332280722E-3</v>
      </c>
      <c r="BV167" s="8">
        <f t="shared" si="281"/>
        <v>1.9072987225863596</v>
      </c>
      <c r="BW167" s="8">
        <f t="shared" si="282"/>
        <v>1.9193329812412341</v>
      </c>
      <c r="BX167" s="24">
        <f t="shared" si="283"/>
        <v>38807</v>
      </c>
      <c r="BY167" s="5">
        <f t="shared" si="284"/>
        <v>0.9723387618537791</v>
      </c>
      <c r="BZ167" s="1">
        <f t="shared" si="251"/>
        <v>38807</v>
      </c>
      <c r="CA167" s="8">
        <f t="shared" si="299"/>
        <v>2.2382695459250193</v>
      </c>
      <c r="CB167" s="8">
        <f t="shared" si="300"/>
        <v>1.9193329812412341</v>
      </c>
      <c r="CC167" s="8">
        <f t="shared" si="301"/>
        <v>2.4127180884702253</v>
      </c>
      <c r="CD167" s="8">
        <f t="shared" si="302"/>
        <v>1.8664122919964228</v>
      </c>
      <c r="CE167" s="8">
        <f t="shared" si="303"/>
        <v>2.0667144035342302</v>
      </c>
      <c r="CF167" s="8">
        <f t="shared" si="304"/>
        <v>2.2431811192711231</v>
      </c>
      <c r="CG167" s="8">
        <f t="shared" si="305"/>
        <v>2.0776218714514356</v>
      </c>
      <c r="CH167" s="8">
        <f t="shared" si="306"/>
        <v>2.2744186345629451</v>
      </c>
      <c r="CI167" s="8">
        <f t="shared" si="307"/>
        <v>2.3838315688586484</v>
      </c>
      <c r="CJ167" s="8">
        <f t="shared" si="308"/>
        <v>2.440277967673476</v>
      </c>
      <c r="CK167" s="8">
        <f t="shared" si="309"/>
        <v>3.9880806287370389</v>
      </c>
      <c r="CL167" s="8">
        <f t="shared" si="310"/>
        <v>2.9708470842567989</v>
      </c>
      <c r="CM167" s="8">
        <f t="shared" si="311"/>
        <v>2.6654534810171886</v>
      </c>
      <c r="CN167" s="8">
        <f t="shared" si="312"/>
        <v>2.7332392876035998</v>
      </c>
      <c r="CO167" s="8">
        <f t="shared" si="313"/>
        <v>2.2864285432983094</v>
      </c>
      <c r="CP167" s="8">
        <f t="shared" si="314"/>
        <v>2.2568315788981761</v>
      </c>
      <c r="CQ167" s="8">
        <f t="shared" si="315"/>
        <v>2.3129682070003432</v>
      </c>
      <c r="CR167" s="8">
        <f t="shared" si="316"/>
        <v>2.176508577015098</v>
      </c>
      <c r="CS167" s="8">
        <f t="shared" si="317"/>
        <v>2.1926259093749305</v>
      </c>
      <c r="CT167" s="8">
        <f t="shared" si="318"/>
        <v>2.1384454889509072</v>
      </c>
      <c r="CU167" s="8">
        <f t="shared" si="319"/>
        <v>2.1763562389797535</v>
      </c>
      <c r="CV167" s="8">
        <f t="shared" si="320"/>
        <v>2.2367721974950912</v>
      </c>
      <c r="CW167" s="8">
        <f t="shared" si="321"/>
        <v>1.9072987225863596</v>
      </c>
      <c r="CX167" s="8">
        <f t="shared" si="322"/>
        <v>3.0043007224212359</v>
      </c>
      <c r="CY167" s="8">
        <f t="shared" si="252"/>
        <v>2.2382695459250193</v>
      </c>
      <c r="CZ167" s="1">
        <f t="shared" si="253"/>
        <v>38807</v>
      </c>
      <c r="DA167" s="5">
        <f>CA167/MAX(CA$9:CA167)-1</f>
        <v>-1.0861346787265136E-2</v>
      </c>
      <c r="DB167" s="5">
        <f>CB167/MAX(CB$9:CB167)-1</f>
        <v>0</v>
      </c>
      <c r="DC167" s="5">
        <f>CC167/MAX(CC$9:CC167)-1</f>
        <v>-2.1667007724970877E-2</v>
      </c>
      <c r="DD167" s="5">
        <f>CD167/MAX(CD$9:CD167)-1</f>
        <v>0</v>
      </c>
      <c r="DE167" s="5">
        <f>CE167/MAX(CE$9:CE167)-1</f>
        <v>-9.09562553212373E-3</v>
      </c>
      <c r="DF167" s="5">
        <f>CF167/MAX(CF$9:CF167)-1</f>
        <v>-2.7860602117893873E-2</v>
      </c>
      <c r="DG167" s="5">
        <f>CG167/MAX(CG$9:CG167)-1</f>
        <v>0</v>
      </c>
      <c r="DH167" s="5">
        <f>CH167/MAX(CH$9:CH167)-1</f>
        <v>-9.6330750511759433E-3</v>
      </c>
      <c r="DI167" s="5">
        <f>CI167/MAX(CI$9:CI167)-1</f>
        <v>0</v>
      </c>
      <c r="DJ167" s="5">
        <f>CJ167/MAX(CJ$9:CJ167)-1</f>
        <v>0</v>
      </c>
      <c r="DK167" s="5">
        <f>CK167/MAX(CK$9:CK167)-1</f>
        <v>0</v>
      </c>
      <c r="DL167" s="5">
        <f>CL167/MAX(CL$9:CL167)-1</f>
        <v>0</v>
      </c>
      <c r="DM167" s="5">
        <f>CM167/MAX(CM$9:CM167)-1</f>
        <v>0</v>
      </c>
      <c r="DN167" s="5">
        <f>CN167/MAX(CN$9:CN167)-1</f>
        <v>0</v>
      </c>
      <c r="DO167" s="5">
        <f>CO167/MAX(CO$9:CO167)-1</f>
        <v>-2.694303362268391E-4</v>
      </c>
      <c r="DP167" s="5">
        <f>CP167/MAX(CP$9:CP167)-1</f>
        <v>-3.9364859302403188E-3</v>
      </c>
      <c r="DQ167" s="5">
        <f>CQ167/MAX(CQ$9:CQ167)-1</f>
        <v>-1.5672002659813389E-3</v>
      </c>
      <c r="DR167" s="5">
        <f>CR167/MAX(CR$9:CR167)-1</f>
        <v>-1.031966551693464E-3</v>
      </c>
      <c r="DS167" s="5">
        <f>CS167/MAX(CS$9:CS167)-1</f>
        <v>-1.1798158207735332E-3</v>
      </c>
      <c r="DT167" s="5">
        <f>CT167/MAX(CT$9:CT167)-1</f>
        <v>0</v>
      </c>
      <c r="DU167" s="5">
        <f>CU167/MAX(CU$9:CU167)-1</f>
        <v>-1.0865053749062881E-3</v>
      </c>
      <c r="DV167" s="5">
        <f>CV167/MAX(CV$9:CV167)-1</f>
        <v>0</v>
      </c>
      <c r="DW167" s="5">
        <f>CW167/MAX(CW$9:CW167)-1</f>
        <v>0</v>
      </c>
      <c r="DX167" s="5">
        <f>CX167/MAX(CX$9:CX167)-1</f>
        <v>0</v>
      </c>
      <c r="DY167" s="5">
        <f>CY167/MAX(CY$9:CY167)-1</f>
        <v>-1.0861346787265136E-2</v>
      </c>
      <c r="DZ167" s="1">
        <f t="shared" si="254"/>
        <v>38807</v>
      </c>
      <c r="EA167" s="8">
        <f t="shared" si="285"/>
        <v>5.4661959503804844</v>
      </c>
      <c r="EB167" s="8">
        <f t="shared" si="286"/>
        <v>5.4618741965388136</v>
      </c>
      <c r="EC167" s="8">
        <f t="shared" si="287"/>
        <v>5.8597127071823207</v>
      </c>
      <c r="ED167" s="8">
        <f t="shared" si="255"/>
        <v>5.4743295874549904</v>
      </c>
      <c r="EE167" s="8">
        <f t="shared" si="256"/>
        <v>5.4743295874549904</v>
      </c>
      <c r="EF167" s="8">
        <f t="shared" si="257"/>
        <v>5.5177999999999994</v>
      </c>
      <c r="EG167" s="8">
        <f t="shared" si="258"/>
        <v>5.4743295874549904</v>
      </c>
      <c r="EH167" s="8">
        <f t="shared" si="259"/>
        <v>5.7960230728651494</v>
      </c>
      <c r="EI167" s="8">
        <f t="shared" si="260"/>
        <v>5.4743295874549904</v>
      </c>
      <c r="EJ167" s="1">
        <f t="shared" si="288"/>
        <v>38807</v>
      </c>
      <c r="EK167" s="8">
        <f>Data!W164*(1-R167-AD167)+R167*Data!AE164+AD167*Data!AM164</f>
        <v>1.7228217601270051</v>
      </c>
      <c r="EL167" s="8">
        <f>Data!W164*(1-S167-AE167)+S167*Data!BQ164+AE167*Data!AU164</f>
        <v>3.0892748807932189</v>
      </c>
      <c r="EM167" s="8">
        <f>Data!W164*(1-R167-AF167)+R167*Data!AE164+AF167*Data!AU164</f>
        <v>2.8434466319876588</v>
      </c>
      <c r="EN167" s="8">
        <f>Data!F164</f>
        <v>5.0871136491105302</v>
      </c>
      <c r="EO167" s="8">
        <f>U167*Data!$AE164+Model!AG167*Data!$BY164+Model!AP167*Data!$W164</f>
        <v>2.7834123233812642</v>
      </c>
      <c r="EP167" s="8">
        <f>V167*Data!$BQ164+Model!AH167*Data!$BY164+Model!AQ167*Data!$W164</f>
        <v>2.7850227744940224</v>
      </c>
      <c r="EQ167" s="8">
        <f>W167*Data!$BQ164+Model!AI167*Data!$BY164+Model!AR167*Data!$W164</f>
        <v>2.2721999999999998</v>
      </c>
      <c r="ER167" s="8">
        <f>X167*Data!CF164+Model!AJ167*Data!$BY164+Model!AS167*Data!$W164</f>
        <v>2.7848405073253852</v>
      </c>
      <c r="ES167" s="8">
        <f>Y167*Data!CS164+Model!AK167*Data!$BY164+Model!AS167*Data!$W164</f>
        <v>2.6862943224530169</v>
      </c>
      <c r="ET167" s="8">
        <f t="shared" si="261"/>
        <v>5.0871136491105302</v>
      </c>
    </row>
    <row r="168" spans="1:150" x14ac:dyDescent="0.25">
      <c r="A168" s="34">
        <f>Data!A165</f>
        <v>38835</v>
      </c>
      <c r="B168" s="8">
        <f>Data!G165</f>
        <v>5.5726742386371804</v>
      </c>
      <c r="C168" s="8">
        <f t="shared" si="262"/>
        <v>5.9888579332147795</v>
      </c>
      <c r="D168" s="8">
        <f>Data!DA165</f>
        <v>5.9219999999999997</v>
      </c>
      <c r="E168" s="8">
        <f>Data!AN165</f>
        <v>4.8940000000000001</v>
      </c>
      <c r="F168" s="8">
        <f>Data!AV165</f>
        <v>4.9029999999999996</v>
      </c>
      <c r="G168" s="8">
        <f>Data!BZ165</f>
        <v>5.01</v>
      </c>
      <c r="H168" s="8">
        <f>Data!X165</f>
        <v>5.6420000000000003</v>
      </c>
      <c r="I168" s="8">
        <f>Data!BJ165</f>
        <v>5.8739999999999997</v>
      </c>
      <c r="J168" s="8">
        <f>Data!AF165</f>
        <v>7.3280000000000003</v>
      </c>
      <c r="K168" s="8">
        <f>Data!BC165</f>
        <v>7.6449999999999996</v>
      </c>
      <c r="L168" s="8">
        <f>Data!BR165</f>
        <v>7.2850000000000001</v>
      </c>
      <c r="M168" s="8">
        <f>Data!CG165</f>
        <v>7.3319999999999999</v>
      </c>
      <c r="N168" s="8">
        <f>Data!CT165</f>
        <v>7.6849999999999996</v>
      </c>
      <c r="O168" s="8">
        <f>Data!ED165</f>
        <v>7.4870000000000001</v>
      </c>
      <c r="P168" s="8">
        <f t="shared" si="263"/>
        <v>2.5305</v>
      </c>
      <c r="Q168" s="1">
        <f t="shared" si="240"/>
        <v>38835</v>
      </c>
      <c r="R168" s="9">
        <f t="shared" si="289"/>
        <v>0.27569956304536053</v>
      </c>
      <c r="S168" s="36">
        <f t="shared" si="290"/>
        <v>0.25916185705773243</v>
      </c>
      <c r="T168" s="9">
        <f t="shared" si="291"/>
        <v>0.39517881841533292</v>
      </c>
      <c r="U168" s="9">
        <f t="shared" si="264"/>
        <v>3.825463271664372E-2</v>
      </c>
      <c r="V168" s="9">
        <f t="shared" si="265"/>
        <v>3.8977687313046218E-2</v>
      </c>
      <c r="W168" s="9">
        <f t="shared" si="266"/>
        <v>0</v>
      </c>
      <c r="X168" s="9">
        <f t="shared" si="267"/>
        <v>3.8188733263212815E-2</v>
      </c>
      <c r="Y168" s="9">
        <f t="shared" si="292"/>
        <v>0.16373831775700917</v>
      </c>
      <c r="Z168" s="8">
        <f t="shared" si="268"/>
        <v>5.6501743853913275</v>
      </c>
      <c r="AA168" s="8">
        <f t="shared" si="241"/>
        <v>6.0678029311458541</v>
      </c>
      <c r="AB168" s="8">
        <f t="shared" si="269"/>
        <v>5.9186986761509583</v>
      </c>
      <c r="AC168" s="8">
        <f t="shared" si="293"/>
        <v>5.5726742386371804</v>
      </c>
      <c r="AD168" s="22">
        <f t="shared" si="270"/>
        <v>0.72430043695463953</v>
      </c>
      <c r="AE168" s="22">
        <f t="shared" si="271"/>
        <v>0.74083814294226757</v>
      </c>
      <c r="AF168" s="22">
        <f t="shared" si="272"/>
        <v>0.60482118158466713</v>
      </c>
      <c r="AG168" s="22">
        <f t="shared" si="242"/>
        <v>0.21174536728335625</v>
      </c>
      <c r="AH168" s="22">
        <f t="shared" si="243"/>
        <v>0.21102231268695382</v>
      </c>
      <c r="AI168" s="22">
        <f t="shared" si="244"/>
        <v>9.9999999999999978E-2</v>
      </c>
      <c r="AJ168" s="22">
        <f t="shared" si="245"/>
        <v>0.21181126673678718</v>
      </c>
      <c r="AK168" s="22">
        <f t="shared" si="246"/>
        <v>8.62616822429908E-2</v>
      </c>
      <c r="AL168" s="22"/>
      <c r="AM168" s="22">
        <f t="shared" si="247"/>
        <v>0</v>
      </c>
      <c r="AN168" s="22">
        <f t="shared" si="247"/>
        <v>0</v>
      </c>
      <c r="AO168" s="22">
        <v>0</v>
      </c>
      <c r="AP168" s="22">
        <f t="shared" si="248"/>
        <v>0.75</v>
      </c>
      <c r="AQ168" s="22">
        <f t="shared" si="249"/>
        <v>0.75</v>
      </c>
      <c r="AR168" s="22">
        <f t="shared" si="273"/>
        <v>0.9</v>
      </c>
      <c r="AS168" s="9">
        <f t="shared" si="274"/>
        <v>0.75</v>
      </c>
      <c r="AT168" s="9">
        <f t="shared" si="275"/>
        <v>0.75</v>
      </c>
      <c r="AU168" s="9"/>
      <c r="AV168" s="1">
        <f t="shared" si="250"/>
        <v>38835</v>
      </c>
      <c r="AX168" s="5">
        <f>Data!C165/Data!C164-1</f>
        <v>-1.8104294539612598E-3</v>
      </c>
      <c r="AY168" s="5">
        <f>Data!L165/Data!L164-1</f>
        <v>3.3981456940797017E-3</v>
      </c>
      <c r="AZ168" s="5">
        <f>Data!CW165/Data!CW164-1</f>
        <v>-3.9709048695385496E-3</v>
      </c>
      <c r="BA168" s="5">
        <f>Data!AJ165/Data!AJ164-1</f>
        <v>3.1341006185812148E-3</v>
      </c>
      <c r="BB168" s="5">
        <f>Data!AR165/Data!AR164-1</f>
        <v>1.3023532068514587E-3</v>
      </c>
      <c r="BC168" s="5">
        <f>Data!BV165/Data!BV164-1</f>
        <v>-5.0305551037479468E-3</v>
      </c>
      <c r="BD168" s="5">
        <f>Data!T165/Data!T164-1</f>
        <v>3.7044494945135398E-3</v>
      </c>
      <c r="BE168" s="5">
        <f>Data!BF165/Data!BF164-1</f>
        <v>2.7285862530148641E-3</v>
      </c>
      <c r="BF168" s="5">
        <f>Data!AB165/Data!AB164-1</f>
        <v>4.4622664716351679E-3</v>
      </c>
      <c r="BG168" s="5">
        <f>Data!AY165/Data!AY164-1</f>
        <v>2.1510038830128142E-3</v>
      </c>
      <c r="BH168" s="5">
        <f>Data!BN165/Data!BN164-1</f>
        <v>6.6174761603907672E-3</v>
      </c>
      <c r="BI168" s="5">
        <f>Data!CC165/Data!CC164-1</f>
        <v>5.1917315003651154E-3</v>
      </c>
      <c r="BJ168" s="5">
        <f>Data!CP165/Data!CP164-1</f>
        <v>3.1548309308593314E-3</v>
      </c>
      <c r="BK168" s="5">
        <f>Data!DZ165/Data!DZ164-1</f>
        <v>3.7203821025966199E-4</v>
      </c>
      <c r="BL168" s="5">
        <f t="shared" si="294"/>
        <v>2.3228303515257223E-3</v>
      </c>
      <c r="BM168" s="5">
        <f t="shared" si="295"/>
        <v>1.0708215821994753E-3</v>
      </c>
      <c r="BN168" s="5">
        <f t="shared" si="296"/>
        <v>9.3522021687837415E-4</v>
      </c>
      <c r="BO168" s="5">
        <f t="shared" si="276"/>
        <v>1.7773354202258659E-3</v>
      </c>
      <c r="BP168" s="5">
        <f t="shared" si="277"/>
        <v>1.8309436454892296E-3</v>
      </c>
      <c r="BQ168" s="5">
        <f t="shared" si="278"/>
        <v>2.8309490346873911E-3</v>
      </c>
      <c r="BR168" s="5">
        <f t="shared" si="297"/>
        <v>1.7935293961590885E-3</v>
      </c>
      <c r="BS168" s="5">
        <f t="shared" si="298"/>
        <v>2.6703497122024882E-3</v>
      </c>
      <c r="BT168" s="5">
        <f t="shared" si="279"/>
        <v>3.2481703937676798E-3</v>
      </c>
      <c r="BU168" s="5">
        <f t="shared" si="280"/>
        <v>3.1548309308593314E-3</v>
      </c>
      <c r="BV168" s="8">
        <f t="shared" si="281"/>
        <v>1.9134939538291356</v>
      </c>
      <c r="BW168" s="8">
        <f t="shared" si="282"/>
        <v>1.9258551543469442</v>
      </c>
      <c r="BX168" s="24">
        <f t="shared" si="283"/>
        <v>38835</v>
      </c>
      <c r="BY168" s="5">
        <f t="shared" si="284"/>
        <v>0.97584938647809871</v>
      </c>
      <c r="BZ168" s="1">
        <f t="shared" si="251"/>
        <v>38835</v>
      </c>
      <c r="CA168" s="8">
        <f t="shared" si="299"/>
        <v>2.2342173168131723</v>
      </c>
      <c r="CB168" s="8">
        <f t="shared" si="300"/>
        <v>1.9258551543469442</v>
      </c>
      <c r="CC168" s="8">
        <f t="shared" si="301"/>
        <v>2.4031374144638953</v>
      </c>
      <c r="CD168" s="8">
        <f t="shared" si="302"/>
        <v>1.8722618159152964</v>
      </c>
      <c r="CE168" s="8">
        <f t="shared" si="303"/>
        <v>2.0694059956653192</v>
      </c>
      <c r="CF168" s="8">
        <f t="shared" si="304"/>
        <v>2.2318966730429426</v>
      </c>
      <c r="CG168" s="8">
        <f t="shared" si="305"/>
        <v>2.0853183167429243</v>
      </c>
      <c r="CH168" s="8">
        <f t="shared" si="306"/>
        <v>2.2806245819828144</v>
      </c>
      <c r="CI168" s="8">
        <f t="shared" si="307"/>
        <v>2.3944688605423918</v>
      </c>
      <c r="CJ168" s="8">
        <f t="shared" si="308"/>
        <v>2.4455270150575723</v>
      </c>
      <c r="CK168" s="8">
        <f t="shared" si="309"/>
        <v>4.0144716572234227</v>
      </c>
      <c r="CL168" s="8">
        <f t="shared" si="310"/>
        <v>2.9862709246469028</v>
      </c>
      <c r="CM168" s="8">
        <f t="shared" si="311"/>
        <v>2.6738625361038681</v>
      </c>
      <c r="CN168" s="8">
        <f t="shared" si="312"/>
        <v>2.7342561570563713</v>
      </c>
      <c r="CO168" s="8">
        <f t="shared" si="313"/>
        <v>2.2917395289152775</v>
      </c>
      <c r="CP168" s="8">
        <f t="shared" si="314"/>
        <v>2.2592482428602496</v>
      </c>
      <c r="CQ168" s="8">
        <f t="shared" si="315"/>
        <v>2.3151313416285269</v>
      </c>
      <c r="CR168" s="8">
        <f t="shared" si="316"/>
        <v>2.1803769628014527</v>
      </c>
      <c r="CS168" s="8">
        <f t="shared" si="317"/>
        <v>2.1966404838506359</v>
      </c>
      <c r="CT168" s="8">
        <f t="shared" si="318"/>
        <v>2.1444993191435846</v>
      </c>
      <c r="CU168" s="8">
        <f t="shared" si="319"/>
        <v>2.1802595978708781</v>
      </c>
      <c r="CV168" s="8">
        <f t="shared" si="320"/>
        <v>2.2427451614889349</v>
      </c>
      <c r="CW168" s="8">
        <f t="shared" si="321"/>
        <v>1.9134939538291356</v>
      </c>
      <c r="CX168" s="8">
        <f t="shared" si="322"/>
        <v>3.0137787832659333</v>
      </c>
      <c r="CY168" s="8">
        <f t="shared" si="252"/>
        <v>2.2342173168131723</v>
      </c>
      <c r="CZ168" s="1">
        <f t="shared" si="253"/>
        <v>38835</v>
      </c>
      <c r="DA168" s="5">
        <f>CA168/MAX(CA$9:CA168)-1</f>
        <v>-1.265211253909293E-2</v>
      </c>
      <c r="DB168" s="5">
        <f>CB168/MAX(CB$9:CB168)-1</f>
        <v>0</v>
      </c>
      <c r="DC168" s="5">
        <f>CC168/MAX(CC$9:CC168)-1</f>
        <v>-2.5551874968025912E-2</v>
      </c>
      <c r="DD168" s="5">
        <f>CD168/MAX(CD$9:CD168)-1</f>
        <v>0</v>
      </c>
      <c r="DE168" s="5">
        <f>CE168/MAX(CE$9:CE168)-1</f>
        <v>-7.8051180423522881E-3</v>
      </c>
      <c r="DF168" s="5">
        <f>CF168/MAX(CF$9:CF168)-1</f>
        <v>-3.2751002927464246E-2</v>
      </c>
      <c r="DG168" s="5">
        <f>CG168/MAX(CG$9:CG168)-1</f>
        <v>0</v>
      </c>
      <c r="DH168" s="5">
        <f>CH168/MAX(CH$9:CH168)-1</f>
        <v>-6.9307734743200289E-3</v>
      </c>
      <c r="DI168" s="5">
        <f>CI168/MAX(CI$9:CI168)-1</f>
        <v>0</v>
      </c>
      <c r="DJ168" s="5">
        <f>CJ168/MAX(CJ$9:CJ168)-1</f>
        <v>0</v>
      </c>
      <c r="DK168" s="5">
        <f>CK168/MAX(CK$9:CK168)-1</f>
        <v>0</v>
      </c>
      <c r="DL168" s="5">
        <f>CL168/MAX(CL$9:CL168)-1</f>
        <v>0</v>
      </c>
      <c r="DM168" s="5">
        <f>CM168/MAX(CM$9:CM168)-1</f>
        <v>0</v>
      </c>
      <c r="DN168" s="5">
        <f>CN168/MAX(CN$9:CN168)-1</f>
        <v>0</v>
      </c>
      <c r="DO168" s="5">
        <f>CO168/MAX(CO$9:CO168)-1</f>
        <v>0</v>
      </c>
      <c r="DP168" s="5">
        <f>CP168/MAX(CP$9:CP168)-1</f>
        <v>-2.8698796221330314E-3</v>
      </c>
      <c r="DQ168" s="5">
        <f>CQ168/MAX(CQ$9:CQ168)-1</f>
        <v>-6.3344572647561215E-4</v>
      </c>
      <c r="DR168" s="5">
        <f>CR168/MAX(CR$9:CR168)-1</f>
        <v>0</v>
      </c>
      <c r="DS168" s="5">
        <f>CS168/MAX(CS$9:CS168)-1</f>
        <v>0</v>
      </c>
      <c r="DT168" s="5">
        <f>CT168/MAX(CT$9:CT168)-1</f>
        <v>0</v>
      </c>
      <c r="DU168" s="5">
        <f>CU168/MAX(CU$9:CU168)-1</f>
        <v>0</v>
      </c>
      <c r="DV168" s="5">
        <f>CV168/MAX(CV$9:CV168)-1</f>
        <v>0</v>
      </c>
      <c r="DW168" s="5">
        <f>CW168/MAX(CW$9:CW168)-1</f>
        <v>0</v>
      </c>
      <c r="DX168" s="5">
        <f>CX168/MAX(CX$9:CX168)-1</f>
        <v>0</v>
      </c>
      <c r="DY168" s="5">
        <f>CY168/MAX(CY$9:CY168)-1</f>
        <v>-1.265211253909293E-2</v>
      </c>
      <c r="DZ168" s="1">
        <f t="shared" si="254"/>
        <v>38835</v>
      </c>
      <c r="EA168" s="8">
        <f t="shared" si="285"/>
        <v>5.5715714403849992</v>
      </c>
      <c r="EB168" s="8">
        <f t="shared" si="286"/>
        <v>5.5726742386371804</v>
      </c>
      <c r="EC168" s="8">
        <f t="shared" si="287"/>
        <v>5.9888579332147795</v>
      </c>
      <c r="ED168" s="8">
        <f t="shared" si="255"/>
        <v>5.5726742386371804</v>
      </c>
      <c r="EE168" s="8">
        <f t="shared" si="256"/>
        <v>5.5726742386371804</v>
      </c>
      <c r="EF168" s="8">
        <f t="shared" si="257"/>
        <v>5.5788000000000011</v>
      </c>
      <c r="EG168" s="8">
        <f t="shared" si="258"/>
        <v>5.5726742386371804</v>
      </c>
      <c r="EH168" s="8">
        <f t="shared" si="259"/>
        <v>5.9220000000000006</v>
      </c>
      <c r="EI168" s="8">
        <f t="shared" si="260"/>
        <v>5.5726742386371804</v>
      </c>
      <c r="EJ168" s="1">
        <f t="shared" si="288"/>
        <v>38835</v>
      </c>
      <c r="EK168" s="8">
        <f>Data!W165*(1-R168-AD168)+R168*Data!AE165+AD168*Data!AM165</f>
        <v>1.6975092785892227</v>
      </c>
      <c r="EL168" s="8">
        <f>Data!W165*(1-S168-AE168)+S168*Data!BQ165+AE168*Data!AU165</f>
        <v>3.0470662582978694</v>
      </c>
      <c r="EM168" s="8">
        <f>Data!W165*(1-R168-AF168)+R168*Data!AE165+AF168*Data!AU165</f>
        <v>2.8264728276562825</v>
      </c>
      <c r="EN168" s="8">
        <f>Data!F165</f>
        <v>5.0477526578271403</v>
      </c>
      <c r="EO168" s="8">
        <f>U168*Data!$AE165+Model!AG168*Data!$BY165+Model!AP168*Data!$W165</f>
        <v>2.7087567230993468</v>
      </c>
      <c r="EP168" s="8">
        <f>V168*Data!$BQ165+Model!AH168*Data!$BY165+Model!AQ168*Data!$W165</f>
        <v>2.7043448289195537</v>
      </c>
      <c r="EQ168" s="8">
        <f>W168*Data!$BQ165+Model!AI168*Data!$BY165+Model!AR168*Data!$W165</f>
        <v>2.2544</v>
      </c>
      <c r="ER168" s="8">
        <f>X168*Data!CF165+Model!AJ168*Data!$BY165+Model!AS168*Data!$W165</f>
        <v>2.7085762244963996</v>
      </c>
      <c r="ES168" s="8">
        <f>Y168*Data!CS165+Model!AK168*Data!$BY165+Model!AS168*Data!$W165</f>
        <v>2.6466609345794394</v>
      </c>
      <c r="ET168" s="8">
        <f t="shared" si="261"/>
        <v>5.0477526578271403</v>
      </c>
    </row>
    <row r="169" spans="1:150" x14ac:dyDescent="0.25">
      <c r="A169" s="34">
        <f>Data!A166</f>
        <v>38868</v>
      </c>
      <c r="B169" s="8">
        <f>Data!G166</f>
        <v>5.7106270384036897</v>
      </c>
      <c r="C169" s="8">
        <f t="shared" si="262"/>
        <v>6.0824890580399629</v>
      </c>
      <c r="D169" s="8">
        <f>Data!DA166</f>
        <v>6.0469999999999997</v>
      </c>
      <c r="E169" s="8">
        <f>Data!AN166</f>
        <v>5.0490000000000004</v>
      </c>
      <c r="F169" s="8">
        <f>Data!AV166</f>
        <v>5.0250000000000004</v>
      </c>
      <c r="G169" s="8">
        <f>Data!BZ166</f>
        <v>5.0960000000000001</v>
      </c>
      <c r="H169" s="8">
        <f>Data!X166</f>
        <v>5.8029999999999999</v>
      </c>
      <c r="I169" s="8">
        <f>Data!BJ166</f>
        <v>6.0250000000000004</v>
      </c>
      <c r="J169" s="8">
        <f>Data!AF166</f>
        <v>7.4249999999999998</v>
      </c>
      <c r="K169" s="8">
        <f>Data!BC166</f>
        <v>7.8159999999999998</v>
      </c>
      <c r="L169" s="8">
        <f>Data!BR166</f>
        <v>7.3040000000000003</v>
      </c>
      <c r="M169" s="8">
        <f>Data!CG166</f>
        <v>7.4050000000000002</v>
      </c>
      <c r="N169" s="8">
        <f>Data!CT166</f>
        <v>7.875</v>
      </c>
      <c r="O169" s="8">
        <f>Data!ED166</f>
        <v>7.6879999999999997</v>
      </c>
      <c r="P169" s="8">
        <f t="shared" si="263"/>
        <v>2.6274999999999995</v>
      </c>
      <c r="Q169" s="1">
        <f t="shared" si="240"/>
        <v>38868</v>
      </c>
      <c r="R169" s="9">
        <f t="shared" si="289"/>
        <v>0.28807858756457538</v>
      </c>
      <c r="S169" s="36">
        <f t="shared" si="290"/>
        <v>0.25746415261122402</v>
      </c>
      <c r="T169" s="9">
        <f t="shared" si="291"/>
        <v>0.38058991436726936</v>
      </c>
      <c r="U169" s="9">
        <f t="shared" si="264"/>
        <v>3.6228870074576952E-2</v>
      </c>
      <c r="V169" s="9">
        <f t="shared" si="265"/>
        <v>3.8214238407468161E-2</v>
      </c>
      <c r="W169" s="9">
        <f t="shared" si="266"/>
        <v>0</v>
      </c>
      <c r="X169" s="9">
        <f t="shared" si="267"/>
        <v>3.6542675791983413E-2</v>
      </c>
      <c r="Y169" s="9">
        <f t="shared" si="292"/>
        <v>0.15140338251169477</v>
      </c>
      <c r="Z169" s="8">
        <f t="shared" si="268"/>
        <v>5.7611734586866046</v>
      </c>
      <c r="AA169" s="8">
        <f t="shared" si="241"/>
        <v>6.1894536930694475</v>
      </c>
      <c r="AB169" s="8">
        <f t="shared" si="269"/>
        <v>6.0533767840152244</v>
      </c>
      <c r="AC169" s="8">
        <f t="shared" si="293"/>
        <v>5.7106270384036897</v>
      </c>
      <c r="AD169" s="22">
        <f t="shared" si="270"/>
        <v>0.71192141243542462</v>
      </c>
      <c r="AE169" s="22">
        <f t="shared" si="271"/>
        <v>0.74253584738877598</v>
      </c>
      <c r="AF169" s="22">
        <f t="shared" si="272"/>
        <v>0.6194100856327307</v>
      </c>
      <c r="AG169" s="22">
        <f t="shared" si="242"/>
        <v>0.21377112992542302</v>
      </c>
      <c r="AH169" s="22">
        <f t="shared" si="243"/>
        <v>0.21178576159253182</v>
      </c>
      <c r="AI169" s="22">
        <f t="shared" si="244"/>
        <v>9.9999999999999978E-2</v>
      </c>
      <c r="AJ169" s="22">
        <f t="shared" si="245"/>
        <v>0.21345732420801655</v>
      </c>
      <c r="AK169" s="22">
        <f t="shared" si="246"/>
        <v>9.8596617488305283E-2</v>
      </c>
      <c r="AL169" s="22"/>
      <c r="AM169" s="22">
        <f t="shared" si="247"/>
        <v>0</v>
      </c>
      <c r="AN169" s="22">
        <f t="shared" si="247"/>
        <v>0</v>
      </c>
      <c r="AO169" s="22">
        <v>0</v>
      </c>
      <c r="AP169" s="22">
        <f t="shared" si="248"/>
        <v>0.75</v>
      </c>
      <c r="AQ169" s="22">
        <f t="shared" si="249"/>
        <v>0.75</v>
      </c>
      <c r="AR169" s="22">
        <f t="shared" si="273"/>
        <v>0.9</v>
      </c>
      <c r="AS169" s="9">
        <f t="shared" si="274"/>
        <v>0.75</v>
      </c>
      <c r="AT169" s="9">
        <f t="shared" si="275"/>
        <v>0.75</v>
      </c>
      <c r="AU169" s="9"/>
      <c r="AV169" s="1">
        <f t="shared" si="250"/>
        <v>38868</v>
      </c>
      <c r="AX169" s="5">
        <f>Data!C166/Data!C165-1</f>
        <v>-1.0713264349242468E-3</v>
      </c>
      <c r="AY169" s="5">
        <f>Data!L166/Data!L165-1</f>
        <v>1.3706475395369733E-3</v>
      </c>
      <c r="AZ169" s="5">
        <f>Data!CW166/Data!CW165-1</f>
        <v>-8.0390969173849136E-4</v>
      </c>
      <c r="BA169" s="5">
        <f>Data!AJ166/Data!AJ165-1</f>
        <v>1.5156127828359622E-3</v>
      </c>
      <c r="BB169" s="5">
        <f>Data!AR166/Data!AR165-1</f>
        <v>1.6991985961389844E-5</v>
      </c>
      <c r="BC169" s="5">
        <f>Data!BV166/Data!BV165-1</f>
        <v>-3.8532945668534602E-4</v>
      </c>
      <c r="BD169" s="5">
        <f>Data!T166/Data!T165-1</f>
        <v>1.9520676631872291E-3</v>
      </c>
      <c r="BE169" s="5">
        <f>Data!BF166/Data!BF165-1</f>
        <v>-8.4595689002764374E-6</v>
      </c>
      <c r="BF169" s="5">
        <f>Data!AB166/Data!AB165-1</f>
        <v>5.7564793309212714E-3</v>
      </c>
      <c r="BG169" s="5">
        <f>Data!AY166/Data!AY165-1</f>
        <v>9.0425363828394723E-4</v>
      </c>
      <c r="BH169" s="5">
        <f>Data!BN166/Data!BN165-1</f>
        <v>9.2682776125567745E-3</v>
      </c>
      <c r="BI169" s="5">
        <f>Data!CC166/Data!CC165-1</f>
        <v>7.0084562359729041E-3</v>
      </c>
      <c r="BJ169" s="5">
        <f>Data!CP166/Data!CP165-1</f>
        <v>-1.641354791393268E-3</v>
      </c>
      <c r="BK169" s="5">
        <f>Data!DZ166/Data!DZ165-1</f>
        <v>-2.768826623729681E-3</v>
      </c>
      <c r="BL169" s="5">
        <f t="shared" si="294"/>
        <v>1.9445356247368235E-3</v>
      </c>
      <c r="BM169" s="5">
        <f t="shared" si="295"/>
        <v>-7.0498593835213838E-4</v>
      </c>
      <c r="BN169" s="5">
        <f t="shared" si="296"/>
        <v>-1.083904520535773E-3</v>
      </c>
      <c r="BO169" s="5">
        <f t="shared" si="276"/>
        <v>1.6026710226048314E-3</v>
      </c>
      <c r="BP169" s="5">
        <f t="shared" si="277"/>
        <v>1.7439936610070172E-3</v>
      </c>
      <c r="BQ169" s="5">
        <f t="shared" si="278"/>
        <v>1.7183279511999716E-3</v>
      </c>
      <c r="BR169" s="5">
        <f t="shared" si="297"/>
        <v>1.6500776928413704E-3</v>
      </c>
      <c r="BS169" s="5">
        <f t="shared" si="298"/>
        <v>1.1620589078538259E-3</v>
      </c>
      <c r="BT169" s="5">
        <f t="shared" si="279"/>
        <v>1.6029037589062156E-3</v>
      </c>
      <c r="BU169" s="5">
        <f t="shared" si="280"/>
        <v>-1.641354791393268E-3</v>
      </c>
      <c r="BV169" s="8">
        <f t="shared" si="281"/>
        <v>1.9165611004803726</v>
      </c>
      <c r="BW169" s="8">
        <f t="shared" si="282"/>
        <v>1.9284948229757544</v>
      </c>
      <c r="BX169" s="24">
        <f t="shared" si="283"/>
        <v>38868</v>
      </c>
      <c r="BY169" s="5">
        <f t="shared" si="284"/>
        <v>0.97850791517861258</v>
      </c>
      <c r="BZ169" s="1">
        <f t="shared" si="251"/>
        <v>38868</v>
      </c>
      <c r="CA169" s="8">
        <f t="shared" si="299"/>
        <v>2.231823740740305</v>
      </c>
      <c r="CB169" s="8">
        <f t="shared" si="300"/>
        <v>1.9284948229757544</v>
      </c>
      <c r="CC169" s="8">
        <f t="shared" si="301"/>
        <v>2.4012055090058282</v>
      </c>
      <c r="CD169" s="8">
        <f t="shared" si="302"/>
        <v>1.8750994398563132</v>
      </c>
      <c r="CE169" s="8">
        <f t="shared" si="303"/>
        <v>2.0694411589829458</v>
      </c>
      <c r="CF169" s="8">
        <f t="shared" si="304"/>
        <v>2.2310366575105411</v>
      </c>
      <c r="CG169" s="8">
        <f t="shared" si="305"/>
        <v>2.08938899919649</v>
      </c>
      <c r="CH169" s="8">
        <f t="shared" si="306"/>
        <v>2.2806052888820276</v>
      </c>
      <c r="CI169" s="8">
        <f t="shared" si="307"/>
        <v>2.4082525710466389</v>
      </c>
      <c r="CJ169" s="8">
        <f t="shared" si="308"/>
        <v>2.4477383917584596</v>
      </c>
      <c r="CK169" s="8">
        <f t="shared" si="309"/>
        <v>4.0516788950103102</v>
      </c>
      <c r="CL169" s="8">
        <f t="shared" si="310"/>
        <v>3.0072000737310489</v>
      </c>
      <c r="CM169" s="8">
        <f t="shared" si="311"/>
        <v>2.6694737790187073</v>
      </c>
      <c r="CN169" s="8">
        <f t="shared" si="312"/>
        <v>2.7266854758126167</v>
      </c>
      <c r="CO169" s="8">
        <f t="shared" si="313"/>
        <v>2.2961958980718706</v>
      </c>
      <c r="CP169" s="8">
        <f t="shared" si="314"/>
        <v>2.2576555046177864</v>
      </c>
      <c r="CQ169" s="8">
        <f t="shared" si="315"/>
        <v>2.3126219603017018</v>
      </c>
      <c r="CR169" s="8">
        <f t="shared" si="316"/>
        <v>2.1838713897780897</v>
      </c>
      <c r="CS169" s="8">
        <f t="shared" si="317"/>
        <v>2.2004714109299828</v>
      </c>
      <c r="CT169" s="8">
        <f t="shared" si="318"/>
        <v>2.1481842722649982</v>
      </c>
      <c r="CU169" s="8">
        <f t="shared" si="319"/>
        <v>2.1838571955979282</v>
      </c>
      <c r="CV169" s="8">
        <f t="shared" si="320"/>
        <v>2.2453513634818894</v>
      </c>
      <c r="CW169" s="8">
        <f t="shared" si="321"/>
        <v>1.9165611004803726</v>
      </c>
      <c r="CX169" s="8">
        <f t="shared" si="322"/>
        <v>3.0088321030198202</v>
      </c>
      <c r="CY169" s="8">
        <f t="shared" si="252"/>
        <v>2.231823740740305</v>
      </c>
      <c r="CZ169" s="1">
        <f t="shared" si="253"/>
        <v>38868</v>
      </c>
      <c r="DA169" s="5">
        <f>CA169/MAX(CA$9:CA169)-1</f>
        <v>-1.3709884431396313E-2</v>
      </c>
      <c r="DB169" s="5">
        <f>CB169/MAX(CB$9:CB169)-1</f>
        <v>0</v>
      </c>
      <c r="DC169" s="5">
        <f>CC169/MAX(CC$9:CC169)-1</f>
        <v>-2.6335243259835606E-2</v>
      </c>
      <c r="DD169" s="5">
        <f>CD169/MAX(CD$9:CD169)-1</f>
        <v>0</v>
      </c>
      <c r="DE169" s="5">
        <f>CE169/MAX(CE$9:CE169)-1</f>
        <v>-7.7882586808472043E-3</v>
      </c>
      <c r="DF169" s="5">
        <f>CF169/MAX(CF$9:CF169)-1</f>
        <v>-3.3123712457985621E-2</v>
      </c>
      <c r="DG169" s="5">
        <f>CG169/MAX(CG$9:CG169)-1</f>
        <v>0</v>
      </c>
      <c r="DH169" s="5">
        <f>CH169/MAX(CH$9:CH169)-1</f>
        <v>-6.9391744118644239E-3</v>
      </c>
      <c r="DI169" s="5">
        <f>CI169/MAX(CI$9:CI169)-1</f>
        <v>0</v>
      </c>
      <c r="DJ169" s="5">
        <f>CJ169/MAX(CJ$9:CJ169)-1</f>
        <v>0</v>
      </c>
      <c r="DK169" s="5">
        <f>CK169/MAX(CK$9:CK169)-1</f>
        <v>0</v>
      </c>
      <c r="DL169" s="5">
        <f>CL169/MAX(CL$9:CL169)-1</f>
        <v>0</v>
      </c>
      <c r="DM169" s="5">
        <f>CM169/MAX(CM$9:CM169)-1</f>
        <v>-1.641354791393157E-3</v>
      </c>
      <c r="DN169" s="5">
        <f>CN169/MAX(CN$9:CN169)-1</f>
        <v>-2.768826623729681E-3</v>
      </c>
      <c r="DO169" s="5">
        <f>CO169/MAX(CO$9:CO169)-1</f>
        <v>0</v>
      </c>
      <c r="DP169" s="5">
        <f>CP169/MAX(CP$9:CP169)-1</f>
        <v>-3.5728423357067607E-3</v>
      </c>
      <c r="DQ169" s="5">
        <f>CQ169/MAX(CQ$9:CQ169)-1</f>
        <v>-1.7166636523248124E-3</v>
      </c>
      <c r="DR169" s="5">
        <f>CR169/MAX(CR$9:CR169)-1</f>
        <v>0</v>
      </c>
      <c r="DS169" s="5">
        <f>CS169/MAX(CS$9:CS169)-1</f>
        <v>0</v>
      </c>
      <c r="DT169" s="5">
        <f>CT169/MAX(CT$9:CT169)-1</f>
        <v>0</v>
      </c>
      <c r="DU169" s="5">
        <f>CU169/MAX(CU$9:CU169)-1</f>
        <v>0</v>
      </c>
      <c r="DV169" s="5">
        <f>CV169/MAX(CV$9:CV169)-1</f>
        <v>0</v>
      </c>
      <c r="DW169" s="5">
        <f>CW169/MAX(CW$9:CW169)-1</f>
        <v>0</v>
      </c>
      <c r="DX169" s="5">
        <f>CX169/MAX(CX$9:CX169)-1</f>
        <v>-1.641354791393379E-3</v>
      </c>
      <c r="DY169" s="5">
        <f>CY169/MAX(CY$9:CY169)-1</f>
        <v>-1.3709884431396313E-2</v>
      </c>
      <c r="DZ169" s="1">
        <f t="shared" si="254"/>
        <v>38868</v>
      </c>
      <c r="EA169" s="8">
        <f t="shared" si="285"/>
        <v>5.716388610154981</v>
      </c>
      <c r="EB169" s="8">
        <f t="shared" si="286"/>
        <v>5.7106270384036897</v>
      </c>
      <c r="EC169" s="8">
        <f t="shared" si="287"/>
        <v>6.0824890580399629</v>
      </c>
      <c r="ED169" s="8">
        <f t="shared" si="255"/>
        <v>5.7106270384036888</v>
      </c>
      <c r="EE169" s="8">
        <f t="shared" si="256"/>
        <v>5.7106270384036897</v>
      </c>
      <c r="EF169" s="8">
        <f t="shared" si="257"/>
        <v>5.7322999999999995</v>
      </c>
      <c r="EG169" s="8">
        <f t="shared" si="258"/>
        <v>5.7106270384036897</v>
      </c>
      <c r="EH169" s="8">
        <f t="shared" si="259"/>
        <v>6.0470000000000006</v>
      </c>
      <c r="EI169" s="8">
        <f t="shared" si="260"/>
        <v>5.7106270384036897</v>
      </c>
      <c r="EJ169" s="1">
        <f t="shared" si="288"/>
        <v>38868</v>
      </c>
      <c r="EK169" s="8">
        <f>Data!W166*(1-R169-AD169)+R169*Data!AE166+AD169*Data!AM166</f>
        <v>1.7720662004518082</v>
      </c>
      <c r="EL169" s="8">
        <f>Data!W166*(1-S169-AE169)+S169*Data!BQ166+AE169*Data!AU166</f>
        <v>3.0527808875005702</v>
      </c>
      <c r="EM169" s="8">
        <f>Data!W166*(1-R169-AF169)+R169*Data!AE166+AF169*Data!AU166</f>
        <v>2.8725328813633437</v>
      </c>
      <c r="EN169" s="8">
        <f>Data!F166</f>
        <v>5.0942006695709301</v>
      </c>
      <c r="EO169" s="8">
        <f>U169*Data!$AE166+Model!AG169*Data!$BY166+Model!AP169*Data!$W166</f>
        <v>2.739345949867821</v>
      </c>
      <c r="EP169" s="8">
        <f>V169*Data!$BQ166+Model!AH169*Data!$BY166+Model!AQ169*Data!$W166</f>
        <v>2.7270609172319613</v>
      </c>
      <c r="EQ169" s="8">
        <f>W169*Data!$BQ166+Model!AI169*Data!$BY166+Model!AR169*Data!$W166</f>
        <v>2.2736000000000001</v>
      </c>
      <c r="ER169" s="8">
        <f>X169*Data!CF166+Model!AJ169*Data!$BY166+Model!AS169*Data!$W166</f>
        <v>2.7366437374546617</v>
      </c>
      <c r="ES169" s="8">
        <f>Y169*Data!CS166+Model!AK169*Data!$BY166+Model!AS169*Data!$W166</f>
        <v>2.6802464915437212</v>
      </c>
      <c r="ET169" s="8">
        <f t="shared" si="261"/>
        <v>5.0942006695709301</v>
      </c>
    </row>
    <row r="170" spans="1:150" x14ac:dyDescent="0.25">
      <c r="A170" s="34">
        <f>Data!A167</f>
        <v>38898</v>
      </c>
      <c r="B170" s="8">
        <f>Data!G167</f>
        <v>5.7882975425831003</v>
      </c>
      <c r="C170" s="8">
        <f t="shared" si="262"/>
        <v>6.1280756884917018</v>
      </c>
      <c r="D170" s="8">
        <f>Data!DA167</f>
        <v>6.149</v>
      </c>
      <c r="E170" s="8">
        <f>Data!AN167</f>
        <v>5.1870000000000003</v>
      </c>
      <c r="F170" s="8">
        <f>Data!AV167</f>
        <v>5.1059999999999999</v>
      </c>
      <c r="G170" s="8">
        <f>Data!BZ167</f>
        <v>5.133</v>
      </c>
      <c r="H170" s="8">
        <f>Data!X167</f>
        <v>5.9470000000000001</v>
      </c>
      <c r="I170" s="8">
        <f>Data!BJ167</f>
        <v>6.1509999999999998</v>
      </c>
      <c r="J170" s="8">
        <f>Data!AF167</f>
        <v>7.4160000000000004</v>
      </c>
      <c r="K170" s="8">
        <f>Data!BC167</f>
        <v>8.0449999999999999</v>
      </c>
      <c r="L170" s="8">
        <f>Data!BR167</f>
        <v>7.524</v>
      </c>
      <c r="M170" s="8">
        <f>Data!CG167</f>
        <v>7.4790000000000001</v>
      </c>
      <c r="N170" s="8">
        <f>Data!CT167</f>
        <v>8.1199999999999992</v>
      </c>
      <c r="O170" s="8">
        <f>Data!ED167</f>
        <v>7.8609999999999998</v>
      </c>
      <c r="P170" s="8">
        <f t="shared" si="263"/>
        <v>2.7414999999999994</v>
      </c>
      <c r="Q170" s="1">
        <f t="shared" si="240"/>
        <v>38898</v>
      </c>
      <c r="R170" s="9">
        <f t="shared" si="289"/>
        <v>0.28752530239490109</v>
      </c>
      <c r="S170" s="36">
        <f t="shared" si="290"/>
        <v>0.24765791019350286</v>
      </c>
      <c r="T170" s="9">
        <f t="shared" si="291"/>
        <v>0.36476381542950947</v>
      </c>
      <c r="U170" s="9">
        <f t="shared" si="264"/>
        <v>1.9622226273806481E-2</v>
      </c>
      <c r="V170" s="9">
        <f t="shared" si="265"/>
        <v>1.8735902376871685E-2</v>
      </c>
      <c r="W170" s="9">
        <f t="shared" si="266"/>
        <v>0</v>
      </c>
      <c r="X170" s="9">
        <f t="shared" si="267"/>
        <v>1.9095286693563598E-2</v>
      </c>
      <c r="Y170" s="9">
        <f t="shared" si="292"/>
        <v>0.13575493806494812</v>
      </c>
      <c r="Z170" s="8">
        <f t="shared" si="268"/>
        <v>5.8075343594184377</v>
      </c>
      <c r="AA170" s="8">
        <f t="shared" si="241"/>
        <v>6.3375565243751542</v>
      </c>
      <c r="AB170" s="8">
        <f t="shared" si="269"/>
        <v>6.1623784424585093</v>
      </c>
      <c r="AC170" s="8">
        <f t="shared" si="293"/>
        <v>5.7882975425831003</v>
      </c>
      <c r="AD170" s="22">
        <f t="shared" si="270"/>
        <v>0.71247469760509885</v>
      </c>
      <c r="AE170" s="22">
        <f t="shared" si="271"/>
        <v>0.75234208980649719</v>
      </c>
      <c r="AF170" s="22">
        <f t="shared" si="272"/>
        <v>0.63523618457049058</v>
      </c>
      <c r="AG170" s="22">
        <f t="shared" si="242"/>
        <v>0.2303777737261935</v>
      </c>
      <c r="AH170" s="22">
        <f t="shared" si="243"/>
        <v>0.23126409762312827</v>
      </c>
      <c r="AI170" s="22">
        <f t="shared" si="244"/>
        <v>9.9999999999999978E-2</v>
      </c>
      <c r="AJ170" s="22">
        <f t="shared" si="245"/>
        <v>0.23090471330643636</v>
      </c>
      <c r="AK170" s="22">
        <f t="shared" si="246"/>
        <v>0.11424506193505191</v>
      </c>
      <c r="AL170" s="22"/>
      <c r="AM170" s="22">
        <f t="shared" si="247"/>
        <v>0</v>
      </c>
      <c r="AN170" s="22">
        <f t="shared" si="247"/>
        <v>0</v>
      </c>
      <c r="AO170" s="22">
        <v>0</v>
      </c>
      <c r="AP170" s="22">
        <f t="shared" si="248"/>
        <v>0.75</v>
      </c>
      <c r="AQ170" s="22">
        <f t="shared" si="249"/>
        <v>0.75</v>
      </c>
      <c r="AR170" s="22">
        <f t="shared" si="273"/>
        <v>0.9</v>
      </c>
      <c r="AS170" s="9">
        <f t="shared" si="274"/>
        <v>0.75</v>
      </c>
      <c r="AT170" s="9">
        <f t="shared" si="275"/>
        <v>0.75</v>
      </c>
      <c r="AU170" s="9"/>
      <c r="AV170" s="1">
        <f t="shared" si="250"/>
        <v>38898</v>
      </c>
      <c r="AX170" s="5">
        <f>Data!C167/Data!C166-1</f>
        <v>2.1223940866308411E-3</v>
      </c>
      <c r="AY170" s="5">
        <f>Data!L167/Data!L166-1</f>
        <v>1.9486421702916701E-3</v>
      </c>
      <c r="AZ170" s="5">
        <f>Data!CW167/Data!CW166-1</f>
        <v>7.5135723752750572E-4</v>
      </c>
      <c r="BA170" s="5">
        <f>Data!AJ167/Data!AJ166-1</f>
        <v>1.8326032807534087E-3</v>
      </c>
      <c r="BB170" s="5">
        <f>Data!AR167/Data!AR166-1</f>
        <v>1.3145394863873783E-3</v>
      </c>
      <c r="BC170" s="5">
        <f>Data!BV167/Data!BV166-1</f>
        <v>2.539482291374684E-3</v>
      </c>
      <c r="BD170" s="5">
        <f>Data!T167/Data!T166-1</f>
        <v>2.0690378497261186E-3</v>
      </c>
      <c r="BE170" s="5">
        <f>Data!BF167/Data!BF166-1</f>
        <v>6.0909411350018594E-4</v>
      </c>
      <c r="BF170" s="5">
        <f>Data!AB167/Data!AB166-1</f>
        <v>5.4669417592658753E-3</v>
      </c>
      <c r="BG170" s="5">
        <f>Data!AY167/Data!AY166-1</f>
        <v>1.1195815048048452E-3</v>
      </c>
      <c r="BH170" s="5">
        <f>Data!BN167/Data!BN166-1</f>
        <v>3.2479406348628892E-3</v>
      </c>
      <c r="BI170" s="5">
        <f>Data!CC167/Data!CC166-1</f>
        <v>4.6464194214363985E-3</v>
      </c>
      <c r="BJ170" s="5">
        <f>Data!CP167/Data!CP166-1</f>
        <v>-3.5081826923519799E-3</v>
      </c>
      <c r="BK170" s="5">
        <f>Data!DZ167/Data!DZ166-1</f>
        <v>-2.1707685641669805E-3</v>
      </c>
      <c r="BL170" s="5">
        <f t="shared" si="294"/>
        <v>2.2743827520110491E-3</v>
      </c>
      <c r="BM170" s="5">
        <f t="shared" si="295"/>
        <v>4.1719760256232318E-4</v>
      </c>
      <c r="BN170" s="5">
        <f t="shared" si="296"/>
        <v>-1.1933606116659571E-5</v>
      </c>
      <c r="BO170" s="5">
        <f t="shared" si="276"/>
        <v>2.2927075088490798E-3</v>
      </c>
      <c r="BP170" s="5">
        <f t="shared" si="277"/>
        <v>2.2137221561780783E-3</v>
      </c>
      <c r="BQ170" s="5">
        <f t="shared" si="278"/>
        <v>2.116082293890975E-3</v>
      </c>
      <c r="BR170" s="5">
        <f t="shared" si="297"/>
        <v>2.263642080596197E-3</v>
      </c>
      <c r="BS170" s="5">
        <f t="shared" si="298"/>
        <v>1.2710120253045095E-3</v>
      </c>
      <c r="BT170" s="5">
        <f t="shared" si="279"/>
        <v>1.8798901945479506E-3</v>
      </c>
      <c r="BU170" s="5">
        <f t="shared" si="280"/>
        <v>-3.5081826923519799E-3</v>
      </c>
      <c r="BV170" s="8">
        <f t="shared" si="281"/>
        <v>1.9201640249004179</v>
      </c>
      <c r="BW170" s="8">
        <f t="shared" si="282"/>
        <v>1.9322527693129941</v>
      </c>
      <c r="BX170" s="24">
        <f t="shared" si="283"/>
        <v>38898</v>
      </c>
      <c r="BY170" s="5">
        <f t="shared" si="284"/>
        <v>0.9786458347390512</v>
      </c>
      <c r="BZ170" s="1">
        <f t="shared" si="251"/>
        <v>38898</v>
      </c>
      <c r="CA170" s="8">
        <f t="shared" si="299"/>
        <v>2.2365605502500547</v>
      </c>
      <c r="CB170" s="8">
        <f t="shared" si="300"/>
        <v>1.9322527693129941</v>
      </c>
      <c r="CC170" s="8">
        <f t="shared" si="301"/>
        <v>2.4030096721438108</v>
      </c>
      <c r="CD170" s="8">
        <f t="shared" si="302"/>
        <v>1.8785357532415328</v>
      </c>
      <c r="CE170" s="8">
        <f t="shared" si="303"/>
        <v>2.0721615211011843</v>
      </c>
      <c r="CF170" s="8">
        <f t="shared" si="304"/>
        <v>2.236702335593697</v>
      </c>
      <c r="CG170" s="8">
        <f t="shared" si="305"/>
        <v>2.0937120241186289</v>
      </c>
      <c r="CH170" s="8">
        <f t="shared" si="306"/>
        <v>2.2819943921387029</v>
      </c>
      <c r="CI170" s="8">
        <f t="shared" si="307"/>
        <v>2.4214183475941531</v>
      </c>
      <c r="CJ170" s="8">
        <f t="shared" si="308"/>
        <v>2.4504788343904731</v>
      </c>
      <c r="CK170" s="8">
        <f t="shared" si="309"/>
        <v>4.0648385075328308</v>
      </c>
      <c r="CL170" s="8">
        <f t="shared" si="310"/>
        <v>3.021172786557778</v>
      </c>
      <c r="CM170" s="8">
        <f t="shared" si="311"/>
        <v>2.6601087773094663</v>
      </c>
      <c r="CN170" s="8">
        <f t="shared" si="312"/>
        <v>2.7207664726973522</v>
      </c>
      <c r="CO170" s="8">
        <f t="shared" si="313"/>
        <v>2.301418326417684</v>
      </c>
      <c r="CP170" s="8">
        <f t="shared" si="314"/>
        <v>2.2585973930817249</v>
      </c>
      <c r="CQ170" s="8">
        <f t="shared" si="315"/>
        <v>2.3125943623821308</v>
      </c>
      <c r="CR170" s="8">
        <f t="shared" si="316"/>
        <v>2.1888783681117943</v>
      </c>
      <c r="CS170" s="8">
        <f t="shared" si="317"/>
        <v>2.2053426432463947</v>
      </c>
      <c r="CT170" s="8">
        <f t="shared" si="318"/>
        <v>2.1527300069675532</v>
      </c>
      <c r="CU170" s="8">
        <f t="shared" si="319"/>
        <v>2.1888006666438966</v>
      </c>
      <c r="CV170" s="8">
        <f t="shared" si="320"/>
        <v>2.2482052320659087</v>
      </c>
      <c r="CW170" s="8">
        <f t="shared" si="321"/>
        <v>1.9201640249004179</v>
      </c>
      <c r="CX170" s="8">
        <f t="shared" si="322"/>
        <v>2.998276570311813</v>
      </c>
      <c r="CY170" s="8">
        <f t="shared" si="252"/>
        <v>2.2365605502500547</v>
      </c>
      <c r="CZ170" s="1">
        <f t="shared" si="253"/>
        <v>38898</v>
      </c>
      <c r="DA170" s="5">
        <f>CA170/MAX(CA$9:CA170)-1</f>
        <v>-1.1616588122410954E-2</v>
      </c>
      <c r="DB170" s="5">
        <f>CB170/MAX(CB$9:CB170)-1</f>
        <v>0</v>
      </c>
      <c r="DC170" s="5">
        <f>CC170/MAX(CC$9:CC170)-1</f>
        <v>-2.560367319793333E-2</v>
      </c>
      <c r="DD170" s="5">
        <f>CD170/MAX(CD$9:CD170)-1</f>
        <v>0</v>
      </c>
      <c r="DE170" s="5">
        <f>CE170/MAX(CE$9:CE170)-1</f>
        <v>-6.4839571680259667E-3</v>
      </c>
      <c r="DF170" s="5">
        <f>CF170/MAX(CF$9:CF170)-1</f>
        <v>-3.0668347247822525E-2</v>
      </c>
      <c r="DG170" s="5">
        <f>CG170/MAX(CG$9:CG170)-1</f>
        <v>0</v>
      </c>
      <c r="DH170" s="5">
        <f>CH170/MAX(CH$9:CH170)-1</f>
        <v>-6.3343069086511106E-3</v>
      </c>
      <c r="DI170" s="5">
        <f>CI170/MAX(CI$9:CI170)-1</f>
        <v>0</v>
      </c>
      <c r="DJ170" s="5">
        <f>CJ170/MAX(CJ$9:CJ170)-1</f>
        <v>0</v>
      </c>
      <c r="DK170" s="5">
        <f>CK170/MAX(CK$9:CK170)-1</f>
        <v>0</v>
      </c>
      <c r="DL170" s="5">
        <f>CL170/MAX(CL$9:CL170)-1</f>
        <v>0</v>
      </c>
      <c r="DM170" s="5">
        <f>CM170/MAX(CM$9:CM170)-1</f>
        <v>-5.1437793112740771E-3</v>
      </c>
      <c r="DN170" s="5">
        <f>CN170/MAX(CN$9:CN170)-1</f>
        <v>-4.9335847061021676E-3</v>
      </c>
      <c r="DO170" s="5">
        <f>CO170/MAX(CO$9:CO170)-1</f>
        <v>0</v>
      </c>
      <c r="DP170" s="5">
        <f>CP170/MAX(CP$9:CP170)-1</f>
        <v>-3.1571353144010939E-3</v>
      </c>
      <c r="DQ170" s="5">
        <f>CQ170/MAX(CQ$9:CQ170)-1</f>
        <v>-1.7285767724536383E-3</v>
      </c>
      <c r="DR170" s="5">
        <f>CR170/MAX(CR$9:CR170)-1</f>
        <v>0</v>
      </c>
      <c r="DS170" s="5">
        <f>CS170/MAX(CS$9:CS170)-1</f>
        <v>0</v>
      </c>
      <c r="DT170" s="5">
        <f>CT170/MAX(CT$9:CT170)-1</f>
        <v>0</v>
      </c>
      <c r="DU170" s="5">
        <f>CU170/MAX(CU$9:CU170)-1</f>
        <v>0</v>
      </c>
      <c r="DV170" s="5">
        <f>CV170/MAX(CV$9:CV170)-1</f>
        <v>0</v>
      </c>
      <c r="DW170" s="5">
        <f>CW170/MAX(CW$9:CW170)-1</f>
        <v>0</v>
      </c>
      <c r="DX170" s="5">
        <f>CX170/MAX(CX$9:CX170)-1</f>
        <v>-5.1437793112741881E-3</v>
      </c>
      <c r="DY170" s="5">
        <f>CY170/MAX(CY$9:CY170)-1</f>
        <v>-1.1616588122410954E-2</v>
      </c>
      <c r="DZ170" s="1">
        <f t="shared" si="254"/>
        <v>38898</v>
      </c>
      <c r="EA170" s="8">
        <f t="shared" si="285"/>
        <v>5.7701834485322214</v>
      </c>
      <c r="EB170" s="8">
        <f t="shared" si="286"/>
        <v>5.7882975425831003</v>
      </c>
      <c r="EC170" s="8">
        <f t="shared" si="287"/>
        <v>6.1280756884917018</v>
      </c>
      <c r="ED170" s="8">
        <f t="shared" si="255"/>
        <v>5.7882975425831003</v>
      </c>
      <c r="EE170" s="8">
        <f t="shared" si="256"/>
        <v>5.7882975425831003</v>
      </c>
      <c r="EF170" s="8">
        <f t="shared" si="257"/>
        <v>5.8656000000000006</v>
      </c>
      <c r="EG170" s="8">
        <f t="shared" si="258"/>
        <v>5.7882975425831003</v>
      </c>
      <c r="EH170" s="8">
        <f t="shared" si="259"/>
        <v>6.149</v>
      </c>
      <c r="EI170" s="8">
        <f t="shared" si="260"/>
        <v>5.7882975425831003</v>
      </c>
      <c r="EJ170" s="1">
        <f t="shared" si="288"/>
        <v>38898</v>
      </c>
      <c r="EK170" s="8">
        <f>Data!W167*(1-R170-AD170)+R170*Data!AE167+AD170*Data!AM167</f>
        <v>1.7579893470748278</v>
      </c>
      <c r="EL170" s="8">
        <f>Data!W167*(1-S170-AE170)+S170*Data!BQ167+AE170*Data!AU167</f>
        <v>3.0714165777657589</v>
      </c>
      <c r="EM170" s="8">
        <f>Data!W167*(1-R170-AF170)+R170*Data!AE167+AF170*Data!AU167</f>
        <v>2.8971193516426395</v>
      </c>
      <c r="EN170" s="8">
        <f>Data!F167</f>
        <v>5.08533801782038</v>
      </c>
      <c r="EO170" s="8">
        <f>U170*Data!$AE167+Model!AG170*Data!$BY167+Model!AP170*Data!$W167</f>
        <v>2.8252000276060603</v>
      </c>
      <c r="EP170" s="8">
        <f>V170*Data!$BQ167+Model!AH170*Data!$BY167+Model!AQ170*Data!$W167</f>
        <v>2.8274409252387018</v>
      </c>
      <c r="EQ170" s="8">
        <f>W170*Data!$BQ167+Model!AI170*Data!$BY167+Model!AR170*Data!$W167</f>
        <v>2.2949000000000002</v>
      </c>
      <c r="ER170" s="8">
        <f>X170*Data!CF167+Model!AJ170*Data!$BY167+Model!AS170*Data!$W167</f>
        <v>2.8268744157608232</v>
      </c>
      <c r="ES170" s="8">
        <f>Y170*Data!CS167+Model!AK170*Data!$BY167+Model!AS170*Data!$W167</f>
        <v>2.7289110311349178</v>
      </c>
      <c r="ET170" s="8">
        <f t="shared" si="261"/>
        <v>5.08533801782038</v>
      </c>
    </row>
    <row r="171" spans="1:150" x14ac:dyDescent="0.25">
      <c r="A171" s="34">
        <f>Data!A168</f>
        <v>38929</v>
      </c>
      <c r="B171" s="8">
        <f>Data!G168</f>
        <v>5.6070211632446698</v>
      </c>
      <c r="C171" s="8">
        <f t="shared" si="262"/>
        <v>5.9465843529847975</v>
      </c>
      <c r="D171" s="8">
        <f>Data!DA168</f>
        <v>5.9779999999999998</v>
      </c>
      <c r="E171" s="8">
        <f>Data!AN168</f>
        <v>5.008</v>
      </c>
      <c r="F171" s="8">
        <f>Data!AV168</f>
        <v>4.9139999999999997</v>
      </c>
      <c r="G171" s="8">
        <f>Data!BZ168</f>
        <v>4.9539999999999997</v>
      </c>
      <c r="H171" s="8">
        <f>Data!X168</f>
        <v>5.7549999999999999</v>
      </c>
      <c r="I171" s="8">
        <f>Data!BJ168</f>
        <v>5.9580000000000002</v>
      </c>
      <c r="J171" s="8">
        <f>Data!AF168</f>
        <v>7.1180000000000003</v>
      </c>
      <c r="K171" s="8">
        <f>Data!BC168</f>
        <v>7.8120000000000003</v>
      </c>
      <c r="L171" s="8">
        <f>Data!BR168</f>
        <v>7.5330000000000004</v>
      </c>
      <c r="M171" s="8">
        <f>Data!CG168</f>
        <v>7.2930000000000001</v>
      </c>
      <c r="N171" s="8">
        <f>Data!CT168</f>
        <v>8.0549999999999997</v>
      </c>
      <c r="O171" s="8">
        <f>Data!ED168</f>
        <v>7.6310000000000002</v>
      </c>
      <c r="P171" s="8">
        <f t="shared" si="263"/>
        <v>2.697000000000001</v>
      </c>
      <c r="Q171" s="1">
        <f t="shared" si="240"/>
        <v>38929</v>
      </c>
      <c r="R171" s="9">
        <f t="shared" si="289"/>
        <v>0.29130776092672128</v>
      </c>
      <c r="S171" s="36">
        <f t="shared" si="290"/>
        <v>0.25506851794062202</v>
      </c>
      <c r="T171" s="9">
        <f t="shared" si="291"/>
        <v>0.37078235076010368</v>
      </c>
      <c r="U171" s="9">
        <f t="shared" si="264"/>
        <v>2.4154881351511066E-2</v>
      </c>
      <c r="V171" s="9">
        <f t="shared" si="265"/>
        <v>2.0267996605145385E-2</v>
      </c>
      <c r="W171" s="9">
        <f t="shared" si="266"/>
        <v>0</v>
      </c>
      <c r="X171" s="9">
        <f t="shared" si="267"/>
        <v>2.2347654230299253E-2</v>
      </c>
      <c r="Y171" s="9">
        <f t="shared" si="292"/>
        <v>0.13648822960335372</v>
      </c>
      <c r="Z171" s="8">
        <f t="shared" si="268"/>
        <v>5.6353688528076011</v>
      </c>
      <c r="AA171" s="8">
        <f t="shared" si="241"/>
        <v>6.2085118248984257</v>
      </c>
      <c r="AB171" s="8">
        <f t="shared" si="269"/>
        <v>5.9805621060437524</v>
      </c>
      <c r="AC171" s="8">
        <f t="shared" si="293"/>
        <v>5.6070211632446698</v>
      </c>
      <c r="AD171" s="22">
        <f t="shared" si="270"/>
        <v>0.70869223907327872</v>
      </c>
      <c r="AE171" s="22">
        <f t="shared" si="271"/>
        <v>0.74493148205937798</v>
      </c>
      <c r="AF171" s="22">
        <f t="shared" si="272"/>
        <v>0.62921764923989632</v>
      </c>
      <c r="AG171" s="22">
        <f t="shared" si="242"/>
        <v>0.22584511864848889</v>
      </c>
      <c r="AH171" s="22">
        <f t="shared" si="243"/>
        <v>0.22973200339485467</v>
      </c>
      <c r="AI171" s="22">
        <f t="shared" si="244"/>
        <v>9.9999999999999978E-2</v>
      </c>
      <c r="AJ171" s="22">
        <f t="shared" si="245"/>
        <v>0.22765234576970073</v>
      </c>
      <c r="AK171" s="22">
        <f t="shared" si="246"/>
        <v>0.11351177039664628</v>
      </c>
      <c r="AL171" s="22"/>
      <c r="AM171" s="22">
        <f t="shared" si="247"/>
        <v>0</v>
      </c>
      <c r="AN171" s="22">
        <f t="shared" si="247"/>
        <v>0</v>
      </c>
      <c r="AO171" s="22">
        <v>0</v>
      </c>
      <c r="AP171" s="22">
        <f t="shared" si="248"/>
        <v>0.75</v>
      </c>
      <c r="AQ171" s="22">
        <f t="shared" si="249"/>
        <v>0.75</v>
      </c>
      <c r="AR171" s="22">
        <f t="shared" si="273"/>
        <v>0.9</v>
      </c>
      <c r="AS171" s="9">
        <f t="shared" si="274"/>
        <v>0.75</v>
      </c>
      <c r="AT171" s="9">
        <f t="shared" si="275"/>
        <v>0.75</v>
      </c>
      <c r="AU171" s="9"/>
      <c r="AV171" s="1">
        <f t="shared" si="250"/>
        <v>38929</v>
      </c>
      <c r="AX171" s="5">
        <f>Data!C168/Data!C167-1</f>
        <v>1.3519396025395203E-2</v>
      </c>
      <c r="AY171" s="5">
        <f>Data!L168/Data!L167-1</f>
        <v>7.7704303052692492E-3</v>
      </c>
      <c r="AZ171" s="5">
        <f>Data!CW168/Data!CW167-1</f>
        <v>1.4819632452639064E-2</v>
      </c>
      <c r="BA171" s="5">
        <f>Data!AJ168/Data!AJ167-1</f>
        <v>7.3279183429344474E-3</v>
      </c>
      <c r="BB171" s="5">
        <f>Data!AR168/Data!AR167-1</f>
        <v>1.0938314723568654E-2</v>
      </c>
      <c r="BC171" s="5">
        <f>Data!BV168/Data!BV167-1</f>
        <v>1.4734565757922535E-2</v>
      </c>
      <c r="BD171" s="5">
        <f>Data!T168/Data!T167-1</f>
        <v>8.5698880395825849E-3</v>
      </c>
      <c r="BE171" s="5">
        <f>Data!BF168/Data!BF167-1</f>
        <v>1.2335102200704107E-2</v>
      </c>
      <c r="BF171" s="5">
        <f>Data!AB168/Data!AB167-1</f>
        <v>1.0429144315400318E-2</v>
      </c>
      <c r="BG171" s="5">
        <f>Data!AY168/Data!AY167-1</f>
        <v>1.3507284909587636E-2</v>
      </c>
      <c r="BH171" s="5">
        <f>Data!BN168/Data!BN167-1</f>
        <v>6.5808384868248915E-3</v>
      </c>
      <c r="BI171" s="5">
        <f>Data!CC168/Data!CC167-1</f>
        <v>9.0963560106758212E-3</v>
      </c>
      <c r="BJ171" s="5">
        <f>Data!CP168/Data!CP167-1</f>
        <v>1.0358448010379329E-2</v>
      </c>
      <c r="BK171" s="5">
        <f>Data!DZ168/Data!DZ167-1</f>
        <v>1.2024610917638068E-2</v>
      </c>
      <c r="BL171" s="5">
        <f t="shared" si="294"/>
        <v>1.0408704987645219E-2</v>
      </c>
      <c r="BM171" s="5">
        <f t="shared" si="295"/>
        <v>1.1207344568843043E-2</v>
      </c>
      <c r="BN171" s="5">
        <f t="shared" si="296"/>
        <v>1.1334556268003969E-2</v>
      </c>
      <c r="BO171" s="5">
        <f t="shared" si="276"/>
        <v>1.0026575515418303E-2</v>
      </c>
      <c r="BP171" s="5">
        <f t="shared" si="277"/>
        <v>9.9582900310086504E-3</v>
      </c>
      <c r="BQ171" s="5">
        <f t="shared" si="278"/>
        <v>9.18635581141658E-3</v>
      </c>
      <c r="BR171" s="5">
        <f t="shared" si="297"/>
        <v>1.0003394237605451E-2</v>
      </c>
      <c r="BS171" s="5">
        <f t="shared" si="298"/>
        <v>9.5169778753849237E-3</v>
      </c>
      <c r="BT171" s="5">
        <f t="shared" si="279"/>
        <v>7.5763122822640749E-3</v>
      </c>
      <c r="BU171" s="5">
        <f t="shared" si="280"/>
        <v>1.0358448010379329E-2</v>
      </c>
      <c r="BV171" s="8">
        <f t="shared" si="281"/>
        <v>1.9347117871862325</v>
      </c>
      <c r="BW171" s="8">
        <f t="shared" si="282"/>
        <v>1.9472672047891042</v>
      </c>
      <c r="BX171" s="24">
        <f t="shared" si="283"/>
        <v>38929</v>
      </c>
      <c r="BY171" s="5">
        <f t="shared" si="284"/>
        <v>0.97525081287952953</v>
      </c>
      <c r="BZ171" s="1">
        <f t="shared" si="251"/>
        <v>38929</v>
      </c>
      <c r="CA171" s="8">
        <f t="shared" si="299"/>
        <v>2.2667974980636609</v>
      </c>
      <c r="CB171" s="8">
        <f t="shared" si="300"/>
        <v>1.9472672047891042</v>
      </c>
      <c r="CC171" s="8">
        <f t="shared" si="301"/>
        <v>2.4386213922651185</v>
      </c>
      <c r="CD171" s="8">
        <f t="shared" si="302"/>
        <v>1.8923015098455696</v>
      </c>
      <c r="CE171" s="8">
        <f t="shared" si="303"/>
        <v>2.0948274759770578</v>
      </c>
      <c r="CF171" s="8">
        <f t="shared" si="304"/>
        <v>2.2696591732384013</v>
      </c>
      <c r="CG171" s="8">
        <f t="shared" si="305"/>
        <v>2.1116549017524533</v>
      </c>
      <c r="CH171" s="8">
        <f t="shared" si="306"/>
        <v>2.3101430261871676</v>
      </c>
      <c r="CI171" s="8">
        <f t="shared" si="307"/>
        <v>2.4466716689891705</v>
      </c>
      <c r="CJ171" s="8">
        <f t="shared" si="308"/>
        <v>2.4835781501714993</v>
      </c>
      <c r="CK171" s="8">
        <f t="shared" si="309"/>
        <v>4.0915885532259306</v>
      </c>
      <c r="CL171" s="8">
        <f t="shared" si="310"/>
        <v>3.0486544497940731</v>
      </c>
      <c r="CM171" s="8">
        <f t="shared" si="311"/>
        <v>2.6876633757811801</v>
      </c>
      <c r="CN171" s="8">
        <f t="shared" si="312"/>
        <v>2.7534826309292924</v>
      </c>
      <c r="CO171" s="8">
        <f t="shared" si="313"/>
        <v>2.3253731108305256</v>
      </c>
      <c r="CP171" s="8">
        <f t="shared" si="314"/>
        <v>2.2839102723082823</v>
      </c>
      <c r="CQ171" s="8">
        <f t="shared" si="315"/>
        <v>2.3388065933076199</v>
      </c>
      <c r="CR171" s="8">
        <f t="shared" si="316"/>
        <v>2.2108253223637329</v>
      </c>
      <c r="CS171" s="8">
        <f t="shared" si="317"/>
        <v>2.2273040849055938</v>
      </c>
      <c r="CT171" s="8">
        <f t="shared" si="318"/>
        <v>2.1725057507774701</v>
      </c>
      <c r="CU171" s="8">
        <f t="shared" si="319"/>
        <v>2.210696102619869</v>
      </c>
      <c r="CV171" s="8">
        <f t="shared" si="320"/>
        <v>2.2696013515188045</v>
      </c>
      <c r="CW171" s="8">
        <f t="shared" si="321"/>
        <v>1.9347117871862325</v>
      </c>
      <c r="CX171" s="8">
        <f t="shared" si="322"/>
        <v>3.0293340622861264</v>
      </c>
      <c r="CY171" s="8">
        <f t="shared" si="252"/>
        <v>2.2667974980636609</v>
      </c>
      <c r="CZ171" s="1">
        <f t="shared" si="253"/>
        <v>38929</v>
      </c>
      <c r="DA171" s="5">
        <f>CA171/MAX(CA$9:CA171)-1</f>
        <v>0</v>
      </c>
      <c r="DB171" s="5">
        <f>CB171/MAX(CB$9:CB171)-1</f>
        <v>0</v>
      </c>
      <c r="DC171" s="5">
        <f>CC171/MAX(CC$9:CC171)-1</f>
        <v>-1.1163477771525265E-2</v>
      </c>
      <c r="DD171" s="5">
        <f>CD171/MAX(CD$9:CD171)-1</f>
        <v>0</v>
      </c>
      <c r="DE171" s="5">
        <f>CE171/MAX(CE$9:CE171)-1</f>
        <v>0</v>
      </c>
      <c r="DF171" s="5">
        <f>CF171/MAX(CF$9:CF171)-1</f>
        <v>-1.6385666269109866E-2</v>
      </c>
      <c r="DG171" s="5">
        <f>CG171/MAX(CG$9:CG171)-1</f>
        <v>0</v>
      </c>
      <c r="DH171" s="5">
        <f>CH171/MAX(CH$9:CH171)-1</f>
        <v>0</v>
      </c>
      <c r="DI171" s="5">
        <f>CI171/MAX(CI$9:CI171)-1</f>
        <v>0</v>
      </c>
      <c r="DJ171" s="5">
        <f>CJ171/MAX(CJ$9:CJ171)-1</f>
        <v>0</v>
      </c>
      <c r="DK171" s="5">
        <f>CK171/MAX(CK$9:CK171)-1</f>
        <v>0</v>
      </c>
      <c r="DL171" s="5">
        <f>CL171/MAX(CL$9:CL171)-1</f>
        <v>0</v>
      </c>
      <c r="DM171" s="5">
        <f>CM171/MAX(CM$9:CM171)-1</f>
        <v>0</v>
      </c>
      <c r="DN171" s="5">
        <f>CN171/MAX(CN$9:CN171)-1</f>
        <v>0</v>
      </c>
      <c r="DO171" s="5">
        <f>CO171/MAX(CO$9:CO171)-1</f>
        <v>0</v>
      </c>
      <c r="DP171" s="5">
        <f>CP171/MAX(CP$9:CP171)-1</f>
        <v>0</v>
      </c>
      <c r="DQ171" s="5">
        <f>CQ171/MAX(CQ$9:CQ171)-1</f>
        <v>0</v>
      </c>
      <c r="DR171" s="5">
        <f>CR171/MAX(CR$9:CR171)-1</f>
        <v>0</v>
      </c>
      <c r="DS171" s="5">
        <f>CS171/MAX(CS$9:CS171)-1</f>
        <v>0</v>
      </c>
      <c r="DT171" s="5">
        <f>CT171/MAX(CT$9:CT171)-1</f>
        <v>0</v>
      </c>
      <c r="DU171" s="5">
        <f>CU171/MAX(CU$9:CU171)-1</f>
        <v>0</v>
      </c>
      <c r="DV171" s="5">
        <f>CV171/MAX(CV$9:CV171)-1</f>
        <v>0</v>
      </c>
      <c r="DW171" s="5">
        <f>CW171/MAX(CW$9:CW171)-1</f>
        <v>0</v>
      </c>
      <c r="DX171" s="5">
        <f>CX171/MAX(CX$9:CX171)-1</f>
        <v>0</v>
      </c>
      <c r="DY171" s="5">
        <f>CY171/MAX(CY$9:CY171)-1</f>
        <v>0</v>
      </c>
      <c r="DZ171" s="1">
        <f t="shared" si="254"/>
        <v>38929</v>
      </c>
      <c r="EA171" s="8">
        <f t="shared" si="285"/>
        <v>5.5560423050824941</v>
      </c>
      <c r="EB171" s="8">
        <f t="shared" si="286"/>
        <v>5.6070211632446698</v>
      </c>
      <c r="EC171" s="8">
        <f t="shared" si="287"/>
        <v>5.9465843529847975</v>
      </c>
      <c r="ED171" s="8">
        <f t="shared" si="255"/>
        <v>5.6070211632446698</v>
      </c>
      <c r="EE171" s="8">
        <f t="shared" si="256"/>
        <v>5.6070211632446707</v>
      </c>
      <c r="EF171" s="8">
        <f t="shared" si="257"/>
        <v>5.6749000000000001</v>
      </c>
      <c r="EG171" s="8">
        <f t="shared" si="258"/>
        <v>5.6070211632446698</v>
      </c>
      <c r="EH171" s="8">
        <f t="shared" si="259"/>
        <v>5.9779999999999998</v>
      </c>
      <c r="EI171" s="8">
        <f t="shared" si="260"/>
        <v>5.6070211632446698</v>
      </c>
      <c r="EJ171" s="1">
        <f t="shared" si="288"/>
        <v>38929</v>
      </c>
      <c r="EK171" s="8">
        <f>Data!W168*(1-R171-AD171)+R171*Data!AE168+AD171*Data!AM168</f>
        <v>1.7275959286350644</v>
      </c>
      <c r="EL171" s="8">
        <f>Data!W168*(1-S171-AE171)+S171*Data!BQ168+AE171*Data!AU168</f>
        <v>3.0358361195633554</v>
      </c>
      <c r="EM171" s="8">
        <f>Data!W168*(1-R171-AF171)+R171*Data!AE168+AF171*Data!AU168</f>
        <v>2.8677043621972058</v>
      </c>
      <c r="EN171" s="8">
        <f>Data!F168</f>
        <v>5.06104744421883</v>
      </c>
      <c r="EO171" s="8">
        <f>U171*Data!$AE168+Model!AG171*Data!$BY168+Model!AP171*Data!$W168</f>
        <v>2.7769432289336593</v>
      </c>
      <c r="EP171" s="8">
        <f>V171*Data!$BQ168+Model!AH171*Data!$BY168+Model!AQ171*Data!$W168</f>
        <v>2.791178602458686</v>
      </c>
      <c r="EQ171" s="8">
        <f>W171*Data!$BQ168+Model!AI171*Data!$BY168+Model!AR171*Data!$W168</f>
        <v>2.2633999999999999</v>
      </c>
      <c r="ER171" s="8">
        <f>X171*Data!CF168+Model!AJ171*Data!$BY168+Model!AS171*Data!$W168</f>
        <v>2.7837068951954338</v>
      </c>
      <c r="ES171" s="8">
        <f>Y171*Data!CS168+Model!AK171*Data!$BY168+Model!AS171*Data!$W168</f>
        <v>2.6974720251531767</v>
      </c>
      <c r="ET171" s="8">
        <f t="shared" si="261"/>
        <v>5.06104744421883</v>
      </c>
    </row>
    <row r="172" spans="1:150" x14ac:dyDescent="0.25">
      <c r="A172" s="34">
        <f>Data!A169</f>
        <v>38960</v>
      </c>
      <c r="B172" s="8">
        <f>Data!G169</f>
        <v>5.4005792760834899</v>
      </c>
      <c r="C172" s="8">
        <f t="shared" si="262"/>
        <v>5.7282626910737875</v>
      </c>
      <c r="D172" s="8">
        <f>Data!DA169</f>
        <v>5.7590000000000003</v>
      </c>
      <c r="E172" s="8">
        <f>Data!AN169</f>
        <v>4.8170000000000002</v>
      </c>
      <c r="F172" s="8">
        <f>Data!AV169</f>
        <v>4.6950000000000003</v>
      </c>
      <c r="G172" s="8">
        <f>Data!BZ169</f>
        <v>4.7359999999999998</v>
      </c>
      <c r="H172" s="8">
        <f>Data!X169</f>
        <v>5.5679999999999996</v>
      </c>
      <c r="I172" s="8">
        <f>Data!BJ169</f>
        <v>5.7350000000000003</v>
      </c>
      <c r="J172" s="8">
        <f>Data!AF169</f>
        <v>6.734</v>
      </c>
      <c r="K172" s="8">
        <f>Data!BC169</f>
        <v>7.35</v>
      </c>
      <c r="L172" s="8">
        <f>Data!BR169</f>
        <v>7.4219999999999997</v>
      </c>
      <c r="M172" s="8">
        <f>Data!CG169</f>
        <v>6.9820000000000002</v>
      </c>
      <c r="N172" s="8">
        <f>Data!CT169</f>
        <v>7.8470000000000004</v>
      </c>
      <c r="O172" s="8">
        <f>Data!ED169</f>
        <v>7.3650000000000002</v>
      </c>
      <c r="P172" s="8">
        <f t="shared" si="263"/>
        <v>2.6494999999999997</v>
      </c>
      <c r="Q172" s="1">
        <f t="shared" si="240"/>
        <v>38960</v>
      </c>
      <c r="R172" s="9">
        <f t="shared" si="289"/>
        <v>0.30851739225338415</v>
      </c>
      <c r="S172" s="36">
        <f t="shared" si="290"/>
        <v>0.26426190115486503</v>
      </c>
      <c r="T172" s="9">
        <f t="shared" si="291"/>
        <v>0.37742970371768264</v>
      </c>
      <c r="U172" s="9">
        <f t="shared" si="264"/>
        <v>2.0309947989734838E-2</v>
      </c>
      <c r="V172" s="9">
        <f t="shared" si="265"/>
        <v>1.5107697722818397E-2</v>
      </c>
      <c r="W172" s="9">
        <f t="shared" si="266"/>
        <v>0</v>
      </c>
      <c r="X172" s="9">
        <f t="shared" si="267"/>
        <v>1.8067353554537046E-2</v>
      </c>
      <c r="Y172" s="9">
        <f t="shared" si="292"/>
        <v>0.12825458052073307</v>
      </c>
      <c r="Z172" s="8">
        <f t="shared" si="268"/>
        <v>5.4289300630011006</v>
      </c>
      <c r="AA172" s="8">
        <f t="shared" si="241"/>
        <v>6.0579415647411192</v>
      </c>
      <c r="AB172" s="8">
        <f t="shared" si="269"/>
        <v>5.7786908850726562</v>
      </c>
      <c r="AC172" s="8">
        <f t="shared" si="293"/>
        <v>5.4005792760834899</v>
      </c>
      <c r="AD172" s="22">
        <f t="shared" si="270"/>
        <v>0.69148260774661585</v>
      </c>
      <c r="AE172" s="22">
        <f t="shared" si="271"/>
        <v>0.73573809884513497</v>
      </c>
      <c r="AF172" s="22">
        <f t="shared" si="272"/>
        <v>0.62257029628231741</v>
      </c>
      <c r="AG172" s="22">
        <f t="shared" si="242"/>
        <v>0.22969005201026516</v>
      </c>
      <c r="AH172" s="22">
        <f t="shared" si="243"/>
        <v>0.23489230227718161</v>
      </c>
      <c r="AI172" s="22">
        <f t="shared" si="244"/>
        <v>9.9999999999999978E-2</v>
      </c>
      <c r="AJ172" s="22">
        <f t="shared" si="245"/>
        <v>0.23193264644546296</v>
      </c>
      <c r="AK172" s="22">
        <f t="shared" si="246"/>
        <v>0.12174541947926687</v>
      </c>
      <c r="AL172" s="22"/>
      <c r="AM172" s="22">
        <f t="shared" si="247"/>
        <v>0</v>
      </c>
      <c r="AN172" s="22">
        <f t="shared" si="247"/>
        <v>0</v>
      </c>
      <c r="AO172" s="22">
        <v>0</v>
      </c>
      <c r="AP172" s="22">
        <f t="shared" si="248"/>
        <v>0.75</v>
      </c>
      <c r="AQ172" s="22">
        <f t="shared" si="249"/>
        <v>0.75</v>
      </c>
      <c r="AR172" s="22">
        <f t="shared" si="273"/>
        <v>0.9</v>
      </c>
      <c r="AS172" s="9">
        <f t="shared" si="274"/>
        <v>0.75</v>
      </c>
      <c r="AT172" s="9">
        <f t="shared" si="275"/>
        <v>0.75</v>
      </c>
      <c r="AU172" s="9"/>
      <c r="AV172" s="1">
        <f t="shared" si="250"/>
        <v>38960</v>
      </c>
      <c r="AX172" s="5">
        <f>Data!C169/Data!C168-1</f>
        <v>1.5310704971862599E-2</v>
      </c>
      <c r="AY172" s="5">
        <f>Data!L169/Data!L168-1</f>
        <v>7.4491216773360236E-3</v>
      </c>
      <c r="AZ172" s="5">
        <f>Data!CW169/Data!CW168-1</f>
        <v>1.8703966816335349E-2</v>
      </c>
      <c r="BA172" s="5">
        <f>Data!AJ169/Data!AJ168-1</f>
        <v>7.0113203949135894E-3</v>
      </c>
      <c r="BB172" s="5">
        <f>Data!AR169/Data!AR168-1</f>
        <v>1.1537173259028144E-2</v>
      </c>
      <c r="BC172" s="5">
        <f>Data!BV169/Data!BV168-1</f>
        <v>1.7597887243081978E-2</v>
      </c>
      <c r="BD172" s="5">
        <f>Data!T169/Data!T168-1</f>
        <v>8.1574379229665261E-3</v>
      </c>
      <c r="BE172" s="5">
        <f>Data!BF169/Data!BF168-1</f>
        <v>1.3231519578640327E-2</v>
      </c>
      <c r="BF172" s="5">
        <f>Data!AB169/Data!AB168-1</f>
        <v>1.2725984150505854E-2</v>
      </c>
      <c r="BG172" s="5">
        <f>Data!AY169/Data!AY168-1</f>
        <v>2.1754948658416984E-2</v>
      </c>
      <c r="BH172" s="5">
        <f>Data!BN169/Data!BN168-1</f>
        <v>1.0475180077056168E-2</v>
      </c>
      <c r="BI172" s="5">
        <f>Data!CC169/Data!CC168-1</f>
        <v>1.1929180611033097E-2</v>
      </c>
      <c r="BJ172" s="5">
        <f>Data!CP169/Data!CP168-1</f>
        <v>1.6956846258130209E-2</v>
      </c>
      <c r="BK172" s="5">
        <f>Data!DZ169/Data!DZ168-1</f>
        <v>1.8539865513928833E-2</v>
      </c>
      <c r="BL172" s="5">
        <f t="shared" si="294"/>
        <v>1.165136804300752E-2</v>
      </c>
      <c r="BM172" s="5">
        <f t="shared" si="295"/>
        <v>1.3323339594079935E-2</v>
      </c>
      <c r="BN172" s="5">
        <f t="shared" si="296"/>
        <v>1.4133647954949792E-2</v>
      </c>
      <c r="BO172" s="5">
        <f t="shared" si="276"/>
        <v>1.0399870011838152E-2</v>
      </c>
      <c r="BP172" s="5">
        <f t="shared" si="277"/>
        <v>1.0373187248334935E-2</v>
      </c>
      <c r="BQ172" s="5">
        <f t="shared" si="278"/>
        <v>9.1014828549780703E-3</v>
      </c>
      <c r="BR172" s="5">
        <f t="shared" si="297"/>
        <v>1.0390867957249356E-2</v>
      </c>
      <c r="BS172" s="5">
        <f t="shared" si="298"/>
        <v>1.0430055703856132E-2</v>
      </c>
      <c r="BT172" s="5">
        <f t="shared" si="279"/>
        <v>7.2405439005241764E-3</v>
      </c>
      <c r="BU172" s="5">
        <f t="shared" si="280"/>
        <v>1.6956846258130209E-2</v>
      </c>
      <c r="BV172" s="8">
        <f t="shared" si="281"/>
        <v>1.9487201528162159</v>
      </c>
      <c r="BW172" s="8">
        <f t="shared" si="282"/>
        <v>1.9617726351358642</v>
      </c>
      <c r="BX172" s="24">
        <f t="shared" si="283"/>
        <v>38960</v>
      </c>
      <c r="BY172" s="5">
        <f t="shared" si="284"/>
        <v>0.97052509195071368</v>
      </c>
      <c r="BZ172" s="1">
        <f t="shared" si="251"/>
        <v>38960</v>
      </c>
      <c r="CA172" s="8">
        <f t="shared" si="299"/>
        <v>2.3015037657874697</v>
      </c>
      <c r="CB172" s="8">
        <f t="shared" si="300"/>
        <v>1.9617726351358642</v>
      </c>
      <c r="CC172" s="8">
        <f t="shared" si="301"/>
        <v>2.4842332858636507</v>
      </c>
      <c r="CD172" s="8">
        <f t="shared" si="302"/>
        <v>1.9055690420148756</v>
      </c>
      <c r="CE172" s="8">
        <f t="shared" si="303"/>
        <v>2.1189958635151775</v>
      </c>
      <c r="CF172" s="8">
        <f t="shared" si="304"/>
        <v>2.3096003794492774</v>
      </c>
      <c r="CG172" s="8">
        <f t="shared" si="305"/>
        <v>2.1288805955282268</v>
      </c>
      <c r="CH172" s="8">
        <f t="shared" si="306"/>
        <v>2.3407097288676226</v>
      </c>
      <c r="CI172" s="8">
        <f t="shared" si="307"/>
        <v>2.4778079738702186</v>
      </c>
      <c r="CJ172" s="8">
        <f t="shared" si="308"/>
        <v>2.5376082653176466</v>
      </c>
      <c r="CK172" s="8">
        <f t="shared" si="309"/>
        <v>4.134448680122194</v>
      </c>
      <c r="CL172" s="8">
        <f t="shared" si="310"/>
        <v>3.0850223993462964</v>
      </c>
      <c r="CM172" s="8">
        <f t="shared" si="311"/>
        <v>2.7332376704379087</v>
      </c>
      <c r="CN172" s="8">
        <f t="shared" si="312"/>
        <v>2.8045318286016605</v>
      </c>
      <c r="CO172" s="8">
        <f t="shared" si="313"/>
        <v>2.3524668887821254</v>
      </c>
      <c r="CP172" s="8">
        <f t="shared" si="314"/>
        <v>2.314339584468653</v>
      </c>
      <c r="CQ172" s="8">
        <f t="shared" si="315"/>
        <v>2.3718624623321456</v>
      </c>
      <c r="CR172" s="8">
        <f t="shared" si="316"/>
        <v>2.2338176183351961</v>
      </c>
      <c r="CS172" s="8">
        <f t="shared" si="317"/>
        <v>2.250408327237301</v>
      </c>
      <c r="CT172" s="8">
        <f t="shared" si="318"/>
        <v>2.1922787746205126</v>
      </c>
      <c r="CU172" s="8">
        <f t="shared" si="319"/>
        <v>2.233667153915798</v>
      </c>
      <c r="CV172" s="8">
        <f t="shared" si="320"/>
        <v>2.2932734200406926</v>
      </c>
      <c r="CW172" s="8">
        <f t="shared" si="321"/>
        <v>1.9487201528162159</v>
      </c>
      <c r="CX172" s="8">
        <f t="shared" si="322"/>
        <v>3.0807020142448294</v>
      </c>
      <c r="CY172" s="8">
        <f t="shared" si="252"/>
        <v>2.3015037657874697</v>
      </c>
      <c r="CZ172" s="1">
        <f t="shared" si="253"/>
        <v>38960</v>
      </c>
      <c r="DA172" s="5">
        <f>CA172/MAX(CA$9:CA172)-1</f>
        <v>0</v>
      </c>
      <c r="DB172" s="5">
        <f>CB172/MAX(CB$9:CB172)-1</f>
        <v>0</v>
      </c>
      <c r="DC172" s="5">
        <f>CC172/MAX(CC$9:CC172)-1</f>
        <v>0</v>
      </c>
      <c r="DD172" s="5">
        <f>CD172/MAX(CD$9:CD172)-1</f>
        <v>0</v>
      </c>
      <c r="DE172" s="5">
        <f>CE172/MAX(CE$9:CE172)-1</f>
        <v>0</v>
      </c>
      <c r="DF172" s="5">
        <f>CF172/MAX(CF$9:CF172)-1</f>
        <v>0</v>
      </c>
      <c r="DG172" s="5">
        <f>CG172/MAX(CG$9:CG172)-1</f>
        <v>0</v>
      </c>
      <c r="DH172" s="5">
        <f>CH172/MAX(CH$9:CH172)-1</f>
        <v>0</v>
      </c>
      <c r="DI172" s="5">
        <f>CI172/MAX(CI$9:CI172)-1</f>
        <v>0</v>
      </c>
      <c r="DJ172" s="5">
        <f>CJ172/MAX(CJ$9:CJ172)-1</f>
        <v>0</v>
      </c>
      <c r="DK172" s="5">
        <f>CK172/MAX(CK$9:CK172)-1</f>
        <v>0</v>
      </c>
      <c r="DL172" s="5">
        <f>CL172/MAX(CL$9:CL172)-1</f>
        <v>0</v>
      </c>
      <c r="DM172" s="5">
        <f>CM172/MAX(CM$9:CM172)-1</f>
        <v>0</v>
      </c>
      <c r="DN172" s="5">
        <f>CN172/MAX(CN$9:CN172)-1</f>
        <v>0</v>
      </c>
      <c r="DO172" s="5">
        <f>CO172/MAX(CO$9:CO172)-1</f>
        <v>0</v>
      </c>
      <c r="DP172" s="5">
        <f>CP172/MAX(CP$9:CP172)-1</f>
        <v>0</v>
      </c>
      <c r="DQ172" s="5">
        <f>CQ172/MAX(CQ$9:CQ172)-1</f>
        <v>0</v>
      </c>
      <c r="DR172" s="5">
        <f>CR172/MAX(CR$9:CR172)-1</f>
        <v>0</v>
      </c>
      <c r="DS172" s="5">
        <f>CS172/MAX(CS$9:CS172)-1</f>
        <v>0</v>
      </c>
      <c r="DT172" s="5">
        <f>CT172/MAX(CT$9:CT172)-1</f>
        <v>0</v>
      </c>
      <c r="DU172" s="5">
        <f>CU172/MAX(CU$9:CU172)-1</f>
        <v>0</v>
      </c>
      <c r="DV172" s="5">
        <f>CV172/MAX(CV$9:CV172)-1</f>
        <v>0</v>
      </c>
      <c r="DW172" s="5">
        <f>CW172/MAX(CW$9:CW172)-1</f>
        <v>0</v>
      </c>
      <c r="DX172" s="5">
        <f>CX172/MAX(CX$9:CX172)-1</f>
        <v>0</v>
      </c>
      <c r="DY172" s="5">
        <f>CY172/MAX(CY$9:CY172)-1</f>
        <v>0</v>
      </c>
      <c r="DZ172" s="1">
        <f t="shared" si="254"/>
        <v>38960</v>
      </c>
      <c r="EA172" s="8">
        <f t="shared" si="285"/>
        <v>5.3240669628046504</v>
      </c>
      <c r="EB172" s="8">
        <f t="shared" si="286"/>
        <v>5.4005792760834899</v>
      </c>
      <c r="EC172" s="8">
        <f t="shared" si="287"/>
        <v>5.7282626910737875</v>
      </c>
      <c r="ED172" s="8">
        <f t="shared" si="255"/>
        <v>5.4005792760834908</v>
      </c>
      <c r="EE172" s="8">
        <f t="shared" si="256"/>
        <v>5.4005792760834899</v>
      </c>
      <c r="EF172" s="8">
        <f t="shared" si="257"/>
        <v>5.4847999999999999</v>
      </c>
      <c r="EG172" s="8">
        <f t="shared" si="258"/>
        <v>5.4005792760834908</v>
      </c>
      <c r="EH172" s="8">
        <f t="shared" si="259"/>
        <v>5.7590000000000003</v>
      </c>
      <c r="EI172" s="8">
        <f t="shared" si="260"/>
        <v>5.4005792760834899</v>
      </c>
      <c r="EJ172" s="1">
        <f t="shared" si="288"/>
        <v>38960</v>
      </c>
      <c r="EK172" s="8">
        <f>Data!W169*(1-R172-AD172)+R172*Data!AE169+AD172*Data!AM169</f>
        <v>1.7952447956683075</v>
      </c>
      <c r="EL172" s="8">
        <f>Data!W169*(1-S172-AE172)+S172*Data!BQ169+AE172*Data!AU169</f>
        <v>3.1167371257531062</v>
      </c>
      <c r="EM172" s="8">
        <f>Data!W169*(1-R172-AF172)+R172*Data!AE169+AF172*Data!AU169</f>
        <v>2.9303853852598469</v>
      </c>
      <c r="EN172" s="8">
        <f>Data!F169</f>
        <v>5.0671531831986103</v>
      </c>
      <c r="EO172" s="8">
        <f>U172*Data!$AE169+Model!AG172*Data!$BY169+Model!AP172*Data!$W169</f>
        <v>2.8167687733840889</v>
      </c>
      <c r="EP172" s="8">
        <f>V172*Data!$BQ169+Model!AH172*Data!$BY169+Model!AQ172*Data!$W169</f>
        <v>2.8382361918125714</v>
      </c>
      <c r="EQ172" s="8">
        <f>W172*Data!$BQ169+Model!AI172*Data!$BY169+Model!AR172*Data!$W169</f>
        <v>2.2644000000000002</v>
      </c>
      <c r="ER172" s="8">
        <f>X172*Data!CF169+Model!AJ172*Data!$BY169+Model!AS172*Data!$W169</f>
        <v>2.8260393694121726</v>
      </c>
      <c r="ES172" s="8">
        <f>Y172*Data!CS169+Model!AK172*Data!$BY169+Model!AS172*Data!$W169</f>
        <v>2.714567984570877</v>
      </c>
      <c r="ET172" s="8">
        <f t="shared" si="261"/>
        <v>5.0671531831986103</v>
      </c>
    </row>
    <row r="173" spans="1:150" x14ac:dyDescent="0.25">
      <c r="A173" s="34">
        <f>Data!A170</f>
        <v>38989</v>
      </c>
      <c r="B173" s="8">
        <f>Data!G170</f>
        <v>5.3160123110784498</v>
      </c>
      <c r="C173" s="8">
        <f t="shared" si="262"/>
        <v>5.6210458970792772</v>
      </c>
      <c r="D173" s="8">
        <f>Data!DA170</f>
        <v>5.6609999999999996</v>
      </c>
      <c r="E173" s="8">
        <f>Data!AN170</f>
        <v>4.734</v>
      </c>
      <c r="F173" s="8">
        <f>Data!AV170</f>
        <v>4.593</v>
      </c>
      <c r="G173" s="8">
        <f>Data!BZ170</f>
        <v>4.6280000000000001</v>
      </c>
      <c r="H173" s="8">
        <f>Data!X170</f>
        <v>5.492</v>
      </c>
      <c r="I173" s="8">
        <f>Data!BJ170</f>
        <v>5.6340000000000003</v>
      </c>
      <c r="J173" s="8">
        <f>Data!AF170</f>
        <v>6.3949999999999996</v>
      </c>
      <c r="K173" s="8">
        <f>Data!BC170</f>
        <v>6.8369999999999997</v>
      </c>
      <c r="L173" s="8">
        <f>Data!BR170</f>
        <v>7.3079999999999998</v>
      </c>
      <c r="M173" s="8">
        <f>Data!CG170</f>
        <v>6.851</v>
      </c>
      <c r="N173" s="8">
        <f>Data!CT170</f>
        <v>7.7249999999999996</v>
      </c>
      <c r="O173" s="8">
        <f>Data!ED170</f>
        <v>7.1269999999999998</v>
      </c>
      <c r="P173" s="8">
        <f t="shared" si="263"/>
        <v>2.5164999999999997</v>
      </c>
      <c r="Q173" s="1">
        <f t="shared" si="240"/>
        <v>38989</v>
      </c>
      <c r="R173" s="9">
        <f t="shared" si="289"/>
        <v>0.32020031491516826</v>
      </c>
      <c r="S173" s="36">
        <f t="shared" si="290"/>
        <v>0.28532451108068269</v>
      </c>
      <c r="T173" s="9">
        <f t="shared" si="291"/>
        <v>0.39737730975561297</v>
      </c>
      <c r="U173" s="9">
        <f t="shared" si="264"/>
        <v>2.2644205477334374E-2</v>
      </c>
      <c r="V173" s="9">
        <f t="shared" si="265"/>
        <v>1.49299668203171E-2</v>
      </c>
      <c r="W173" s="9">
        <f t="shared" si="266"/>
        <v>0</v>
      </c>
      <c r="X173" s="9">
        <f t="shared" si="267"/>
        <v>1.7999240251214497E-2</v>
      </c>
      <c r="Y173" s="9">
        <f t="shared" si="292"/>
        <v>0.12431385211494983</v>
      </c>
      <c r="Z173" s="8">
        <f t="shared" si="268"/>
        <v>5.339805300056419</v>
      </c>
      <c r="AA173" s="8">
        <f t="shared" si="241"/>
        <v>6.01014931212252</v>
      </c>
      <c r="AB173" s="8">
        <f t="shared" si="269"/>
        <v>5.6849239022451812</v>
      </c>
      <c r="AC173" s="8">
        <f t="shared" si="293"/>
        <v>5.3160123110784498</v>
      </c>
      <c r="AD173" s="22">
        <f t="shared" si="270"/>
        <v>0.6797996850848318</v>
      </c>
      <c r="AE173" s="22">
        <f t="shared" si="271"/>
        <v>0.71467548891931731</v>
      </c>
      <c r="AF173" s="22">
        <f t="shared" si="272"/>
        <v>0.60262269024438697</v>
      </c>
      <c r="AG173" s="22">
        <f t="shared" si="242"/>
        <v>0.22735579452266563</v>
      </c>
      <c r="AH173" s="22">
        <f t="shared" si="243"/>
        <v>0.23507003317968289</v>
      </c>
      <c r="AI173" s="22">
        <f t="shared" si="244"/>
        <v>9.9999999999999978E-2</v>
      </c>
      <c r="AJ173" s="22">
        <f t="shared" si="245"/>
        <v>0.23200075974878553</v>
      </c>
      <c r="AK173" s="22">
        <f t="shared" si="246"/>
        <v>0.12568614788505017</v>
      </c>
      <c r="AL173" s="22"/>
      <c r="AM173" s="22">
        <f t="shared" si="247"/>
        <v>0</v>
      </c>
      <c r="AN173" s="22">
        <f t="shared" si="247"/>
        <v>0</v>
      </c>
      <c r="AO173" s="22">
        <v>0</v>
      </c>
      <c r="AP173" s="22">
        <f t="shared" si="248"/>
        <v>0.75</v>
      </c>
      <c r="AQ173" s="22">
        <f t="shared" si="249"/>
        <v>0.75</v>
      </c>
      <c r="AR173" s="22">
        <f t="shared" si="273"/>
        <v>0.9</v>
      </c>
      <c r="AS173" s="9">
        <f t="shared" si="274"/>
        <v>0.75</v>
      </c>
      <c r="AT173" s="9">
        <f t="shared" si="275"/>
        <v>0.75</v>
      </c>
      <c r="AU173" s="9"/>
      <c r="AV173" s="1">
        <f t="shared" si="250"/>
        <v>38989</v>
      </c>
      <c r="AX173" s="5">
        <f>Data!C170/Data!C169-1</f>
        <v>8.7844313359810577E-3</v>
      </c>
      <c r="AY173" s="5">
        <f>Data!L170/Data!L169-1</f>
        <v>5.363477059343813E-3</v>
      </c>
      <c r="AZ173" s="5">
        <f>Data!CW170/Data!CW169-1</f>
        <v>1.0865749337396258E-2</v>
      </c>
      <c r="BA173" s="5">
        <f>Data!AJ170/Data!AJ169-1</f>
        <v>5.2043937693604381E-3</v>
      </c>
      <c r="BB173" s="5">
        <f>Data!AR170/Data!AR169-1</f>
        <v>7.4191742962872453E-3</v>
      </c>
      <c r="BC173" s="5">
        <f>Data!BV170/Data!BV169-1</f>
        <v>1.0606775246946087E-2</v>
      </c>
      <c r="BD173" s="5">
        <f>Data!T170/Data!T169-1</f>
        <v>5.7987560280237105E-3</v>
      </c>
      <c r="BE173" s="5">
        <f>Data!BF170/Data!BF169-1</f>
        <v>8.1819705416090738E-3</v>
      </c>
      <c r="BF173" s="5">
        <f>Data!AB170/Data!AB169-1</f>
        <v>7.5325157839287726E-3</v>
      </c>
      <c r="BG173" s="5">
        <f>Data!AY170/Data!AY169-1</f>
        <v>7.7680092016707558E-3</v>
      </c>
      <c r="BH173" s="5">
        <f>Data!BN170/Data!BN169-1</f>
        <v>8.6409286037947286E-3</v>
      </c>
      <c r="BI173" s="5">
        <f>Data!CC170/Data!CC169-1</f>
        <v>7.913993511688977E-3</v>
      </c>
      <c r="BJ173" s="5">
        <f>Data!CP170/Data!CP169-1</f>
        <v>1.2773695294642895E-2</v>
      </c>
      <c r="BK173" s="5">
        <f>Data!DZ170/Data!DZ169-1</f>
        <v>1.1757678644408909E-2</v>
      </c>
      <c r="BL173" s="5">
        <f t="shared" si="294"/>
        <v>7.5718346302598525E-3</v>
      </c>
      <c r="BM173" s="5">
        <f t="shared" si="295"/>
        <v>8.5656757034905245E-3</v>
      </c>
      <c r="BN173" s="5">
        <f t="shared" si="296"/>
        <v>9.0566547069766828E-3</v>
      </c>
      <c r="BO173" s="5">
        <f t="shared" si="276"/>
        <v>6.9383227829534731E-3</v>
      </c>
      <c r="BP173" s="5">
        <f t="shared" si="277"/>
        <v>6.9710614159001569E-3</v>
      </c>
      <c r="BQ173" s="5">
        <f t="shared" si="278"/>
        <v>6.2795579499159478E-3</v>
      </c>
      <c r="BR173" s="5">
        <f t="shared" si="297"/>
        <v>6.9521093930982152E-3</v>
      </c>
      <c r="BS173" s="5">
        <f t="shared" si="298"/>
        <v>7.2786782544936252E-3</v>
      </c>
      <c r="BT173" s="5">
        <f t="shared" si="279"/>
        <v>5.3232662210930927E-3</v>
      </c>
      <c r="BU173" s="5">
        <f t="shared" si="280"/>
        <v>1.2773695294642895E-2</v>
      </c>
      <c r="BV173" s="8">
        <f t="shared" si="281"/>
        <v>1.959093708980066</v>
      </c>
      <c r="BW173" s="8">
        <f t="shared" si="282"/>
        <v>1.9722945576600639</v>
      </c>
      <c r="BX173" s="24">
        <f t="shared" si="283"/>
        <v>38989</v>
      </c>
      <c r="BY173" s="5">
        <f t="shared" si="284"/>
        <v>0.96876226297867607</v>
      </c>
      <c r="BZ173" s="1">
        <f t="shared" si="251"/>
        <v>38989</v>
      </c>
      <c r="CA173" s="8">
        <f t="shared" si="299"/>
        <v>2.3217211675875316</v>
      </c>
      <c r="CB173" s="8">
        <f t="shared" si="300"/>
        <v>1.9722945576600639</v>
      </c>
      <c r="CC173" s="8">
        <f t="shared" si="301"/>
        <v>2.5112263420434613</v>
      </c>
      <c r="CD173" s="8">
        <f t="shared" si="302"/>
        <v>1.915486373664224</v>
      </c>
      <c r="CE173" s="8">
        <f t="shared" si="303"/>
        <v>2.1347170631597083</v>
      </c>
      <c r="CF173" s="8">
        <f t="shared" si="304"/>
        <v>2.3340977915843575</v>
      </c>
      <c r="CG173" s="8">
        <f t="shared" si="305"/>
        <v>2.1412254547144887</v>
      </c>
      <c r="CH173" s="8">
        <f t="shared" si="306"/>
        <v>2.3598613469156753</v>
      </c>
      <c r="CI173" s="8">
        <f t="shared" si="307"/>
        <v>2.4964721015429405</v>
      </c>
      <c r="CJ173" s="8">
        <f t="shared" si="308"/>
        <v>2.55732042967287</v>
      </c>
      <c r="CK173" s="8">
        <f t="shared" si="309"/>
        <v>4.1701741559831831</v>
      </c>
      <c r="CL173" s="8">
        <f t="shared" si="310"/>
        <v>3.1094372465981381</v>
      </c>
      <c r="CM173" s="8">
        <f t="shared" si="311"/>
        <v>2.7681512156079222</v>
      </c>
      <c r="CN173" s="8">
        <f t="shared" si="312"/>
        <v>2.8375066125903752</v>
      </c>
      <c r="CO173" s="8">
        <f t="shared" si="313"/>
        <v>2.3702793790371453</v>
      </c>
      <c r="CP173" s="8">
        <f t="shared" si="314"/>
        <v>2.3341634668169622</v>
      </c>
      <c r="CQ173" s="8">
        <f t="shared" si="315"/>
        <v>2.3933436016659271</v>
      </c>
      <c r="CR173" s="8">
        <f t="shared" si="316"/>
        <v>2.2493165660094538</v>
      </c>
      <c r="CS173" s="8">
        <f t="shared" si="317"/>
        <v>2.2660960618973256</v>
      </c>
      <c r="CT173" s="8">
        <f t="shared" si="318"/>
        <v>2.2060453162281131</v>
      </c>
      <c r="CU173" s="8">
        <f t="shared" si="319"/>
        <v>2.249195852317591</v>
      </c>
      <c r="CV173" s="8">
        <f t="shared" si="320"/>
        <v>2.309965419414751</v>
      </c>
      <c r="CW173" s="8">
        <f t="shared" si="321"/>
        <v>1.959093708980066</v>
      </c>
      <c r="CX173" s="8">
        <f t="shared" si="322"/>
        <v>3.1200539630683854</v>
      </c>
      <c r="CY173" s="8">
        <f t="shared" si="252"/>
        <v>2.3217211675875316</v>
      </c>
      <c r="CZ173" s="1">
        <f t="shared" si="253"/>
        <v>38989</v>
      </c>
      <c r="DA173" s="5">
        <f>CA173/MAX(CA$9:CA173)-1</f>
        <v>0</v>
      </c>
      <c r="DB173" s="5">
        <f>CB173/MAX(CB$9:CB173)-1</f>
        <v>0</v>
      </c>
      <c r="DC173" s="5">
        <f>CC173/MAX(CC$9:CC173)-1</f>
        <v>0</v>
      </c>
      <c r="DD173" s="5">
        <f>CD173/MAX(CD$9:CD173)-1</f>
        <v>0</v>
      </c>
      <c r="DE173" s="5">
        <f>CE173/MAX(CE$9:CE173)-1</f>
        <v>0</v>
      </c>
      <c r="DF173" s="5">
        <f>CF173/MAX(CF$9:CF173)-1</f>
        <v>0</v>
      </c>
      <c r="DG173" s="5">
        <f>CG173/MAX(CG$9:CG173)-1</f>
        <v>0</v>
      </c>
      <c r="DH173" s="5">
        <f>CH173/MAX(CH$9:CH173)-1</f>
        <v>0</v>
      </c>
      <c r="DI173" s="5">
        <f>CI173/MAX(CI$9:CI173)-1</f>
        <v>0</v>
      </c>
      <c r="DJ173" s="5">
        <f>CJ173/MAX(CJ$9:CJ173)-1</f>
        <v>0</v>
      </c>
      <c r="DK173" s="5">
        <f>CK173/MAX(CK$9:CK173)-1</f>
        <v>0</v>
      </c>
      <c r="DL173" s="5">
        <f>CL173/MAX(CL$9:CL173)-1</f>
        <v>0</v>
      </c>
      <c r="DM173" s="5">
        <f>CM173/MAX(CM$9:CM173)-1</f>
        <v>0</v>
      </c>
      <c r="DN173" s="5">
        <f>CN173/MAX(CN$9:CN173)-1</f>
        <v>0</v>
      </c>
      <c r="DO173" s="5">
        <f>CO173/MAX(CO$9:CO173)-1</f>
        <v>0</v>
      </c>
      <c r="DP173" s="5">
        <f>CP173/MAX(CP$9:CP173)-1</f>
        <v>0</v>
      </c>
      <c r="DQ173" s="5">
        <f>CQ173/MAX(CQ$9:CQ173)-1</f>
        <v>0</v>
      </c>
      <c r="DR173" s="5">
        <f>CR173/MAX(CR$9:CR173)-1</f>
        <v>0</v>
      </c>
      <c r="DS173" s="5">
        <f>CS173/MAX(CS$9:CS173)-1</f>
        <v>0</v>
      </c>
      <c r="DT173" s="5">
        <f>CT173/MAX(CT$9:CT173)-1</f>
        <v>0</v>
      </c>
      <c r="DU173" s="5">
        <f>CU173/MAX(CU$9:CU173)-1</f>
        <v>0</v>
      </c>
      <c r="DV173" s="5">
        <f>CV173/MAX(CV$9:CV173)-1</f>
        <v>0</v>
      </c>
      <c r="DW173" s="5">
        <f>CW173/MAX(CW$9:CW173)-1</f>
        <v>0</v>
      </c>
      <c r="DX173" s="5">
        <f>CX173/MAX(CX$9:CX173)-1</f>
        <v>0</v>
      </c>
      <c r="DY173" s="5">
        <f>CY173/MAX(CY$9:CY173)-1</f>
        <v>0</v>
      </c>
      <c r="DZ173" s="1">
        <f t="shared" si="254"/>
        <v>38989</v>
      </c>
      <c r="EA173" s="8">
        <f t="shared" si="285"/>
        <v>5.170000967477133</v>
      </c>
      <c r="EB173" s="8">
        <f t="shared" si="286"/>
        <v>5.3160123110784498</v>
      </c>
      <c r="EC173" s="8">
        <f t="shared" si="287"/>
        <v>5.6210458970792772</v>
      </c>
      <c r="ED173" s="8">
        <f t="shared" si="255"/>
        <v>5.3160123110784498</v>
      </c>
      <c r="EE173" s="8">
        <f t="shared" si="256"/>
        <v>5.316012311078449</v>
      </c>
      <c r="EF173" s="8">
        <f t="shared" si="257"/>
        <v>5.4055999999999997</v>
      </c>
      <c r="EG173" s="8">
        <f t="shared" si="258"/>
        <v>5.3160123110784498</v>
      </c>
      <c r="EH173" s="8">
        <f t="shared" si="259"/>
        <v>5.6609999999999996</v>
      </c>
      <c r="EI173" s="8">
        <f t="shared" si="260"/>
        <v>5.3160123110784498</v>
      </c>
      <c r="EJ173" s="1">
        <f t="shared" si="288"/>
        <v>38989</v>
      </c>
      <c r="EK173" s="8">
        <f>Data!W170*(1-R173-AD173)+R173*Data!AE170+AD173*Data!AM170</f>
        <v>1.7548373959061028</v>
      </c>
      <c r="EL173" s="8">
        <f>Data!W170*(1-S173-AE173)+S173*Data!BQ170+AE173*Data!AU170</f>
        <v>3.0622991378123658</v>
      </c>
      <c r="EM173" s="8">
        <f>Data!W170*(1-R173-AF173)+R173*Data!AE170+AF173*Data!AU170</f>
        <v>2.8664235138491074</v>
      </c>
      <c r="EN173" s="8">
        <f>Data!F170</f>
        <v>5.0347199534890903</v>
      </c>
      <c r="EO173" s="8">
        <f>U173*Data!$AE170+Model!AG173*Data!$BY170+Model!AP173*Data!$W170</f>
        <v>2.7877223207488702</v>
      </c>
      <c r="EP173" s="8">
        <f>V173*Data!$BQ170+Model!AH173*Data!$BY170+Model!AQ173*Data!$W170</f>
        <v>2.8207636638671048</v>
      </c>
      <c r="EQ173" s="8">
        <f>W173*Data!$BQ170+Model!AI173*Data!$BY170+Model!AR173*Data!$W170</f>
        <v>2.2498</v>
      </c>
      <c r="ER173" s="8">
        <f>X173*Data!CF170+Model!AJ173*Data!$BY170+Model!AS173*Data!$W170</f>
        <v>2.8076352866732464</v>
      </c>
      <c r="ES173" s="8">
        <f>Y173*Data!CS170+Model!AK173*Data!$BY170+Model!AS173*Data!$W170</f>
        <v>2.7003966742008396</v>
      </c>
      <c r="ET173" s="8">
        <f t="shared" si="261"/>
        <v>5.0347199534890903</v>
      </c>
    </row>
    <row r="174" spans="1:150" x14ac:dyDescent="0.25">
      <c r="A174" s="34">
        <f>Data!A171</f>
        <v>39021</v>
      </c>
      <c r="B174" s="8">
        <f>Data!G171</f>
        <v>5.2778580211683099</v>
      </c>
      <c r="C174" s="8">
        <f t="shared" si="262"/>
        <v>5.5960413223140497</v>
      </c>
      <c r="D174" s="8">
        <f>Data!DA171</f>
        <v>5.6109999999999998</v>
      </c>
      <c r="E174" s="8">
        <f>Data!AN171</f>
        <v>4.7350000000000003</v>
      </c>
      <c r="F174" s="8">
        <f>Data!AV171</f>
        <v>4.577</v>
      </c>
      <c r="G174" s="8">
        <f>Data!BZ171</f>
        <v>4.601</v>
      </c>
      <c r="H174" s="8">
        <f>Data!X171</f>
        <v>5.468</v>
      </c>
      <c r="I174" s="8">
        <f>Data!BJ171</f>
        <v>5.585</v>
      </c>
      <c r="J174" s="8">
        <f>Data!AF171</f>
        <v>6.3070000000000004</v>
      </c>
      <c r="K174" s="8">
        <f>Data!BC171</f>
        <v>6.6609999999999996</v>
      </c>
      <c r="L174" s="8">
        <f>Data!BR171</f>
        <v>7.3620000000000001</v>
      </c>
      <c r="M174" s="8">
        <f>Data!CG171</f>
        <v>6.8550000000000004</v>
      </c>
      <c r="N174" s="8">
        <f>Data!CT171</f>
        <v>7.5750000000000002</v>
      </c>
      <c r="O174" s="8">
        <f>Data!ED171</f>
        <v>7.0090000000000003</v>
      </c>
      <c r="P174" s="8">
        <f t="shared" si="263"/>
        <v>2.42</v>
      </c>
      <c r="Q174" s="1">
        <f t="shared" si="240"/>
        <v>39021</v>
      </c>
      <c r="R174" s="9">
        <f t="shared" si="289"/>
        <v>0.30766374941541258</v>
      </c>
      <c r="S174" s="36">
        <f t="shared" si="290"/>
        <v>0.28818175212512742</v>
      </c>
      <c r="T174" s="9">
        <f t="shared" si="291"/>
        <v>0.41322314049586778</v>
      </c>
      <c r="U174" s="9">
        <f t="shared" si="264"/>
        <v>1.5596729875914392E-2</v>
      </c>
      <c r="V174" s="9">
        <f t="shared" si="265"/>
        <v>9.6370956784896621E-3</v>
      </c>
      <c r="W174" s="9">
        <f t="shared" si="266"/>
        <v>0</v>
      </c>
      <c r="X174" s="9">
        <f t="shared" si="267"/>
        <v>1.1804800873251977E-2</v>
      </c>
      <c r="Y174" s="9">
        <f t="shared" si="292"/>
        <v>0.12096503026227295</v>
      </c>
      <c r="Z174" s="8">
        <f t="shared" si="268"/>
        <v>5.2944740911823391</v>
      </c>
      <c r="AA174" s="8">
        <f t="shared" si="241"/>
        <v>6.013816238524992</v>
      </c>
      <c r="AB174" s="8">
        <f t="shared" si="269"/>
        <v>5.6746694214876037</v>
      </c>
      <c r="AC174" s="8">
        <f t="shared" si="293"/>
        <v>5.2778580211683099</v>
      </c>
      <c r="AD174" s="22">
        <f t="shared" si="270"/>
        <v>0.69233625058458736</v>
      </c>
      <c r="AE174" s="22">
        <f t="shared" si="271"/>
        <v>0.71181824787487258</v>
      </c>
      <c r="AF174" s="22">
        <f t="shared" si="272"/>
        <v>0.58677685950413228</v>
      </c>
      <c r="AG174" s="22">
        <f t="shared" si="242"/>
        <v>0.23440327012408557</v>
      </c>
      <c r="AH174" s="22">
        <f t="shared" si="243"/>
        <v>0.24036290432151031</v>
      </c>
      <c r="AI174" s="22">
        <f t="shared" si="244"/>
        <v>9.9999999999999978E-2</v>
      </c>
      <c r="AJ174" s="22">
        <f t="shared" si="245"/>
        <v>0.23819519912674803</v>
      </c>
      <c r="AK174" s="22">
        <f t="shared" si="246"/>
        <v>0.1290349697377271</v>
      </c>
      <c r="AL174" s="22"/>
      <c r="AM174" s="22">
        <f t="shared" si="247"/>
        <v>0</v>
      </c>
      <c r="AN174" s="22">
        <f t="shared" si="247"/>
        <v>0</v>
      </c>
      <c r="AO174" s="22">
        <v>0</v>
      </c>
      <c r="AP174" s="22">
        <f t="shared" si="248"/>
        <v>0.75</v>
      </c>
      <c r="AQ174" s="22">
        <f t="shared" si="249"/>
        <v>0.75</v>
      </c>
      <c r="AR174" s="22">
        <f t="shared" si="273"/>
        <v>0.9</v>
      </c>
      <c r="AS174" s="9">
        <f t="shared" si="274"/>
        <v>0.75</v>
      </c>
      <c r="AT174" s="9">
        <f t="shared" si="275"/>
        <v>0.75</v>
      </c>
      <c r="AU174" s="9"/>
      <c r="AV174" s="1">
        <f t="shared" si="250"/>
        <v>39021</v>
      </c>
      <c r="AX174" s="5">
        <f>Data!C171/Data!C170-1</f>
        <v>6.6161644205817716E-3</v>
      </c>
      <c r="AY174" s="5">
        <f>Data!L171/Data!L170-1</f>
        <v>4.2539597646378269E-3</v>
      </c>
      <c r="AZ174" s="5">
        <f>Data!CW171/Data!CW170-1</f>
        <v>8.6237809614901906E-3</v>
      </c>
      <c r="BA174" s="5">
        <f>Data!AJ171/Data!AJ170-1</f>
        <v>3.8266234516892705E-3</v>
      </c>
      <c r="BB174" s="5">
        <f>Data!AR171/Data!AR170-1</f>
        <v>4.4145284106651417E-3</v>
      </c>
      <c r="BC174" s="5">
        <f>Data!BV171/Data!BV170-1</f>
        <v>5.4420036935061145E-3</v>
      </c>
      <c r="BD174" s="5">
        <f>Data!T171/Data!T170-1</f>
        <v>5.0613282885454414E-3</v>
      </c>
      <c r="BE174" s="5">
        <f>Data!BF171/Data!BF170-1</f>
        <v>6.5758456897280215E-3</v>
      </c>
      <c r="BF174" s="5">
        <f>Data!AB171/Data!AB170-1</f>
        <v>7.5241903097318374E-3</v>
      </c>
      <c r="BG174" s="5">
        <f>Data!AY171/Data!AY170-1</f>
        <v>1.0995013889050442E-2</v>
      </c>
      <c r="BH174" s="5">
        <f>Data!BN171/Data!BN170-1</f>
        <v>1.0229254258406373E-2</v>
      </c>
      <c r="BI174" s="5">
        <f>Data!CC171/Data!CC170-1</f>
        <v>8.7515455931952424E-3</v>
      </c>
      <c r="BJ174" s="5">
        <f>Data!CP171/Data!CP170-1</f>
        <v>1.3213044442801136E-2</v>
      </c>
      <c r="BK174" s="5">
        <f>Data!DZ171/Data!DZ170-1</f>
        <v>1.2776931920579271E-2</v>
      </c>
      <c r="BL174" s="5">
        <f t="shared" si="294"/>
        <v>5.8032426783037761E-3</v>
      </c>
      <c r="BM174" s="5">
        <f t="shared" si="295"/>
        <v>6.8005271035907755E-3</v>
      </c>
      <c r="BN174" s="5">
        <f t="shared" si="296"/>
        <v>7.7375578205257133E-3</v>
      </c>
      <c r="BO174" s="5">
        <f t="shared" si="276"/>
        <v>5.2036466013655799E-3</v>
      </c>
      <c r="BP174" s="5">
        <f t="shared" si="277"/>
        <v>5.2279706318801144E-3</v>
      </c>
      <c r="BQ174" s="5">
        <f t="shared" si="278"/>
        <v>5.0993958290415087E-3</v>
      </c>
      <c r="BR174" s="5">
        <f t="shared" si="297"/>
        <v>5.2160663795595748E-3</v>
      </c>
      <c r="BS174" s="5">
        <f t="shared" si="298"/>
        <v>6.1225451502727197E-3</v>
      </c>
      <c r="BT174" s="5">
        <f t="shared" si="279"/>
        <v>4.0735644190605042E-3</v>
      </c>
      <c r="BU174" s="5">
        <f t="shared" si="280"/>
        <v>1.3213044442801136E-2</v>
      </c>
      <c r="BV174" s="8">
        <f t="shared" si="281"/>
        <v>1.9670742034065727</v>
      </c>
      <c r="BW174" s="8">
        <f t="shared" si="282"/>
        <v>1.980684619352364</v>
      </c>
      <c r="BX174" s="24">
        <f t="shared" si="283"/>
        <v>39021</v>
      </c>
      <c r="BY174" s="5">
        <f t="shared" si="284"/>
        <v>0.96741481576438104</v>
      </c>
      <c r="BZ174" s="1">
        <f t="shared" si="251"/>
        <v>39021</v>
      </c>
      <c r="CA174" s="8">
        <f t="shared" si="299"/>
        <v>2.337082056571036</v>
      </c>
      <c r="CB174" s="8">
        <f t="shared" si="300"/>
        <v>1.980684619352364</v>
      </c>
      <c r="CC174" s="8">
        <f t="shared" si="301"/>
        <v>2.5328826079619682</v>
      </c>
      <c r="CD174" s="8">
        <f t="shared" si="302"/>
        <v>1.9228162187430788</v>
      </c>
      <c r="CE174" s="8">
        <f t="shared" si="303"/>
        <v>2.1441408322837585</v>
      </c>
      <c r="CF174" s="8">
        <f t="shared" si="304"/>
        <v>2.3467999603871639</v>
      </c>
      <c r="CG174" s="8">
        <f t="shared" si="305"/>
        <v>2.1520628996805886</v>
      </c>
      <c r="CH174" s="8">
        <f t="shared" si="306"/>
        <v>2.3753794309821465</v>
      </c>
      <c r="CI174" s="8">
        <f t="shared" si="307"/>
        <v>2.5152560327378857</v>
      </c>
      <c r="CJ174" s="8">
        <f t="shared" si="308"/>
        <v>2.5854382033158756</v>
      </c>
      <c r="CK174" s="8">
        <f t="shared" si="309"/>
        <v>4.2128319277265707</v>
      </c>
      <c r="CL174" s="8">
        <f t="shared" si="310"/>
        <v>3.1366496284309213</v>
      </c>
      <c r="CM174" s="8">
        <f t="shared" si="311"/>
        <v>2.8047269206441436</v>
      </c>
      <c r="CN174" s="8">
        <f t="shared" si="312"/>
        <v>2.8737612414036358</v>
      </c>
      <c r="CO174" s="8">
        <f t="shared" si="313"/>
        <v>2.3840346854890768</v>
      </c>
      <c r="CP174" s="8">
        <f t="shared" si="314"/>
        <v>2.350037008737262</v>
      </c>
      <c r="CQ174" s="8">
        <f t="shared" si="315"/>
        <v>2.4118622361682025</v>
      </c>
      <c r="CR174" s="8">
        <f t="shared" si="316"/>
        <v>2.2610212145135642</v>
      </c>
      <c r="CS174" s="8">
        <f t="shared" si="317"/>
        <v>2.277943145557944</v>
      </c>
      <c r="CT174" s="8">
        <f t="shared" si="318"/>
        <v>2.2172948145123632</v>
      </c>
      <c r="CU174" s="8">
        <f t="shared" si="319"/>
        <v>2.2609278071839096</v>
      </c>
      <c r="CV174" s="8">
        <f t="shared" si="320"/>
        <v>2.3241082869906862</v>
      </c>
      <c r="CW174" s="8">
        <f t="shared" si="321"/>
        <v>1.9670742034065727</v>
      </c>
      <c r="CX174" s="8">
        <f t="shared" si="322"/>
        <v>3.1612793747463459</v>
      </c>
      <c r="CY174" s="8">
        <f t="shared" si="252"/>
        <v>2.337082056571036</v>
      </c>
      <c r="CZ174" s="1">
        <f t="shared" si="253"/>
        <v>39021</v>
      </c>
      <c r="DA174" s="5">
        <f>CA174/MAX(CA$9:CA174)-1</f>
        <v>0</v>
      </c>
      <c r="DB174" s="5">
        <f>CB174/MAX(CB$9:CB174)-1</f>
        <v>0</v>
      </c>
      <c r="DC174" s="5">
        <f>CC174/MAX(CC$9:CC174)-1</f>
        <v>0</v>
      </c>
      <c r="DD174" s="5">
        <f>CD174/MAX(CD$9:CD174)-1</f>
        <v>0</v>
      </c>
      <c r="DE174" s="5">
        <f>CE174/MAX(CE$9:CE174)-1</f>
        <v>0</v>
      </c>
      <c r="DF174" s="5">
        <f>CF174/MAX(CF$9:CF174)-1</f>
        <v>0</v>
      </c>
      <c r="DG174" s="5">
        <f>CG174/MAX(CG$9:CG174)-1</f>
        <v>0</v>
      </c>
      <c r="DH174" s="5">
        <f>CH174/MAX(CH$9:CH174)-1</f>
        <v>0</v>
      </c>
      <c r="DI174" s="5">
        <f>CI174/MAX(CI$9:CI174)-1</f>
        <v>0</v>
      </c>
      <c r="DJ174" s="5">
        <f>CJ174/MAX(CJ$9:CJ174)-1</f>
        <v>0</v>
      </c>
      <c r="DK174" s="5">
        <f>CK174/MAX(CK$9:CK174)-1</f>
        <v>0</v>
      </c>
      <c r="DL174" s="5">
        <f>CL174/MAX(CL$9:CL174)-1</f>
        <v>0</v>
      </c>
      <c r="DM174" s="5">
        <f>CM174/MAX(CM$9:CM174)-1</f>
        <v>0</v>
      </c>
      <c r="DN174" s="5">
        <f>CN174/MAX(CN$9:CN174)-1</f>
        <v>0</v>
      </c>
      <c r="DO174" s="5">
        <f>CO174/MAX(CO$9:CO174)-1</f>
        <v>0</v>
      </c>
      <c r="DP174" s="5">
        <f>CP174/MAX(CP$9:CP174)-1</f>
        <v>0</v>
      </c>
      <c r="DQ174" s="5">
        <f>CQ174/MAX(CQ$9:CQ174)-1</f>
        <v>0</v>
      </c>
      <c r="DR174" s="5">
        <f>CR174/MAX(CR$9:CR174)-1</f>
        <v>0</v>
      </c>
      <c r="DS174" s="5">
        <f>CS174/MAX(CS$9:CS174)-1</f>
        <v>0</v>
      </c>
      <c r="DT174" s="5">
        <f>CT174/MAX(CT$9:CT174)-1</f>
        <v>0</v>
      </c>
      <c r="DU174" s="5">
        <f>CU174/MAX(CU$9:CU174)-1</f>
        <v>0</v>
      </c>
      <c r="DV174" s="5">
        <f>CV174/MAX(CV$9:CV174)-1</f>
        <v>0</v>
      </c>
      <c r="DW174" s="5">
        <f>CW174/MAX(CW$9:CW174)-1</f>
        <v>0</v>
      </c>
      <c r="DX174" s="5">
        <f>CX174/MAX(CX$9:CX174)-1</f>
        <v>0</v>
      </c>
      <c r="DY174" s="5">
        <f>CY174/MAX(CY$9:CY174)-1</f>
        <v>0</v>
      </c>
      <c r="DZ174" s="1">
        <f t="shared" si="254"/>
        <v>39021</v>
      </c>
      <c r="EA174" s="8">
        <f t="shared" si="285"/>
        <v>5.1092582864886635</v>
      </c>
      <c r="EB174" s="8">
        <f t="shared" si="286"/>
        <v>5.2778580211683099</v>
      </c>
      <c r="EC174" s="8">
        <f t="shared" si="287"/>
        <v>5.5960413223140497</v>
      </c>
      <c r="ED174" s="8">
        <f t="shared" si="255"/>
        <v>5.2778580211683099</v>
      </c>
      <c r="EE174" s="8">
        <f t="shared" si="256"/>
        <v>5.2778580211683099</v>
      </c>
      <c r="EF174" s="8">
        <f t="shared" si="257"/>
        <v>5.3812999999999995</v>
      </c>
      <c r="EG174" s="8">
        <f t="shared" si="258"/>
        <v>5.2778580211683099</v>
      </c>
      <c r="EH174" s="8">
        <f t="shared" si="259"/>
        <v>5.6109999999999998</v>
      </c>
      <c r="EI174" s="8">
        <f t="shared" si="260"/>
        <v>5.2778580211683099</v>
      </c>
      <c r="EJ174" s="1">
        <f t="shared" si="288"/>
        <v>39021</v>
      </c>
      <c r="EK174" s="8">
        <f>Data!W171*(1-R174-AD174)+R174*Data!AE171+AD174*Data!AM171</f>
        <v>1.7584583399345262</v>
      </c>
      <c r="EL174" s="8">
        <f>Data!W171*(1-S174-AE174)+S174*Data!BQ171+AE174*Data!AU171</f>
        <v>3.0516964826705206</v>
      </c>
      <c r="EM174" s="8">
        <f>Data!W171*(1-R174-AF174)+R174*Data!AE171+AF174*Data!AU171</f>
        <v>2.8534244948931868</v>
      </c>
      <c r="EN174" s="8">
        <f>Data!F171</f>
        <v>4.99708847485193</v>
      </c>
      <c r="EO174" s="8">
        <f>U174*Data!$AE171+Model!AG174*Data!$BY171+Model!AP174*Data!$W171</f>
        <v>2.7937254238593714</v>
      </c>
      <c r="EP174" s="8">
        <f>V174*Data!$BQ171+Model!AH174*Data!$BY171+Model!AQ174*Data!$W171</f>
        <v>2.8175440368293412</v>
      </c>
      <c r="EQ174" s="8">
        <f>W174*Data!$BQ171+Model!AI174*Data!$BY171+Model!AR174*Data!$W171</f>
        <v>2.2410999999999999</v>
      </c>
      <c r="ER174" s="8">
        <f>X174*Data!CF171+Model!AJ174*Data!$BY171+Model!AS174*Data!$W171</f>
        <v>2.8089017339864837</v>
      </c>
      <c r="ES174" s="8">
        <f>Y174*Data!CS171+Model!AK174*Data!$BY171+Model!AS174*Data!$W171</f>
        <v>2.6858586919973106</v>
      </c>
      <c r="ET174" s="8">
        <f t="shared" si="261"/>
        <v>4.99708847485193</v>
      </c>
    </row>
    <row r="175" spans="1:150" x14ac:dyDescent="0.25">
      <c r="A175" s="34">
        <f>Data!A172</f>
        <v>39051</v>
      </c>
      <c r="B175" s="8">
        <f>Data!G172</f>
        <v>5.1300961065179997</v>
      </c>
      <c r="C175" s="8">
        <f t="shared" si="262"/>
        <v>5.4611794315469728</v>
      </c>
      <c r="D175" s="8">
        <f>Data!DA172</f>
        <v>5.4649999999999999</v>
      </c>
      <c r="E175" s="8">
        <f>Data!AN172</f>
        <v>4.6429999999999998</v>
      </c>
      <c r="F175" s="8">
        <f>Data!AV172</f>
        <v>4.4509999999999996</v>
      </c>
      <c r="G175" s="8">
        <f>Data!BZ172</f>
        <v>4.4640000000000004</v>
      </c>
      <c r="H175" s="8">
        <f>Data!X172</f>
        <v>5.3650000000000002</v>
      </c>
      <c r="I175" s="8">
        <f>Data!BJ172</f>
        <v>5.4020000000000001</v>
      </c>
      <c r="J175" s="8">
        <f>Data!AF172</f>
        <v>6.0549999999999997</v>
      </c>
      <c r="K175" s="8">
        <f>Data!BC172</f>
        <v>6.3890000000000002</v>
      </c>
      <c r="L175" s="8">
        <f>Data!BR172</f>
        <v>6.8609999999999998</v>
      </c>
      <c r="M175" s="8">
        <f>Data!CG172</f>
        <v>6.4710000000000001</v>
      </c>
      <c r="N175" s="8">
        <f>Data!CT172</f>
        <v>7.3609999999999998</v>
      </c>
      <c r="O175" s="8">
        <f>Data!ED172</f>
        <v>6.7619999999999996</v>
      </c>
      <c r="P175" s="8">
        <f t="shared" si="263"/>
        <v>2.3045</v>
      </c>
      <c r="Q175" s="1">
        <f t="shared" si="240"/>
        <v>39051</v>
      </c>
      <c r="R175" s="9">
        <f t="shared" si="289"/>
        <v>0.33618619134554456</v>
      </c>
      <c r="S175" s="36">
        <f t="shared" si="290"/>
        <v>0.2938537890601472</v>
      </c>
      <c r="T175" s="9">
        <f t="shared" si="291"/>
        <v>0.43393360815795184</v>
      </c>
      <c r="U175" s="9">
        <f t="shared" si="264"/>
        <v>0</v>
      </c>
      <c r="V175" s="9">
        <f t="shared" si="265"/>
        <v>0</v>
      </c>
      <c r="W175" s="9">
        <f t="shared" si="266"/>
        <v>0</v>
      </c>
      <c r="X175" s="9">
        <f t="shared" si="267"/>
        <v>0</v>
      </c>
      <c r="Y175" s="9">
        <f t="shared" si="292"/>
        <v>0.11227131515360707</v>
      </c>
      <c r="Z175" s="8">
        <f t="shared" si="268"/>
        <v>5.1387256860305079</v>
      </c>
      <c r="AA175" s="8">
        <f t="shared" si="241"/>
        <v>5.8046052684339804</v>
      </c>
      <c r="AB175" s="8">
        <f t="shared" si="269"/>
        <v>5.5625053156866997</v>
      </c>
      <c r="AC175" s="8">
        <f t="shared" si="293"/>
        <v>5.1300961065179997</v>
      </c>
      <c r="AD175" s="22">
        <f t="shared" si="270"/>
        <v>0.66381380865445538</v>
      </c>
      <c r="AE175" s="22">
        <f t="shared" si="271"/>
        <v>0.70614621093985286</v>
      </c>
      <c r="AF175" s="22">
        <f t="shared" si="272"/>
        <v>0.5660663918420481</v>
      </c>
      <c r="AG175" s="22">
        <f t="shared" si="242"/>
        <v>0.25</v>
      </c>
      <c r="AH175" s="22">
        <f t="shared" si="243"/>
        <v>0.25</v>
      </c>
      <c r="AI175" s="22">
        <f t="shared" si="244"/>
        <v>9.9999999999999978E-2</v>
      </c>
      <c r="AJ175" s="22">
        <f t="shared" si="245"/>
        <v>0.25</v>
      </c>
      <c r="AK175" s="22">
        <f t="shared" si="246"/>
        <v>0.13772868484639289</v>
      </c>
      <c r="AL175" s="22"/>
      <c r="AM175" s="22">
        <f t="shared" si="247"/>
        <v>0</v>
      </c>
      <c r="AN175" s="22">
        <f t="shared" si="247"/>
        <v>0</v>
      </c>
      <c r="AO175" s="22">
        <v>0</v>
      </c>
      <c r="AP175" s="22">
        <f t="shared" si="248"/>
        <v>0.75</v>
      </c>
      <c r="AQ175" s="22">
        <f t="shared" si="249"/>
        <v>0.75</v>
      </c>
      <c r="AR175" s="22">
        <f t="shared" si="273"/>
        <v>0.9</v>
      </c>
      <c r="AS175" s="9">
        <f t="shared" si="274"/>
        <v>0.75</v>
      </c>
      <c r="AT175" s="9">
        <f t="shared" si="275"/>
        <v>0.75</v>
      </c>
      <c r="AU175" s="9"/>
      <c r="AV175" s="1">
        <f t="shared" si="250"/>
        <v>39051</v>
      </c>
      <c r="AX175" s="5">
        <f>Data!C172/Data!C171-1</f>
        <v>1.1602557448993744E-2</v>
      </c>
      <c r="AY175" s="5">
        <f>Data!L172/Data!L171-1</f>
        <v>5.8559610961146369E-3</v>
      </c>
      <c r="AZ175" s="5">
        <f>Data!CW172/Data!CW171-1</f>
        <v>1.4163739755291171E-2</v>
      </c>
      <c r="BA175" s="5">
        <f>Data!AJ172/Data!AJ171-1</f>
        <v>5.0756062737051799E-3</v>
      </c>
      <c r="BB175" s="5">
        <f>Data!AR172/Data!AR171-1</f>
        <v>8.0873002029091534E-3</v>
      </c>
      <c r="BC175" s="5">
        <f>Data!BV172/Data!BV171-1</f>
        <v>1.2208772903942178E-2</v>
      </c>
      <c r="BD175" s="5">
        <f>Data!T172/Data!T171-1</f>
        <v>6.2608577591127812E-3</v>
      </c>
      <c r="BE175" s="5">
        <f>Data!BF172/Data!BF171-1</f>
        <v>1.0399012351026693E-2</v>
      </c>
      <c r="BF175" s="5">
        <f>Data!AB172/Data!AB171-1</f>
        <v>9.012238594943156E-3</v>
      </c>
      <c r="BG175" s="5">
        <f>Data!AY172/Data!AY171-1</f>
        <v>1.4234638156003898E-2</v>
      </c>
      <c r="BH175" s="5">
        <f>Data!BN172/Data!BN171-1</f>
        <v>1.5561157689393479E-2</v>
      </c>
      <c r="BI175" s="5">
        <f>Data!CC172/Data!CC171-1</f>
        <v>1.2247934830303064E-2</v>
      </c>
      <c r="BJ175" s="5">
        <f>Data!CP172/Data!CP171-1</f>
        <v>1.5645526679940014E-2</v>
      </c>
      <c r="BK175" s="5">
        <f>Data!DZ172/Data!DZ171-1</f>
        <v>1.6426235342484219E-2</v>
      </c>
      <c r="BL175" s="5">
        <f t="shared" si="294"/>
        <v>9.3673766523207618E-3</v>
      </c>
      <c r="BM175" s="5">
        <f t="shared" si="295"/>
        <v>1.0490429142289689E-2</v>
      </c>
      <c r="BN175" s="5">
        <f t="shared" si="296"/>
        <v>1.1533141169675711E-2</v>
      </c>
      <c r="BO175" s="5">
        <f t="shared" si="276"/>
        <v>7.697981063163579E-3</v>
      </c>
      <c r="BP175" s="5">
        <f t="shared" si="277"/>
        <v>7.7801437982486371E-3</v>
      </c>
      <c r="BQ175" s="5">
        <f t="shared" si="278"/>
        <v>6.8556492735957208E-3</v>
      </c>
      <c r="BR175" s="5">
        <f t="shared" si="297"/>
        <v>7.7482988440626338E-3</v>
      </c>
      <c r="BS175" s="5">
        <f t="shared" si="298"/>
        <v>8.1635635698376896E-3</v>
      </c>
      <c r="BT175" s="5">
        <f t="shared" si="279"/>
        <v>5.3126565707867007E-3</v>
      </c>
      <c r="BU175" s="5">
        <f t="shared" si="280"/>
        <v>1.5645526679940014E-2</v>
      </c>
      <c r="BV175" s="8">
        <f t="shared" si="281"/>
        <v>1.9775245930985255</v>
      </c>
      <c r="BW175" s="8">
        <f t="shared" si="282"/>
        <v>1.992283431426964</v>
      </c>
      <c r="BX175" s="24">
        <f t="shared" si="283"/>
        <v>39051</v>
      </c>
      <c r="BY175" s="5">
        <f t="shared" si="284"/>
        <v>0.96372891476428846</v>
      </c>
      <c r="BZ175" s="1">
        <f t="shared" si="251"/>
        <v>39051</v>
      </c>
      <c r="CA175" s="8">
        <f t="shared" si="299"/>
        <v>2.3641981853954137</v>
      </c>
      <c r="CB175" s="8">
        <f t="shared" si="300"/>
        <v>1.992283431426964</v>
      </c>
      <c r="CC175" s="8">
        <f t="shared" si="301"/>
        <v>2.5687576980518445</v>
      </c>
      <c r="CD175" s="8">
        <f t="shared" si="302"/>
        <v>1.9325756768061133</v>
      </c>
      <c r="CE175" s="8">
        <f t="shared" si="303"/>
        <v>2.1614811428717529</v>
      </c>
      <c r="CF175" s="8">
        <f t="shared" si="304"/>
        <v>2.3754515081545113</v>
      </c>
      <c r="CG175" s="8">
        <f t="shared" si="305"/>
        <v>2.1655366593841525</v>
      </c>
      <c r="CH175" s="8">
        <f t="shared" si="306"/>
        <v>2.4000810310233045</v>
      </c>
      <c r="CI175" s="8">
        <f t="shared" si="307"/>
        <v>2.5379241202322897</v>
      </c>
      <c r="CJ175" s="8">
        <f t="shared" si="308"/>
        <v>2.6222409806147859</v>
      </c>
      <c r="CK175" s="8">
        <f t="shared" si="309"/>
        <v>4.2783884696728354</v>
      </c>
      <c r="CL175" s="8">
        <f t="shared" si="310"/>
        <v>3.1750671086654374</v>
      </c>
      <c r="CM175" s="8">
        <f t="shared" si="311"/>
        <v>2.8486083505110278</v>
      </c>
      <c r="CN175" s="8">
        <f t="shared" si="312"/>
        <v>2.9209663198730413</v>
      </c>
      <c r="CO175" s="8">
        <f t="shared" si="313"/>
        <v>2.4063668363402502</v>
      </c>
      <c r="CP175" s="8">
        <f t="shared" si="314"/>
        <v>2.3746899054591784</v>
      </c>
      <c r="CQ175" s="8">
        <f t="shared" si="315"/>
        <v>2.4396785838197403</v>
      </c>
      <c r="CR175" s="8">
        <f t="shared" si="316"/>
        <v>2.2784265130063011</v>
      </c>
      <c r="CS175" s="8">
        <f t="shared" si="317"/>
        <v>2.2956658707946196</v>
      </c>
      <c r="CT175" s="8">
        <f t="shared" si="318"/>
        <v>2.2324958100968222</v>
      </c>
      <c r="CU175" s="8">
        <f t="shared" si="319"/>
        <v>2.2784461514988221</v>
      </c>
      <c r="CV175" s="8">
        <f t="shared" si="320"/>
        <v>2.3430812927347211</v>
      </c>
      <c r="CW175" s="8">
        <f t="shared" si="321"/>
        <v>1.9775245930985255</v>
      </c>
      <c r="CX175" s="8">
        <f t="shared" si="322"/>
        <v>3.210739255546684</v>
      </c>
      <c r="CY175" s="8">
        <f t="shared" si="252"/>
        <v>2.3641981853954137</v>
      </c>
      <c r="CZ175" s="1">
        <f t="shared" si="253"/>
        <v>39051</v>
      </c>
      <c r="DA175" s="5">
        <f>CA175/MAX(CA$9:CA175)-1</f>
        <v>0</v>
      </c>
      <c r="DB175" s="5">
        <f>CB175/MAX(CB$9:CB175)-1</f>
        <v>0</v>
      </c>
      <c r="DC175" s="5">
        <f>CC175/MAX(CC$9:CC175)-1</f>
        <v>0</v>
      </c>
      <c r="DD175" s="5">
        <f>CD175/MAX(CD$9:CD175)-1</f>
        <v>0</v>
      </c>
      <c r="DE175" s="5">
        <f>CE175/MAX(CE$9:CE175)-1</f>
        <v>0</v>
      </c>
      <c r="DF175" s="5">
        <f>CF175/MAX(CF$9:CF175)-1</f>
        <v>0</v>
      </c>
      <c r="DG175" s="5">
        <f>CG175/MAX(CG$9:CG175)-1</f>
        <v>0</v>
      </c>
      <c r="DH175" s="5">
        <f>CH175/MAX(CH$9:CH175)-1</f>
        <v>0</v>
      </c>
      <c r="DI175" s="5">
        <f>CI175/MAX(CI$9:CI175)-1</f>
        <v>0</v>
      </c>
      <c r="DJ175" s="5">
        <f>CJ175/MAX(CJ$9:CJ175)-1</f>
        <v>0</v>
      </c>
      <c r="DK175" s="5">
        <f>CK175/MAX(CK$9:CK175)-1</f>
        <v>0</v>
      </c>
      <c r="DL175" s="5">
        <f>CL175/MAX(CL$9:CL175)-1</f>
        <v>0</v>
      </c>
      <c r="DM175" s="5">
        <f>CM175/MAX(CM$9:CM175)-1</f>
        <v>0</v>
      </c>
      <c r="DN175" s="5">
        <f>CN175/MAX(CN$9:CN175)-1</f>
        <v>0</v>
      </c>
      <c r="DO175" s="5">
        <f>CO175/MAX(CO$9:CO175)-1</f>
        <v>0</v>
      </c>
      <c r="DP175" s="5">
        <f>CP175/MAX(CP$9:CP175)-1</f>
        <v>0</v>
      </c>
      <c r="DQ175" s="5">
        <f>CQ175/MAX(CQ$9:CQ175)-1</f>
        <v>0</v>
      </c>
      <c r="DR175" s="5">
        <f>CR175/MAX(CR$9:CR175)-1</f>
        <v>0</v>
      </c>
      <c r="DS175" s="5">
        <f>CS175/MAX(CS$9:CS175)-1</f>
        <v>0</v>
      </c>
      <c r="DT175" s="5">
        <f>CT175/MAX(CT$9:CT175)-1</f>
        <v>0</v>
      </c>
      <c r="DU175" s="5">
        <f>CU175/MAX(CU$9:CU175)-1</f>
        <v>0</v>
      </c>
      <c r="DV175" s="5">
        <f>CV175/MAX(CV$9:CV175)-1</f>
        <v>0</v>
      </c>
      <c r="DW175" s="5">
        <f>CW175/MAX(CW$9:CW175)-1</f>
        <v>0</v>
      </c>
      <c r="DX175" s="5">
        <f>CX175/MAX(CX$9:CX175)-1</f>
        <v>0</v>
      </c>
      <c r="DY175" s="5">
        <f>CY175/MAX(CY$9:CY175)-1</f>
        <v>0</v>
      </c>
      <c r="DZ175" s="1">
        <f t="shared" si="254"/>
        <v>39051</v>
      </c>
      <c r="EA175" s="8">
        <f t="shared" si="285"/>
        <v>4.9902426509182529</v>
      </c>
      <c r="EB175" s="8">
        <f t="shared" si="286"/>
        <v>5.1300961065179997</v>
      </c>
      <c r="EC175" s="8">
        <f t="shared" si="287"/>
        <v>5.4611794315469728</v>
      </c>
      <c r="ED175" s="8">
        <f t="shared" si="255"/>
        <v>5.1397499999999994</v>
      </c>
      <c r="EE175" s="8">
        <f t="shared" si="256"/>
        <v>5.1397499999999994</v>
      </c>
      <c r="EF175" s="8">
        <f t="shared" si="257"/>
        <v>5.2748999999999997</v>
      </c>
      <c r="EG175" s="8">
        <f t="shared" si="258"/>
        <v>5.1397499999999994</v>
      </c>
      <c r="EH175" s="8">
        <f t="shared" si="259"/>
        <v>5.464999999999999</v>
      </c>
      <c r="EI175" s="8">
        <f t="shared" si="260"/>
        <v>5.1300961065179997</v>
      </c>
      <c r="EJ175" s="1">
        <f t="shared" si="288"/>
        <v>39051</v>
      </c>
      <c r="EK175" s="8">
        <f>Data!W172*(1-R175-AD175)+R175*Data!AE172+AD175*Data!AM172</f>
        <v>1.7687322824009473</v>
      </c>
      <c r="EL175" s="8">
        <f>Data!W172*(1-S175-AE175)+S175*Data!BQ172+AE175*Data!AU172</f>
        <v>3.0302475660199306</v>
      </c>
      <c r="EM175" s="8">
        <f>Data!W172*(1-R175-AF175)+R175*Data!AE172+AF175*Data!AU172</f>
        <v>2.7965993707169607</v>
      </c>
      <c r="EN175" s="8">
        <f>Data!F172</f>
        <v>4.9052824850532604</v>
      </c>
      <c r="EO175" s="8">
        <f>U175*Data!$AE172+Model!AG175*Data!$BY172+Model!AP175*Data!$W172</f>
        <v>2.87975</v>
      </c>
      <c r="EP175" s="8">
        <f>V175*Data!$BQ172+Model!AH175*Data!$BY172+Model!AQ175*Data!$W172</f>
        <v>2.87975</v>
      </c>
      <c r="EQ175" s="8">
        <f>W175*Data!$BQ172+Model!AI175*Data!$BY172+Model!AR175*Data!$W172</f>
        <v>2.2390999999999996</v>
      </c>
      <c r="ER175" s="8">
        <f>X175*Data!CF172+Model!AJ175*Data!$BY172+Model!AS175*Data!$W172</f>
        <v>2.87975</v>
      </c>
      <c r="ES175" s="8">
        <f>Y175*Data!CS172+Model!AK175*Data!$BY172+Model!AS175*Data!$W172</f>
        <v>2.7016876941663792</v>
      </c>
      <c r="ET175" s="8">
        <f t="shared" si="261"/>
        <v>4.9052824850532604</v>
      </c>
    </row>
    <row r="176" spans="1:150" x14ac:dyDescent="0.25">
      <c r="A176" s="34">
        <f>Data!A173</f>
        <v>39080</v>
      </c>
      <c r="B176" s="8">
        <f>Data!G173</f>
        <v>5.3394488587835598</v>
      </c>
      <c r="C176" s="8">
        <f t="shared" si="262"/>
        <v>5.6764868344543284</v>
      </c>
      <c r="D176" s="8">
        <f>Data!DA173</f>
        <v>5.6870000000000003</v>
      </c>
      <c r="E176" s="8">
        <f>Data!AN173</f>
        <v>4.8520000000000003</v>
      </c>
      <c r="F176" s="8">
        <f>Data!AV173</f>
        <v>4.702</v>
      </c>
      <c r="G176" s="8">
        <f>Data!BZ173</f>
        <v>4.718</v>
      </c>
      <c r="H176" s="8">
        <f>Data!X173</f>
        <v>5.548</v>
      </c>
      <c r="I176" s="8">
        <f>Data!BJ173</f>
        <v>5.6269999999999998</v>
      </c>
      <c r="J176" s="8">
        <f>Data!AF173</f>
        <v>6.12</v>
      </c>
      <c r="K176" s="8">
        <f>Data!BC173</f>
        <v>6.42</v>
      </c>
      <c r="L176" s="8">
        <f>Data!BR173</f>
        <v>6.8090000000000002</v>
      </c>
      <c r="M176" s="8">
        <f>Data!CG173</f>
        <v>6.4610000000000003</v>
      </c>
      <c r="N176" s="8">
        <f>Data!CT173</f>
        <v>7.306</v>
      </c>
      <c r="O176" s="8">
        <f>Data!ED173</f>
        <v>6.7839999999999998</v>
      </c>
      <c r="P176" s="8">
        <f t="shared" si="263"/>
        <v>2.0739999999999998</v>
      </c>
      <c r="Q176" s="1">
        <f t="shared" si="240"/>
        <v>39080</v>
      </c>
      <c r="R176" s="9">
        <f t="shared" si="289"/>
        <v>0.36239275655688441</v>
      </c>
      <c r="S176" s="36">
        <f t="shared" si="290"/>
        <v>0.30617140191333325</v>
      </c>
      <c r="T176" s="9">
        <f t="shared" si="291"/>
        <v>0.46393360815795182</v>
      </c>
      <c r="U176" s="9">
        <f t="shared" si="264"/>
        <v>0</v>
      </c>
      <c r="V176" s="9">
        <f t="shared" si="265"/>
        <v>0</v>
      </c>
      <c r="W176" s="9">
        <f t="shared" si="266"/>
        <v>0</v>
      </c>
      <c r="X176" s="9">
        <f t="shared" si="267"/>
        <v>0</v>
      </c>
      <c r="Y176" s="9">
        <f t="shared" si="292"/>
        <v>0.13388717156105109</v>
      </c>
      <c r="Z176" s="8">
        <f t="shared" si="268"/>
        <v>5.34965057467865</v>
      </c>
      <c r="AA176" s="8">
        <f t="shared" si="241"/>
        <v>5.9340821378127133</v>
      </c>
      <c r="AB176" s="8">
        <f t="shared" si="269"/>
        <v>5.7483197309611622</v>
      </c>
      <c r="AC176" s="8">
        <f t="shared" si="293"/>
        <v>5.3394488587835598</v>
      </c>
      <c r="AD176" s="22">
        <f t="shared" si="270"/>
        <v>0.63760724344311559</v>
      </c>
      <c r="AE176" s="22">
        <f t="shared" si="271"/>
        <v>0.69382859808666675</v>
      </c>
      <c r="AF176" s="22">
        <f t="shared" si="272"/>
        <v>0.53606639184204818</v>
      </c>
      <c r="AG176" s="22">
        <f t="shared" si="242"/>
        <v>0.25</v>
      </c>
      <c r="AH176" s="22">
        <f t="shared" si="243"/>
        <v>0.25</v>
      </c>
      <c r="AI176" s="22">
        <f t="shared" si="244"/>
        <v>9.9999999999999978E-2</v>
      </c>
      <c r="AJ176" s="22">
        <f t="shared" si="245"/>
        <v>0.25</v>
      </c>
      <c r="AK176" s="22">
        <f t="shared" si="246"/>
        <v>0.11611282843894888</v>
      </c>
      <c r="AL176" s="22"/>
      <c r="AM176" s="22">
        <f t="shared" si="247"/>
        <v>0</v>
      </c>
      <c r="AN176" s="22">
        <f t="shared" si="247"/>
        <v>0</v>
      </c>
      <c r="AO176" s="22">
        <v>0</v>
      </c>
      <c r="AP176" s="22">
        <f t="shared" si="248"/>
        <v>0.75</v>
      </c>
      <c r="AQ176" s="22">
        <f t="shared" si="249"/>
        <v>0.75</v>
      </c>
      <c r="AR176" s="22">
        <f t="shared" si="273"/>
        <v>0.9</v>
      </c>
      <c r="AS176" s="9">
        <f t="shared" si="274"/>
        <v>0.75</v>
      </c>
      <c r="AT176" s="9">
        <f t="shared" si="275"/>
        <v>0.75</v>
      </c>
      <c r="AU176" s="9"/>
      <c r="AV176" s="1">
        <f t="shared" si="250"/>
        <v>39080</v>
      </c>
      <c r="AX176" s="5">
        <f>Data!C173/Data!C172-1</f>
        <v>-5.8058673475982481E-3</v>
      </c>
      <c r="AY176" s="5">
        <f>Data!L173/Data!L172-1</f>
        <v>7.1480601302309488E-4</v>
      </c>
      <c r="AZ176" s="5">
        <f>Data!CW173/Data!CW172-1</f>
        <v>-8.9837987108465356E-3</v>
      </c>
      <c r="BA176" s="5">
        <f>Data!AJ173/Data!AJ172-1</f>
        <v>1.8778266861452231E-4</v>
      </c>
      <c r="BB176" s="5">
        <f>Data!AR173/Data!AR172-1</f>
        <v>-5.0224241774413647E-3</v>
      </c>
      <c r="BC176" s="5">
        <f>Data!BV173/Data!BV172-1</f>
        <v>-1.1484442025948671E-2</v>
      </c>
      <c r="BD176" s="5">
        <f>Data!T173/Data!T172-1</f>
        <v>1.3799194127062098E-3</v>
      </c>
      <c r="BE176" s="5">
        <f>Data!BF173/Data!BF172-1</f>
        <v>-3.3172294970833516E-3</v>
      </c>
      <c r="BF176" s="5">
        <f>Data!AB173/Data!AB172-1</f>
        <v>4.6161834746594188E-3</v>
      </c>
      <c r="BG176" s="5">
        <f>Data!AY173/Data!AY172-1</f>
        <v>5.8964082010173335E-3</v>
      </c>
      <c r="BH176" s="5">
        <f>Data!BN173/Data!BN172-1</f>
        <v>8.1808639187588295E-3</v>
      </c>
      <c r="BI176" s="5">
        <f>Data!CC173/Data!CC172-1</f>
        <v>6.3467083812360769E-3</v>
      </c>
      <c r="BJ176" s="5">
        <f>Data!CP173/Data!CP172-1</f>
        <v>9.2749020016456019E-3</v>
      </c>
      <c r="BK176" s="5">
        <f>Data!DZ173/Data!DZ172-1</f>
        <v>6.723091535464798E-3</v>
      </c>
      <c r="BL176" s="5">
        <f t="shared" si="294"/>
        <v>-1.2002788036369694E-3</v>
      </c>
      <c r="BM176" s="5">
        <f t="shared" si="295"/>
        <v>-1.5709598807383931E-3</v>
      </c>
      <c r="BN176" s="5">
        <f t="shared" si="296"/>
        <v>7.4349835535924766E-5</v>
      </c>
      <c r="BO176" s="5">
        <f t="shared" si="276"/>
        <v>-1.8361709469575105E-3</v>
      </c>
      <c r="BP176" s="5">
        <f t="shared" si="277"/>
        <v>-1.8361709469575105E-3</v>
      </c>
      <c r="BQ176" s="5">
        <f t="shared" si="278"/>
        <v>9.3483268840721927E-5</v>
      </c>
      <c r="BR176" s="5">
        <f t="shared" si="297"/>
        <v>-1.8361709469575105E-3</v>
      </c>
      <c r="BS176" s="5">
        <f t="shared" si="298"/>
        <v>4.9450790874667745E-4</v>
      </c>
      <c r="BT176" s="5">
        <f t="shared" si="279"/>
        <v>4.2621001743285974E-4</v>
      </c>
      <c r="BU176" s="5">
        <f t="shared" si="280"/>
        <v>-1.1484442025948671E-2</v>
      </c>
      <c r="BV176" s="8">
        <f t="shared" si="281"/>
        <v>1.9783674338898238</v>
      </c>
      <c r="BW176" s="8">
        <f t="shared" si="282"/>
        <v>1.9937075276033942</v>
      </c>
      <c r="BX176" s="24">
        <f t="shared" si="283"/>
        <v>39080</v>
      </c>
      <c r="BY176" s="5">
        <f t="shared" si="284"/>
        <v>0.96757696725070441</v>
      </c>
      <c r="BZ176" s="1">
        <f t="shared" si="251"/>
        <v>39080</v>
      </c>
      <c r="CA176" s="8">
        <f t="shared" si="299"/>
        <v>2.3504719643475753</v>
      </c>
      <c r="CB176" s="8">
        <f t="shared" si="300"/>
        <v>1.9937075276033942</v>
      </c>
      <c r="CC176" s="8">
        <f t="shared" si="301"/>
        <v>2.5456804959556094</v>
      </c>
      <c r="CD176" s="8">
        <f t="shared" si="302"/>
        <v>1.9329385810240034</v>
      </c>
      <c r="CE176" s="8">
        <f t="shared" si="303"/>
        <v>2.1506252677207103</v>
      </c>
      <c r="CF176" s="8">
        <f t="shared" si="304"/>
        <v>2.3481707730236585</v>
      </c>
      <c r="CG176" s="8">
        <f t="shared" si="305"/>
        <v>2.1685249254593635</v>
      </c>
      <c r="CH176" s="8">
        <f t="shared" si="306"/>
        <v>2.3921194114318038</v>
      </c>
      <c r="CI176" s="8">
        <f t="shared" si="307"/>
        <v>2.5496396436160458</v>
      </c>
      <c r="CJ176" s="8">
        <f t="shared" si="308"/>
        <v>2.6377027838379266</v>
      </c>
      <c r="CK176" s="8">
        <f t="shared" si="309"/>
        <v>4.3133893835348154</v>
      </c>
      <c r="CL176" s="8">
        <f t="shared" si="310"/>
        <v>3.1952183336949913</v>
      </c>
      <c r="CM176" s="8">
        <f t="shared" si="311"/>
        <v>2.8750289138030869</v>
      </c>
      <c r="CN176" s="8">
        <f t="shared" si="312"/>
        <v>2.9406042438135573</v>
      </c>
      <c r="CO176" s="8">
        <f t="shared" si="313"/>
        <v>2.4034785252328161</v>
      </c>
      <c r="CP176" s="8">
        <f t="shared" si="314"/>
        <v>2.3709593628885073</v>
      </c>
      <c r="CQ176" s="8">
        <f t="shared" si="315"/>
        <v>2.4398599735212079</v>
      </c>
      <c r="CR176" s="8">
        <f t="shared" si="316"/>
        <v>2.2742429324383413</v>
      </c>
      <c r="CS176" s="8">
        <f t="shared" si="317"/>
        <v>2.2914506358187445</v>
      </c>
      <c r="CT176" s="8">
        <f t="shared" si="318"/>
        <v>2.2327045111028232</v>
      </c>
      <c r="CU176" s="8">
        <f t="shared" si="319"/>
        <v>2.2742625348712329</v>
      </c>
      <c r="CV176" s="8">
        <f t="shared" si="320"/>
        <v>2.3442399649648147</v>
      </c>
      <c r="CW176" s="8">
        <f t="shared" si="321"/>
        <v>1.9783674338898238</v>
      </c>
      <c r="CX176" s="8">
        <f t="shared" si="322"/>
        <v>3.1738657067059206</v>
      </c>
      <c r="CY176" s="8">
        <f t="shared" si="252"/>
        <v>2.3504719643475753</v>
      </c>
      <c r="CZ176" s="1">
        <f t="shared" si="253"/>
        <v>39080</v>
      </c>
      <c r="DA176" s="5">
        <f>CA176/MAX(CA$9:CA176)-1</f>
        <v>-5.8058673475982481E-3</v>
      </c>
      <c r="DB176" s="5">
        <f>CB176/MAX(CB$9:CB176)-1</f>
        <v>0</v>
      </c>
      <c r="DC176" s="5">
        <f>CC176/MAX(CC$9:CC176)-1</f>
        <v>-8.9837987108464246E-3</v>
      </c>
      <c r="DD176" s="5">
        <f>CD176/MAX(CD$9:CD176)-1</f>
        <v>0</v>
      </c>
      <c r="DE176" s="5">
        <f>CE176/MAX(CE$9:CE176)-1</f>
        <v>-5.0224241774413647E-3</v>
      </c>
      <c r="DF176" s="5">
        <f>CF176/MAX(CF$9:CF176)-1</f>
        <v>-1.1484442025948671E-2</v>
      </c>
      <c r="DG176" s="5">
        <f>CG176/MAX(CG$9:CG176)-1</f>
        <v>0</v>
      </c>
      <c r="DH176" s="5">
        <f>CH176/MAX(CH$9:CH176)-1</f>
        <v>-3.3172294970833516E-3</v>
      </c>
      <c r="DI176" s="5">
        <f>CI176/MAX(CI$9:CI176)-1</f>
        <v>0</v>
      </c>
      <c r="DJ176" s="5">
        <f>CJ176/MAX(CJ$9:CJ176)-1</f>
        <v>0</v>
      </c>
      <c r="DK176" s="5">
        <f>CK176/MAX(CK$9:CK176)-1</f>
        <v>0</v>
      </c>
      <c r="DL176" s="5">
        <f>CL176/MAX(CL$9:CL176)-1</f>
        <v>0</v>
      </c>
      <c r="DM176" s="5">
        <f>CM176/MAX(CM$9:CM176)-1</f>
        <v>0</v>
      </c>
      <c r="DN176" s="5">
        <f>CN176/MAX(CN$9:CN176)-1</f>
        <v>0</v>
      </c>
      <c r="DO176" s="5">
        <f>CO176/MAX(CO$9:CO176)-1</f>
        <v>-1.2002788036369338E-3</v>
      </c>
      <c r="DP176" s="5">
        <f>CP176/MAX(CP$9:CP176)-1</f>
        <v>-1.5709598807385206E-3</v>
      </c>
      <c r="DQ176" s="5">
        <f>CQ176/MAX(CQ$9:CQ176)-1</f>
        <v>0</v>
      </c>
      <c r="DR176" s="5">
        <f>CR176/MAX(CR$9:CR176)-1</f>
        <v>-1.8361709469574272E-3</v>
      </c>
      <c r="DS176" s="5">
        <f>CS176/MAX(CS$9:CS176)-1</f>
        <v>-1.8361709469575382E-3</v>
      </c>
      <c r="DT176" s="5">
        <f>CT176/MAX(CT$9:CT176)-1</f>
        <v>0</v>
      </c>
      <c r="DU176" s="5">
        <f>CU176/MAX(CU$9:CU176)-1</f>
        <v>-1.8361709469575382E-3</v>
      </c>
      <c r="DV176" s="5">
        <f>CV176/MAX(CV$9:CV176)-1</f>
        <v>0</v>
      </c>
      <c r="DW176" s="5">
        <f>CW176/MAX(CW$9:CW176)-1</f>
        <v>0</v>
      </c>
      <c r="DX176" s="5">
        <f>CX176/MAX(CX$9:CX176)-1</f>
        <v>-1.1484442025948671E-2</v>
      </c>
      <c r="DY176" s="5">
        <f>CY176/MAX(CY$9:CY176)-1</f>
        <v>-5.8058673475982481E-3</v>
      </c>
      <c r="DZ176" s="1">
        <f t="shared" si="254"/>
        <v>39080</v>
      </c>
      <c r="EA176" s="8">
        <f t="shared" si="285"/>
        <v>5.215872928797662</v>
      </c>
      <c r="EB176" s="8">
        <f t="shared" si="286"/>
        <v>5.3394488587835598</v>
      </c>
      <c r="EC176" s="8">
        <f t="shared" si="287"/>
        <v>5.6764868344543284</v>
      </c>
      <c r="ED176" s="8">
        <f t="shared" si="255"/>
        <v>5.3404999999999996</v>
      </c>
      <c r="EE176" s="8">
        <f t="shared" si="256"/>
        <v>5.3404999999999996</v>
      </c>
      <c r="EF176" s="8">
        <f t="shared" si="257"/>
        <v>5.4649999999999999</v>
      </c>
      <c r="EG176" s="8">
        <f t="shared" si="258"/>
        <v>5.3404999999999996</v>
      </c>
      <c r="EH176" s="8">
        <f t="shared" si="259"/>
        <v>5.6869999999999994</v>
      </c>
      <c r="EI176" s="8">
        <f t="shared" si="260"/>
        <v>5.3394488587835598</v>
      </c>
      <c r="EJ176" s="1">
        <f t="shared" si="288"/>
        <v>39080</v>
      </c>
      <c r="EK176" s="8">
        <f>Data!W173*(1-R176-AD176)+R176*Data!AE173+AD176*Data!AM173</f>
        <v>1.7447572450712876</v>
      </c>
      <c r="EL176" s="8">
        <f>Data!W173*(1-S176-AE176)+S176*Data!BQ173+AE176*Data!AU173</f>
        <v>2.9702347928144137</v>
      </c>
      <c r="EM176" s="8">
        <f>Data!W173*(1-R176-AF176)+R176*Data!AE173+AF176*Data!AU173</f>
        <v>2.7241715441831453</v>
      </c>
      <c r="EN176" s="8">
        <f>Data!F173</f>
        <v>4.9515450617887096</v>
      </c>
      <c r="EO176" s="8">
        <f>U176*Data!$AE173+Model!AG176*Data!$BY173+Model!AP176*Data!$W173</f>
        <v>2.8369999999999997</v>
      </c>
      <c r="EP176" s="8">
        <f>V176*Data!$BQ173+Model!AH176*Data!$BY173+Model!AQ176*Data!$W173</f>
        <v>2.8369999999999997</v>
      </c>
      <c r="EQ176" s="8">
        <f>W176*Data!$BQ173+Model!AI176*Data!$BY173+Model!AR176*Data!$W173</f>
        <v>2.2027999999999999</v>
      </c>
      <c r="ER176" s="8">
        <f>X176*Data!CF173+Model!AJ176*Data!$BY173+Model!AS176*Data!$W173</f>
        <v>2.8369999999999997</v>
      </c>
      <c r="ES176" s="8">
        <f>Y176*Data!CS173+Model!AK176*Data!$BY173+Model!AS176*Data!$W173</f>
        <v>2.6270649149922716</v>
      </c>
      <c r="ET176" s="8">
        <f t="shared" si="261"/>
        <v>4.9515450617887096</v>
      </c>
    </row>
    <row r="177" spans="1:150" x14ac:dyDescent="0.25">
      <c r="A177" s="34">
        <f>Data!A174</f>
        <v>39113</v>
      </c>
      <c r="B177" s="8">
        <f>Data!G174</f>
        <v>5.44560771052977</v>
      </c>
      <c r="C177" s="8">
        <f t="shared" si="262"/>
        <v>5.8144339466261661</v>
      </c>
      <c r="D177" s="8">
        <f>Data!DA174</f>
        <v>5.77</v>
      </c>
      <c r="E177" s="8">
        <f>Data!AN174</f>
        <v>4.9569999999999999</v>
      </c>
      <c r="F177" s="8">
        <f>Data!AV174</f>
        <v>4.8230000000000004</v>
      </c>
      <c r="G177" s="8">
        <f>Data!BZ174</f>
        <v>4.8319999999999999</v>
      </c>
      <c r="H177" s="8">
        <f>Data!X174</f>
        <v>5.6369999999999996</v>
      </c>
      <c r="I177" s="8">
        <f>Data!BJ174</f>
        <v>5.702</v>
      </c>
      <c r="J177" s="8">
        <f>Data!AF174</f>
        <v>6.18</v>
      </c>
      <c r="K177" s="8">
        <f>Data!BC174</f>
        <v>6.47</v>
      </c>
      <c r="L177" s="8">
        <f>Data!BR174</f>
        <v>6.7729999999999997</v>
      </c>
      <c r="M177" s="8">
        <f>Data!CG174</f>
        <v>6.46</v>
      </c>
      <c r="N177" s="8">
        <f>Data!CT174</f>
        <v>7.2839999999999998</v>
      </c>
      <c r="O177" s="8">
        <f>Data!ED174</f>
        <v>6.8209999999999997</v>
      </c>
      <c r="P177" s="8">
        <f t="shared" si="263"/>
        <v>1.9934999999999992</v>
      </c>
      <c r="Q177" s="1">
        <f t="shared" si="240"/>
        <v>39113</v>
      </c>
      <c r="R177" s="9">
        <f t="shared" si="289"/>
        <v>0.38033458187524116</v>
      </c>
      <c r="S177" s="36">
        <f t="shared" si="290"/>
        <v>0.31161547073562051</v>
      </c>
      <c r="T177" s="9">
        <f t="shared" si="291"/>
        <v>0.49393360815795184</v>
      </c>
      <c r="U177" s="9">
        <f t="shared" si="264"/>
        <v>7.3128416392955189E-3</v>
      </c>
      <c r="V177" s="9">
        <f t="shared" si="265"/>
        <v>5.0786762131738066E-3</v>
      </c>
      <c r="W177" s="9">
        <f t="shared" si="266"/>
        <v>0</v>
      </c>
      <c r="X177" s="9">
        <f t="shared" si="267"/>
        <v>6.0551047480161902E-3</v>
      </c>
      <c r="Y177" s="9">
        <f t="shared" si="292"/>
        <v>0.13631729200652526</v>
      </c>
      <c r="Z177" s="8">
        <f t="shared" si="268"/>
        <v>5.4511846992928925</v>
      </c>
      <c r="AA177" s="8">
        <f t="shared" si="241"/>
        <v>5.9909951747556649</v>
      </c>
      <c r="AB177" s="8">
        <f t="shared" si="269"/>
        <v>5.877692245606422</v>
      </c>
      <c r="AC177" s="8">
        <f t="shared" si="293"/>
        <v>5.44560771052977</v>
      </c>
      <c r="AD177" s="22">
        <f t="shared" si="270"/>
        <v>0.61966541812475884</v>
      </c>
      <c r="AE177" s="22">
        <f t="shared" si="271"/>
        <v>0.68838452926437954</v>
      </c>
      <c r="AF177" s="22">
        <f t="shared" si="272"/>
        <v>0.50606639184204816</v>
      </c>
      <c r="AG177" s="22">
        <f t="shared" si="242"/>
        <v>0.24268715836070454</v>
      </c>
      <c r="AH177" s="22">
        <f t="shared" si="243"/>
        <v>0.24492132378682618</v>
      </c>
      <c r="AI177" s="22">
        <f t="shared" si="244"/>
        <v>9.9999999999999978E-2</v>
      </c>
      <c r="AJ177" s="22">
        <f t="shared" si="245"/>
        <v>0.24394489525198382</v>
      </c>
      <c r="AK177" s="22">
        <f t="shared" si="246"/>
        <v>0.1136827079934748</v>
      </c>
      <c r="AL177" s="22"/>
      <c r="AM177" s="22">
        <f t="shared" si="247"/>
        <v>0</v>
      </c>
      <c r="AN177" s="22">
        <f t="shared" si="247"/>
        <v>0</v>
      </c>
      <c r="AO177" s="22">
        <v>0</v>
      </c>
      <c r="AP177" s="22">
        <f t="shared" si="248"/>
        <v>0.75</v>
      </c>
      <c r="AQ177" s="22">
        <f t="shared" si="249"/>
        <v>0.75</v>
      </c>
      <c r="AR177" s="22">
        <f t="shared" si="273"/>
        <v>0.9</v>
      </c>
      <c r="AS177" s="9">
        <f t="shared" si="274"/>
        <v>0.75</v>
      </c>
      <c r="AT177" s="9">
        <f t="shared" si="275"/>
        <v>0.75</v>
      </c>
      <c r="AU177" s="9"/>
      <c r="AV177" s="1">
        <f t="shared" si="250"/>
        <v>39113</v>
      </c>
      <c r="AX177" s="5">
        <f>Data!C174/Data!C173-1</f>
        <v>-4.1268555756868164E-4</v>
      </c>
      <c r="AY177" s="5">
        <f>Data!L174/Data!L173-1</f>
        <v>2.3260959032465056E-3</v>
      </c>
      <c r="AZ177" s="5">
        <f>Data!CW174/Data!CW173-1</f>
        <v>3.2647993913959006E-4</v>
      </c>
      <c r="BA177" s="5">
        <f>Data!AJ174/Data!AJ173-1</f>
        <v>2.1500791297006661E-3</v>
      </c>
      <c r="BB177" s="5">
        <f>Data!AR174/Data!AR173-1</f>
        <v>-2.7275233864687554E-4</v>
      </c>
      <c r="BC177" s="5">
        <f>Data!BV174/Data!BV173-1</f>
        <v>-2.8634023879443582E-3</v>
      </c>
      <c r="BD177" s="5">
        <f>Data!T174/Data!T173-1</f>
        <v>2.9458959565893394E-3</v>
      </c>
      <c r="BE177" s="5">
        <f>Data!BF174/Data!BF173-1</f>
        <v>2.3711908378476476E-3</v>
      </c>
      <c r="BF177" s="5">
        <f>Data!AB174/Data!AB173-1</f>
        <v>3.9841228623362923E-3</v>
      </c>
      <c r="BG177" s="5">
        <f>Data!AY174/Data!AY173-1</f>
        <v>3.8898667393856279E-3</v>
      </c>
      <c r="BH177" s="5">
        <f>Data!BN174/Data!BN173-1</f>
        <v>7.4017015892999805E-3</v>
      </c>
      <c r="BI177" s="5">
        <f>Data!CC174/Data!CC173-1</f>
        <v>5.5856505433484749E-3</v>
      </c>
      <c r="BJ177" s="5">
        <f>Data!CP174/Data!CP173-1</f>
        <v>7.8909970153335784E-3</v>
      </c>
      <c r="BK177" s="5">
        <f>Data!DZ174/Data!DZ173-1</f>
        <v>4.0117133234056634E-3</v>
      </c>
      <c r="BL177" s="5">
        <f t="shared" si="294"/>
        <v>1.8502904307802156E-3</v>
      </c>
      <c r="BM177" s="5">
        <f t="shared" si="295"/>
        <v>1.039028519553288E-3</v>
      </c>
      <c r="BN177" s="5">
        <f t="shared" si="296"/>
        <v>1.7149552749780067E-3</v>
      </c>
      <c r="BO177" s="5">
        <f t="shared" si="276"/>
        <v>1.493571370455915E-3</v>
      </c>
      <c r="BP177" s="5">
        <f t="shared" si="277"/>
        <v>1.493571370455915E-3</v>
      </c>
      <c r="BQ177" s="5">
        <f t="shared" si="278"/>
        <v>2.3649661221359702E-3</v>
      </c>
      <c r="BR177" s="5">
        <f t="shared" si="297"/>
        <v>1.493571370455915E-3</v>
      </c>
      <c r="BS177" s="5">
        <f t="shared" si="298"/>
        <v>2.933447488398654E-3</v>
      </c>
      <c r="BT177" s="5">
        <f t="shared" si="279"/>
        <v>2.3092424950784006E-3</v>
      </c>
      <c r="BU177" s="5">
        <f t="shared" si="280"/>
        <v>-2.8634023879443582E-3</v>
      </c>
      <c r="BV177" s="8">
        <f t="shared" si="281"/>
        <v>1.9829359640390414</v>
      </c>
      <c r="BW177" s="8">
        <f t="shared" si="282"/>
        <v>1.9983450825156241</v>
      </c>
      <c r="BX177" s="24">
        <f t="shared" si="283"/>
        <v>39113</v>
      </c>
      <c r="BY177" s="5">
        <f t="shared" si="284"/>
        <v>0.96942217904017924</v>
      </c>
      <c r="BZ177" s="1">
        <f t="shared" si="251"/>
        <v>39113</v>
      </c>
      <c r="CA177" s="8">
        <f t="shared" si="299"/>
        <v>2.349501958514419</v>
      </c>
      <c r="CB177" s="8">
        <f t="shared" si="300"/>
        <v>1.9983450825156241</v>
      </c>
      <c r="CC177" s="8">
        <f t="shared" si="301"/>
        <v>2.5465116095689977</v>
      </c>
      <c r="CD177" s="8">
        <f t="shared" si="302"/>
        <v>1.9370945519260563</v>
      </c>
      <c r="CE177" s="8">
        <f t="shared" si="303"/>
        <v>2.1500386796493864</v>
      </c>
      <c r="CF177" s="8">
        <f t="shared" si="304"/>
        <v>2.3414470152248814</v>
      </c>
      <c r="CG177" s="8">
        <f t="shared" si="305"/>
        <v>2.1749131742690375</v>
      </c>
      <c r="CH177" s="8">
        <f t="shared" si="306"/>
        <v>2.3977915830632286</v>
      </c>
      <c r="CI177" s="8">
        <f t="shared" si="307"/>
        <v>2.5597977212108955</v>
      </c>
      <c r="CJ177" s="8">
        <f t="shared" si="308"/>
        <v>2.6479630961651628</v>
      </c>
      <c r="CK177" s="8">
        <f t="shared" si="309"/>
        <v>4.3453158045901947</v>
      </c>
      <c r="CL177" s="8">
        <f t="shared" si="310"/>
        <v>3.2130657067167117</v>
      </c>
      <c r="CM177" s="8">
        <f t="shared" si="311"/>
        <v>2.897715758380905</v>
      </c>
      <c r="CN177" s="8">
        <f t="shared" si="312"/>
        <v>2.9524011050373273</v>
      </c>
      <c r="CO177" s="8">
        <f t="shared" si="313"/>
        <v>2.4079256585486402</v>
      </c>
      <c r="CP177" s="8">
        <f t="shared" si="314"/>
        <v>2.3734228572852505</v>
      </c>
      <c r="CQ177" s="8">
        <f t="shared" si="315"/>
        <v>2.4440442242530058</v>
      </c>
      <c r="CR177" s="8">
        <f t="shared" si="316"/>
        <v>2.2776396765716926</v>
      </c>
      <c r="CS177" s="8">
        <f t="shared" si="317"/>
        <v>2.2948730808852162</v>
      </c>
      <c r="CT177" s="8">
        <f t="shared" si="318"/>
        <v>2.2379847816323215</v>
      </c>
      <c r="CU177" s="8">
        <f t="shared" si="319"/>
        <v>2.277659308282217</v>
      </c>
      <c r="CV177" s="8">
        <f t="shared" si="320"/>
        <v>2.3511166698022445</v>
      </c>
      <c r="CW177" s="8">
        <f t="shared" si="321"/>
        <v>1.9829359640390414</v>
      </c>
      <c r="CX177" s="8">
        <f t="shared" si="322"/>
        <v>3.1647776520623241</v>
      </c>
      <c r="CY177" s="8">
        <f t="shared" si="252"/>
        <v>2.349501958514419</v>
      </c>
      <c r="CZ177" s="1">
        <f t="shared" si="253"/>
        <v>39113</v>
      </c>
      <c r="DA177" s="5">
        <f>CA177/MAX(CA$9:CA177)-1</f>
        <v>-6.216156907563497E-3</v>
      </c>
      <c r="DB177" s="5">
        <f>CB177/MAX(CB$9:CB177)-1</f>
        <v>0</v>
      </c>
      <c r="DC177" s="5">
        <f>CC177/MAX(CC$9:CC177)-1</f>
        <v>-8.6602518017633301E-3</v>
      </c>
      <c r="DD177" s="5">
        <f>CD177/MAX(CD$9:CD177)-1</f>
        <v>0</v>
      </c>
      <c r="DE177" s="5">
        <f>CE177/MAX(CE$9:CE177)-1</f>
        <v>-5.2938066381480464E-3</v>
      </c>
      <c r="DF177" s="5">
        <f>CF177/MAX(CF$9:CF177)-1</f>
        <v>-1.4314959835171726E-2</v>
      </c>
      <c r="DG177" s="5">
        <f>CG177/MAX(CG$9:CG177)-1</f>
        <v>0</v>
      </c>
      <c r="DH177" s="5">
        <f>CH177/MAX(CH$9:CH177)-1</f>
        <v>-9.5390444342613456E-4</v>
      </c>
      <c r="DI177" s="5">
        <f>CI177/MAX(CI$9:CI177)-1</f>
        <v>0</v>
      </c>
      <c r="DJ177" s="5">
        <f>CJ177/MAX(CJ$9:CJ177)-1</f>
        <v>0</v>
      </c>
      <c r="DK177" s="5">
        <f>CK177/MAX(CK$9:CK177)-1</f>
        <v>0</v>
      </c>
      <c r="DL177" s="5">
        <f>CL177/MAX(CL$9:CL177)-1</f>
        <v>0</v>
      </c>
      <c r="DM177" s="5">
        <f>CM177/MAX(CM$9:CM177)-1</f>
        <v>0</v>
      </c>
      <c r="DN177" s="5">
        <f>CN177/MAX(CN$9:CN177)-1</f>
        <v>0</v>
      </c>
      <c r="DO177" s="5">
        <f>CO177/MAX(CO$9:CO177)-1</f>
        <v>0</v>
      </c>
      <c r="DP177" s="5">
        <f>CP177/MAX(CP$9:CP177)-1</f>
        <v>-5.3356363330425705E-4</v>
      </c>
      <c r="DQ177" s="5">
        <f>CQ177/MAX(CQ$9:CQ177)-1</f>
        <v>0</v>
      </c>
      <c r="DR177" s="5">
        <f>CR177/MAX(CR$9:CR177)-1</f>
        <v>-3.4534202885927456E-4</v>
      </c>
      <c r="DS177" s="5">
        <f>CS177/MAX(CS$9:CS177)-1</f>
        <v>-3.4534202885938559E-4</v>
      </c>
      <c r="DT177" s="5">
        <f>CT177/MAX(CT$9:CT177)-1</f>
        <v>0</v>
      </c>
      <c r="DU177" s="5">
        <f>CU177/MAX(CU$9:CU177)-1</f>
        <v>-3.4534202885927456E-4</v>
      </c>
      <c r="DV177" s="5">
        <f>CV177/MAX(CV$9:CV177)-1</f>
        <v>0</v>
      </c>
      <c r="DW177" s="5">
        <f>CW177/MAX(CW$9:CW177)-1</f>
        <v>0</v>
      </c>
      <c r="DX177" s="5">
        <f>CX177/MAX(CX$9:CX177)-1</f>
        <v>-1.4314959835171726E-2</v>
      </c>
      <c r="DY177" s="5">
        <f>CY177/MAX(CY$9:CY177)-1</f>
        <v>-6.216156907563497E-3</v>
      </c>
      <c r="DZ177" s="1">
        <f t="shared" si="254"/>
        <v>39113</v>
      </c>
      <c r="EA177" s="8">
        <f t="shared" si="285"/>
        <v>5.3391140276047029</v>
      </c>
      <c r="EB177" s="8">
        <f t="shared" si="286"/>
        <v>5.4456077105297709</v>
      </c>
      <c r="EC177" s="8">
        <f t="shared" si="287"/>
        <v>5.8144339466261661</v>
      </c>
      <c r="ED177" s="8">
        <f t="shared" si="255"/>
        <v>5.44560771052977</v>
      </c>
      <c r="EE177" s="8">
        <f t="shared" si="256"/>
        <v>5.4456077105297691</v>
      </c>
      <c r="EF177" s="8">
        <f t="shared" si="257"/>
        <v>5.5564999999999998</v>
      </c>
      <c r="EG177" s="8">
        <f t="shared" si="258"/>
        <v>5.44560771052977</v>
      </c>
      <c r="EH177" s="8">
        <f t="shared" si="259"/>
        <v>5.77</v>
      </c>
      <c r="EI177" s="8">
        <f t="shared" si="260"/>
        <v>5.44560771052977</v>
      </c>
      <c r="EJ177" s="1">
        <f t="shared" si="288"/>
        <v>39113</v>
      </c>
      <c r="EK177" s="8">
        <f>Data!W174*(1-R177-AD177)+R177*Data!AE174+AD177*Data!AM174</f>
        <v>1.7486698526994111</v>
      </c>
      <c r="EL177" s="8">
        <f>Data!W174*(1-S177-AE177)+S177*Data!BQ174+AE177*Data!AU174</f>
        <v>2.9497295360855849</v>
      </c>
      <c r="EM177" s="8">
        <f>Data!W174*(1-R177-AF177)+R177*Data!AE174+AF177*Data!AU174</f>
        <v>2.6812255993403431</v>
      </c>
      <c r="EN177" s="8">
        <f>Data!F174</f>
        <v>5.00023942517634</v>
      </c>
      <c r="EO177" s="8">
        <f>U177*Data!$AE174+Model!AG177*Data!$BY174+Model!AP177*Data!$W174</f>
        <v>2.7752207454605249</v>
      </c>
      <c r="EP177" s="8">
        <f>V177*Data!$BQ174+Model!AH177*Data!$BY174+Model!AQ177*Data!$W174</f>
        <v>2.7835312907813599</v>
      </c>
      <c r="EQ177" s="8">
        <f>W177*Data!$BQ174+Model!AI177*Data!$BY174+Model!AR177*Data!$W174</f>
        <v>2.1898999999999997</v>
      </c>
      <c r="ER177" s="8">
        <f>X177*Data!CF174+Model!AJ177*Data!$BY174+Model!AS177*Data!$W174</f>
        <v>2.7799119603236373</v>
      </c>
      <c r="ES177" s="8">
        <f>Y177*Data!CS174+Model!AK177*Data!$BY174+Model!AS177*Data!$W174</f>
        <v>2.6104978588907017</v>
      </c>
      <c r="ET177" s="8">
        <f t="shared" si="261"/>
        <v>5.00023942517634</v>
      </c>
    </row>
    <row r="178" spans="1:150" x14ac:dyDescent="0.25">
      <c r="A178" s="34">
        <f>Data!A175</f>
        <v>39141</v>
      </c>
      <c r="B178" s="8">
        <f>Data!G175</f>
        <v>5.2168017244444398</v>
      </c>
      <c r="C178" s="8">
        <f t="shared" si="262"/>
        <v>5.5460570430733416</v>
      </c>
      <c r="D178" s="8">
        <f>Data!DA175</f>
        <v>5.5030000000000001</v>
      </c>
      <c r="E178" s="8">
        <f>Data!AN175</f>
        <v>4.6820000000000004</v>
      </c>
      <c r="F178" s="8">
        <f>Data!AV175</f>
        <v>4.51</v>
      </c>
      <c r="G178" s="8">
        <f>Data!BZ175</f>
        <v>4.5570000000000004</v>
      </c>
      <c r="H178" s="8">
        <f>Data!X175</f>
        <v>5.37</v>
      </c>
      <c r="I178" s="8">
        <f>Data!BJ175</f>
        <v>5.3959999999999999</v>
      </c>
      <c r="J178" s="8">
        <f>Data!AF175</f>
        <v>6.093</v>
      </c>
      <c r="K178" s="8">
        <f>Data!BC175</f>
        <v>6.35</v>
      </c>
      <c r="L178" s="8">
        <f>Data!BR175</f>
        <v>6.6849999999999996</v>
      </c>
      <c r="M178" s="8">
        <f>Data!CG175</f>
        <v>6.3739999999999997</v>
      </c>
      <c r="N178" s="8">
        <f>Data!CT175</f>
        <v>7.1120000000000001</v>
      </c>
      <c r="O178" s="8">
        <f>Data!ED175</f>
        <v>6.681</v>
      </c>
      <c r="P178" s="8">
        <f t="shared" si="263"/>
        <v>2.1475</v>
      </c>
      <c r="Q178" s="1">
        <f t="shared" si="240"/>
        <v>39141</v>
      </c>
      <c r="R178" s="9">
        <f t="shared" si="289"/>
        <v>0.37918547448736056</v>
      </c>
      <c r="S178" s="36">
        <f t="shared" si="290"/>
        <v>0.32556505041199446</v>
      </c>
      <c r="T178" s="9">
        <f t="shared" si="291"/>
        <v>0.46565774155995343</v>
      </c>
      <c r="U178" s="9">
        <f t="shared" si="264"/>
        <v>3.2585758101848716E-2</v>
      </c>
      <c r="V178" s="9">
        <f t="shared" si="265"/>
        <v>2.3520547201334414E-2</v>
      </c>
      <c r="W178" s="9">
        <f t="shared" si="266"/>
        <v>0</v>
      </c>
      <c r="X178" s="9">
        <f t="shared" si="267"/>
        <v>2.7546353574265072E-2</v>
      </c>
      <c r="Y178" s="9">
        <f t="shared" si="292"/>
        <v>0.1316046966731898</v>
      </c>
      <c r="Z178" s="8">
        <f t="shared" si="268"/>
        <v>5.2459800071435341</v>
      </c>
      <c r="AA178" s="8">
        <f t="shared" si="241"/>
        <v>5.7981180412917723</v>
      </c>
      <c r="AB178" s="8">
        <f t="shared" si="269"/>
        <v>5.6128498253783468</v>
      </c>
      <c r="AC178" s="8">
        <f t="shared" si="293"/>
        <v>5.2168017244444398</v>
      </c>
      <c r="AD178" s="22">
        <f t="shared" si="270"/>
        <v>0.62081452551263938</v>
      </c>
      <c r="AE178" s="22">
        <f t="shared" si="271"/>
        <v>0.67443494958800554</v>
      </c>
      <c r="AF178" s="22">
        <f t="shared" si="272"/>
        <v>0.53434225844004657</v>
      </c>
      <c r="AG178" s="22">
        <f t="shared" si="242"/>
        <v>0.21741424189815128</v>
      </c>
      <c r="AH178" s="22">
        <f t="shared" si="243"/>
        <v>0.22647945279866555</v>
      </c>
      <c r="AI178" s="22">
        <f t="shared" si="244"/>
        <v>9.9999999999999978E-2</v>
      </c>
      <c r="AJ178" s="22">
        <f t="shared" si="245"/>
        <v>0.22245364642573495</v>
      </c>
      <c r="AK178" s="22">
        <f t="shared" si="246"/>
        <v>0.11839530332681014</v>
      </c>
      <c r="AL178" s="22"/>
      <c r="AM178" s="22">
        <f t="shared" si="247"/>
        <v>0</v>
      </c>
      <c r="AN178" s="22">
        <f t="shared" si="247"/>
        <v>0</v>
      </c>
      <c r="AO178" s="22">
        <v>0</v>
      </c>
      <c r="AP178" s="22">
        <f t="shared" si="248"/>
        <v>0.75</v>
      </c>
      <c r="AQ178" s="22">
        <f t="shared" si="249"/>
        <v>0.75</v>
      </c>
      <c r="AR178" s="22">
        <f t="shared" si="273"/>
        <v>0.9</v>
      </c>
      <c r="AS178" s="9">
        <f t="shared" si="274"/>
        <v>0.75</v>
      </c>
      <c r="AT178" s="9">
        <f t="shared" si="275"/>
        <v>0.75</v>
      </c>
      <c r="AU178" s="9"/>
      <c r="AV178" s="1">
        <f t="shared" si="250"/>
        <v>39141</v>
      </c>
      <c r="AX178" s="5">
        <f>Data!C175/Data!C174-1</f>
        <v>1.5420641959903447E-2</v>
      </c>
      <c r="AY178" s="5">
        <f>Data!L175/Data!L174-1</f>
        <v>8.1397045940903023E-3</v>
      </c>
      <c r="AZ178" s="5">
        <f>Data!CW175/Data!CW174-1</f>
        <v>2.0295841681039706E-2</v>
      </c>
      <c r="BA178" s="5">
        <f>Data!AJ175/Data!AJ174-1</f>
        <v>7.9743179121554153E-3</v>
      </c>
      <c r="BB178" s="5">
        <f>Data!AR175/Data!AR174-1</f>
        <v>1.4404063111444154E-2</v>
      </c>
      <c r="BC178" s="5">
        <f>Data!BV175/Data!BV174-1</f>
        <v>2.0185965544952111E-2</v>
      </c>
      <c r="BD178" s="5">
        <f>Data!T175/Data!T174-1</f>
        <v>8.845315371979634E-3</v>
      </c>
      <c r="BE178" s="5">
        <f>Data!BF175/Data!BF174-1</f>
        <v>1.4791590116053133E-2</v>
      </c>
      <c r="BF178" s="5">
        <f>Data!AB175/Data!AB174-1</f>
        <v>6.6852889158204309E-3</v>
      </c>
      <c r="BG178" s="5">
        <f>Data!AY175/Data!AY174-1</f>
        <v>9.1684008952885865E-3</v>
      </c>
      <c r="BH178" s="5">
        <f>Data!BN175/Data!BN174-1</f>
        <v>6.0584210249592374E-3</v>
      </c>
      <c r="BI178" s="5">
        <f>Data!CC175/Data!CC174-1</f>
        <v>6.4020188475435447E-3</v>
      </c>
      <c r="BJ178" s="5">
        <f>Data!CP175/Data!CP174-1</f>
        <v>1.3311716981198707E-2</v>
      </c>
      <c r="BK178" s="5">
        <f>Data!DZ175/Data!DZ174-1</f>
        <v>1.3488170227676344E-2</v>
      </c>
      <c r="BL178" s="5">
        <f t="shared" si="294"/>
        <v>1.1360608952186345E-2</v>
      </c>
      <c r="BM178" s="5">
        <f t="shared" si="295"/>
        <v>1.4118656719325443E-2</v>
      </c>
      <c r="BN178" s="5">
        <f t="shared" si="296"/>
        <v>1.3951672834678528E-2</v>
      </c>
      <c r="BO178" s="5">
        <f t="shared" si="276"/>
        <v>1.1581749605010575E-2</v>
      </c>
      <c r="BP178" s="5">
        <f t="shared" si="277"/>
        <v>1.1608728690918512E-2</v>
      </c>
      <c r="BQ178" s="5">
        <f t="shared" si="278"/>
        <v>9.9793803892768828E-3</v>
      </c>
      <c r="BR178" s="5">
        <f t="shared" si="297"/>
        <v>1.1597014674128873E-2</v>
      </c>
      <c r="BS178" s="5">
        <f t="shared" si="298"/>
        <v>1.0743398966432144E-2</v>
      </c>
      <c r="BT178" s="5">
        <f t="shared" si="279"/>
        <v>8.148517404120259E-3</v>
      </c>
      <c r="BU178" s="5">
        <f t="shared" si="280"/>
        <v>1.3311716981198707E-2</v>
      </c>
      <c r="BV178" s="8">
        <f t="shared" si="281"/>
        <v>1.9990939522532696</v>
      </c>
      <c r="BW178" s="8">
        <f t="shared" si="282"/>
        <v>2.0146110211643542</v>
      </c>
      <c r="BX178" s="24">
        <f t="shared" si="283"/>
        <v>39141</v>
      </c>
      <c r="BY178" s="5">
        <f t="shared" si="284"/>
        <v>0.96577176172341239</v>
      </c>
      <c r="BZ178" s="1">
        <f t="shared" si="251"/>
        <v>39141</v>
      </c>
      <c r="CA178" s="8">
        <f t="shared" si="299"/>
        <v>2.3857327870007619</v>
      </c>
      <c r="CB178" s="8">
        <f t="shared" si="300"/>
        <v>2.0146110211643542</v>
      </c>
      <c r="CC178" s="8">
        <f t="shared" si="301"/>
        <v>2.5981952060357396</v>
      </c>
      <c r="CD178" s="8">
        <f t="shared" si="302"/>
        <v>1.952541559709019</v>
      </c>
      <c r="CE178" s="8">
        <f t="shared" si="303"/>
        <v>2.1810079724831022</v>
      </c>
      <c r="CF178" s="8">
        <f t="shared" si="304"/>
        <v>2.3887113839995417</v>
      </c>
      <c r="CG178" s="8">
        <f t="shared" si="305"/>
        <v>2.1941509672021207</v>
      </c>
      <c r="CH178" s="8">
        <f t="shared" si="306"/>
        <v>2.4332587333436222</v>
      </c>
      <c r="CI178" s="8">
        <f t="shared" si="307"/>
        <v>2.5769107085432492</v>
      </c>
      <c r="CJ178" s="8">
        <f t="shared" si="308"/>
        <v>2.6722406833867347</v>
      </c>
      <c r="CK178" s="8">
        <f t="shared" si="309"/>
        <v>4.371641557220812</v>
      </c>
      <c r="CL178" s="8">
        <f t="shared" si="310"/>
        <v>3.2336358139295078</v>
      </c>
      <c r="CM178" s="8">
        <f t="shared" si="311"/>
        <v>2.9362893304484312</v>
      </c>
      <c r="CN178" s="8">
        <f t="shared" si="312"/>
        <v>2.9922235937224504</v>
      </c>
      <c r="CO178" s="8">
        <f t="shared" si="313"/>
        <v>2.4352811603413467</v>
      </c>
      <c r="CP178" s="8">
        <f t="shared" si="314"/>
        <v>2.4069323998570615</v>
      </c>
      <c r="CQ178" s="8">
        <f t="shared" si="315"/>
        <v>2.4781427296632694</v>
      </c>
      <c r="CR178" s="8">
        <f t="shared" si="316"/>
        <v>2.3040187289961831</v>
      </c>
      <c r="CS178" s="8">
        <f t="shared" si="317"/>
        <v>2.3215136398613052</v>
      </c>
      <c r="CT178" s="8">
        <f t="shared" si="318"/>
        <v>2.2603184830736431</v>
      </c>
      <c r="CU178" s="8">
        <f t="shared" si="319"/>
        <v>2.3040733567030323</v>
      </c>
      <c r="CV178" s="8">
        <f t="shared" si="320"/>
        <v>2.3763756542025591</v>
      </c>
      <c r="CW178" s="8">
        <f t="shared" si="321"/>
        <v>1.9990939522532696</v>
      </c>
      <c r="CX178" s="8">
        <f t="shared" si="322"/>
        <v>3.2069062764750003</v>
      </c>
      <c r="CY178" s="8">
        <f t="shared" si="252"/>
        <v>2.3857327870007619</v>
      </c>
      <c r="CZ178" s="1">
        <f t="shared" si="253"/>
        <v>39141</v>
      </c>
      <c r="DA178" s="5">
        <f>CA178/MAX(CA$9:CA178)-1</f>
        <v>0</v>
      </c>
      <c r="DB178" s="5">
        <f>CB178/MAX(CB$9:CB178)-1</f>
        <v>0</v>
      </c>
      <c r="DC178" s="5">
        <f>CC178/MAX(CC$9:CC178)-1</f>
        <v>0</v>
      </c>
      <c r="DD178" s="5">
        <f>CD178/MAX(CD$9:CD178)-1</f>
        <v>0</v>
      </c>
      <c r="DE178" s="5">
        <f>CE178/MAX(CE$9:CE178)-1</f>
        <v>0</v>
      </c>
      <c r="DF178" s="5">
        <f>CF178/MAX(CF$9:CF178)-1</f>
        <v>0</v>
      </c>
      <c r="DG178" s="5">
        <f>CG178/MAX(CG$9:CG178)-1</f>
        <v>0</v>
      </c>
      <c r="DH178" s="5">
        <f>CH178/MAX(CH$9:CH178)-1</f>
        <v>0</v>
      </c>
      <c r="DI178" s="5">
        <f>CI178/MAX(CI$9:CI178)-1</f>
        <v>0</v>
      </c>
      <c r="DJ178" s="5">
        <f>CJ178/MAX(CJ$9:CJ178)-1</f>
        <v>0</v>
      </c>
      <c r="DK178" s="5">
        <f>CK178/MAX(CK$9:CK178)-1</f>
        <v>0</v>
      </c>
      <c r="DL178" s="5">
        <f>CL178/MAX(CL$9:CL178)-1</f>
        <v>0</v>
      </c>
      <c r="DM178" s="5">
        <f>CM178/MAX(CM$9:CM178)-1</f>
        <v>0</v>
      </c>
      <c r="DN178" s="5">
        <f>CN178/MAX(CN$9:CN178)-1</f>
        <v>0</v>
      </c>
      <c r="DO178" s="5">
        <f>CO178/MAX(CO$9:CO178)-1</f>
        <v>0</v>
      </c>
      <c r="DP178" s="5">
        <f>CP178/MAX(CP$9:CP178)-1</f>
        <v>0</v>
      </c>
      <c r="DQ178" s="5">
        <f>CQ178/MAX(CQ$9:CQ178)-1</f>
        <v>0</v>
      </c>
      <c r="DR178" s="5">
        <f>CR178/MAX(CR$9:CR178)-1</f>
        <v>0</v>
      </c>
      <c r="DS178" s="5">
        <f>CS178/MAX(CS$9:CS178)-1</f>
        <v>0</v>
      </c>
      <c r="DT178" s="5">
        <f>CT178/MAX(CT$9:CT178)-1</f>
        <v>0</v>
      </c>
      <c r="DU178" s="5">
        <f>CU178/MAX(CU$9:CU178)-1</f>
        <v>0</v>
      </c>
      <c r="DV178" s="5">
        <f>CV178/MAX(CV$9:CV178)-1</f>
        <v>0</v>
      </c>
      <c r="DW178" s="5">
        <f>CW178/MAX(CW$9:CW178)-1</f>
        <v>0</v>
      </c>
      <c r="DX178" s="5">
        <f>CX178/MAX(CX$9:CX178)-1</f>
        <v>-1.1937995478961128E-3</v>
      </c>
      <c r="DY178" s="5">
        <f>CY178/MAX(CY$9:CY178)-1</f>
        <v>0</v>
      </c>
      <c r="DZ178" s="1">
        <f t="shared" si="254"/>
        <v>39141</v>
      </c>
      <c r="EA178" s="8">
        <f t="shared" si="285"/>
        <v>5.1102506061134916</v>
      </c>
      <c r="EB178" s="8">
        <f t="shared" si="286"/>
        <v>5.2168017244444398</v>
      </c>
      <c r="EC178" s="8">
        <f t="shared" si="287"/>
        <v>5.5460570430733416</v>
      </c>
      <c r="ED178" s="8">
        <f t="shared" si="255"/>
        <v>5.2168017244444389</v>
      </c>
      <c r="EE178" s="8">
        <f t="shared" si="256"/>
        <v>5.2168017244444398</v>
      </c>
      <c r="EF178" s="8">
        <f t="shared" si="257"/>
        <v>5.2887000000000004</v>
      </c>
      <c r="EG178" s="8">
        <f t="shared" si="258"/>
        <v>5.2168017244444398</v>
      </c>
      <c r="EH178" s="8">
        <f t="shared" si="259"/>
        <v>5.5030000000000001</v>
      </c>
      <c r="EI178" s="8">
        <f t="shared" si="260"/>
        <v>5.2168017244444398</v>
      </c>
      <c r="EJ178" s="1">
        <f t="shared" si="288"/>
        <v>39141</v>
      </c>
      <c r="EK178" s="8">
        <f>Data!W175*(1-R178-AD178)+R178*Data!AE175+AD178*Data!AM175</f>
        <v>1.7979891362804001</v>
      </c>
      <c r="EL178" s="8">
        <f>Data!W175*(1-S178-AE178)+S178*Data!BQ175+AE178*Data!AU175</f>
        <v>2.9907992817974347</v>
      </c>
      <c r="EM178" s="8">
        <f>Data!W175*(1-R178-AF178)+R178*Data!AE175+AF178*Data!AU175</f>
        <v>2.7937681268544838</v>
      </c>
      <c r="EN178" s="8">
        <f>Data!F175</f>
        <v>4.9659799138167298</v>
      </c>
      <c r="EO178" s="8">
        <f>U178*Data!$AE175+Model!AG178*Data!$BY175+Model!AP178*Data!$W175</f>
        <v>2.7100848029571889</v>
      </c>
      <c r="EP178" s="8">
        <f>V178*Data!$BQ175+Model!AH178*Data!$BY175+Model!AQ178*Data!$W175</f>
        <v>2.7437797018630006</v>
      </c>
      <c r="EQ178" s="8">
        <f>W178*Data!$BQ175+Model!AI178*Data!$BY175+Model!AR178*Data!$W175</f>
        <v>2.2105999999999999</v>
      </c>
      <c r="ER178" s="8">
        <f>X178*Data!CF175+Model!AJ178*Data!$BY175+Model!AS178*Data!$W175</f>
        <v>2.7289279973093734</v>
      </c>
      <c r="ES178" s="8">
        <f>Y178*Data!CS175+Model!AK178*Data!$BY175+Model!AS178*Data!$W175</f>
        <v>2.6349060665362032</v>
      </c>
      <c r="ET178" s="8">
        <f t="shared" si="261"/>
        <v>4.9659799138167298</v>
      </c>
    </row>
    <row r="179" spans="1:150" x14ac:dyDescent="0.25">
      <c r="A179" s="34">
        <f>Data!A176</f>
        <v>39171</v>
      </c>
      <c r="B179" s="8">
        <f>Data!G176</f>
        <v>5.2804562018413597</v>
      </c>
      <c r="C179" s="8">
        <f t="shared" si="262"/>
        <v>5.6070194878767277</v>
      </c>
      <c r="D179" s="8">
        <f>Data!DA176</f>
        <v>5.625</v>
      </c>
      <c r="E179" s="8">
        <f>Data!AN176</f>
        <v>4.6859999999999999</v>
      </c>
      <c r="F179" s="8">
        <f>Data!AV176</f>
        <v>4.532</v>
      </c>
      <c r="G179" s="8">
        <f>Data!BZ176</f>
        <v>4.6289999999999996</v>
      </c>
      <c r="H179" s="8">
        <f>Data!X176</f>
        <v>5.3810000000000002</v>
      </c>
      <c r="I179" s="8">
        <f>Data!BJ176</f>
        <v>5.4740000000000002</v>
      </c>
      <c r="J179" s="8">
        <f>Data!AF176</f>
        <v>6.1219999999999999</v>
      </c>
      <c r="K179" s="8">
        <f>Data!BC176</f>
        <v>6.4189999999999996</v>
      </c>
      <c r="L179" s="8">
        <f>Data!BR176</f>
        <v>6.843</v>
      </c>
      <c r="M179" s="8">
        <f>Data!CG176</f>
        <v>6.47</v>
      </c>
      <c r="N179" s="8">
        <f>Data!CT176</f>
        <v>7.2160000000000002</v>
      </c>
      <c r="O179" s="8">
        <f>Data!ED176</f>
        <v>6.7869999999999999</v>
      </c>
      <c r="P179" s="8">
        <f t="shared" si="263"/>
        <v>2.2065000000000001</v>
      </c>
      <c r="Q179" s="1">
        <f t="shared" si="240"/>
        <v>39171</v>
      </c>
      <c r="R179" s="9">
        <f t="shared" si="289"/>
        <v>0.38620031054765724</v>
      </c>
      <c r="S179" s="36">
        <f t="shared" si="290"/>
        <v>0.33190962387643447</v>
      </c>
      <c r="T179" s="9">
        <f t="shared" si="291"/>
        <v>0.45320643553138451</v>
      </c>
      <c r="U179" s="9">
        <f t="shared" si="264"/>
        <v>5.8577496209885858E-2</v>
      </c>
      <c r="V179" s="9">
        <f t="shared" si="265"/>
        <v>3.9501446179475874E-2</v>
      </c>
      <c r="W179" s="9">
        <f t="shared" si="266"/>
        <v>0</v>
      </c>
      <c r="X179" s="9">
        <f t="shared" si="267"/>
        <v>4.750472669275372E-2</v>
      </c>
      <c r="Y179" s="9">
        <f t="shared" si="292"/>
        <v>0.1616046966731898</v>
      </c>
      <c r="Z179" s="8">
        <f t="shared" si="268"/>
        <v>5.3399947717182368</v>
      </c>
      <c r="AA179" s="8">
        <f t="shared" si="241"/>
        <v>5.8662518701073472</v>
      </c>
      <c r="AB179" s="8">
        <f t="shared" si="269"/>
        <v>5.6381867210514391</v>
      </c>
      <c r="AC179" s="8">
        <f t="shared" si="293"/>
        <v>5.2804562018413597</v>
      </c>
      <c r="AD179" s="22">
        <f t="shared" si="270"/>
        <v>0.61379968945234276</v>
      </c>
      <c r="AE179" s="22">
        <f t="shared" si="271"/>
        <v>0.66809037612356548</v>
      </c>
      <c r="AF179" s="22">
        <f t="shared" si="272"/>
        <v>0.54679356446861549</v>
      </c>
      <c r="AG179" s="22">
        <f t="shared" si="242"/>
        <v>0.19142250379011416</v>
      </c>
      <c r="AH179" s="22">
        <f t="shared" si="243"/>
        <v>0.21049855382052418</v>
      </c>
      <c r="AI179" s="22">
        <f t="shared" si="244"/>
        <v>9.9999999999999978E-2</v>
      </c>
      <c r="AJ179" s="22">
        <f t="shared" si="245"/>
        <v>0.20249527330724626</v>
      </c>
      <c r="AK179" s="22">
        <f t="shared" si="246"/>
        <v>8.8395303326810226E-2</v>
      </c>
      <c r="AL179" s="22"/>
      <c r="AM179" s="22">
        <f t="shared" si="247"/>
        <v>0</v>
      </c>
      <c r="AN179" s="22">
        <f t="shared" si="247"/>
        <v>0</v>
      </c>
      <c r="AO179" s="22">
        <v>0</v>
      </c>
      <c r="AP179" s="22">
        <f t="shared" si="248"/>
        <v>0.75</v>
      </c>
      <c r="AQ179" s="22">
        <f t="shared" si="249"/>
        <v>0.75</v>
      </c>
      <c r="AR179" s="22">
        <f t="shared" si="273"/>
        <v>0.9</v>
      </c>
      <c r="AS179" s="9">
        <f t="shared" si="274"/>
        <v>0.75</v>
      </c>
      <c r="AT179" s="9">
        <f t="shared" si="275"/>
        <v>0.75</v>
      </c>
      <c r="AU179" s="9"/>
      <c r="AV179" s="1">
        <f t="shared" si="250"/>
        <v>39171</v>
      </c>
      <c r="AX179" s="5">
        <f>Data!C176/Data!C175-1</f>
        <v>3.2258316762456829E-5</v>
      </c>
      <c r="AY179" s="5">
        <f>Data!L176/Data!L175-1</f>
        <v>3.9985954791184053E-3</v>
      </c>
      <c r="AZ179" s="5">
        <f>Data!CW176/Data!CW175-1</f>
        <v>-4.8698411580789802E-3</v>
      </c>
      <c r="BA179" s="5">
        <f>Data!AJ176/Data!AJ175-1</f>
        <v>3.8411579337551682E-3</v>
      </c>
      <c r="BB179" s="5">
        <f>Data!AR176/Data!AR175-1</f>
        <v>3.0031834624113518E-3</v>
      </c>
      <c r="BC179" s="5">
        <f>Data!BV176/Data!BV175-1</f>
        <v>-5.7168916692673655E-4</v>
      </c>
      <c r="BD179" s="5">
        <f>Data!T176/Data!T175-1</f>
        <v>4.6577788538655351E-3</v>
      </c>
      <c r="BE179" s="5">
        <f>Data!BF176/Data!BF175-1</f>
        <v>2.6852590905004359E-3</v>
      </c>
      <c r="BF179" s="5">
        <f>Data!AB176/Data!AB175-1</f>
        <v>4.754331016932456E-3</v>
      </c>
      <c r="BG179" s="5">
        <f>Data!AY176/Data!AY175-1</f>
        <v>4.0131071103628457E-3</v>
      </c>
      <c r="BH179" s="5">
        <f>Data!BN176/Data!BN175-1</f>
        <v>3.9628619807141607E-3</v>
      </c>
      <c r="BI179" s="5">
        <f>Data!CC176/Data!CC175-1</f>
        <v>4.3997020601338477E-3</v>
      </c>
      <c r="BJ179" s="5">
        <f>Data!CP176/Data!CP175-1</f>
        <v>2.3883901650749717E-3</v>
      </c>
      <c r="BK179" s="5">
        <f>Data!DZ176/Data!DZ175-1</f>
        <v>1.0961229072008472E-3</v>
      </c>
      <c r="BL179" s="5">
        <f t="shared" si="294"/>
        <v>3.5327230295191794E-3</v>
      </c>
      <c r="BM179" s="5">
        <f t="shared" si="295"/>
        <v>2.3823111966155175E-3</v>
      </c>
      <c r="BN179" s="5">
        <f t="shared" si="296"/>
        <v>2.1151459512539572E-3</v>
      </c>
      <c r="BO179" s="5">
        <f t="shared" si="276"/>
        <v>3.523964254024267E-3</v>
      </c>
      <c r="BP179" s="5">
        <f t="shared" si="277"/>
        <v>3.45706697297242E-3</v>
      </c>
      <c r="BQ179" s="5">
        <f t="shared" si="278"/>
        <v>4.1348320517863076E-3</v>
      </c>
      <c r="BR179" s="5">
        <f t="shared" si="297"/>
        <v>3.4873555491640776E-3</v>
      </c>
      <c r="BS179" s="5">
        <f t="shared" si="298"/>
        <v>3.7399721912841303E-3</v>
      </c>
      <c r="BT179" s="5">
        <f t="shared" si="279"/>
        <v>4.0044821177772413E-3</v>
      </c>
      <c r="BU179" s="5">
        <f t="shared" si="280"/>
        <v>2.3883901650749717E-3</v>
      </c>
      <c r="BV179" s="8">
        <f t="shared" si="281"/>
        <v>2.0070992882368244</v>
      </c>
      <c r="BW179" s="8">
        <f t="shared" si="282"/>
        <v>2.0226666356857641</v>
      </c>
      <c r="BX179" s="24">
        <f t="shared" si="283"/>
        <v>39171</v>
      </c>
      <c r="BY179" s="5">
        <f t="shared" si="284"/>
        <v>0.96910848942725536</v>
      </c>
      <c r="BZ179" s="1">
        <f t="shared" si="251"/>
        <v>39171</v>
      </c>
      <c r="CA179" s="8">
        <f t="shared" si="299"/>
        <v>2.3858097467247155</v>
      </c>
      <c r="CB179" s="8">
        <f t="shared" si="300"/>
        <v>2.0226666356857641</v>
      </c>
      <c r="CC179" s="8">
        <f t="shared" si="301"/>
        <v>2.5855424080846632</v>
      </c>
      <c r="CD179" s="8">
        <f t="shared" si="302"/>
        <v>1.9600415802120821</v>
      </c>
      <c r="CE179" s="8">
        <f t="shared" si="303"/>
        <v>2.1875579395574509</v>
      </c>
      <c r="CF179" s="8">
        <f t="shared" si="304"/>
        <v>2.3873457835783944</v>
      </c>
      <c r="CG179" s="8">
        <f t="shared" si="305"/>
        <v>2.2043708371793431</v>
      </c>
      <c r="CH179" s="8">
        <f t="shared" si="306"/>
        <v>2.4397926634768727</v>
      </c>
      <c r="CI179" s="8">
        <f t="shared" si="307"/>
        <v>2.5891621950527419</v>
      </c>
      <c r="CJ179" s="8">
        <f t="shared" si="308"/>
        <v>2.6829646714738349</v>
      </c>
      <c r="CK179" s="8">
        <f t="shared" si="309"/>
        <v>4.3889657693412323</v>
      </c>
      <c r="CL179" s="8">
        <f t="shared" si="310"/>
        <v>3.2478628480817759</v>
      </c>
      <c r="CM179" s="8">
        <f t="shared" si="311"/>
        <v>2.9433023350070888</v>
      </c>
      <c r="CN179" s="8">
        <f t="shared" si="312"/>
        <v>2.9955034385469963</v>
      </c>
      <c r="CO179" s="8">
        <f t="shared" si="313"/>
        <v>2.4438843341798391</v>
      </c>
      <c r="CP179" s="8">
        <f t="shared" si="314"/>
        <v>2.4126664618627376</v>
      </c>
      <c r="CQ179" s="8">
        <f t="shared" si="315"/>
        <v>2.4833843632245465</v>
      </c>
      <c r="CR179" s="8">
        <f t="shared" si="316"/>
        <v>2.3121380086377683</v>
      </c>
      <c r="CS179" s="8">
        <f t="shared" si="317"/>
        <v>2.3295392679929745</v>
      </c>
      <c r="CT179" s="8">
        <f t="shared" si="318"/>
        <v>2.2696645203847008</v>
      </c>
      <c r="CU179" s="8">
        <f t="shared" si="319"/>
        <v>2.3121084797092117</v>
      </c>
      <c r="CV179" s="8">
        <f t="shared" si="320"/>
        <v>2.3852632330653214</v>
      </c>
      <c r="CW179" s="8">
        <f t="shared" si="321"/>
        <v>2.0070992882368244</v>
      </c>
      <c r="CX179" s="8">
        <f t="shared" si="322"/>
        <v>3.2145656198860504</v>
      </c>
      <c r="CY179" s="8">
        <f t="shared" si="252"/>
        <v>2.3858097467247155</v>
      </c>
      <c r="CZ179" s="1">
        <f t="shared" si="253"/>
        <v>39171</v>
      </c>
      <c r="DA179" s="5">
        <f>CA179/MAX(CA$9:CA179)-1</f>
        <v>0</v>
      </c>
      <c r="DB179" s="5">
        <f>CB179/MAX(CB$9:CB179)-1</f>
        <v>0</v>
      </c>
      <c r="DC179" s="5">
        <f>CC179/MAX(CC$9:CC179)-1</f>
        <v>-4.8698411580789802E-3</v>
      </c>
      <c r="DD179" s="5">
        <f>CD179/MAX(CD$9:CD179)-1</f>
        <v>0</v>
      </c>
      <c r="DE179" s="5">
        <f>CE179/MAX(CE$9:CE179)-1</f>
        <v>0</v>
      </c>
      <c r="DF179" s="5">
        <f>CF179/MAX(CF$9:CF179)-1</f>
        <v>-5.7168916692684757E-4</v>
      </c>
      <c r="DG179" s="5">
        <f>CG179/MAX(CG$9:CG179)-1</f>
        <v>0</v>
      </c>
      <c r="DH179" s="5">
        <f>CH179/MAX(CH$9:CH179)-1</f>
        <v>0</v>
      </c>
      <c r="DI179" s="5">
        <f>CI179/MAX(CI$9:CI179)-1</f>
        <v>0</v>
      </c>
      <c r="DJ179" s="5">
        <f>CJ179/MAX(CJ$9:CJ179)-1</f>
        <v>0</v>
      </c>
      <c r="DK179" s="5">
        <f>CK179/MAX(CK$9:CK179)-1</f>
        <v>0</v>
      </c>
      <c r="DL179" s="5">
        <f>CL179/MAX(CL$9:CL179)-1</f>
        <v>0</v>
      </c>
      <c r="DM179" s="5">
        <f>CM179/MAX(CM$9:CM179)-1</f>
        <v>0</v>
      </c>
      <c r="DN179" s="5">
        <f>CN179/MAX(CN$9:CN179)-1</f>
        <v>0</v>
      </c>
      <c r="DO179" s="5">
        <f>CO179/MAX(CO$9:CO179)-1</f>
        <v>0</v>
      </c>
      <c r="DP179" s="5">
        <f>CP179/MAX(CP$9:CP179)-1</f>
        <v>0</v>
      </c>
      <c r="DQ179" s="5">
        <f>CQ179/MAX(CQ$9:CQ179)-1</f>
        <v>0</v>
      </c>
      <c r="DR179" s="5">
        <f>CR179/MAX(CR$9:CR179)-1</f>
        <v>0</v>
      </c>
      <c r="DS179" s="5">
        <f>CS179/MAX(CS$9:CS179)-1</f>
        <v>0</v>
      </c>
      <c r="DT179" s="5">
        <f>CT179/MAX(CT$9:CT179)-1</f>
        <v>0</v>
      </c>
      <c r="DU179" s="5">
        <f>CU179/MAX(CU$9:CU179)-1</f>
        <v>0</v>
      </c>
      <c r="DV179" s="5">
        <f>CV179/MAX(CV$9:CV179)-1</f>
        <v>0</v>
      </c>
      <c r="DW179" s="5">
        <f>CW179/MAX(CW$9:CW179)-1</f>
        <v>0</v>
      </c>
      <c r="DX179" s="5">
        <f>CX179/MAX(CX$9:CX179)-1</f>
        <v>0</v>
      </c>
      <c r="DY179" s="5">
        <f>CY179/MAX(CY$9:CY179)-1</f>
        <v>0</v>
      </c>
      <c r="DZ179" s="1">
        <f t="shared" si="254"/>
        <v>39171</v>
      </c>
      <c r="EA179" s="8">
        <f t="shared" si="285"/>
        <v>5.1460584937707754</v>
      </c>
      <c r="EB179" s="8">
        <f t="shared" si="286"/>
        <v>5.2804562018413597</v>
      </c>
      <c r="EC179" s="8">
        <f t="shared" si="287"/>
        <v>5.6070194878767277</v>
      </c>
      <c r="ED179" s="8">
        <f t="shared" si="255"/>
        <v>5.2804562018413606</v>
      </c>
      <c r="EE179" s="8">
        <f t="shared" si="256"/>
        <v>5.2804562018413597</v>
      </c>
      <c r="EF179" s="8">
        <f t="shared" si="257"/>
        <v>5.3057999999999996</v>
      </c>
      <c r="EG179" s="8">
        <f t="shared" si="258"/>
        <v>5.2804562018413597</v>
      </c>
      <c r="EH179" s="8">
        <f t="shared" si="259"/>
        <v>5.6110713502935425</v>
      </c>
      <c r="EI179" s="8">
        <f t="shared" si="260"/>
        <v>5.2804562018413597</v>
      </c>
      <c r="EJ179" s="1">
        <f t="shared" si="288"/>
        <v>39171</v>
      </c>
      <c r="EK179" s="8">
        <f>Data!W176*(1-R179-AD179)+R179*Data!AE176+AD179*Data!AM176</f>
        <v>1.7503306195645023</v>
      </c>
      <c r="EL179" s="8">
        <f>Data!W176*(1-S179-AE179)+S179*Data!BQ176+AE179*Data!AU176</f>
        <v>2.9431764811187602</v>
      </c>
      <c r="EM179" s="8">
        <f>Data!W176*(1-R179-AF179)+R179*Data!AE176+AF179*Data!AU176</f>
        <v>2.7817868392646536</v>
      </c>
      <c r="EN179" s="8">
        <f>Data!F176</f>
        <v>4.8665102748428701</v>
      </c>
      <c r="EO179" s="8">
        <f>U179*Data!$AE176+Model!AG179*Data!$BY176+Model!AP179*Data!$W176</f>
        <v>2.5879786984829112</v>
      </c>
      <c r="EP179" s="8">
        <f>V179*Data!$BQ176+Model!AH179*Data!$BY176+Model!AQ179*Data!$W176</f>
        <v>2.6613121411488452</v>
      </c>
      <c r="EQ179" s="8">
        <f>W179*Data!$BQ176+Model!AI179*Data!$BY176+Model!AR179*Data!$W176</f>
        <v>2.2008000000000001</v>
      </c>
      <c r="ER179" s="8">
        <f>X179*Data!CF176+Model!AJ179*Data!$BY176+Model!AS179*Data!$W176</f>
        <v>2.631109713034701</v>
      </c>
      <c r="ES179" s="8">
        <f>Y179*Data!CS176+Model!AK179*Data!$BY176+Model!AS179*Data!$W176</f>
        <v>2.5822502544031312</v>
      </c>
      <c r="ET179" s="8">
        <f t="shared" si="261"/>
        <v>4.8665102748428701</v>
      </c>
    </row>
    <row r="180" spans="1:150" x14ac:dyDescent="0.25">
      <c r="A180" s="34">
        <f>Data!A177</f>
        <v>39202</v>
      </c>
      <c r="B180" s="8">
        <f>Data!G177</f>
        <v>5.2705308555452799</v>
      </c>
      <c r="C180" s="8">
        <f t="shared" si="262"/>
        <v>5.5757882797731568</v>
      </c>
      <c r="D180" s="8">
        <f>Data!DA177</f>
        <v>5.5949999999999998</v>
      </c>
      <c r="E180" s="8">
        <f>Data!AN177</f>
        <v>4.6989999999999998</v>
      </c>
      <c r="F180" s="8">
        <f>Data!AV177</f>
        <v>4.5039999999999996</v>
      </c>
      <c r="G180" s="8">
        <f>Data!BZ177</f>
        <v>4.5979999999999999</v>
      </c>
      <c r="H180" s="8">
        <f>Data!X177</f>
        <v>5.3719999999999999</v>
      </c>
      <c r="I180" s="8">
        <f>Data!BJ177</f>
        <v>5.4349999999999996</v>
      </c>
      <c r="J180" s="8">
        <f>Data!AF177</f>
        <v>6.0209999999999999</v>
      </c>
      <c r="K180" s="8">
        <f>Data!BC177</f>
        <v>6.3689999999999998</v>
      </c>
      <c r="L180" s="8">
        <f>Data!BR177</f>
        <v>6.673</v>
      </c>
      <c r="M180" s="8">
        <f>Data!CG177</f>
        <v>6.4139999999999997</v>
      </c>
      <c r="N180" s="8">
        <f>Data!CT177</f>
        <v>7.08</v>
      </c>
      <c r="O180" s="8">
        <f>Data!ED177</f>
        <v>6.6669999999999998</v>
      </c>
      <c r="P180" s="8">
        <f t="shared" si="263"/>
        <v>2.1159999999999997</v>
      </c>
      <c r="Q180" s="1">
        <f t="shared" si="240"/>
        <v>39202</v>
      </c>
      <c r="R180" s="9">
        <f t="shared" si="289"/>
        <v>0.40132505525930906</v>
      </c>
      <c r="S180" s="36">
        <f t="shared" si="290"/>
        <v>0.35438319720077682</v>
      </c>
      <c r="T180" s="9">
        <f t="shared" si="291"/>
        <v>0.47258979206049156</v>
      </c>
      <c r="U180" s="9">
        <f t="shared" si="264"/>
        <v>6.4673826806240342E-2</v>
      </c>
      <c r="V180" s="9">
        <f t="shared" si="265"/>
        <v>4.4352219539893975E-2</v>
      </c>
      <c r="W180" s="9">
        <f t="shared" si="266"/>
        <v>0</v>
      </c>
      <c r="X180" s="9">
        <f t="shared" si="267"/>
        <v>5.0677783890572696E-2</v>
      </c>
      <c r="Y180" s="9">
        <f t="shared" si="292"/>
        <v>0.16780821917808211</v>
      </c>
      <c r="Z180" s="8">
        <f t="shared" si="268"/>
        <v>5.3268063003509045</v>
      </c>
      <c r="AA180" s="8">
        <f t="shared" si="241"/>
        <v>5.8330525395582109</v>
      </c>
      <c r="AB180" s="8">
        <f t="shared" si="269"/>
        <v>5.6290567107750471</v>
      </c>
      <c r="AC180" s="8">
        <f t="shared" si="293"/>
        <v>5.2705308555452799</v>
      </c>
      <c r="AD180" s="22">
        <f t="shared" si="270"/>
        <v>0.59867494474069094</v>
      </c>
      <c r="AE180" s="22">
        <f t="shared" si="271"/>
        <v>0.64561680279922318</v>
      </c>
      <c r="AF180" s="22">
        <f t="shared" si="272"/>
        <v>0.52741020793950844</v>
      </c>
      <c r="AG180" s="22">
        <f t="shared" si="242"/>
        <v>0.18532617319375966</v>
      </c>
      <c r="AH180" s="22">
        <f t="shared" si="243"/>
        <v>0.20564778046010601</v>
      </c>
      <c r="AI180" s="22">
        <f t="shared" si="244"/>
        <v>9.9999999999999978E-2</v>
      </c>
      <c r="AJ180" s="22">
        <f t="shared" si="245"/>
        <v>0.19932221610942735</v>
      </c>
      <c r="AK180" s="22">
        <f t="shared" si="246"/>
        <v>8.2191780821917915E-2</v>
      </c>
      <c r="AL180" s="22"/>
      <c r="AM180" s="22">
        <f t="shared" si="247"/>
        <v>0</v>
      </c>
      <c r="AN180" s="22">
        <f t="shared" si="247"/>
        <v>0</v>
      </c>
      <c r="AO180" s="22">
        <v>0</v>
      </c>
      <c r="AP180" s="22">
        <f t="shared" si="248"/>
        <v>0.75</v>
      </c>
      <c r="AQ180" s="22">
        <f t="shared" si="249"/>
        <v>0.75</v>
      </c>
      <c r="AR180" s="22">
        <f t="shared" si="273"/>
        <v>0.9</v>
      </c>
      <c r="AS180" s="9">
        <f t="shared" si="274"/>
        <v>0.75</v>
      </c>
      <c r="AT180" s="9">
        <f t="shared" si="275"/>
        <v>0.75</v>
      </c>
      <c r="AU180" s="9"/>
      <c r="AV180" s="1">
        <f t="shared" si="250"/>
        <v>39202</v>
      </c>
      <c r="AX180" s="5">
        <f>Data!C177/Data!C176-1</f>
        <v>5.3929445338840587E-3</v>
      </c>
      <c r="AY180" s="5">
        <f>Data!L177/Data!L176-1</f>
        <v>3.7709237258041206E-3</v>
      </c>
      <c r="AZ180" s="5">
        <f>Data!CW177/Data!CW176-1</f>
        <v>7.39631977280375E-3</v>
      </c>
      <c r="BA180" s="5">
        <f>Data!AJ177/Data!AJ176-1</f>
        <v>3.5597165197835956E-3</v>
      </c>
      <c r="BB180" s="5">
        <f>Data!AR177/Data!AR176-1</f>
        <v>4.7017133671864997E-3</v>
      </c>
      <c r="BC180" s="5">
        <f>Data!BV177/Data!BV176-1</f>
        <v>5.6743131985093065E-3</v>
      </c>
      <c r="BD180" s="5">
        <f>Data!T177/Data!T176-1</f>
        <v>4.3259005765858838E-3</v>
      </c>
      <c r="BE180" s="5">
        <f>Data!BF177/Data!BF176-1</f>
        <v>5.661899213976529E-3</v>
      </c>
      <c r="BF180" s="5">
        <f>Data!AB177/Data!AB176-1</f>
        <v>6.619210321876734E-3</v>
      </c>
      <c r="BG180" s="5">
        <f>Data!AY177/Data!AY176-1</f>
        <v>8.2223467920439219E-3</v>
      </c>
      <c r="BH180" s="5">
        <f>Data!BN177/Data!BN176-1</f>
        <v>8.337646421921141E-3</v>
      </c>
      <c r="BI180" s="5">
        <f>Data!CC177/Data!CC176-1</f>
        <v>7.3375648312774544E-3</v>
      </c>
      <c r="BJ180" s="5">
        <f>Data!CP177/Data!CP176-1</f>
        <v>1.2090843020728714E-2</v>
      </c>
      <c r="BK180" s="5">
        <f>Data!DZ177/Data!DZ176-1</f>
        <v>1.0919793966151614E-2</v>
      </c>
      <c r="BL180" s="5">
        <f t="shared" si="294"/>
        <v>5.7196800211759234E-3</v>
      </c>
      <c r="BM180" s="5">
        <f t="shared" si="295"/>
        <v>6.7655541600223652E-3</v>
      </c>
      <c r="BN180" s="5">
        <f t="shared" si="296"/>
        <v>7.5197875112903365E-3</v>
      </c>
      <c r="BO180" s="5">
        <f t="shared" si="276"/>
        <v>4.7183534397295269E-3</v>
      </c>
      <c r="BP180" s="5">
        <f t="shared" si="277"/>
        <v>4.7682092460493517E-3</v>
      </c>
      <c r="BQ180" s="5">
        <f t="shared" si="278"/>
        <v>4.4607418387782255E-3</v>
      </c>
      <c r="BR180" s="5">
        <f t="shared" si="297"/>
        <v>4.7420160463026665E-3</v>
      </c>
      <c r="BS180" s="5">
        <f t="shared" si="298"/>
        <v>5.6999450876809828E-3</v>
      </c>
      <c r="BT180" s="5">
        <f t="shared" si="279"/>
        <v>3.7129533311440533E-3</v>
      </c>
      <c r="BU180" s="5">
        <f t="shared" si="280"/>
        <v>1.2090843020728714E-2</v>
      </c>
      <c r="BV180" s="8">
        <f t="shared" si="281"/>
        <v>2.0145515542250201</v>
      </c>
      <c r="BW180" s="8">
        <f t="shared" si="282"/>
        <v>2.0302939572916641</v>
      </c>
      <c r="BX180" s="24">
        <f t="shared" si="283"/>
        <v>39202</v>
      </c>
      <c r="BY180" s="5">
        <f t="shared" si="284"/>
        <v>0.96848105283467245</v>
      </c>
      <c r="BZ180" s="1">
        <f t="shared" si="251"/>
        <v>39202</v>
      </c>
      <c r="CA180" s="8">
        <f t="shared" si="299"/>
        <v>2.398676286357202</v>
      </c>
      <c r="CB180" s="8">
        <f t="shared" si="300"/>
        <v>2.0302939572916641</v>
      </c>
      <c r="CC180" s="8">
        <f t="shared" si="301"/>
        <v>2.6046659065210025</v>
      </c>
      <c r="CD180" s="8">
        <f t="shared" si="302"/>
        <v>1.9670187726046258</v>
      </c>
      <c r="CE180" s="8">
        <f t="shared" si="303"/>
        <v>2.1978432099633634</v>
      </c>
      <c r="CF180" s="8">
        <f t="shared" si="304"/>
        <v>2.400892331267559</v>
      </c>
      <c r="CG180" s="8">
        <f t="shared" si="305"/>
        <v>2.2139067262549061</v>
      </c>
      <c r="CH180" s="8">
        <f t="shared" si="306"/>
        <v>2.4536065236404783</v>
      </c>
      <c r="CI180" s="8">
        <f t="shared" si="307"/>
        <v>2.6063004041792479</v>
      </c>
      <c r="CJ180" s="8">
        <f t="shared" si="308"/>
        <v>2.7050249374334951</v>
      </c>
      <c r="CK180" s="8">
        <f t="shared" si="309"/>
        <v>4.4255594140839145</v>
      </c>
      <c r="CL180" s="8">
        <f t="shared" si="310"/>
        <v>3.2716942522926735</v>
      </c>
      <c r="CM180" s="8">
        <f t="shared" si="311"/>
        <v>2.978889341502204</v>
      </c>
      <c r="CN180" s="8">
        <f t="shared" si="312"/>
        <v>3.0282137189208282</v>
      </c>
      <c r="CO180" s="8">
        <f t="shared" si="313"/>
        <v>2.457862570580112</v>
      </c>
      <c r="CP180" s="8">
        <f t="shared" si="314"/>
        <v>2.4289894874805396</v>
      </c>
      <c r="CQ180" s="8">
        <f t="shared" si="315"/>
        <v>2.502058885944856</v>
      </c>
      <c r="CR180" s="8">
        <f t="shared" si="316"/>
        <v>2.3230474929639535</v>
      </c>
      <c r="CS180" s="8">
        <f t="shared" si="317"/>
        <v>2.3406469986696536</v>
      </c>
      <c r="CT180" s="8">
        <f t="shared" si="318"/>
        <v>2.2797889078707714</v>
      </c>
      <c r="CU180" s="8">
        <f t="shared" si="319"/>
        <v>2.3230725352207853</v>
      </c>
      <c r="CV180" s="8">
        <f t="shared" si="320"/>
        <v>2.398859102513458</v>
      </c>
      <c r="CW180" s="8">
        <f t="shared" si="321"/>
        <v>2.0145515542250201</v>
      </c>
      <c r="CX180" s="8">
        <f t="shared" si="322"/>
        <v>3.2534324281759242</v>
      </c>
      <c r="CY180" s="8">
        <f t="shared" si="252"/>
        <v>2.398676286357202</v>
      </c>
      <c r="CZ180" s="1">
        <f t="shared" si="253"/>
        <v>39202</v>
      </c>
      <c r="DA180" s="5">
        <f>CA180/MAX(CA$9:CA180)-1</f>
        <v>0</v>
      </c>
      <c r="DB180" s="5">
        <f>CB180/MAX(CB$9:CB180)-1</f>
        <v>0</v>
      </c>
      <c r="DC180" s="5">
        <f>CC180/MAX(CC$9:CC180)-1</f>
        <v>0</v>
      </c>
      <c r="DD180" s="5">
        <f>CD180/MAX(CD$9:CD180)-1</f>
        <v>0</v>
      </c>
      <c r="DE180" s="5">
        <f>CE180/MAX(CE$9:CE180)-1</f>
        <v>0</v>
      </c>
      <c r="DF180" s="5">
        <f>CF180/MAX(CF$9:CF180)-1</f>
        <v>0</v>
      </c>
      <c r="DG180" s="5">
        <f>CG180/MAX(CG$9:CG180)-1</f>
        <v>0</v>
      </c>
      <c r="DH180" s="5">
        <f>CH180/MAX(CH$9:CH180)-1</f>
        <v>0</v>
      </c>
      <c r="DI180" s="5">
        <f>CI180/MAX(CI$9:CI180)-1</f>
        <v>0</v>
      </c>
      <c r="DJ180" s="5">
        <f>CJ180/MAX(CJ$9:CJ180)-1</f>
        <v>0</v>
      </c>
      <c r="DK180" s="5">
        <f>CK180/MAX(CK$9:CK180)-1</f>
        <v>0</v>
      </c>
      <c r="DL180" s="5">
        <f>CL180/MAX(CL$9:CL180)-1</f>
        <v>0</v>
      </c>
      <c r="DM180" s="5">
        <f>CM180/MAX(CM$9:CM180)-1</f>
        <v>0</v>
      </c>
      <c r="DN180" s="5">
        <f>CN180/MAX(CN$9:CN180)-1</f>
        <v>0</v>
      </c>
      <c r="DO180" s="5">
        <f>CO180/MAX(CO$9:CO180)-1</f>
        <v>0</v>
      </c>
      <c r="DP180" s="5">
        <f>CP180/MAX(CP$9:CP180)-1</f>
        <v>0</v>
      </c>
      <c r="DQ180" s="5">
        <f>CQ180/MAX(CQ$9:CQ180)-1</f>
        <v>0</v>
      </c>
      <c r="DR180" s="5">
        <f>CR180/MAX(CR$9:CR180)-1</f>
        <v>0</v>
      </c>
      <c r="DS180" s="5">
        <f>CS180/MAX(CS$9:CS180)-1</f>
        <v>0</v>
      </c>
      <c r="DT180" s="5">
        <f>CT180/MAX(CT$9:CT180)-1</f>
        <v>0</v>
      </c>
      <c r="DU180" s="5">
        <f>CU180/MAX(CU$9:CU180)-1</f>
        <v>0</v>
      </c>
      <c r="DV180" s="5">
        <f>CV180/MAX(CV$9:CV180)-1</f>
        <v>0</v>
      </c>
      <c r="DW180" s="5">
        <f>CW180/MAX(CW$9:CW180)-1</f>
        <v>0</v>
      </c>
      <c r="DX180" s="5">
        <f>CX180/MAX(CX$9:CX180)-1</f>
        <v>0</v>
      </c>
      <c r="DY180" s="5">
        <f>CY180/MAX(CY$9:CY180)-1</f>
        <v>0</v>
      </c>
      <c r="DZ180" s="1">
        <f t="shared" si="254"/>
        <v>39202</v>
      </c>
      <c r="EA180" s="8">
        <f t="shared" si="285"/>
        <v>5.1128101088283717</v>
      </c>
      <c r="EB180" s="8">
        <f t="shared" si="286"/>
        <v>5.2705308555452799</v>
      </c>
      <c r="EC180" s="8">
        <f t="shared" si="287"/>
        <v>5.5757882797731568</v>
      </c>
      <c r="ED180" s="8">
        <f t="shared" si="255"/>
        <v>5.2705308555452799</v>
      </c>
      <c r="EE180" s="8">
        <f t="shared" si="256"/>
        <v>5.2705308555452799</v>
      </c>
      <c r="EF180" s="8">
        <f t="shared" si="257"/>
        <v>5.2946</v>
      </c>
      <c r="EG180" s="8">
        <f t="shared" si="258"/>
        <v>5.2705308555452808</v>
      </c>
      <c r="EH180" s="8">
        <f t="shared" si="259"/>
        <v>5.5949999999999998</v>
      </c>
      <c r="EI180" s="8">
        <f t="shared" si="260"/>
        <v>5.2705308555452799</v>
      </c>
      <c r="EJ180" s="1">
        <f t="shared" si="288"/>
        <v>39202</v>
      </c>
      <c r="EK180" s="8">
        <f>Data!W177*(1-R180-AD180)+R180*Data!AE177+AD180*Data!AM177</f>
        <v>1.7289152798075598</v>
      </c>
      <c r="EL180" s="8">
        <f>Data!W177*(1-S180-AE180)+S180*Data!BQ177+AE180*Data!AU177</f>
        <v>2.8638933432880216</v>
      </c>
      <c r="EM180" s="8">
        <f>Data!W177*(1-R180-AF180)+R180*Data!AE177+AF180*Data!AU177</f>
        <v>2.7282861033380734</v>
      </c>
      <c r="EN180" s="8">
        <f>Data!F177</f>
        <v>4.85950151343408</v>
      </c>
      <c r="EO180" s="8">
        <f>U180*Data!$AE177+Model!AG180*Data!$BY177+Model!AP180*Data!$W177</f>
        <v>2.511112314061327</v>
      </c>
      <c r="EP180" s="8">
        <f>V180*Data!$BQ177+Model!AH180*Data!$BY177+Model!AQ180*Data!$W177</f>
        <v>2.5852090395129634</v>
      </c>
      <c r="EQ180" s="8">
        <f>W180*Data!$BQ177+Model!AI180*Data!$BY177+Model!AR180*Data!$W177</f>
        <v>2.1496999999999997</v>
      </c>
      <c r="ER180" s="8">
        <f>X180*Data!CF177+Model!AJ180*Data!$BY177+Model!AS180*Data!$W177</f>
        <v>2.5641734851684097</v>
      </c>
      <c r="ES180" s="8">
        <f>Y180*Data!CS177+Model!AK180*Data!$BY177+Model!AS180*Data!$W177</f>
        <v>2.5255239726027399</v>
      </c>
      <c r="ET180" s="8">
        <f t="shared" si="261"/>
        <v>4.85950151343408</v>
      </c>
    </row>
    <row r="181" spans="1:150" x14ac:dyDescent="0.25">
      <c r="A181" s="34">
        <f>Data!A178</f>
        <v>39233</v>
      </c>
      <c r="B181" s="8">
        <f>Data!G178</f>
        <v>5.54162423779802</v>
      </c>
      <c r="C181" s="8">
        <f t="shared" si="262"/>
        <v>5.8263247826086957</v>
      </c>
      <c r="D181" s="8">
        <f>Data!DA178</f>
        <v>5.8739999999999997</v>
      </c>
      <c r="E181" s="8">
        <f>Data!AN178</f>
        <v>4.9539999999999997</v>
      </c>
      <c r="F181" s="8">
        <f>Data!AV178</f>
        <v>4.8460000000000001</v>
      </c>
      <c r="G181" s="8">
        <f>Data!BZ178</f>
        <v>4.8899999999999997</v>
      </c>
      <c r="H181" s="8">
        <f>Data!X178</f>
        <v>5.6589999999999998</v>
      </c>
      <c r="I181" s="8">
        <f>Data!BJ178</f>
        <v>5.7770000000000001</v>
      </c>
      <c r="J181" s="8">
        <f>Data!AF178</f>
        <v>6.1219999999999999</v>
      </c>
      <c r="K181" s="8">
        <f>Data!BC178</f>
        <v>6.4260000000000002</v>
      </c>
      <c r="L181" s="8">
        <f>Data!BR178</f>
        <v>6.8440000000000003</v>
      </c>
      <c r="M181" s="8">
        <f>Data!CG178</f>
        <v>6.4850000000000003</v>
      </c>
      <c r="N181" s="8">
        <f>Data!CT178</f>
        <v>7.1040000000000001</v>
      </c>
      <c r="O181" s="8">
        <f>Data!ED178</f>
        <v>6.7530000000000001</v>
      </c>
      <c r="P181" s="8">
        <f t="shared" si="263"/>
        <v>1.8849999999999998</v>
      </c>
      <c r="Q181" s="1">
        <f t="shared" si="240"/>
        <v>39233</v>
      </c>
      <c r="R181" s="9">
        <f t="shared" si="289"/>
        <v>0.4244199132385722</v>
      </c>
      <c r="S181" s="36">
        <f t="shared" si="290"/>
        <v>0.36477411525853171</v>
      </c>
      <c r="T181" s="9">
        <f t="shared" si="291"/>
        <v>0.50258979206049159</v>
      </c>
      <c r="U181" s="9">
        <f t="shared" si="264"/>
        <v>6.0774543667224235E-2</v>
      </c>
      <c r="V181" s="9">
        <f t="shared" si="265"/>
        <v>3.8318443090082012E-2</v>
      </c>
      <c r="W181" s="9">
        <f t="shared" si="266"/>
        <v>0</v>
      </c>
      <c r="X181" s="9">
        <f t="shared" si="267"/>
        <v>4.6943095798131815E-2</v>
      </c>
      <c r="Y181" s="9">
        <f t="shared" si="292"/>
        <v>0.18394308943089421</v>
      </c>
      <c r="Z181" s="8">
        <f t="shared" si="268"/>
        <v>5.5669497616155219</v>
      </c>
      <c r="AA181" s="8">
        <f t="shared" si="241"/>
        <v>6.0912573265813599</v>
      </c>
      <c r="AB181" s="8">
        <f t="shared" si="269"/>
        <v>5.8581590359168239</v>
      </c>
      <c r="AC181" s="8">
        <f t="shared" si="293"/>
        <v>5.54162423779802</v>
      </c>
      <c r="AD181" s="22">
        <f t="shared" si="270"/>
        <v>0.5755800867614278</v>
      </c>
      <c r="AE181" s="22">
        <f t="shared" si="271"/>
        <v>0.63522588474146824</v>
      </c>
      <c r="AF181" s="22">
        <f t="shared" si="272"/>
        <v>0.49741020793950841</v>
      </c>
      <c r="AG181" s="22">
        <f t="shared" si="242"/>
        <v>0.18922545633277577</v>
      </c>
      <c r="AH181" s="22">
        <f t="shared" si="243"/>
        <v>0.21168155690991797</v>
      </c>
      <c r="AI181" s="22">
        <f t="shared" si="244"/>
        <v>9.9999999999999978E-2</v>
      </c>
      <c r="AJ181" s="22">
        <f t="shared" si="245"/>
        <v>0.20305690420186817</v>
      </c>
      <c r="AK181" s="22">
        <f t="shared" si="246"/>
        <v>6.6056910569105787E-2</v>
      </c>
      <c r="AL181" s="22"/>
      <c r="AM181" s="22">
        <f t="shared" si="247"/>
        <v>0</v>
      </c>
      <c r="AN181" s="22">
        <f t="shared" si="247"/>
        <v>0</v>
      </c>
      <c r="AO181" s="22">
        <v>0</v>
      </c>
      <c r="AP181" s="22">
        <f t="shared" si="248"/>
        <v>0.75</v>
      </c>
      <c r="AQ181" s="22">
        <f t="shared" si="249"/>
        <v>0.75</v>
      </c>
      <c r="AR181" s="22">
        <f t="shared" si="273"/>
        <v>0.9</v>
      </c>
      <c r="AS181" s="9">
        <f t="shared" si="274"/>
        <v>0.75</v>
      </c>
      <c r="AT181" s="9">
        <f t="shared" si="275"/>
        <v>0.75</v>
      </c>
      <c r="AU181" s="9"/>
      <c r="AV181" s="1">
        <f t="shared" si="250"/>
        <v>39233</v>
      </c>
      <c r="AX181" s="5">
        <f>Data!C178/Data!C177-1</f>
        <v>-7.5825005725472794E-3</v>
      </c>
      <c r="AY181" s="5">
        <f>Data!L178/Data!L177-1</f>
        <v>-6.6891923628720207E-4</v>
      </c>
      <c r="AZ181" s="5">
        <f>Data!CW178/Data!CW177-1</f>
        <v>-9.9013677728733152E-3</v>
      </c>
      <c r="BA181" s="5">
        <f>Data!AJ178/Data!AJ177-1</f>
        <v>-7.3693580632450129E-4</v>
      </c>
      <c r="BB181" s="5">
        <f>Data!AR178/Data!AR177-1</f>
        <v>-8.1762218335593717E-3</v>
      </c>
      <c r="BC181" s="5">
        <f>Data!BV178/Data!BV177-1</f>
        <v>-1.3032208202714557E-2</v>
      </c>
      <c r="BD181" s="5">
        <f>Data!T178/Data!T177-1</f>
        <v>-3.3594288970861808E-4</v>
      </c>
      <c r="BE181" s="5">
        <f>Data!BF178/Data!BF177-1</f>
        <v>-6.4687596651342716E-3</v>
      </c>
      <c r="BF181" s="5">
        <f>Data!AB178/Data!AB177-1</f>
        <v>3.4983222085396282E-3</v>
      </c>
      <c r="BG181" s="5">
        <f>Data!AY178/Data!AY177-1</f>
        <v>2.9821423077431852E-3</v>
      </c>
      <c r="BH181" s="5">
        <f>Data!BN178/Data!BN177-1</f>
        <v>5.9633203437279292E-3</v>
      </c>
      <c r="BI181" s="5">
        <f>Data!CC178/Data!CC177-1</f>
        <v>4.5588605135005178E-3</v>
      </c>
      <c r="BJ181" s="5">
        <f>Data!CP178/Data!CP177-1</f>
        <v>5.6189658134340181E-3</v>
      </c>
      <c r="BK181" s="5">
        <f>Data!DZ178/Data!DZ177-1</f>
        <v>3.1444709718742025E-3</v>
      </c>
      <c r="BL181" s="5">
        <f t="shared" si="294"/>
        <v>-3.0653142068937109E-3</v>
      </c>
      <c r="BM181" s="5">
        <f t="shared" si="295"/>
        <v>-4.1643585226419895E-3</v>
      </c>
      <c r="BN181" s="5">
        <f t="shared" si="296"/>
        <v>-2.8261779746588155E-3</v>
      </c>
      <c r="BO181" s="5">
        <f t="shared" si="276"/>
        <v>-2.4409165571273607E-3</v>
      </c>
      <c r="BP181" s="5">
        <f t="shared" si="277"/>
        <v>-2.6675153655919626E-3</v>
      </c>
      <c r="BQ181" s="5">
        <f t="shared" si="278"/>
        <v>-1.6055694210092117E-3</v>
      </c>
      <c r="BR181" s="5">
        <f t="shared" si="297"/>
        <v>-2.6185328391555417E-3</v>
      </c>
      <c r="BS181" s="5">
        <f t="shared" si="298"/>
        <v>-3.8018892072969306E-4</v>
      </c>
      <c r="BT181" s="5">
        <f t="shared" si="279"/>
        <v>-6.5673722300132467E-4</v>
      </c>
      <c r="BU181" s="5">
        <f t="shared" si="280"/>
        <v>5.6189658134340181E-3</v>
      </c>
      <c r="BV181" s="8">
        <f t="shared" si="281"/>
        <v>2.0132285232317053</v>
      </c>
      <c r="BW181" s="8">
        <f t="shared" si="282"/>
        <v>2.028935854608314</v>
      </c>
      <c r="BX181" s="24">
        <f t="shared" si="283"/>
        <v>39233</v>
      </c>
      <c r="BY181" s="5">
        <f t="shared" si="284"/>
        <v>0.97332529298505877</v>
      </c>
      <c r="BZ181" s="1">
        <f t="shared" si="251"/>
        <v>39233</v>
      </c>
      <c r="CA181" s="8">
        <f t="shared" si="299"/>
        <v>2.380488322042543</v>
      </c>
      <c r="CB181" s="8">
        <f t="shared" si="300"/>
        <v>2.028935854608314</v>
      </c>
      <c r="CC181" s="8">
        <f t="shared" si="301"/>
        <v>2.5788761514550735</v>
      </c>
      <c r="CD181" s="8">
        <f t="shared" si="302"/>
        <v>1.965569206039381</v>
      </c>
      <c r="CE181" s="8">
        <f t="shared" si="303"/>
        <v>2.1798731563233207</v>
      </c>
      <c r="CF181" s="8">
        <f t="shared" si="304"/>
        <v>2.3696034025341794</v>
      </c>
      <c r="CG181" s="8">
        <f t="shared" si="305"/>
        <v>2.2131629800317429</v>
      </c>
      <c r="CH181" s="8">
        <f t="shared" si="306"/>
        <v>2.4377347327262426</v>
      </c>
      <c r="CI181" s="8">
        <f t="shared" si="307"/>
        <v>2.6154180827653142</v>
      </c>
      <c r="CJ181" s="8">
        <f t="shared" si="308"/>
        <v>2.7130917067429161</v>
      </c>
      <c r="CK181" s="8">
        <f t="shared" si="309"/>
        <v>4.4519504425702978</v>
      </c>
      <c r="CL181" s="8">
        <f t="shared" si="310"/>
        <v>3.2866094500316971</v>
      </c>
      <c r="CM181" s="8">
        <f t="shared" si="311"/>
        <v>2.9956276188741078</v>
      </c>
      <c r="CN181" s="8">
        <f t="shared" si="312"/>
        <v>3.037735849056606</v>
      </c>
      <c r="CO181" s="8">
        <f t="shared" si="313"/>
        <v>2.4503284495239206</v>
      </c>
      <c r="CP181" s="8">
        <f t="shared" si="314"/>
        <v>2.4188743044069421</v>
      </c>
      <c r="CQ181" s="8">
        <f t="shared" si="315"/>
        <v>2.4949876222300995</v>
      </c>
      <c r="CR181" s="8">
        <f t="shared" si="316"/>
        <v>2.3173771278753845</v>
      </c>
      <c r="CS181" s="8">
        <f t="shared" si="317"/>
        <v>2.3344032868352755</v>
      </c>
      <c r="CT181" s="8">
        <f t="shared" si="318"/>
        <v>2.2761285485139382</v>
      </c>
      <c r="CU181" s="8">
        <f t="shared" si="319"/>
        <v>2.3169894934995692</v>
      </c>
      <c r="CV181" s="8">
        <f t="shared" si="320"/>
        <v>2.3979470828602909</v>
      </c>
      <c r="CW181" s="8">
        <f t="shared" si="321"/>
        <v>2.0132285232317053</v>
      </c>
      <c r="CX181" s="8">
        <f t="shared" si="322"/>
        <v>3.2717133537661622</v>
      </c>
      <c r="CY181" s="8">
        <f t="shared" si="252"/>
        <v>2.380488322042543</v>
      </c>
      <c r="CZ181" s="1">
        <f t="shared" si="253"/>
        <v>39233</v>
      </c>
      <c r="DA181" s="5">
        <f>CA181/MAX(CA$9:CA181)-1</f>
        <v>-7.5825005725472794E-3</v>
      </c>
      <c r="DB181" s="5">
        <f>CB181/MAX(CB$9:CB181)-1</f>
        <v>-6.6891923628720207E-4</v>
      </c>
      <c r="DC181" s="5">
        <f>CC181/MAX(CC$9:CC181)-1</f>
        <v>-9.9013677728733152E-3</v>
      </c>
      <c r="DD181" s="5">
        <f>CD181/MAX(CD$9:CD181)-1</f>
        <v>-7.3693580632450129E-4</v>
      </c>
      <c r="DE181" s="5">
        <f>CE181/MAX(CE$9:CE181)-1</f>
        <v>-8.1762218335593717E-3</v>
      </c>
      <c r="DF181" s="5">
        <f>CF181/MAX(CF$9:CF181)-1</f>
        <v>-1.3032208202714557E-2</v>
      </c>
      <c r="DG181" s="5">
        <f>CG181/MAX(CG$9:CG181)-1</f>
        <v>-3.3594288970850705E-4</v>
      </c>
      <c r="DH181" s="5">
        <f>CH181/MAX(CH$9:CH181)-1</f>
        <v>-6.4687596651341606E-3</v>
      </c>
      <c r="DI181" s="5">
        <f>CI181/MAX(CI$9:CI181)-1</f>
        <v>0</v>
      </c>
      <c r="DJ181" s="5">
        <f>CJ181/MAX(CJ$9:CJ181)-1</f>
        <v>0</v>
      </c>
      <c r="DK181" s="5">
        <f>CK181/MAX(CK$9:CK181)-1</f>
        <v>0</v>
      </c>
      <c r="DL181" s="5">
        <f>CL181/MAX(CL$9:CL181)-1</f>
        <v>0</v>
      </c>
      <c r="DM181" s="5">
        <f>CM181/MAX(CM$9:CM181)-1</f>
        <v>0</v>
      </c>
      <c r="DN181" s="5">
        <f>CN181/MAX(CN$9:CN181)-1</f>
        <v>0</v>
      </c>
      <c r="DO181" s="5">
        <f>CO181/MAX(CO$9:CO181)-1</f>
        <v>-3.06531420689371E-3</v>
      </c>
      <c r="DP181" s="5">
        <f>CP181/MAX(CP$9:CP181)-1</f>
        <v>-4.1643585226420754E-3</v>
      </c>
      <c r="DQ181" s="5">
        <f>CQ181/MAX(CQ$9:CQ181)-1</f>
        <v>-2.8261779746587834E-3</v>
      </c>
      <c r="DR181" s="5">
        <f>CR181/MAX(CR$9:CR181)-1</f>
        <v>-2.440916557127415E-3</v>
      </c>
      <c r="DS181" s="5">
        <f>CS181/MAX(CS$9:CS181)-1</f>
        <v>-2.6675153655919548E-3</v>
      </c>
      <c r="DT181" s="5">
        <f>CT181/MAX(CT$9:CT181)-1</f>
        <v>-1.6055694210092009E-3</v>
      </c>
      <c r="DU181" s="5">
        <f>CU181/MAX(CU$9:CU181)-1</f>
        <v>-2.6185328391555851E-3</v>
      </c>
      <c r="DV181" s="5">
        <f>CV181/MAX(CV$9:CV181)-1</f>
        <v>-3.801889207296627E-4</v>
      </c>
      <c r="DW181" s="5">
        <f>CW181/MAX(CW$9:CW181)-1</f>
        <v>-6.5673722300130244E-4</v>
      </c>
      <c r="DX181" s="5">
        <f>CX181/MAX(CX$9:CX181)-1</f>
        <v>0</v>
      </c>
      <c r="DY181" s="5">
        <f>CY181/MAX(CY$9:CY181)-1</f>
        <v>-7.5825005725472794E-3</v>
      </c>
      <c r="DZ181" s="1">
        <f t="shared" si="254"/>
        <v>39233</v>
      </c>
      <c r="EA181" s="8">
        <f t="shared" si="285"/>
        <v>5.3875598092924184</v>
      </c>
      <c r="EB181" s="8">
        <f t="shared" si="286"/>
        <v>5.54162423779802</v>
      </c>
      <c r="EC181" s="8">
        <f t="shared" si="287"/>
        <v>5.8263247826086957</v>
      </c>
      <c r="ED181" s="8">
        <f t="shared" si="255"/>
        <v>5.54162423779802</v>
      </c>
      <c r="EE181" s="8">
        <f t="shared" si="256"/>
        <v>5.54162423779802</v>
      </c>
      <c r="EF181" s="8">
        <f t="shared" si="257"/>
        <v>5.5820999999999996</v>
      </c>
      <c r="EG181" s="8">
        <f t="shared" si="258"/>
        <v>5.54162423779802</v>
      </c>
      <c r="EH181" s="8">
        <f t="shared" si="259"/>
        <v>5.8739999999999997</v>
      </c>
      <c r="EI181" s="8">
        <f t="shared" si="260"/>
        <v>5.54162423779802</v>
      </c>
      <c r="EJ181" s="1">
        <f t="shared" si="288"/>
        <v>39233</v>
      </c>
      <c r="EK181" s="8">
        <f>Data!W178*(1-R181-AD181)+R181*Data!AE178+AD181*Data!AM178</f>
        <v>1.7513953593059086</v>
      </c>
      <c r="EL181" s="8">
        <f>Data!W178*(1-S181-AE181)+S181*Data!BQ178+AE181*Data!AU178</f>
        <v>2.8501120259033654</v>
      </c>
      <c r="EM181" s="8">
        <f>Data!W178*(1-R181-AF181)+R181*Data!AE178+AF181*Data!AU178</f>
        <v>2.6592187677393255</v>
      </c>
      <c r="EN181" s="8">
        <f>Data!F178</f>
        <v>5.0054032618707804</v>
      </c>
      <c r="EO181" s="8">
        <f>U181*Data!$AE178+Model!AG181*Data!$BY178+Model!AP181*Data!$W178</f>
        <v>2.5528352984426497</v>
      </c>
      <c r="EP181" s="8">
        <f>V181*Data!$BQ178+Model!AH181*Data!$BY178+Model!AQ181*Data!$W178</f>
        <v>2.6412418561516207</v>
      </c>
      <c r="EQ181" s="8">
        <f>W181*Data!$BQ178+Model!AI181*Data!$BY178+Model!AR181*Data!$W178</f>
        <v>2.1765999999999996</v>
      </c>
      <c r="ER181" s="8">
        <f>X181*Data!CF178+Model!AJ181*Data!$BY178+Model!AS181*Data!$W178</f>
        <v>2.6076610621218124</v>
      </c>
      <c r="ES181" s="8">
        <f>Y181*Data!CS178+Model!AK181*Data!$BY178+Model!AS181*Data!$W178</f>
        <v>2.5292225609756098</v>
      </c>
      <c r="ET181" s="8">
        <f t="shared" si="261"/>
        <v>5.0054032618707804</v>
      </c>
    </row>
    <row r="182" spans="1:150" x14ac:dyDescent="0.25">
      <c r="A182" s="34">
        <f>Data!A179</f>
        <v>39262</v>
      </c>
      <c r="B182" s="8">
        <f>Data!G179</f>
        <v>5.6689962227444797</v>
      </c>
      <c r="C182" s="8">
        <f t="shared" si="262"/>
        <v>6.0573818525519858</v>
      </c>
      <c r="D182" s="8">
        <f>Data!DA179</f>
        <v>6.0129999999999999</v>
      </c>
      <c r="E182" s="8">
        <f>Data!AN179</f>
        <v>4.9349999999999996</v>
      </c>
      <c r="F182" s="8">
        <f>Data!AV179</f>
        <v>4.9089999999999998</v>
      </c>
      <c r="G182" s="8">
        <f>Data!BZ179</f>
        <v>4.9950000000000001</v>
      </c>
      <c r="H182" s="8">
        <f>Data!X179</f>
        <v>5.6630000000000003</v>
      </c>
      <c r="I182" s="8">
        <f>Data!BJ179</f>
        <v>5.9269999999999996</v>
      </c>
      <c r="J182" s="8">
        <f>Data!AF179</f>
        <v>6.5289999999999999</v>
      </c>
      <c r="K182" s="8">
        <f>Data!BC179</f>
        <v>6.9089999999999998</v>
      </c>
      <c r="L182" s="8">
        <f>Data!BR179</f>
        <v>7.3550000000000004</v>
      </c>
      <c r="M182" s="8">
        <f>Data!CG179</f>
        <v>6.9249999999999998</v>
      </c>
      <c r="N182" s="8">
        <f>Data!CT179</f>
        <v>7.6479999999999997</v>
      </c>
      <c r="O182" s="8">
        <f>Data!ED179</f>
        <v>7.2430000000000003</v>
      </c>
      <c r="P182" s="8">
        <f t="shared" si="263"/>
        <v>2.2910000000000004</v>
      </c>
      <c r="Q182" s="1">
        <f t="shared" si="240"/>
        <v>39262</v>
      </c>
      <c r="R182" s="9">
        <f t="shared" si="289"/>
        <v>0.39441991323857217</v>
      </c>
      <c r="S182" s="36">
        <f t="shared" si="290"/>
        <v>0.33477411525853173</v>
      </c>
      <c r="T182" s="9">
        <f t="shared" si="291"/>
        <v>0.47258979206049156</v>
      </c>
      <c r="U182" s="9">
        <f t="shared" si="264"/>
        <v>9.0774543667224233E-2</v>
      </c>
      <c r="V182" s="9">
        <f t="shared" si="265"/>
        <v>6.8318443090082004E-2</v>
      </c>
      <c r="W182" s="9">
        <f t="shared" si="266"/>
        <v>0.03</v>
      </c>
      <c r="X182" s="9">
        <f t="shared" si="267"/>
        <v>7.6943095798131814E-2</v>
      </c>
      <c r="Y182" s="9">
        <f t="shared" si="292"/>
        <v>0.19487372785525811</v>
      </c>
      <c r="Z182" s="8">
        <f t="shared" si="268"/>
        <v>5.7562304325504439</v>
      </c>
      <c r="AA182" s="8">
        <f t="shared" si="241"/>
        <v>6.2294378030174364</v>
      </c>
      <c r="AB182" s="8">
        <f t="shared" si="269"/>
        <v>6.025737240075614</v>
      </c>
      <c r="AC182" s="8">
        <f t="shared" si="293"/>
        <v>5.6689962227444797</v>
      </c>
      <c r="AD182" s="22">
        <f t="shared" si="270"/>
        <v>0.60558008676142783</v>
      </c>
      <c r="AE182" s="22">
        <f t="shared" si="271"/>
        <v>0.66522588474146827</v>
      </c>
      <c r="AF182" s="22">
        <f t="shared" si="272"/>
        <v>0.52741020793950844</v>
      </c>
      <c r="AG182" s="22">
        <f t="shared" si="242"/>
        <v>0.15922545633277574</v>
      </c>
      <c r="AH182" s="22">
        <f t="shared" si="243"/>
        <v>0.18168155690991794</v>
      </c>
      <c r="AI182" s="22">
        <f t="shared" si="244"/>
        <v>6.9999999999999951E-2</v>
      </c>
      <c r="AJ182" s="22">
        <f t="shared" si="245"/>
        <v>0.17305690420186814</v>
      </c>
      <c r="AK182" s="22">
        <f t="shared" si="246"/>
        <v>5.5126272144741861E-2</v>
      </c>
      <c r="AL182" s="22"/>
      <c r="AM182" s="22">
        <f t="shared" si="247"/>
        <v>0</v>
      </c>
      <c r="AN182" s="22">
        <f t="shared" si="247"/>
        <v>0</v>
      </c>
      <c r="AO182" s="22">
        <v>0</v>
      </c>
      <c r="AP182" s="22">
        <f t="shared" si="248"/>
        <v>0.75</v>
      </c>
      <c r="AQ182" s="22">
        <f t="shared" si="249"/>
        <v>0.75</v>
      </c>
      <c r="AR182" s="22">
        <f t="shared" si="273"/>
        <v>0.9</v>
      </c>
      <c r="AS182" s="9">
        <f t="shared" si="274"/>
        <v>0.75</v>
      </c>
      <c r="AT182" s="9">
        <f t="shared" si="275"/>
        <v>0.75</v>
      </c>
      <c r="AU182" s="9"/>
      <c r="AV182" s="1">
        <f t="shared" si="250"/>
        <v>39262</v>
      </c>
      <c r="AX182" s="5">
        <f>Data!C179/Data!C178-1</f>
        <v>-2.9561120972600996E-3</v>
      </c>
      <c r="AY182" s="5">
        <f>Data!L179/Data!L178-1</f>
        <v>4.1954510278756629E-3</v>
      </c>
      <c r="AZ182" s="5">
        <f>Data!CW179/Data!CW178-1</f>
        <v>-4.8035850460820262E-3</v>
      </c>
      <c r="BA182" s="5">
        <f>Data!AJ179/Data!AJ178-1</f>
        <v>4.1912188853108212E-3</v>
      </c>
      <c r="BB182" s="5">
        <f>Data!AR179/Data!AR178-1</f>
        <v>1.7597346320172846E-3</v>
      </c>
      <c r="BC182" s="5">
        <f>Data!BV179/Data!BV178-1</f>
        <v>-2.7253230684629592E-3</v>
      </c>
      <c r="BD182" s="5">
        <f>Data!T179/Data!T178-1</f>
        <v>4.0086654384625664E-3</v>
      </c>
      <c r="BE182" s="5">
        <f>Data!BF179/Data!BF178-1</f>
        <v>6.7535838842602836E-4</v>
      </c>
      <c r="BF182" s="5">
        <f>Data!AB179/Data!AB178-1</f>
        <v>-1.1114138099794779E-3</v>
      </c>
      <c r="BG182" s="5">
        <f>Data!AY179/Data!AY178-1</f>
        <v>-9.7787243179762173E-3</v>
      </c>
      <c r="BH182" s="5">
        <f>Data!BN179/Data!BN178-1</f>
        <v>-1.9178295096484721E-3</v>
      </c>
      <c r="BI182" s="5">
        <f>Data!CC179/Data!CC178-1</f>
        <v>-1.5021029441217859E-3</v>
      </c>
      <c r="BJ182" s="5">
        <f>Data!CP179/Data!CP178-1</f>
        <v>-1.6729225304712769E-2</v>
      </c>
      <c r="BK182" s="5">
        <f>Data!DZ179/Data!DZ178-1</f>
        <v>-1.7259727946440595E-2</v>
      </c>
      <c r="BL182" s="5">
        <f t="shared" si="294"/>
        <v>3.7534581095402574E-4</v>
      </c>
      <c r="BM182" s="5">
        <f t="shared" si="295"/>
        <v>-5.1780730027324411E-3</v>
      </c>
      <c r="BN182" s="5">
        <f t="shared" si="296"/>
        <v>-7.7992531103921623E-3</v>
      </c>
      <c r="BO182" s="5">
        <f t="shared" si="276"/>
        <v>2.4232529104358264E-3</v>
      </c>
      <c r="BP182" s="5">
        <f t="shared" si="277"/>
        <v>2.356110207710226E-3</v>
      </c>
      <c r="BQ182" s="5">
        <f t="shared" si="278"/>
        <v>3.335266587770014E-3</v>
      </c>
      <c r="BR182" s="5">
        <f t="shared" si="297"/>
        <v>2.382590051210335E-3</v>
      </c>
      <c r="BS182" s="5">
        <f t="shared" si="298"/>
        <v>-2.5075272969281315E-4</v>
      </c>
      <c r="BT182" s="5">
        <f t="shared" si="279"/>
        <v>4.1547081959411704E-3</v>
      </c>
      <c r="BU182" s="5">
        <f t="shared" si="280"/>
        <v>-1.6729225304712769E-2</v>
      </c>
      <c r="BV182" s="8">
        <f t="shared" si="281"/>
        <v>2.0215929002774788</v>
      </c>
      <c r="BW182" s="8">
        <f t="shared" si="282"/>
        <v>2.0374481556250243</v>
      </c>
      <c r="BX182" s="24">
        <f t="shared" si="283"/>
        <v>39262</v>
      </c>
      <c r="BY182" s="5">
        <f t="shared" si="284"/>
        <v>0.97853699318789578</v>
      </c>
      <c r="BZ182" s="1">
        <f t="shared" si="251"/>
        <v>39262</v>
      </c>
      <c r="CA182" s="8">
        <f t="shared" si="299"/>
        <v>2.3734513317163666</v>
      </c>
      <c r="CB182" s="8">
        <f t="shared" si="300"/>
        <v>2.0374481556250243</v>
      </c>
      <c r="CC182" s="8">
        <f t="shared" si="301"/>
        <v>2.5664883005382464</v>
      </c>
      <c r="CD182" s="8">
        <f t="shared" si="302"/>
        <v>1.9738073368161186</v>
      </c>
      <c r="CE182" s="8">
        <f t="shared" si="303"/>
        <v>2.1837091546099074</v>
      </c>
      <c r="CF182" s="8">
        <f t="shared" si="304"/>
        <v>2.3631454677181449</v>
      </c>
      <c r="CG182" s="8">
        <f t="shared" si="305"/>
        <v>2.2220348099794811</v>
      </c>
      <c r="CH182" s="8">
        <f t="shared" si="306"/>
        <v>2.4393810773267468</v>
      </c>
      <c r="CI182" s="8">
        <f t="shared" si="307"/>
        <v>2.6125112709892586</v>
      </c>
      <c r="CJ182" s="8">
        <f t="shared" si="308"/>
        <v>2.6865611308932897</v>
      </c>
      <c r="CK182" s="8">
        <f t="shared" si="309"/>
        <v>4.4434123606360441</v>
      </c>
      <c r="CL182" s="8">
        <f t="shared" si="310"/>
        <v>3.2816726243006262</v>
      </c>
      <c r="CM182" s="8">
        <f t="shared" si="311"/>
        <v>2.9455130895089425</v>
      </c>
      <c r="CN182" s="8">
        <f t="shared" si="312"/>
        <v>2.9853053547287391</v>
      </c>
      <c r="CO182" s="8">
        <f t="shared" si="313"/>
        <v>2.451248170042911</v>
      </c>
      <c r="CP182" s="8">
        <f t="shared" si="314"/>
        <v>2.4063491966742894</v>
      </c>
      <c r="CQ182" s="8">
        <f t="shared" si="315"/>
        <v>2.4755285822570312</v>
      </c>
      <c r="CR182" s="8">
        <f t="shared" si="316"/>
        <v>2.3229927187450858</v>
      </c>
      <c r="CS182" s="8">
        <f t="shared" si="317"/>
        <v>2.3399033982483006</v>
      </c>
      <c r="CT182" s="8">
        <f t="shared" si="318"/>
        <v>2.2837200440112659</v>
      </c>
      <c r="CU182" s="8">
        <f t="shared" si="319"/>
        <v>2.3225099296155403</v>
      </c>
      <c r="CV182" s="8">
        <f t="shared" si="320"/>
        <v>2.3973457910836049</v>
      </c>
      <c r="CW182" s="8">
        <f t="shared" si="321"/>
        <v>2.0215929002774788</v>
      </c>
      <c r="CX182" s="8">
        <f t="shared" si="322"/>
        <v>3.2169801239385705</v>
      </c>
      <c r="CY182" s="8">
        <f t="shared" si="252"/>
        <v>2.3734513317163666</v>
      </c>
      <c r="CZ182" s="1">
        <f t="shared" si="253"/>
        <v>39262</v>
      </c>
      <c r="DA182" s="5">
        <f>CA182/MAX(CA$9:CA182)-1</f>
        <v>-1.0516197948137407E-2</v>
      </c>
      <c r="DB182" s="5">
        <f>CB182/MAX(CB$9:CB182)-1</f>
        <v>0</v>
      </c>
      <c r="DC182" s="5">
        <f>CC182/MAX(CC$9:CC182)-1</f>
        <v>-1.4657390756785849E-2</v>
      </c>
      <c r="DD182" s="5">
        <f>CD182/MAX(CD$9:CD182)-1</f>
        <v>0</v>
      </c>
      <c r="DE182" s="5">
        <f>CE182/MAX(CE$9:CE182)-1</f>
        <v>-6.4308751822617083E-3</v>
      </c>
      <c r="DF182" s="5">
        <f>CF182/MAX(CF$9:CF182)-1</f>
        <v>-1.5722014293529596E-2</v>
      </c>
      <c r="DG182" s="5">
        <f>CG182/MAX(CG$9:CG182)-1</f>
        <v>0</v>
      </c>
      <c r="DH182" s="5">
        <f>CH182/MAX(CH$9:CH182)-1</f>
        <v>-5.7977700078106764E-3</v>
      </c>
      <c r="DI182" s="5">
        <f>CI182/MAX(CI$9:CI182)-1</f>
        <v>-1.1114138099794779E-3</v>
      </c>
      <c r="DJ182" s="5">
        <f>CJ182/MAX(CJ$9:CJ182)-1</f>
        <v>-9.7787243179761063E-3</v>
      </c>
      <c r="DK182" s="5">
        <f>CK182/MAX(CK$9:CK182)-1</f>
        <v>-1.9178295096484721E-3</v>
      </c>
      <c r="DL182" s="5">
        <f>CL182/MAX(CL$9:CL182)-1</f>
        <v>-1.5021029441216749E-3</v>
      </c>
      <c r="DM182" s="5">
        <f>CM182/MAX(CM$9:CM182)-1</f>
        <v>-1.6729225304712769E-2</v>
      </c>
      <c r="DN182" s="5">
        <f>CN182/MAX(CN$9:CN182)-1</f>
        <v>-1.7259727946440595E-2</v>
      </c>
      <c r="DO182" s="5">
        <f>CO182/MAX(CO$9:CO182)-1</f>
        <v>-2.6911189487864862E-3</v>
      </c>
      <c r="DP182" s="5">
        <f>CP182/MAX(CP$9:CP182)-1</f>
        <v>-9.3208681729346488E-3</v>
      </c>
      <c r="DQ182" s="5">
        <f>CQ182/MAX(CQ$9:CQ182)-1</f>
        <v>-1.0603389007691644E-2</v>
      </c>
      <c r="DR182" s="5">
        <f>CR182/MAX(CR$9:CR182)-1</f>
        <v>-2.3578604842811046E-5</v>
      </c>
      <c r="DS182" s="5">
        <f>CS182/MAX(CS$9:CS182)-1</f>
        <v>-3.1769011806381808E-4</v>
      </c>
      <c r="DT182" s="5">
        <f>CT182/MAX(CT$9:CT182)-1</f>
        <v>0</v>
      </c>
      <c r="DU182" s="5">
        <f>CU182/MAX(CU$9:CU182)-1</f>
        <v>-2.4218167823653047E-4</v>
      </c>
      <c r="DV182" s="5">
        <f>CV182/MAX(CV$9:CV182)-1</f>
        <v>-6.308463170127121E-4</v>
      </c>
      <c r="DW182" s="5">
        <f>CW182/MAX(CW$9:CW182)-1</f>
        <v>0</v>
      </c>
      <c r="DX182" s="5">
        <f>CX182/MAX(CX$9:CX182)-1</f>
        <v>-1.672922530471288E-2</v>
      </c>
      <c r="DY182" s="5">
        <f>CY182/MAX(CY$9:CY182)-1</f>
        <v>-1.0516197948137407E-2</v>
      </c>
      <c r="DZ182" s="1">
        <f t="shared" si="254"/>
        <v>39262</v>
      </c>
      <c r="EA182" s="8">
        <f t="shared" si="285"/>
        <v>5.5479602594464872</v>
      </c>
      <c r="EB182" s="8">
        <f t="shared" si="286"/>
        <v>5.6903627850134129</v>
      </c>
      <c r="EC182" s="8">
        <f t="shared" si="287"/>
        <v>6.0573818525519858</v>
      </c>
      <c r="ED182" s="8">
        <f t="shared" si="255"/>
        <v>5.6352481499855216</v>
      </c>
      <c r="EE182" s="8">
        <f t="shared" si="256"/>
        <v>5.6572315256925938</v>
      </c>
      <c r="EF182" s="8">
        <f t="shared" si="257"/>
        <v>5.6669999999999998</v>
      </c>
      <c r="EG182" s="8">
        <f t="shared" si="258"/>
        <v>5.6445001748903945</v>
      </c>
      <c r="EH182" s="8">
        <f t="shared" si="259"/>
        <v>6.0129999999999999</v>
      </c>
      <c r="EI182" s="8">
        <f t="shared" si="260"/>
        <v>5.6689962227444797</v>
      </c>
      <c r="EJ182" s="1">
        <f t="shared" si="288"/>
        <v>39262</v>
      </c>
      <c r="EK182" s="8">
        <f>Data!W179*(1-R182-AD182)+R182*Data!AE179+AD182*Data!AM179</f>
        <v>1.7400875151413602</v>
      </c>
      <c r="EL182" s="8">
        <f>Data!W179*(1-S182-AE182)+S182*Data!BQ179+AE182*Data!AU179</f>
        <v>2.9430415619989549</v>
      </c>
      <c r="EM182" s="8">
        <f>Data!W179*(1-R182-AF182)+R182*Data!AE179+AF182*Data!AU179</f>
        <v>2.715858574350194</v>
      </c>
      <c r="EN182" s="8">
        <f>Data!F179</f>
        <v>5.0761295636358001</v>
      </c>
      <c r="EO182" s="8">
        <f>U182*Data!$AE179+Model!AG182*Data!$BY179+Model!AP182*Data!$W179</f>
        <v>2.4696040946936848</v>
      </c>
      <c r="EP182" s="8">
        <f>V182*Data!$BQ179+Model!AH182*Data!$BY179+Model!AQ182*Data!$W179</f>
        <v>2.559904131237106</v>
      </c>
      <c r="EQ182" s="8">
        <f>W182*Data!$BQ179+Model!AI182*Data!$BY179+Model!AR182*Data!$W179</f>
        <v>2.1047500000000001</v>
      </c>
      <c r="ER182" s="8">
        <f>X182*Data!CF179+Model!AJ182*Data!$BY179+Model!AS182*Data!$W179</f>
        <v>2.5254934043301942</v>
      </c>
      <c r="ES182" s="8">
        <f>Y182*Data!CS179+Model!AK182*Data!$BY179+Model!AS182*Data!$W179</f>
        <v>2.5966718808895592</v>
      </c>
      <c r="ET182" s="8">
        <f t="shared" si="261"/>
        <v>5.0761295636358001</v>
      </c>
    </row>
    <row r="183" spans="1:150" x14ac:dyDescent="0.25">
      <c r="A183" s="34">
        <f>Data!A180</f>
        <v>39294</v>
      </c>
      <c r="B183" s="8">
        <f>Data!G180</f>
        <v>5.5723201346115196</v>
      </c>
      <c r="C183" s="8">
        <f t="shared" si="262"/>
        <v>6.1249115122873343</v>
      </c>
      <c r="D183" s="8">
        <f>Data!DA180</f>
        <v>6.024</v>
      </c>
      <c r="E183" s="8">
        <f>Data!AN180</f>
        <v>4.6360000000000001</v>
      </c>
      <c r="F183" s="8">
        <f>Data!AV180</f>
        <v>4.5750000000000002</v>
      </c>
      <c r="G183" s="8">
        <f>Data!BZ180</f>
        <v>4.7249999999999996</v>
      </c>
      <c r="H183" s="8">
        <f>Data!X180</f>
        <v>5.8129999999999997</v>
      </c>
      <c r="I183" s="8">
        <f>Data!BJ180</f>
        <v>5.9290000000000003</v>
      </c>
      <c r="J183" s="8">
        <f>Data!AF180</f>
        <v>7.1689999999999996</v>
      </c>
      <c r="K183" s="8">
        <f>Data!BC180</f>
        <v>7.8090000000000002</v>
      </c>
      <c r="L183" s="8">
        <f>Data!BR180</f>
        <v>8.6050000000000004</v>
      </c>
      <c r="M183" s="8">
        <f>Data!CG180</f>
        <v>7.8470000000000004</v>
      </c>
      <c r="N183" s="8">
        <f>Data!CT180</f>
        <v>8.4429999999999996</v>
      </c>
      <c r="O183" s="8">
        <f>Data!ED180</f>
        <v>7.8879999999999999</v>
      </c>
      <c r="P183" s="8">
        <f t="shared" si="263"/>
        <v>3.2379999999999995</v>
      </c>
      <c r="Q183" s="1">
        <f t="shared" si="240"/>
        <v>39294</v>
      </c>
      <c r="R183" s="9">
        <f t="shared" si="289"/>
        <v>0.36441991323857215</v>
      </c>
      <c r="S183" s="36">
        <f t="shared" si="290"/>
        <v>0.30477411525853171</v>
      </c>
      <c r="T183" s="9">
        <f t="shared" si="291"/>
        <v>0.44258979206049154</v>
      </c>
      <c r="U183" s="9">
        <f t="shared" si="264"/>
        <v>6.0774543667224235E-2</v>
      </c>
      <c r="V183" s="9">
        <f t="shared" si="265"/>
        <v>3.8318443090082005E-2</v>
      </c>
      <c r="W183" s="9">
        <f t="shared" si="266"/>
        <v>0</v>
      </c>
      <c r="X183" s="9">
        <f t="shared" si="267"/>
        <v>4.6943095798131815E-2</v>
      </c>
      <c r="Y183" s="9">
        <f t="shared" si="292"/>
        <v>0.16487372785525811</v>
      </c>
      <c r="Z183" s="8">
        <f t="shared" si="268"/>
        <v>5.8627189691308219</v>
      </c>
      <c r="AA183" s="8">
        <f t="shared" si="241"/>
        <v>6.663929329801821</v>
      </c>
      <c r="AB183" s="8">
        <f t="shared" si="269"/>
        <v>6.0753020037807186</v>
      </c>
      <c r="AC183" s="8">
        <f t="shared" si="293"/>
        <v>5.5723201346115196</v>
      </c>
      <c r="AD183" s="22">
        <f t="shared" si="270"/>
        <v>0.63558008676142785</v>
      </c>
      <c r="AE183" s="22">
        <f t="shared" si="271"/>
        <v>0.69522588474146829</v>
      </c>
      <c r="AF183" s="22">
        <f t="shared" si="272"/>
        <v>0.55741020793950846</v>
      </c>
      <c r="AG183" s="22">
        <f t="shared" si="242"/>
        <v>0.18922545633277577</v>
      </c>
      <c r="AH183" s="22">
        <f t="shared" si="243"/>
        <v>0.21168155690991797</v>
      </c>
      <c r="AI183" s="22">
        <f t="shared" si="244"/>
        <v>9.9999999999999978E-2</v>
      </c>
      <c r="AJ183" s="22">
        <f t="shared" si="245"/>
        <v>0.20305690420186817</v>
      </c>
      <c r="AK183" s="22">
        <f t="shared" si="246"/>
        <v>8.5126272144741888E-2</v>
      </c>
      <c r="AL183" s="22"/>
      <c r="AM183" s="22">
        <f t="shared" si="247"/>
        <v>0</v>
      </c>
      <c r="AN183" s="22">
        <f t="shared" si="247"/>
        <v>0</v>
      </c>
      <c r="AO183" s="22">
        <v>0</v>
      </c>
      <c r="AP183" s="22">
        <f t="shared" si="248"/>
        <v>0.75</v>
      </c>
      <c r="AQ183" s="22">
        <f t="shared" si="249"/>
        <v>0.75</v>
      </c>
      <c r="AR183" s="22">
        <f t="shared" si="273"/>
        <v>0.9</v>
      </c>
      <c r="AS183" s="9">
        <f t="shared" si="274"/>
        <v>0.75</v>
      </c>
      <c r="AT183" s="9">
        <f t="shared" si="275"/>
        <v>0.75</v>
      </c>
      <c r="AU183" s="9"/>
      <c r="AV183" s="1">
        <f t="shared" si="250"/>
        <v>39294</v>
      </c>
      <c r="AX183" s="5">
        <f>Data!C180/Data!C179-1</f>
        <v>8.342372434388956E-3</v>
      </c>
      <c r="AY183" s="5">
        <f>Data!L180/Data!L179-1</f>
        <v>7.6733812107547816E-3</v>
      </c>
      <c r="AZ183" s="5">
        <f>Data!CW180/Data!CW179-1</f>
        <v>2.8548920904865049E-3</v>
      </c>
      <c r="BA183" s="5">
        <f>Data!AJ180/Data!AJ179-1</f>
        <v>9.1067831875091265E-3</v>
      </c>
      <c r="BB183" s="5">
        <f>Data!AR180/Data!AR179-1</f>
        <v>1.5908601843597436E-2</v>
      </c>
      <c r="BC183" s="5">
        <f>Data!BV180/Data!BV179-1</f>
        <v>1.9795494346980247E-2</v>
      </c>
      <c r="BD183" s="5">
        <f>Data!T180/Data!T179-1</f>
        <v>5.188067444876987E-3</v>
      </c>
      <c r="BE183" s="5">
        <f>Data!BF180/Data!BF179-1</f>
        <v>4.3974121703918012E-3</v>
      </c>
      <c r="BF183" s="5">
        <f>Data!AB180/Data!AB179-1</f>
        <v>-5.4256792960134526E-3</v>
      </c>
      <c r="BG183" s="5">
        <f>Data!AY180/Data!AY179-1</f>
        <v>-1.9595694965658828E-2</v>
      </c>
      <c r="BH183" s="5">
        <f>Data!BN180/Data!BN179-1</f>
        <v>-1.4706638480534329E-2</v>
      </c>
      <c r="BI183" s="5">
        <f>Data!CC180/Data!CC179-1</f>
        <v>-9.8102679588989439E-3</v>
      </c>
      <c r="BJ183" s="5">
        <f>Data!CP180/Data!CP179-1</f>
        <v>-2.6894704106133371E-2</v>
      </c>
      <c r="BK183" s="5">
        <f>Data!DZ180/Data!DZ179-1</f>
        <v>-2.3262911260312213E-2</v>
      </c>
      <c r="BL183" s="5">
        <f t="shared" si="294"/>
        <v>5.7645674475026798E-3</v>
      </c>
      <c r="BM183" s="5">
        <f t="shared" si="295"/>
        <v>2.7949932008981002E-3</v>
      </c>
      <c r="BN183" s="5">
        <f t="shared" si="296"/>
        <v>-2.6034553888740451E-3</v>
      </c>
      <c r="BO183" s="5">
        <f t="shared" si="276"/>
        <v>6.5504836422082251E-3</v>
      </c>
      <c r="BP183" s="5">
        <f t="shared" si="277"/>
        <v>6.4827921723397963E-3</v>
      </c>
      <c r="BQ183" s="5">
        <f t="shared" si="278"/>
        <v>5.6137461502618752E-3</v>
      </c>
      <c r="BR183" s="5">
        <f t="shared" si="297"/>
        <v>6.5619651651248187E-3</v>
      </c>
      <c r="BS183" s="5">
        <f t="shared" si="298"/>
        <v>-2.5876885645725531E-4</v>
      </c>
      <c r="BT183" s="5">
        <f t="shared" si="279"/>
        <v>8.3230400389826993E-3</v>
      </c>
      <c r="BU183" s="5">
        <f t="shared" si="280"/>
        <v>-2.6894704106133371E-2</v>
      </c>
      <c r="BV183" s="8">
        <f t="shared" si="281"/>
        <v>2.0384186989290112</v>
      </c>
      <c r="BW183" s="8">
        <f t="shared" si="282"/>
        <v>2.0530822720202844</v>
      </c>
      <c r="BX183" s="24">
        <f t="shared" si="283"/>
        <v>39294</v>
      </c>
      <c r="BY183" s="5">
        <f t="shared" si="284"/>
        <v>0.97680921260111986</v>
      </c>
      <c r="BZ183" s="1">
        <f t="shared" si="251"/>
        <v>39294</v>
      </c>
      <c r="CA183" s="8">
        <f t="shared" si="299"/>
        <v>2.3932515466804412</v>
      </c>
      <c r="CB183" s="8">
        <f t="shared" si="300"/>
        <v>2.0530822720202844</v>
      </c>
      <c r="CC183" s="8">
        <f t="shared" si="301"/>
        <v>2.5738153476877792</v>
      </c>
      <c r="CD183" s="8">
        <f t="shared" si="302"/>
        <v>1.9917823722864179</v>
      </c>
      <c r="CE183" s="8">
        <f t="shared" si="303"/>
        <v>2.2184489140928152</v>
      </c>
      <c r="CF183" s="8">
        <f t="shared" si="304"/>
        <v>2.4099251004654514</v>
      </c>
      <c r="CG183" s="8">
        <f t="shared" si="305"/>
        <v>2.2335628764385191</v>
      </c>
      <c r="CH183" s="8">
        <f t="shared" si="306"/>
        <v>2.4501080413644067</v>
      </c>
      <c r="CI183" s="8">
        <f t="shared" si="307"/>
        <v>2.5983366226756504</v>
      </c>
      <c r="CJ183" s="8">
        <f t="shared" si="308"/>
        <v>2.6339160984657095</v>
      </c>
      <c r="CK183" s="8">
        <f t="shared" si="309"/>
        <v>4.3780647014282321</v>
      </c>
      <c r="CL183" s="8">
        <f t="shared" si="310"/>
        <v>3.249478536502854</v>
      </c>
      <c r="CM183" s="8">
        <f t="shared" si="311"/>
        <v>2.866294386525857</v>
      </c>
      <c r="CN183" s="8">
        <f t="shared" si="312"/>
        <v>2.9158584611767497</v>
      </c>
      <c r="CO183" s="8">
        <f t="shared" si="313"/>
        <v>2.4653785554496905</v>
      </c>
      <c r="CP183" s="8">
        <f t="shared" si="314"/>
        <v>2.4130749263179809</v>
      </c>
      <c r="CQ183" s="8">
        <f t="shared" si="315"/>
        <v>2.4690836540292422</v>
      </c>
      <c r="CR183" s="8">
        <f t="shared" si="316"/>
        <v>2.338209444550194</v>
      </c>
      <c r="CS183" s="8">
        <f t="shared" si="317"/>
        <v>2.3550725056824962</v>
      </c>
      <c r="CT183" s="8">
        <f t="shared" si="318"/>
        <v>2.2965402686166101</v>
      </c>
      <c r="CU183" s="8">
        <f t="shared" si="319"/>
        <v>2.3377501588693339</v>
      </c>
      <c r="CV183" s="8">
        <f t="shared" si="320"/>
        <v>2.3967254326547134</v>
      </c>
      <c r="CW183" s="8">
        <f t="shared" si="321"/>
        <v>2.0384186989290112</v>
      </c>
      <c r="CX183" s="8">
        <f t="shared" si="322"/>
        <v>3.1304603953899304</v>
      </c>
      <c r="CY183" s="8">
        <f t="shared" si="252"/>
        <v>2.3932515466804412</v>
      </c>
      <c r="CZ183" s="1">
        <f t="shared" si="253"/>
        <v>39294</v>
      </c>
      <c r="DA183" s="5">
        <f>CA183/MAX(CA$9:CA183)-1</f>
        <v>-2.261555553625505E-3</v>
      </c>
      <c r="DB183" s="5">
        <f>CB183/MAX(CB$9:CB183)-1</f>
        <v>0</v>
      </c>
      <c r="DC183" s="5">
        <f>CC183/MAX(CC$9:CC183)-1</f>
        <v>-1.1844343935238033E-2</v>
      </c>
      <c r="DD183" s="5">
        <f>CD183/MAX(CD$9:CD183)-1</f>
        <v>0</v>
      </c>
      <c r="DE183" s="5">
        <f>CE183/MAX(CE$9:CE183)-1</f>
        <v>0</v>
      </c>
      <c r="DF183" s="5">
        <f>CF183/MAX(CF$9:CF183)-1</f>
        <v>0</v>
      </c>
      <c r="DG183" s="5">
        <f>CG183/MAX(CG$9:CG183)-1</f>
        <v>0</v>
      </c>
      <c r="DH183" s="5">
        <f>CH183/MAX(CH$9:CH183)-1</f>
        <v>-1.4258530218124177E-3</v>
      </c>
      <c r="DI183" s="5">
        <f>CI183/MAX(CI$9:CI183)-1</f>
        <v>-6.5310629310948443E-3</v>
      </c>
      <c r="DJ183" s="5">
        <f>CJ183/MAX(CJ$9:CJ183)-1</f>
        <v>-2.9182798384746578E-2</v>
      </c>
      <c r="DK183" s="5">
        <f>CK183/MAX(CK$9:CK183)-1</f>
        <v>-1.6596263164917024E-2</v>
      </c>
      <c r="DL183" s="5">
        <f>CL183/MAX(CL$9:CL183)-1</f>
        <v>-1.1297634870636952E-2</v>
      </c>
      <c r="DM183" s="5">
        <f>CM183/MAX(CM$9:CM183)-1</f>
        <v>-4.3174001846351007E-2</v>
      </c>
      <c r="DN183" s="5">
        <f>CN183/MAX(CN$9:CN183)-1</f>
        <v>-4.0121127687157587E-2</v>
      </c>
      <c r="DO183" s="5">
        <f>CO183/MAX(CO$9:CO183)-1</f>
        <v>0</v>
      </c>
      <c r="DP183" s="5">
        <f>CP183/MAX(CP$9:CP183)-1</f>
        <v>-6.5519267352062149E-3</v>
      </c>
      <c r="DQ183" s="5">
        <f>CQ183/MAX(CQ$9:CQ183)-1</f>
        <v>-1.3179238946313343E-2</v>
      </c>
      <c r="DR183" s="5">
        <f>CR183/MAX(CR$9:CR183)-1</f>
        <v>0</v>
      </c>
      <c r="DS183" s="5">
        <f>CS183/MAX(CS$9:CS183)-1</f>
        <v>0</v>
      </c>
      <c r="DT183" s="5">
        <f>CT183/MAX(CT$9:CT183)-1</f>
        <v>0</v>
      </c>
      <c r="DU183" s="5">
        <f>CU183/MAX(CU$9:CU183)-1</f>
        <v>0</v>
      </c>
      <c r="DV183" s="5">
        <f>CV183/MAX(CV$9:CV183)-1</f>
        <v>-8.8945193009004608E-4</v>
      </c>
      <c r="DW183" s="5">
        <f>CW183/MAX(CW$9:CW183)-1</f>
        <v>0</v>
      </c>
      <c r="DX183" s="5">
        <f>CX183/MAX(CX$9:CX183)-1</f>
        <v>-4.3174001846351118E-2</v>
      </c>
      <c r="DY183" s="5">
        <f>CY183/MAX(CY$9:CY183)-1</f>
        <v>-2.261555553625505E-3</v>
      </c>
      <c r="DZ183" s="1">
        <f t="shared" si="254"/>
        <v>39294</v>
      </c>
      <c r="EA183" s="8">
        <f t="shared" si="285"/>
        <v>5.5203052549408564</v>
      </c>
      <c r="EB183" s="8">
        <f t="shared" si="286"/>
        <v>5.5847166438515154</v>
      </c>
      <c r="EC183" s="8">
        <f t="shared" si="287"/>
        <v>6.1249115122873343</v>
      </c>
      <c r="ED183" s="8">
        <f t="shared" si="255"/>
        <v>5.6895329847226961</v>
      </c>
      <c r="EE183" s="8">
        <f t="shared" si="256"/>
        <v>5.6896755591895181</v>
      </c>
      <c r="EF183" s="8">
        <f t="shared" si="257"/>
        <v>5.7042000000000002</v>
      </c>
      <c r="EG183" s="8">
        <f t="shared" si="258"/>
        <v>5.6875563450817674</v>
      </c>
      <c r="EH183" s="8">
        <f t="shared" si="259"/>
        <v>6.1540005201658499</v>
      </c>
      <c r="EI183" s="8">
        <f t="shared" si="260"/>
        <v>5.5723201346115196</v>
      </c>
      <c r="EJ183" s="1">
        <f t="shared" si="288"/>
        <v>39294</v>
      </c>
      <c r="EK183" s="8">
        <f>Data!W180*(1-R183-AD183)+R183*Data!AE180+AD183*Data!AM180</f>
        <v>1.7116026536664157</v>
      </c>
      <c r="EL183" s="8">
        <f>Data!W180*(1-S183-AE183)+S183*Data!BQ180+AE183*Data!AU180</f>
        <v>2.9686060796937843</v>
      </c>
      <c r="EM183" s="8">
        <f>Data!W180*(1-R183-AF183)+R183*Data!AE180+AF183*Data!AU180</f>
        <v>2.7508901004710555</v>
      </c>
      <c r="EN183" s="8">
        <f>Data!F180</f>
        <v>5.0933294472616497</v>
      </c>
      <c r="EO183" s="8">
        <f>U183*Data!$AE180+Model!AG183*Data!$BY180+Model!AP183*Data!$W180</f>
        <v>2.5988408583836682</v>
      </c>
      <c r="EP183" s="8">
        <f>V183*Data!$BQ180+Model!AH183*Data!$BY180+Model!AQ183*Data!$W180</f>
        <v>2.6900699799809713</v>
      </c>
      <c r="EQ183" s="8">
        <f>W183*Data!$BQ180+Model!AI183*Data!$BY180+Model!AR183*Data!$W180</f>
        <v>2.2355999999999998</v>
      </c>
      <c r="ER183" s="8">
        <f>X183*Data!CF180+Model!AJ183*Data!$BY180+Model!AS183*Data!$W180</f>
        <v>2.6551817943066727</v>
      </c>
      <c r="ES183" s="8">
        <f>Y183*Data!CS180+Model!AK183*Data!$BY180+Model!AS183*Data!$W180</f>
        <v>2.6511945571051641</v>
      </c>
      <c r="ET183" s="8">
        <f t="shared" si="261"/>
        <v>5.0933294472616497</v>
      </c>
    </row>
    <row r="184" spans="1:150" x14ac:dyDescent="0.25">
      <c r="A184" s="34">
        <f>Data!A181</f>
        <v>39325</v>
      </c>
      <c r="B184" s="8">
        <f>Data!G181</f>
        <v>5.4039364764101103</v>
      </c>
      <c r="C184" s="8">
        <f t="shared" si="262"/>
        <v>5.9172322495274106</v>
      </c>
      <c r="D184" s="8">
        <f>Data!DA181</f>
        <v>5.915</v>
      </c>
      <c r="E184" s="8">
        <f>Data!AN181</f>
        <v>4.2169999999999996</v>
      </c>
      <c r="F184" s="8">
        <f>Data!AV181</f>
        <v>4.2169999999999996</v>
      </c>
      <c r="G184" s="8">
        <f>Data!BZ181</f>
        <v>4.4480000000000004</v>
      </c>
      <c r="H184" s="8">
        <f>Data!X181</f>
        <v>5.6859999999999999</v>
      </c>
      <c r="I184" s="8">
        <f>Data!BJ181</f>
        <v>5.79</v>
      </c>
      <c r="J184" s="8">
        <f>Data!AF181</f>
        <v>8.1739999999999995</v>
      </c>
      <c r="K184" s="8">
        <f>Data!BC181</f>
        <v>8.2230000000000008</v>
      </c>
      <c r="L184" s="8">
        <f>Data!BR181</f>
        <v>9.3209999999999997</v>
      </c>
      <c r="M184" s="8">
        <f>Data!CG181</f>
        <v>8.6820000000000004</v>
      </c>
      <c r="N184" s="8">
        <f>Data!CT181</f>
        <v>8.48</v>
      </c>
      <c r="O184" s="8">
        <f>Data!ED181</f>
        <v>8.0090000000000003</v>
      </c>
      <c r="P184" s="8">
        <f t="shared" si="263"/>
        <v>3.6765000000000008</v>
      </c>
      <c r="Q184" s="1">
        <f t="shared" si="240"/>
        <v>39325</v>
      </c>
      <c r="R184" s="9">
        <f t="shared" si="289"/>
        <v>0.33441991323857212</v>
      </c>
      <c r="S184" s="36">
        <f t="shared" si="290"/>
        <v>0.31301067415878442</v>
      </c>
      <c r="T184" s="9">
        <f t="shared" si="291"/>
        <v>0.41258979206049151</v>
      </c>
      <c r="U184" s="9">
        <f t="shared" si="264"/>
        <v>3.0774543667224236E-2</v>
      </c>
      <c r="V184" s="9">
        <f t="shared" si="265"/>
        <v>8.3184430900820061E-3</v>
      </c>
      <c r="W184" s="9">
        <f t="shared" si="266"/>
        <v>0</v>
      </c>
      <c r="X184" s="9">
        <f t="shared" si="267"/>
        <v>1.6943095798131816E-2</v>
      </c>
      <c r="Y184" s="9">
        <f t="shared" si="292"/>
        <v>0.13487372785525811</v>
      </c>
      <c r="Z184" s="8">
        <f t="shared" si="268"/>
        <v>5.8639339126521151</v>
      </c>
      <c r="AA184" s="8">
        <f t="shared" si="241"/>
        <v>6.8237938005671817</v>
      </c>
      <c r="AB184" s="8">
        <f t="shared" si="269"/>
        <v>5.7815404914933843</v>
      </c>
      <c r="AC184" s="8">
        <f t="shared" si="293"/>
        <v>5.4039364764101103</v>
      </c>
      <c r="AD184" s="22">
        <f t="shared" si="270"/>
        <v>0.66558008676142788</v>
      </c>
      <c r="AE184" s="22">
        <f t="shared" si="271"/>
        <v>0.68698932584121564</v>
      </c>
      <c r="AF184" s="22">
        <f t="shared" si="272"/>
        <v>0.58741020793950849</v>
      </c>
      <c r="AG184" s="22">
        <f t="shared" si="242"/>
        <v>0.21922545633277579</v>
      </c>
      <c r="AH184" s="22">
        <f t="shared" si="243"/>
        <v>0.24168155690991799</v>
      </c>
      <c r="AI184" s="22">
        <f t="shared" si="244"/>
        <v>9.9999999999999978E-2</v>
      </c>
      <c r="AJ184" s="22">
        <f t="shared" si="245"/>
        <v>0.2330569042018682</v>
      </c>
      <c r="AK184" s="22">
        <f t="shared" si="246"/>
        <v>0.11512627214474191</v>
      </c>
      <c r="AL184" s="22"/>
      <c r="AM184" s="22">
        <f t="shared" si="247"/>
        <v>0</v>
      </c>
      <c r="AN184" s="22">
        <f t="shared" si="247"/>
        <v>0</v>
      </c>
      <c r="AO184" s="22">
        <v>0</v>
      </c>
      <c r="AP184" s="22">
        <f t="shared" si="248"/>
        <v>0.75</v>
      </c>
      <c r="AQ184" s="22">
        <f t="shared" si="249"/>
        <v>0.75</v>
      </c>
      <c r="AR184" s="22">
        <f t="shared" si="273"/>
        <v>0.9</v>
      </c>
      <c r="AS184" s="9">
        <f t="shared" si="274"/>
        <v>0.75</v>
      </c>
      <c r="AT184" s="9">
        <f t="shared" si="275"/>
        <v>0.75</v>
      </c>
      <c r="AU184" s="9"/>
      <c r="AV184" s="1">
        <f t="shared" si="250"/>
        <v>39325</v>
      </c>
      <c r="AX184" s="5">
        <f>Data!C181/Data!C180-1</f>
        <v>1.2257332275531718E-2</v>
      </c>
      <c r="AY184" s="5">
        <f>Data!L181/Data!L180-1</f>
        <v>7.3962096768325214E-3</v>
      </c>
      <c r="AZ184" s="5">
        <f>Data!CW181/Data!CW180-1</f>
        <v>9.8466447879570485E-3</v>
      </c>
      <c r="BA184" s="5">
        <f>Data!AJ181/Data!AJ180-1</f>
        <v>1.0279415640028988E-2</v>
      </c>
      <c r="BB184" s="5">
        <f>Data!AR181/Data!AR180-1</f>
        <v>1.6437592265577727E-2</v>
      </c>
      <c r="BC184" s="5">
        <f>Data!BV181/Data!BV180-1</f>
        <v>2.1020371527875392E-2</v>
      </c>
      <c r="BD184" s="5">
        <f>Data!T181/Data!T180-1</f>
        <v>-5.2029136316344982E-4</v>
      </c>
      <c r="BE184" s="5">
        <f>Data!BF181/Data!BF180-1</f>
        <v>6.771973479061888E-3</v>
      </c>
      <c r="BF184" s="5">
        <f>Data!AB181/Data!AB180-1</f>
        <v>4.9019845757356517E-3</v>
      </c>
      <c r="BG184" s="5">
        <f>Data!AY181/Data!AY180-1</f>
        <v>3.1190755619752153E-3</v>
      </c>
      <c r="BH184" s="5">
        <f>Data!BN181/Data!BN180-1</f>
        <v>-1.8324084317625777E-3</v>
      </c>
      <c r="BI184" s="5">
        <f>Data!CC181/Data!CC180-1</f>
        <v>1.8231204824823433E-3</v>
      </c>
      <c r="BJ184" s="5">
        <f>Data!CP181/Data!CP180-1</f>
        <v>1.2627790136725991E-2</v>
      </c>
      <c r="BK184" s="5">
        <f>Data!DZ181/Data!DZ180-1</f>
        <v>1.2727914125888251E-2</v>
      </c>
      <c r="BL184" s="5">
        <f t="shared" si="294"/>
        <v>1.1111787726354547E-2</v>
      </c>
      <c r="BM184" s="5">
        <f t="shared" si="295"/>
        <v>1.530697839265995E-2</v>
      </c>
      <c r="BN184" s="5">
        <f t="shared" si="296"/>
        <v>1.4795726589121211E-2</v>
      </c>
      <c r="BO184" s="5">
        <f t="shared" si="276"/>
        <v>3.8852867479282262E-3</v>
      </c>
      <c r="BP184" s="5">
        <f t="shared" si="277"/>
        <v>3.9891914112627058E-3</v>
      </c>
      <c r="BQ184" s="5">
        <f t="shared" si="278"/>
        <v>1.6337749259404341E-3</v>
      </c>
      <c r="BR184" s="5">
        <f t="shared" si="297"/>
        <v>3.9636959647115881E-3</v>
      </c>
      <c r="BS184" s="5">
        <f t="shared" si="298"/>
        <v>3.4811581793087907E-3</v>
      </c>
      <c r="BT184" s="5">
        <f t="shared" si="279"/>
        <v>8.119474239390502E-3</v>
      </c>
      <c r="BU184" s="5">
        <f t="shared" si="280"/>
        <v>1.2627790136725991E-2</v>
      </c>
      <c r="BV184" s="8">
        <f t="shared" si="281"/>
        <v>2.0549695870440572</v>
      </c>
      <c r="BW184" s="8">
        <f t="shared" si="282"/>
        <v>2.068267298987934</v>
      </c>
      <c r="BX184" s="24">
        <f t="shared" si="283"/>
        <v>39325</v>
      </c>
      <c r="BY184" s="5">
        <f t="shared" si="284"/>
        <v>0.96880601015835677</v>
      </c>
      <c r="BZ184" s="1">
        <f t="shared" si="251"/>
        <v>39325</v>
      </c>
      <c r="CA184" s="8">
        <f t="shared" si="299"/>
        <v>2.4225864261070336</v>
      </c>
      <c r="CB184" s="8">
        <f t="shared" si="300"/>
        <v>2.068267298987934</v>
      </c>
      <c r="CC184" s="8">
        <f t="shared" si="301"/>
        <v>2.5991587931662528</v>
      </c>
      <c r="CD184" s="8">
        <f t="shared" si="302"/>
        <v>2.0122567311556327</v>
      </c>
      <c r="CE184" s="8">
        <f t="shared" si="303"/>
        <v>2.2549148728046866</v>
      </c>
      <c r="CF184" s="8">
        <f t="shared" si="304"/>
        <v>2.4605826214315876</v>
      </c>
      <c r="CG184" s="8">
        <f t="shared" si="305"/>
        <v>2.2324007729648256</v>
      </c>
      <c r="CH184" s="8">
        <f t="shared" si="306"/>
        <v>2.4667001080413629</v>
      </c>
      <c r="CI184" s="8">
        <f t="shared" si="307"/>
        <v>2.6110736287225755</v>
      </c>
      <c r="CJ184" s="8">
        <f t="shared" si="308"/>
        <v>2.6421314818007269</v>
      </c>
      <c r="CK184" s="8">
        <f t="shared" si="309"/>
        <v>4.3700422987545329</v>
      </c>
      <c r="CL184" s="8">
        <f t="shared" si="310"/>
        <v>3.2554027273801389</v>
      </c>
      <c r="CM184" s="8">
        <f t="shared" si="311"/>
        <v>2.9024893505089815</v>
      </c>
      <c r="CN184" s="8">
        <f t="shared" si="312"/>
        <v>2.9529712572738522</v>
      </c>
      <c r="CO184" s="8">
        <f t="shared" si="313"/>
        <v>2.4927733186229539</v>
      </c>
      <c r="CP184" s="8">
        <f t="shared" si="314"/>
        <v>2.4500118120750001</v>
      </c>
      <c r="CQ184" s="8">
        <f t="shared" si="315"/>
        <v>2.5056155406999272</v>
      </c>
      <c r="CR184" s="8">
        <f t="shared" si="316"/>
        <v>2.3472940587189854</v>
      </c>
      <c r="CS184" s="8">
        <f t="shared" si="317"/>
        <v>2.3644673406950654</v>
      </c>
      <c r="CT184" s="8">
        <f t="shared" si="318"/>
        <v>2.3002922985238885</v>
      </c>
      <c r="CU184" s="8">
        <f t="shared" si="319"/>
        <v>2.347016289740548</v>
      </c>
      <c r="CV184" s="8">
        <f t="shared" si="320"/>
        <v>2.4050688129981568</v>
      </c>
      <c r="CW184" s="8">
        <f t="shared" si="321"/>
        <v>2.0549695870440572</v>
      </c>
      <c r="CX184" s="8">
        <f t="shared" si="322"/>
        <v>3.1699911922942468</v>
      </c>
      <c r="CY184" s="8">
        <f t="shared" si="252"/>
        <v>2.4225864261070336</v>
      </c>
      <c r="CZ184" s="1">
        <f t="shared" si="253"/>
        <v>39325</v>
      </c>
      <c r="DA184" s="5">
        <f>CA184/MAX(CA$9:CA184)-1</f>
        <v>0</v>
      </c>
      <c r="DB184" s="5">
        <f>CB184/MAX(CB$9:CB184)-1</f>
        <v>0</v>
      </c>
      <c r="DC184" s="5">
        <f>CC184/MAX(CC$9:CC184)-1</f>
        <v>-2.1143261947577097E-3</v>
      </c>
      <c r="DD184" s="5">
        <f>CD184/MAX(CD$9:CD184)-1</f>
        <v>0</v>
      </c>
      <c r="DE184" s="5">
        <f>CE184/MAX(CE$9:CE184)-1</f>
        <v>0</v>
      </c>
      <c r="DF184" s="5">
        <f>CF184/MAX(CF$9:CF184)-1</f>
        <v>0</v>
      </c>
      <c r="DG184" s="5">
        <f>CG184/MAX(CG$9:CG184)-1</f>
        <v>-5.2029136316344982E-4</v>
      </c>
      <c r="DH184" s="5">
        <f>CH184/MAX(CH$9:CH184)-1</f>
        <v>0</v>
      </c>
      <c r="DI184" s="5">
        <f>CI184/MAX(CI$9:CI184)-1</f>
        <v>-1.6610935251105685E-3</v>
      </c>
      <c r="DJ184" s="5">
        <f>CJ184/MAX(CJ$9:CJ184)-1</f>
        <v>-2.6154746176043409E-2</v>
      </c>
      <c r="DK184" s="5">
        <f>CK184/MAX(CK$9:CK184)-1</f>
        <v>-1.8398260464120519E-2</v>
      </c>
      <c r="DL184" s="5">
        <f>CL184/MAX(CL$9:CL184)-1</f>
        <v>-9.4951113376909868E-3</v>
      </c>
      <c r="DM184" s="5">
        <f>CM184/MAX(CM$9:CM184)-1</f>
        <v>-3.109140394430332E-2</v>
      </c>
      <c r="DN184" s="5">
        <f>CN184/MAX(CN$9:CN184)-1</f>
        <v>-2.7903871829105253E-2</v>
      </c>
      <c r="DO184" s="5">
        <f>CO184/MAX(CO$9:CO184)-1</f>
        <v>0</v>
      </c>
      <c r="DP184" s="5">
        <f>CP184/MAX(CP$9:CP184)-1</f>
        <v>0</v>
      </c>
      <c r="DQ184" s="5">
        <f>CQ184/MAX(CQ$9:CQ184)-1</f>
        <v>0</v>
      </c>
      <c r="DR184" s="5">
        <f>CR184/MAX(CR$9:CR184)-1</f>
        <v>0</v>
      </c>
      <c r="DS184" s="5">
        <f>CS184/MAX(CS$9:CS184)-1</f>
        <v>0</v>
      </c>
      <c r="DT184" s="5">
        <f>CT184/MAX(CT$9:CT184)-1</f>
        <v>0</v>
      </c>
      <c r="DU184" s="5">
        <f>CU184/MAX(CU$9:CU184)-1</f>
        <v>0</v>
      </c>
      <c r="DV184" s="5">
        <f>CV184/MAX(CV$9:CV184)-1</f>
        <v>0</v>
      </c>
      <c r="DW184" s="5">
        <f>CW184/MAX(CW$9:CW184)-1</f>
        <v>0</v>
      </c>
      <c r="DX184" s="5">
        <f>CX184/MAX(CX$9:CX184)-1</f>
        <v>-3.1091403944303431E-2</v>
      </c>
      <c r="DY184" s="5">
        <f>CY184/MAX(CY$9:CY184)-1</f>
        <v>0</v>
      </c>
      <c r="DZ184" s="1">
        <f t="shared" si="254"/>
        <v>39325</v>
      </c>
      <c r="EA184" s="8">
        <f t="shared" si="285"/>
        <v>5.5402995966850295</v>
      </c>
      <c r="EB184" s="8">
        <f t="shared" si="286"/>
        <v>5.4039364764101103</v>
      </c>
      <c r="EC184" s="8">
        <f t="shared" si="287"/>
        <v>5.9172322495274106</v>
      </c>
      <c r="ED184" s="8">
        <f t="shared" si="255"/>
        <v>5.4911659497040777</v>
      </c>
      <c r="EE184" s="8">
        <f t="shared" si="256"/>
        <v>5.4170357731779699</v>
      </c>
      <c r="EF184" s="8">
        <f t="shared" si="257"/>
        <v>5.5621999999999998</v>
      </c>
      <c r="EG184" s="8">
        <f t="shared" si="258"/>
        <v>5.4482370676092895</v>
      </c>
      <c r="EH184" s="8">
        <f t="shared" si="259"/>
        <v>5.9203108707124015</v>
      </c>
      <c r="EI184" s="8">
        <f t="shared" si="260"/>
        <v>5.4039364764101103</v>
      </c>
      <c r="EJ184" s="1">
        <f t="shared" si="288"/>
        <v>39325</v>
      </c>
      <c r="EK184" s="8">
        <f>Data!W181*(1-R184-AD184)+R184*Data!AE181+AD184*Data!AM181</f>
        <v>1.7260423766163044</v>
      </c>
      <c r="EL184" s="8">
        <f>Data!W181*(1-S184-AE184)+S184*Data!BQ181+AE184*Data!AU181</f>
        <v>3.0198284308960228</v>
      </c>
      <c r="EM184" s="8">
        <f>Data!W181*(1-R184-AF184)+R184*Data!AE181+AF184*Data!AU181</f>
        <v>2.8571417496029303</v>
      </c>
      <c r="EN184" s="8">
        <f>Data!F181</f>
        <v>5.0928718605801304</v>
      </c>
      <c r="EO184" s="8">
        <f>U184*Data!$AE181+Model!AG184*Data!$BY181+Model!AP184*Data!$W181</f>
        <v>2.7669806659799008</v>
      </c>
      <c r="EP184" s="8">
        <f>V184*Data!$BQ181+Model!AH184*Data!$BY181+Model!AQ184*Data!$W181</f>
        <v>2.8644907999849276</v>
      </c>
      <c r="EQ184" s="8">
        <f>W184*Data!$BQ181+Model!AI184*Data!$BY181+Model!AR184*Data!$W181</f>
        <v>2.2584999999999997</v>
      </c>
      <c r="ER184" s="8">
        <f>X184*Data!CF181+Model!AJ184*Data!$BY181+Model!AS184*Data!$W181</f>
        <v>2.8269206387335961</v>
      </c>
      <c r="ES184" s="8">
        <f>Y184*Data!CS181+Model!AK184*Data!$BY181+Model!AS184*Data!$W181</f>
        <v>2.7083805691669811</v>
      </c>
      <c r="ET184" s="8">
        <f t="shared" si="261"/>
        <v>5.0928718605801304</v>
      </c>
    </row>
    <row r="185" spans="1:150" x14ac:dyDescent="0.25">
      <c r="A185" s="34">
        <f>Data!A182</f>
        <v>39353</v>
      </c>
      <c r="B185" s="8">
        <f>Data!G182</f>
        <v>5.3143422461924601</v>
      </c>
      <c r="C185" s="8">
        <f t="shared" si="262"/>
        <v>5.6510181285444236</v>
      </c>
      <c r="D185" s="8">
        <f>Data!DA182</f>
        <v>5.8920000000000003</v>
      </c>
      <c r="E185" s="8">
        <f>Data!AN182</f>
        <v>3.9809999999999999</v>
      </c>
      <c r="F185" s="8">
        <f>Data!AV182</f>
        <v>4.125</v>
      </c>
      <c r="G185" s="8">
        <f>Data!BZ182</f>
        <v>4.4340000000000002</v>
      </c>
      <c r="H185" s="8">
        <f>Data!X182</f>
        <v>5.5670000000000002</v>
      </c>
      <c r="I185" s="8">
        <f>Data!BJ182</f>
        <v>5.7720000000000002</v>
      </c>
      <c r="J185" s="8">
        <f>Data!AF182</f>
        <v>7.4850000000000003</v>
      </c>
      <c r="K185" s="8">
        <f>Data!BC182</f>
        <v>7.625</v>
      </c>
      <c r="L185" s="8">
        <f>Data!BR182</f>
        <v>8.5</v>
      </c>
      <c r="M185" s="8">
        <f>Data!CG182</f>
        <v>7.931</v>
      </c>
      <c r="N185" s="8">
        <f>Data!CT182</f>
        <v>8.0630000000000006</v>
      </c>
      <c r="O185" s="8">
        <f>Data!ED182</f>
        <v>7.6150000000000002</v>
      </c>
      <c r="P185" s="8">
        <f t="shared" si="263"/>
        <v>3.3354999999999997</v>
      </c>
      <c r="Q185" s="1">
        <f t="shared" si="240"/>
        <v>39353</v>
      </c>
      <c r="R185" s="9">
        <f t="shared" si="289"/>
        <v>0.3124913941651235</v>
      </c>
      <c r="S185" s="36">
        <f t="shared" si="290"/>
        <v>0.34078574389468769</v>
      </c>
      <c r="T185" s="9">
        <f t="shared" si="291"/>
        <v>0.38258979206049148</v>
      </c>
      <c r="U185" s="9">
        <f t="shared" si="264"/>
        <v>1.002695712633888E-2</v>
      </c>
      <c r="V185" s="9">
        <f t="shared" si="265"/>
        <v>7.5239169189522696E-3</v>
      </c>
      <c r="W185" s="9">
        <f t="shared" si="266"/>
        <v>0</v>
      </c>
      <c r="X185" s="9">
        <f t="shared" si="267"/>
        <v>8.7481401751386689E-3</v>
      </c>
      <c r="Y185" s="9">
        <f t="shared" si="292"/>
        <v>0.16487372785525811</v>
      </c>
      <c r="Z185" s="8">
        <f t="shared" si="268"/>
        <v>5.5267824053954371</v>
      </c>
      <c r="AA185" s="8">
        <f t="shared" si="241"/>
        <v>6.5665245868431192</v>
      </c>
      <c r="AB185" s="8">
        <f t="shared" si="269"/>
        <v>5.3713313043478266</v>
      </c>
      <c r="AC185" s="8">
        <f t="shared" si="293"/>
        <v>5.3143422461924601</v>
      </c>
      <c r="AD185" s="22">
        <f t="shared" si="270"/>
        <v>0.6875086058348765</v>
      </c>
      <c r="AE185" s="22">
        <f t="shared" si="271"/>
        <v>0.65921425610531226</v>
      </c>
      <c r="AF185" s="22">
        <f t="shared" si="272"/>
        <v>0.61741020793950852</v>
      </c>
      <c r="AG185" s="22">
        <f t="shared" si="242"/>
        <v>0.23997304287366117</v>
      </c>
      <c r="AH185" s="22">
        <f t="shared" si="243"/>
        <v>0.24247608308104773</v>
      </c>
      <c r="AI185" s="22">
        <f t="shared" si="244"/>
        <v>9.9999999999999978E-2</v>
      </c>
      <c r="AJ185" s="22">
        <f t="shared" si="245"/>
        <v>0.2412518598248613</v>
      </c>
      <c r="AK185" s="22">
        <f t="shared" si="246"/>
        <v>8.5126272144741888E-2</v>
      </c>
      <c r="AL185" s="22"/>
      <c r="AM185" s="22">
        <f t="shared" si="247"/>
        <v>0</v>
      </c>
      <c r="AN185" s="22">
        <f t="shared" si="247"/>
        <v>0</v>
      </c>
      <c r="AO185" s="22">
        <v>0</v>
      </c>
      <c r="AP185" s="22">
        <f t="shared" si="248"/>
        <v>0.75</v>
      </c>
      <c r="AQ185" s="22">
        <f t="shared" si="249"/>
        <v>0.75</v>
      </c>
      <c r="AR185" s="22">
        <f t="shared" si="273"/>
        <v>0.9</v>
      </c>
      <c r="AS185" s="9">
        <f t="shared" si="274"/>
        <v>0.75</v>
      </c>
      <c r="AT185" s="9">
        <f t="shared" si="275"/>
        <v>0.75</v>
      </c>
      <c r="AU185" s="9"/>
      <c r="AV185" s="1">
        <f t="shared" si="250"/>
        <v>39353</v>
      </c>
      <c r="AX185" s="5">
        <f>Data!C182/Data!C181-1</f>
        <v>7.5843419782732902E-3</v>
      </c>
      <c r="AY185" s="5">
        <f>Data!L182/Data!L181-1</f>
        <v>7.4639089999799513E-3</v>
      </c>
      <c r="AZ185" s="5">
        <f>Data!CW182/Data!CW181-1</f>
        <v>5.6058559624487803E-3</v>
      </c>
      <c r="BA185" s="5">
        <f>Data!AJ182/Data!AJ181-1</f>
        <v>7.0844736622235338E-3</v>
      </c>
      <c r="BB185" s="5">
        <f>Data!AR182/Data!AR181-1</f>
        <v>6.7550709105239637E-3</v>
      </c>
      <c r="BC185" s="5">
        <f>Data!BV182/Data!BV181-1</f>
        <v>4.0077952889341351E-3</v>
      </c>
      <c r="BD185" s="5">
        <f>Data!T182/Data!T181-1</f>
        <v>5.9016881088718165E-3</v>
      </c>
      <c r="BE185" s="5">
        <f>Data!BF182/Data!BF181-1</f>
        <v>5.1934237489634771E-3</v>
      </c>
      <c r="BF185" s="5">
        <f>Data!AB182/Data!AB181-1</f>
        <v>1.9751363203879269E-2</v>
      </c>
      <c r="BG185" s="5">
        <f>Data!AY182/Data!AY181-1</f>
        <v>2.6384707804041785E-2</v>
      </c>
      <c r="BH185" s="5">
        <f>Data!BN182/Data!BN181-1</f>
        <v>2.3110715443341423E-2</v>
      </c>
      <c r="BI185" s="5">
        <f>Data!CC182/Data!CC181-1</f>
        <v>2.121265038647846E-2</v>
      </c>
      <c r="BJ185" s="5">
        <f>Data!CP182/Data!CP181-1</f>
        <v>2.3743817559014113E-2</v>
      </c>
      <c r="BK185" s="5">
        <f>Data!DZ182/Data!DZ181-1</f>
        <v>2.3320574296013641E-2</v>
      </c>
      <c r="BL185" s="5">
        <f t="shared" si="294"/>
        <v>1.1589973384512427E-2</v>
      </c>
      <c r="BM185" s="5">
        <f t="shared" si="295"/>
        <v>1.1940250292995714E-2</v>
      </c>
      <c r="BN185" s="5">
        <f t="shared" si="296"/>
        <v>1.3589828507720517E-2</v>
      </c>
      <c r="BO185" s="5">
        <f t="shared" si="276"/>
        <v>5.9127160221637857E-3</v>
      </c>
      <c r="BP185" s="5">
        <f t="shared" si="277"/>
        <v>5.5871214580462143E-3</v>
      </c>
      <c r="BQ185" s="5">
        <f t="shared" si="278"/>
        <v>5.712298826878048E-3</v>
      </c>
      <c r="BR185" s="5">
        <f t="shared" si="297"/>
        <v>5.7197184119980662E-3</v>
      </c>
      <c r="BS185" s="5">
        <f t="shared" si="298"/>
        <v>8.090085800487477E-3</v>
      </c>
      <c r="BT185" s="5">
        <f t="shared" si="279"/>
        <v>6.8479165515531902E-3</v>
      </c>
      <c r="BU185" s="5">
        <f t="shared" si="280"/>
        <v>2.3743817559014113E-2</v>
      </c>
      <c r="BV185" s="8">
        <f t="shared" si="281"/>
        <v>2.0690418472921146</v>
      </c>
      <c r="BW185" s="8">
        <f t="shared" si="282"/>
        <v>2.0837046578952143</v>
      </c>
      <c r="BX185" s="24">
        <f t="shared" si="283"/>
        <v>39353</v>
      </c>
      <c r="BY185" s="5">
        <f t="shared" si="284"/>
        <v>0.96701314931045645</v>
      </c>
      <c r="BZ185" s="1">
        <f t="shared" si="251"/>
        <v>39353</v>
      </c>
      <c r="CA185" s="8">
        <f t="shared" si="299"/>
        <v>2.4409601500345524</v>
      </c>
      <c r="CB185" s="8">
        <f t="shared" si="300"/>
        <v>2.0837046578952143</v>
      </c>
      <c r="CC185" s="8">
        <f t="shared" si="301"/>
        <v>2.6137293029842747</v>
      </c>
      <c r="CD185" s="8">
        <f t="shared" si="302"/>
        <v>2.0265125109691366</v>
      </c>
      <c r="CE185" s="8">
        <f t="shared" si="303"/>
        <v>2.2701469826676774</v>
      </c>
      <c r="CF185" s="8">
        <f t="shared" si="304"/>
        <v>2.4704441328697944</v>
      </c>
      <c r="CG185" s="8">
        <f t="shared" si="305"/>
        <v>2.2455757060608685</v>
      </c>
      <c r="CH185" s="8">
        <f t="shared" si="306"/>
        <v>2.4795107269640355</v>
      </c>
      <c r="CI185" s="8">
        <f t="shared" si="307"/>
        <v>2.6626458923155463</v>
      </c>
      <c r="CJ185" s="8">
        <f t="shared" si="308"/>
        <v>2.711843348927899</v>
      </c>
      <c r="CK185" s="8">
        <f t="shared" si="309"/>
        <v>4.4710371027964149</v>
      </c>
      <c r="CL185" s="8">
        <f t="shared" si="310"/>
        <v>3.3244584473032424</v>
      </c>
      <c r="CM185" s="8">
        <f t="shared" si="311"/>
        <v>2.971405528114448</v>
      </c>
      <c r="CN185" s="8">
        <f t="shared" si="312"/>
        <v>3.0218362428730998</v>
      </c>
      <c r="CO185" s="8">
        <f t="shared" si="313"/>
        <v>2.5216644950394165</v>
      </c>
      <c r="CP185" s="8">
        <f t="shared" si="314"/>
        <v>2.4792655663319714</v>
      </c>
      <c r="CQ185" s="8">
        <f t="shared" si="315"/>
        <v>2.5396664262043185</v>
      </c>
      <c r="CR185" s="8">
        <f t="shared" si="316"/>
        <v>2.3611729419087029</v>
      </c>
      <c r="CS185" s="8">
        <f t="shared" si="317"/>
        <v>2.3776779069111122</v>
      </c>
      <c r="CT185" s="8">
        <f t="shared" si="318"/>
        <v>2.3134322555222231</v>
      </c>
      <c r="CU185" s="8">
        <f t="shared" si="319"/>
        <v>2.3604405620262368</v>
      </c>
      <c r="CV185" s="8">
        <f t="shared" si="320"/>
        <v>2.4245260260513888</v>
      </c>
      <c r="CW185" s="8">
        <f t="shared" si="321"/>
        <v>2.0690418472921146</v>
      </c>
      <c r="CX185" s="8">
        <f t="shared" si="322"/>
        <v>3.2452588848277628</v>
      </c>
      <c r="CY185" s="8">
        <f t="shared" si="252"/>
        <v>2.4409601500345524</v>
      </c>
      <c r="CZ185" s="1">
        <f t="shared" si="253"/>
        <v>39353</v>
      </c>
      <c r="DA185" s="5">
        <f>CA185/MAX(CA$9:CA185)-1</f>
        <v>0</v>
      </c>
      <c r="DB185" s="5">
        <f>CB185/MAX(CB$9:CB185)-1</f>
        <v>0</v>
      </c>
      <c r="DC185" s="5">
        <f>CC185/MAX(CC$9:CC185)-1</f>
        <v>0</v>
      </c>
      <c r="DD185" s="5">
        <f>CD185/MAX(CD$9:CD185)-1</f>
        <v>0</v>
      </c>
      <c r="DE185" s="5">
        <f>CE185/MAX(CE$9:CE185)-1</f>
        <v>0</v>
      </c>
      <c r="DF185" s="5">
        <f>CF185/MAX(CF$9:CF185)-1</f>
        <v>0</v>
      </c>
      <c r="DG185" s="5">
        <f>CG185/MAX(CG$9:CG185)-1</f>
        <v>0</v>
      </c>
      <c r="DH185" s="5">
        <f>CH185/MAX(CH$9:CH185)-1</f>
        <v>0</v>
      </c>
      <c r="DI185" s="5">
        <f>CI185/MAX(CI$9:CI185)-1</f>
        <v>0</v>
      </c>
      <c r="DJ185" s="5">
        <f>CJ185/MAX(CJ$9:CJ185)-1</f>
        <v>-4.601237075453346E-4</v>
      </c>
      <c r="DK185" s="5">
        <f>CK185/MAX(CK$9:CK185)-1</f>
        <v>0</v>
      </c>
      <c r="DL185" s="5">
        <f>CL185/MAX(CL$9:CL185)-1</f>
        <v>0</v>
      </c>
      <c r="DM185" s="5">
        <f>CM185/MAX(CM$9:CM185)-1</f>
        <v>-8.0858150081963842E-3</v>
      </c>
      <c r="DN185" s="5">
        <f>CN185/MAX(CN$9:CN185)-1</f>
        <v>-5.2340318492287707E-3</v>
      </c>
      <c r="DO185" s="5">
        <f>CO185/MAX(CO$9:CO185)-1</f>
        <v>0</v>
      </c>
      <c r="DP185" s="5">
        <f>CP185/MAX(CP$9:CP185)-1</f>
        <v>0</v>
      </c>
      <c r="DQ185" s="5">
        <f>CQ185/MAX(CQ$9:CQ185)-1</f>
        <v>0</v>
      </c>
      <c r="DR185" s="5">
        <f>CR185/MAX(CR$9:CR185)-1</f>
        <v>0</v>
      </c>
      <c r="DS185" s="5">
        <f>CS185/MAX(CS$9:CS185)-1</f>
        <v>0</v>
      </c>
      <c r="DT185" s="5">
        <f>CT185/MAX(CT$9:CT185)-1</f>
        <v>0</v>
      </c>
      <c r="DU185" s="5">
        <f>CU185/MAX(CU$9:CU185)-1</f>
        <v>0</v>
      </c>
      <c r="DV185" s="5">
        <f>CV185/MAX(CV$9:CV185)-1</f>
        <v>0</v>
      </c>
      <c r="DW185" s="5">
        <f>CW185/MAX(CW$9:CW185)-1</f>
        <v>0</v>
      </c>
      <c r="DX185" s="5">
        <f>CX185/MAX(CX$9:CX185)-1</f>
        <v>-8.0858150081964952E-3</v>
      </c>
      <c r="DY185" s="5">
        <f>CY185/MAX(CY$9:CY185)-1</f>
        <v>0</v>
      </c>
      <c r="DZ185" s="1">
        <f t="shared" si="254"/>
        <v>39353</v>
      </c>
      <c r="EA185" s="8">
        <f t="shared" si="285"/>
        <v>5.1749710843948149</v>
      </c>
      <c r="EB185" s="8">
        <f t="shared" si="286"/>
        <v>5.3143422461924601</v>
      </c>
      <c r="EC185" s="8">
        <f t="shared" si="287"/>
        <v>5.6510181285444236</v>
      </c>
      <c r="ED185" s="8">
        <f t="shared" si="255"/>
        <v>5.314342246192461</v>
      </c>
      <c r="EE185" s="8">
        <f t="shared" si="256"/>
        <v>5.3143422461924601</v>
      </c>
      <c r="EF185" s="8">
        <f t="shared" si="257"/>
        <v>5.4536999999999995</v>
      </c>
      <c r="EG185" s="8">
        <f t="shared" si="258"/>
        <v>5.3143422461924601</v>
      </c>
      <c r="EH185" s="8">
        <f t="shared" si="259"/>
        <v>5.8820767583867317</v>
      </c>
      <c r="EI185" s="8">
        <f t="shared" si="260"/>
        <v>5.3143422461924601</v>
      </c>
      <c r="EJ185" s="1">
        <f t="shared" si="288"/>
        <v>39353</v>
      </c>
      <c r="EK185" s="8">
        <f>Data!W182*(1-R185-AD185)+R185*Data!AE182+AD185*Data!AM182</f>
        <v>1.7086245697082563</v>
      </c>
      <c r="EL185" s="8">
        <f>Data!W182*(1-S185-AE185)+S185*Data!BQ182+AE185*Data!AU182</f>
        <v>2.9604623721367247</v>
      </c>
      <c r="EM185" s="8">
        <f>Data!W182*(1-R185-AF185)+R185*Data!AE182+AF185*Data!AU182</f>
        <v>2.9036960755831345</v>
      </c>
      <c r="EN185" s="8">
        <f>Data!F182</f>
        <v>5.1204755908283897</v>
      </c>
      <c r="EO185" s="8">
        <f>U185*Data!$AE182+Model!AG185*Data!$BY182+Model!AP185*Data!$W182</f>
        <v>2.8716628173718051</v>
      </c>
      <c r="EP185" s="8">
        <f>V185*Data!$BQ182+Model!AH185*Data!$BY182+Model!AQ185*Data!$W182</f>
        <v>2.8822501003934753</v>
      </c>
      <c r="EQ185" s="8">
        <f>W185*Data!$BQ182+Model!AI185*Data!$BY182+Model!AR185*Data!$W182</f>
        <v>2.2803</v>
      </c>
      <c r="ER185" s="8">
        <f>X185*Data!CF182+Model!AJ185*Data!$BY182+Model!AS185*Data!$W182</f>
        <v>2.8770731162756942</v>
      </c>
      <c r="ES185" s="8">
        <f>Y185*Data!CS182+Model!AK185*Data!$BY182+Model!AS185*Data!$W182</f>
        <v>2.6763479683377307</v>
      </c>
      <c r="ET185" s="8">
        <f t="shared" si="261"/>
        <v>5.1204755908283897</v>
      </c>
    </row>
    <row r="186" spans="1:150" x14ac:dyDescent="0.25">
      <c r="A186" s="34">
        <f>Data!A183</f>
        <v>39386</v>
      </c>
      <c r="B186" s="8">
        <f>Data!G183</f>
        <v>5.2255320791676096</v>
      </c>
      <c r="C186" s="8">
        <f t="shared" si="262"/>
        <v>5.5191120604914934</v>
      </c>
      <c r="D186" s="8">
        <f>Data!DA183</f>
        <v>5.8220000000000001</v>
      </c>
      <c r="E186" s="8">
        <f>Data!AN183</f>
        <v>3.9630000000000001</v>
      </c>
      <c r="F186" s="8">
        <f>Data!AV183</f>
        <v>4.056</v>
      </c>
      <c r="G186" s="8">
        <f>Data!BZ183</f>
        <v>4.3330000000000002</v>
      </c>
      <c r="H186" s="8">
        <f>Data!X183</f>
        <v>5.6319999999999997</v>
      </c>
      <c r="I186" s="8">
        <f>Data!BJ183</f>
        <v>5.8170000000000002</v>
      </c>
      <c r="J186" s="8">
        <f>Data!AF183</f>
        <v>8.0660000000000007</v>
      </c>
      <c r="K186" s="8">
        <f>Data!BC183</f>
        <v>7.8170000000000002</v>
      </c>
      <c r="L186" s="8">
        <f>Data!BR183</f>
        <v>8.7140000000000004</v>
      </c>
      <c r="M186" s="8">
        <f>Data!CG183</f>
        <v>8.3339999999999996</v>
      </c>
      <c r="N186" s="8">
        <f>Data!CT183</f>
        <v>8.1379999999999999</v>
      </c>
      <c r="O186" s="8">
        <f>Data!ED183</f>
        <v>7.6970000000000001</v>
      </c>
      <c r="P186" s="8">
        <f t="shared" si="263"/>
        <v>3.5025000000000004</v>
      </c>
      <c r="Q186" s="1">
        <f t="shared" si="240"/>
        <v>39386</v>
      </c>
      <c r="R186" s="9">
        <f t="shared" si="289"/>
        <v>0.28249139416512348</v>
      </c>
      <c r="S186" s="36">
        <f t="shared" si="290"/>
        <v>0.32121177675572909</v>
      </c>
      <c r="T186" s="9">
        <f t="shared" si="291"/>
        <v>0.35258979206049146</v>
      </c>
      <c r="U186" s="9">
        <f t="shared" si="264"/>
        <v>0</v>
      </c>
      <c r="V186" s="9">
        <f t="shared" si="265"/>
        <v>0</v>
      </c>
      <c r="W186" s="9">
        <f t="shared" si="266"/>
        <v>0</v>
      </c>
      <c r="X186" s="9">
        <f t="shared" si="267"/>
        <v>0</v>
      </c>
      <c r="Y186" s="9">
        <f t="shared" si="292"/>
        <v>0.13528252299605789</v>
      </c>
      <c r="Z186" s="8">
        <f t="shared" si="268"/>
        <v>5.4632480680546589</v>
      </c>
      <c r="AA186" s="8">
        <f t="shared" si="241"/>
        <v>6.621974695961157</v>
      </c>
      <c r="AB186" s="8">
        <f t="shared" si="269"/>
        <v>5.2795702835538751</v>
      </c>
      <c r="AC186" s="8">
        <f t="shared" si="293"/>
        <v>5.2255320791676096</v>
      </c>
      <c r="AD186" s="22">
        <f t="shared" si="270"/>
        <v>0.71750860583487652</v>
      </c>
      <c r="AE186" s="22">
        <f t="shared" si="271"/>
        <v>0.67878822324427091</v>
      </c>
      <c r="AF186" s="22">
        <f t="shared" si="272"/>
        <v>0.64741020793950854</v>
      </c>
      <c r="AG186" s="22">
        <f t="shared" si="242"/>
        <v>0.25</v>
      </c>
      <c r="AH186" s="22">
        <f t="shared" si="243"/>
        <v>0.25</v>
      </c>
      <c r="AI186" s="22">
        <f t="shared" si="244"/>
        <v>9.9999999999999978E-2</v>
      </c>
      <c r="AJ186" s="22">
        <f t="shared" si="245"/>
        <v>0.25</v>
      </c>
      <c r="AK186" s="22">
        <f t="shared" si="246"/>
        <v>0.11471747700394208</v>
      </c>
      <c r="AL186" s="22"/>
      <c r="AM186" s="22">
        <f t="shared" si="247"/>
        <v>0</v>
      </c>
      <c r="AN186" s="22">
        <f t="shared" si="247"/>
        <v>0</v>
      </c>
      <c r="AO186" s="22">
        <v>0</v>
      </c>
      <c r="AP186" s="22">
        <f t="shared" si="248"/>
        <v>0.75</v>
      </c>
      <c r="AQ186" s="22">
        <f t="shared" si="249"/>
        <v>0.75</v>
      </c>
      <c r="AR186" s="22">
        <f t="shared" si="273"/>
        <v>0.9</v>
      </c>
      <c r="AS186" s="9">
        <f t="shared" si="274"/>
        <v>0.75</v>
      </c>
      <c r="AT186" s="9">
        <f t="shared" si="275"/>
        <v>0.75</v>
      </c>
      <c r="AU186" s="9"/>
      <c r="AV186" s="1">
        <f t="shared" si="250"/>
        <v>39386</v>
      </c>
      <c r="AX186" s="5">
        <f>Data!C183/Data!C182-1</f>
        <v>8.9837231075788893E-3</v>
      </c>
      <c r="AY186" s="5">
        <f>Data!L183/Data!L182-1</f>
        <v>4.8326327399783597E-3</v>
      </c>
      <c r="AZ186" s="5">
        <f>Data!CW183/Data!CW182-1</f>
        <v>1.0869847230828844E-2</v>
      </c>
      <c r="BA186" s="5">
        <f>Data!AJ183/Data!AJ182-1</f>
        <v>3.6969025541409017E-3</v>
      </c>
      <c r="BB186" s="5">
        <f>Data!AR183/Data!AR182-1</f>
        <v>6.0894642200854943E-3</v>
      </c>
      <c r="BC186" s="5">
        <f>Data!BV183/Data!BV182-1</f>
        <v>9.7790586785717615E-3</v>
      </c>
      <c r="BD186" s="5">
        <f>Data!T183/Data!T182-1</f>
        <v>4.0690917586105879E-3</v>
      </c>
      <c r="BE186" s="5">
        <f>Data!BF183/Data!BF182-1</f>
        <v>3.2524626900511944E-3</v>
      </c>
      <c r="BF186" s="5">
        <f>Data!AB183/Data!AB182-1</f>
        <v>-2.5291455608521529E-3</v>
      </c>
      <c r="BG186" s="5">
        <f>Data!AY183/Data!AY182-1</f>
        <v>-1.8654548882152122E-3</v>
      </c>
      <c r="BH186" s="5">
        <f>Data!BN183/Data!BN182-1</f>
        <v>4.0193008197737523E-3</v>
      </c>
      <c r="BI186" s="5">
        <f>Data!CC183/Data!CC182-1</f>
        <v>2.8800028800035626E-4</v>
      </c>
      <c r="BJ186" s="5">
        <f>Data!CP183/Data!CP182-1</f>
        <v>6.2014585345488982E-3</v>
      </c>
      <c r="BK186" s="5">
        <f>Data!DZ183/Data!DZ182-1</f>
        <v>4.1528481535872963E-3</v>
      </c>
      <c r="BL186" s="5">
        <f t="shared" si="294"/>
        <v>4.2765566677495301E-3</v>
      </c>
      <c r="BM186" s="5">
        <f t="shared" si="295"/>
        <v>5.4294930732255017E-3</v>
      </c>
      <c r="BN186" s="5">
        <f t="shared" si="296"/>
        <v>5.3485346819029424E-3</v>
      </c>
      <c r="BO186" s="5">
        <f t="shared" si="276"/>
        <v>5.373169652389956E-3</v>
      </c>
      <c r="BP186" s="5">
        <f t="shared" si="277"/>
        <v>5.4532475489980029E-3</v>
      </c>
      <c r="BQ186" s="5">
        <f t="shared" si="278"/>
        <v>4.6400884506067053E-3</v>
      </c>
      <c r="BR186" s="5">
        <f t="shared" si="297"/>
        <v>5.4135543793897359E-3</v>
      </c>
      <c r="BS186" s="5">
        <f t="shared" si="298"/>
        <v>4.906731216080323E-3</v>
      </c>
      <c r="BT186" s="5">
        <f t="shared" si="279"/>
        <v>3.7713403950348388E-3</v>
      </c>
      <c r="BU186" s="5">
        <f t="shared" si="280"/>
        <v>6.2014585345488982E-3</v>
      </c>
      <c r="BV186" s="8">
        <f t="shared" si="281"/>
        <v>2.0768449083898246</v>
      </c>
      <c r="BW186" s="8">
        <f t="shared" si="282"/>
        <v>2.0937744372454041</v>
      </c>
      <c r="BX186" s="24">
        <f t="shared" si="283"/>
        <v>39386</v>
      </c>
      <c r="BY186" s="5">
        <f t="shared" si="284"/>
        <v>0.96359148845870102</v>
      </c>
      <c r="BZ186" s="1">
        <f t="shared" si="251"/>
        <v>39386</v>
      </c>
      <c r="CA186" s="8">
        <f t="shared" si="299"/>
        <v>2.4628890601390969</v>
      </c>
      <c r="CB186" s="8">
        <f t="shared" si="300"/>
        <v>2.0937744372454041</v>
      </c>
      <c r="CC186" s="8">
        <f t="shared" si="301"/>
        <v>2.6421401412104544</v>
      </c>
      <c r="CD186" s="8">
        <f t="shared" si="302"/>
        <v>2.0340043302469368</v>
      </c>
      <c r="CE186" s="8">
        <f t="shared" si="303"/>
        <v>2.2839709614929675</v>
      </c>
      <c r="CF186" s="8">
        <f t="shared" si="304"/>
        <v>2.4946027510072613</v>
      </c>
      <c r="CG186" s="8">
        <f t="shared" si="305"/>
        <v>2.2547131596597372</v>
      </c>
      <c r="CH186" s="8">
        <f t="shared" si="306"/>
        <v>2.4875752430930675</v>
      </c>
      <c r="CI186" s="8">
        <f t="shared" si="307"/>
        <v>2.6559116732768753</v>
      </c>
      <c r="CJ186" s="8">
        <f t="shared" si="308"/>
        <v>2.7067845274965676</v>
      </c>
      <c r="CK186" s="8">
        <f t="shared" si="309"/>
        <v>4.4890075458889234</v>
      </c>
      <c r="CL186" s="8">
        <f t="shared" si="310"/>
        <v>3.3254158922935111</v>
      </c>
      <c r="CM186" s="8">
        <f t="shared" si="311"/>
        <v>2.9898325762863793</v>
      </c>
      <c r="CN186" s="8">
        <f t="shared" si="312"/>
        <v>3.0343854699347586</v>
      </c>
      <c r="CO186" s="8">
        <f t="shared" si="313"/>
        <v>2.5324485361495048</v>
      </c>
      <c r="CP186" s="8">
        <f t="shared" si="314"/>
        <v>2.4927267215510573</v>
      </c>
      <c r="CQ186" s="8">
        <f t="shared" si="315"/>
        <v>2.5532499201653365</v>
      </c>
      <c r="CR186" s="8">
        <f t="shared" si="316"/>
        <v>2.3738599247042109</v>
      </c>
      <c r="CS186" s="8">
        <f t="shared" si="317"/>
        <v>2.3906439731292819</v>
      </c>
      <c r="CT186" s="8">
        <f t="shared" si="318"/>
        <v>2.3241667858123325</v>
      </c>
      <c r="CU186" s="8">
        <f t="shared" si="319"/>
        <v>2.3732189353680835</v>
      </c>
      <c r="CV186" s="8">
        <f t="shared" si="320"/>
        <v>2.4364225235876145</v>
      </c>
      <c r="CW186" s="8">
        <f t="shared" si="321"/>
        <v>2.0768449083898246</v>
      </c>
      <c r="CX186" s="8">
        <f t="shared" si="322"/>
        <v>3.2653842232358987</v>
      </c>
      <c r="CY186" s="8">
        <f t="shared" si="252"/>
        <v>2.4628890601390969</v>
      </c>
      <c r="CZ186" s="1">
        <f t="shared" si="253"/>
        <v>39386</v>
      </c>
      <c r="DA186" s="5">
        <f>CA186/MAX(CA$9:CA186)-1</f>
        <v>0</v>
      </c>
      <c r="DB186" s="5">
        <f>CB186/MAX(CB$9:CB186)-1</f>
        <v>0</v>
      </c>
      <c r="DC186" s="5">
        <f>CC186/MAX(CC$9:CC186)-1</f>
        <v>0</v>
      </c>
      <c r="DD186" s="5">
        <f>CD186/MAX(CD$9:CD186)-1</f>
        <v>0</v>
      </c>
      <c r="DE186" s="5">
        <f>CE186/MAX(CE$9:CE186)-1</f>
        <v>0</v>
      </c>
      <c r="DF186" s="5">
        <f>CF186/MAX(CF$9:CF186)-1</f>
        <v>0</v>
      </c>
      <c r="DG186" s="5">
        <f>CG186/MAX(CG$9:CG186)-1</f>
        <v>0</v>
      </c>
      <c r="DH186" s="5">
        <f>CH186/MAX(CH$9:CH186)-1</f>
        <v>0</v>
      </c>
      <c r="DI186" s="5">
        <f>CI186/MAX(CI$9:CI186)-1</f>
        <v>-2.5291455608521529E-3</v>
      </c>
      <c r="DJ186" s="5">
        <f>CJ186/MAX(CJ$9:CJ186)-1</f>
        <v>-2.3247202557411528E-3</v>
      </c>
      <c r="DK186" s="5">
        <f>CK186/MAX(CK$9:CK186)-1</f>
        <v>0</v>
      </c>
      <c r="DL186" s="5">
        <f>CL186/MAX(CL$9:CL186)-1</f>
        <v>0</v>
      </c>
      <c r="DM186" s="5">
        <f>CM186/MAX(CM$9:CM186)-1</f>
        <v>-1.9345003201387545E-3</v>
      </c>
      <c r="DN186" s="5">
        <f>CN186/MAX(CN$9:CN186)-1</f>
        <v>-1.1029198351423242E-3</v>
      </c>
      <c r="DO186" s="5">
        <f>CO186/MAX(CO$9:CO186)-1</f>
        <v>0</v>
      </c>
      <c r="DP186" s="5">
        <f>CP186/MAX(CP$9:CP186)-1</f>
        <v>0</v>
      </c>
      <c r="DQ186" s="5">
        <f>CQ186/MAX(CQ$9:CQ186)-1</f>
        <v>0</v>
      </c>
      <c r="DR186" s="5">
        <f>CR186/MAX(CR$9:CR186)-1</f>
        <v>0</v>
      </c>
      <c r="DS186" s="5">
        <f>CS186/MAX(CS$9:CS186)-1</f>
        <v>0</v>
      </c>
      <c r="DT186" s="5">
        <f>CT186/MAX(CT$9:CT186)-1</f>
        <v>0</v>
      </c>
      <c r="DU186" s="5">
        <f>CU186/MAX(CU$9:CU186)-1</f>
        <v>0</v>
      </c>
      <c r="DV186" s="5">
        <f>CV186/MAX(CV$9:CV186)-1</f>
        <v>0</v>
      </c>
      <c r="DW186" s="5">
        <f>CW186/MAX(CW$9:CW186)-1</f>
        <v>0</v>
      </c>
      <c r="DX186" s="5">
        <f>CX186/MAX(CX$9:CX186)-1</f>
        <v>-1.9345003201389765E-3</v>
      </c>
      <c r="DY186" s="5">
        <f>CY186/MAX(CY$9:CY186)-1</f>
        <v>0</v>
      </c>
      <c r="DZ186" s="1">
        <f t="shared" si="254"/>
        <v>39386</v>
      </c>
      <c r="EA186" s="8">
        <f t="shared" si="285"/>
        <v>5.1887904906021447</v>
      </c>
      <c r="EB186" s="8">
        <f t="shared" si="286"/>
        <v>5.2255320791676096</v>
      </c>
      <c r="EC186" s="8">
        <f t="shared" si="287"/>
        <v>5.5191120604914934</v>
      </c>
      <c r="ED186" s="8">
        <f t="shared" si="255"/>
        <v>5.3072499999999998</v>
      </c>
      <c r="EE186" s="8">
        <f t="shared" si="256"/>
        <v>5.3072499999999998</v>
      </c>
      <c r="EF186" s="8">
        <f t="shared" si="257"/>
        <v>5.5020999999999995</v>
      </c>
      <c r="EG186" s="8">
        <f t="shared" si="258"/>
        <v>5.3072499999999998</v>
      </c>
      <c r="EH186" s="8">
        <f t="shared" si="259"/>
        <v>5.8220000000000001</v>
      </c>
      <c r="EI186" s="8">
        <f t="shared" si="260"/>
        <v>5.2255320791676096</v>
      </c>
      <c r="EJ186" s="1">
        <f t="shared" si="288"/>
        <v>39386</v>
      </c>
      <c r="EK186" s="8">
        <f>Data!W183*(1-R186-AD186)+R186*Data!AE183+AD186*Data!AM183</f>
        <v>1.6812996557666047</v>
      </c>
      <c r="EL186" s="8">
        <f>Data!W183*(1-S186-AE186)+S186*Data!BQ183+AE186*Data!AU183</f>
        <v>2.9804067068062521</v>
      </c>
      <c r="EM186" s="8">
        <f>Data!W183*(1-R186-AF186)+R186*Data!AE183+AF186*Data!AU183</f>
        <v>2.933114079155005</v>
      </c>
      <c r="EN186" s="8">
        <f>Data!F183</f>
        <v>5.0400449112796704</v>
      </c>
      <c r="EO186" s="8">
        <f>U186*Data!$AE183+Model!AG186*Data!$BY183+Model!AP186*Data!$W183</f>
        <v>2.891</v>
      </c>
      <c r="EP186" s="8">
        <f>V186*Data!$BQ183+Model!AH186*Data!$BY183+Model!AQ186*Data!$W183</f>
        <v>2.891</v>
      </c>
      <c r="EQ186" s="8">
        <f>W186*Data!$BQ183+Model!AI186*Data!$BY183+Model!AR186*Data!$W183</f>
        <v>2.2724000000000002</v>
      </c>
      <c r="ER186" s="8">
        <f>X186*Data!CF183+Model!AJ186*Data!$BY183+Model!AS186*Data!$W183</f>
        <v>2.891</v>
      </c>
      <c r="ES186" s="8">
        <f>Y186*Data!CS183+Model!AK186*Data!$BY183+Model!AS186*Data!$W183</f>
        <v>2.7040395532194479</v>
      </c>
      <c r="ET186" s="8">
        <f t="shared" si="261"/>
        <v>5.0400449112796704</v>
      </c>
    </row>
    <row r="187" spans="1:150" x14ac:dyDescent="0.25">
      <c r="A187" s="34">
        <f>Data!A184</f>
        <v>39416</v>
      </c>
      <c r="B187" s="8">
        <f>Data!G184</f>
        <v>4.8624429647415104</v>
      </c>
      <c r="C187" s="8">
        <f t="shared" si="262"/>
        <v>5.1896529300567105</v>
      </c>
      <c r="D187" s="8">
        <f>Data!DA184</f>
        <v>5.6710000000000003</v>
      </c>
      <c r="E187" s="8">
        <f>Data!AN184</f>
        <v>3.0830000000000002</v>
      </c>
      <c r="F187" s="8">
        <f>Data!AV184</f>
        <v>3.2839999999999998</v>
      </c>
      <c r="G187" s="8">
        <f>Data!BZ184</f>
        <v>3.778</v>
      </c>
      <c r="H187" s="8">
        <f>Data!X184</f>
        <v>5.6639999999999997</v>
      </c>
      <c r="I187" s="8">
        <f>Data!BJ184</f>
        <v>5.6349999999999998</v>
      </c>
      <c r="J187" s="8">
        <f>Data!AF184</f>
        <v>8.5429999999999993</v>
      </c>
      <c r="K187" s="8">
        <f>Data!BC184</f>
        <v>8.5060000000000002</v>
      </c>
      <c r="L187" s="8">
        <f>Data!BR184</f>
        <v>9.7829999999999995</v>
      </c>
      <c r="M187" s="8">
        <f>Data!CG184</f>
        <v>9.1</v>
      </c>
      <c r="N187" s="8">
        <f>Data!CT184</f>
        <v>8.7219999999999995</v>
      </c>
      <c r="O187" s="8">
        <f>Data!ED184</f>
        <v>8.1539999999999999</v>
      </c>
      <c r="P187" s="8">
        <f t="shared" si="263"/>
        <v>4.6230000000000002</v>
      </c>
      <c r="Q187" s="1">
        <f t="shared" si="240"/>
        <v>39416</v>
      </c>
      <c r="R187" s="9">
        <f t="shared" si="289"/>
        <v>0.27139665831181409</v>
      </c>
      <c r="S187" s="36">
        <f t="shared" si="290"/>
        <v>0.32411559850955041</v>
      </c>
      <c r="T187" s="9">
        <f t="shared" si="291"/>
        <v>0.32258979206049143</v>
      </c>
      <c r="U187" s="9">
        <f t="shared" si="264"/>
        <v>0</v>
      </c>
      <c r="V187" s="9">
        <f t="shared" si="265"/>
        <v>0</v>
      </c>
      <c r="W187" s="9">
        <f t="shared" si="266"/>
        <v>0</v>
      </c>
      <c r="X187" s="9">
        <f t="shared" si="267"/>
        <v>0</v>
      </c>
      <c r="Y187" s="9">
        <f t="shared" si="292"/>
        <v>0.10528252299605789</v>
      </c>
      <c r="Z187" s="8">
        <f t="shared" si="268"/>
        <v>5.2223730155354744</v>
      </c>
      <c r="AA187" s="8">
        <f t="shared" si="241"/>
        <v>6.9990321502608381</v>
      </c>
      <c r="AB187" s="8">
        <f t="shared" si="269"/>
        <v>4.718852835538752</v>
      </c>
      <c r="AC187" s="8">
        <f t="shared" si="293"/>
        <v>4.8624429647415104</v>
      </c>
      <c r="AD187" s="22">
        <f t="shared" si="270"/>
        <v>0.72860334168818586</v>
      </c>
      <c r="AE187" s="22">
        <f t="shared" si="271"/>
        <v>0.67588440149044959</v>
      </c>
      <c r="AF187" s="22">
        <f t="shared" si="272"/>
        <v>0.67741020793950857</v>
      </c>
      <c r="AG187" s="22">
        <f t="shared" si="242"/>
        <v>0.25</v>
      </c>
      <c r="AH187" s="22">
        <f t="shared" si="243"/>
        <v>0.25</v>
      </c>
      <c r="AI187" s="22">
        <f t="shared" si="244"/>
        <v>9.9999999999999978E-2</v>
      </c>
      <c r="AJ187" s="22">
        <f t="shared" si="245"/>
        <v>0.25</v>
      </c>
      <c r="AK187" s="22">
        <f t="shared" si="246"/>
        <v>0.14471747700394211</v>
      </c>
      <c r="AL187" s="22"/>
      <c r="AM187" s="22">
        <f t="shared" si="247"/>
        <v>0</v>
      </c>
      <c r="AN187" s="22">
        <f t="shared" si="247"/>
        <v>0</v>
      </c>
      <c r="AO187" s="22">
        <v>0</v>
      </c>
      <c r="AP187" s="22">
        <f t="shared" si="248"/>
        <v>0.75</v>
      </c>
      <c r="AQ187" s="22">
        <f t="shared" si="249"/>
        <v>0.75</v>
      </c>
      <c r="AR187" s="22">
        <f t="shared" si="273"/>
        <v>0.9</v>
      </c>
      <c r="AS187" s="9">
        <f t="shared" si="274"/>
        <v>0.75</v>
      </c>
      <c r="AT187" s="9">
        <f t="shared" si="275"/>
        <v>0.75</v>
      </c>
      <c r="AU187" s="9"/>
      <c r="AV187" s="1">
        <f t="shared" si="250"/>
        <v>39416</v>
      </c>
      <c r="AX187" s="5">
        <f>Data!C184/Data!C183-1</f>
        <v>1.7981775607947448E-2</v>
      </c>
      <c r="AY187" s="5">
        <f>Data!L184/Data!L183-1</f>
        <v>1.2549214646706774E-2</v>
      </c>
      <c r="AZ187" s="5">
        <f>Data!CW184/Data!CW183-1</f>
        <v>8.7915852907327618E-3</v>
      </c>
      <c r="BA187" s="5">
        <f>Data!AJ184/Data!AJ183-1</f>
        <v>1.7180602974248282E-2</v>
      </c>
      <c r="BB187" s="5">
        <f>Data!AR184/Data!AR183-1</f>
        <v>3.1150387236689836E-2</v>
      </c>
      <c r="BC187" s="5">
        <f>Data!BV184/Data!BV183-1</f>
        <v>3.6727419364948721E-2</v>
      </c>
      <c r="BD187" s="5">
        <f>Data!T184/Data!T183-1</f>
        <v>4.3824642525807089E-3</v>
      </c>
      <c r="BE187" s="5">
        <f>Data!BF184/Data!BF183-1</f>
        <v>7.8540257698911375E-3</v>
      </c>
      <c r="BF187" s="5">
        <f>Data!AB184/Data!AB183-1</f>
        <v>-6.3317735376025031E-3</v>
      </c>
      <c r="BG187" s="5">
        <f>Data!AY184/Data!AY183-1</f>
        <v>-1.4077454550246227E-2</v>
      </c>
      <c r="BH187" s="5">
        <f>Data!BN184/Data!BN183-1</f>
        <v>-1.2533117734819688E-2</v>
      </c>
      <c r="BI187" s="5">
        <f>Data!CC184/Data!CC183-1</f>
        <v>-8.8984461459561404E-3</v>
      </c>
      <c r="BJ187" s="5">
        <f>Data!CP184/Data!CP183-1</f>
        <v>-1.6533661601154659E-2</v>
      </c>
      <c r="BK187" s="5">
        <f>Data!DZ184/Data!DZ183-1</f>
        <v>-1.2089338292267104E-2</v>
      </c>
      <c r="BL187" s="5">
        <f t="shared" si="294"/>
        <v>1.9836936459739437E-2</v>
      </c>
      <c r="BM187" s="5">
        <f t="shared" si="295"/>
        <v>1.7261278173103519E-2</v>
      </c>
      <c r="BN187" s="5">
        <f t="shared" si="296"/>
        <v>1.5904501403682186E-2</v>
      </c>
      <c r="BO187" s="5">
        <f t="shared" si="276"/>
        <v>1.2468703030672712E-2</v>
      </c>
      <c r="BP187" s="5">
        <f t="shared" si="277"/>
        <v>1.2468703030672712E-2</v>
      </c>
      <c r="BQ187" s="5">
        <f t="shared" si="278"/>
        <v>7.6169597638175096E-3</v>
      </c>
      <c r="BR187" s="5">
        <f t="shared" si="297"/>
        <v>1.2468703030672712E-2</v>
      </c>
      <c r="BS187" s="5">
        <f t="shared" si="298"/>
        <v>5.2634096200809295E-3</v>
      </c>
      <c r="BT187" s="5">
        <f t="shared" si="279"/>
        <v>1.4620975229914767E-2</v>
      </c>
      <c r="BU187" s="5">
        <f t="shared" si="280"/>
        <v>3.6727419364948721E-2</v>
      </c>
      <c r="BV187" s="8">
        <f t="shared" si="281"/>
        <v>2.1072104063517667</v>
      </c>
      <c r="BW187" s="8">
        <f t="shared" si="282"/>
        <v>2.1200496620801843</v>
      </c>
      <c r="BX187" s="24">
        <f t="shared" si="283"/>
        <v>39416</v>
      </c>
      <c r="BY187" s="5">
        <f t="shared" si="284"/>
        <v>0.9583729767544571</v>
      </c>
      <c r="BZ187" s="1">
        <f t="shared" si="251"/>
        <v>39416</v>
      </c>
      <c r="CA187" s="8">
        <f t="shared" si="299"/>
        <v>2.5071761785657869</v>
      </c>
      <c r="CB187" s="8">
        <f t="shared" si="300"/>
        <v>2.1200496620801843</v>
      </c>
      <c r="CC187" s="8">
        <f t="shared" si="301"/>
        <v>2.6653687416119749</v>
      </c>
      <c r="CD187" s="8">
        <f t="shared" si="302"/>
        <v>2.0689497510928114</v>
      </c>
      <c r="CE187" s="8">
        <f t="shared" si="303"/>
        <v>2.3551175413808281</v>
      </c>
      <c r="CF187" s="8">
        <f t="shared" si="304"/>
        <v>2.5862230723924595</v>
      </c>
      <c r="CG187" s="8">
        <f t="shared" si="305"/>
        <v>2.2645943594817695</v>
      </c>
      <c r="CH187" s="8">
        <f t="shared" si="306"/>
        <v>2.5071127231568635</v>
      </c>
      <c r="CI187" s="8">
        <f t="shared" si="307"/>
        <v>2.639095042025811</v>
      </c>
      <c r="CJ187" s="8">
        <f t="shared" si="308"/>
        <v>2.6686798913334249</v>
      </c>
      <c r="CK187" s="8">
        <f t="shared" si="309"/>
        <v>4.4327462858038036</v>
      </c>
      <c r="CL187" s="8">
        <f t="shared" si="310"/>
        <v>3.2958248580630305</v>
      </c>
      <c r="CM187" s="8">
        <f t="shared" si="311"/>
        <v>2.9403996962259518</v>
      </c>
      <c r="CN187" s="8">
        <f t="shared" si="312"/>
        <v>2.9977017574795775</v>
      </c>
      <c r="CO187" s="8">
        <f t="shared" si="313"/>
        <v>2.5826845568486627</v>
      </c>
      <c r="CP187" s="8">
        <f t="shared" si="314"/>
        <v>2.5357543709012784</v>
      </c>
      <c r="CQ187" s="8">
        <f t="shared" si="315"/>
        <v>2.5938580871045578</v>
      </c>
      <c r="CR187" s="8">
        <f t="shared" si="316"/>
        <v>2.4034588791417626</v>
      </c>
      <c r="CS187" s="8">
        <f t="shared" si="317"/>
        <v>2.4204522028822986</v>
      </c>
      <c r="CT187" s="8">
        <f t="shared" si="318"/>
        <v>2.3418698707042664</v>
      </c>
      <c r="CU187" s="8">
        <f t="shared" si="319"/>
        <v>2.4028098974999574</v>
      </c>
      <c r="CV187" s="8">
        <f t="shared" si="320"/>
        <v>2.4492464133368474</v>
      </c>
      <c r="CW187" s="8">
        <f t="shared" si="321"/>
        <v>2.1072104063517667</v>
      </c>
      <c r="CX187" s="8">
        <f t="shared" si="322"/>
        <v>3.3853133589903708</v>
      </c>
      <c r="CY187" s="8">
        <f t="shared" si="252"/>
        <v>2.5071761785657869</v>
      </c>
      <c r="CZ187" s="1">
        <f t="shared" si="253"/>
        <v>39416</v>
      </c>
      <c r="DA187" s="5">
        <f>CA187/MAX(CA$9:CA187)-1</f>
        <v>0</v>
      </c>
      <c r="DB187" s="5">
        <f>CB187/MAX(CB$9:CB187)-1</f>
        <v>0</v>
      </c>
      <c r="DC187" s="5">
        <f>CC187/MAX(CC$9:CC187)-1</f>
        <v>0</v>
      </c>
      <c r="DD187" s="5">
        <f>CD187/MAX(CD$9:CD187)-1</f>
        <v>0</v>
      </c>
      <c r="DE187" s="5">
        <f>CE187/MAX(CE$9:CE187)-1</f>
        <v>0</v>
      </c>
      <c r="DF187" s="5">
        <f>CF187/MAX(CF$9:CF187)-1</f>
        <v>0</v>
      </c>
      <c r="DG187" s="5">
        <f>CG187/MAX(CG$9:CG187)-1</f>
        <v>0</v>
      </c>
      <c r="DH187" s="5">
        <f>CH187/MAX(CH$9:CH187)-1</f>
        <v>0</v>
      </c>
      <c r="DI187" s="5">
        <f>CI187/MAX(CI$9:CI187)-1</f>
        <v>-8.8449051215196972E-3</v>
      </c>
      <c r="DJ187" s="5">
        <f>CJ187/MAX(CJ$9:CJ187)-1</f>
        <v>-1.6369448662245101E-2</v>
      </c>
      <c r="DK187" s="5">
        <f>CK187/MAX(CK$9:CK187)-1</f>
        <v>-1.2533117734819688E-2</v>
      </c>
      <c r="DL187" s="5">
        <f>CL187/MAX(CL$9:CL187)-1</f>
        <v>-8.8984461459561404E-3</v>
      </c>
      <c r="DM187" s="5">
        <f>CM187/MAX(CM$9:CM187)-1</f>
        <v>-1.8436177547632937E-2</v>
      </c>
      <c r="DN187" s="5">
        <f>CN187/MAX(CN$9:CN187)-1</f>
        <v>-1.3178924556413119E-2</v>
      </c>
      <c r="DO187" s="5">
        <f>CO187/MAX(CO$9:CO187)-1</f>
        <v>0</v>
      </c>
      <c r="DP187" s="5">
        <f>CP187/MAX(CP$9:CP187)-1</f>
        <v>0</v>
      </c>
      <c r="DQ187" s="5">
        <f>CQ187/MAX(CQ$9:CQ187)-1</f>
        <v>0</v>
      </c>
      <c r="DR187" s="5">
        <f>CR187/MAX(CR$9:CR187)-1</f>
        <v>0</v>
      </c>
      <c r="DS187" s="5">
        <f>CS187/MAX(CS$9:CS187)-1</f>
        <v>0</v>
      </c>
      <c r="DT187" s="5">
        <f>CT187/MAX(CT$9:CT187)-1</f>
        <v>0</v>
      </c>
      <c r="DU187" s="5">
        <f>CU187/MAX(CU$9:CU187)-1</f>
        <v>0</v>
      </c>
      <c r="DV187" s="5">
        <f>CV187/MAX(CV$9:CV187)-1</f>
        <v>0</v>
      </c>
      <c r="DW187" s="5">
        <f>CW187/MAX(CW$9:CW187)-1</f>
        <v>0</v>
      </c>
      <c r="DX187" s="5">
        <f>CX187/MAX(CX$9:CX187)-1</f>
        <v>0</v>
      </c>
      <c r="DY187" s="5">
        <f>CY187/MAX(CY$9:CY187)-1</f>
        <v>0</v>
      </c>
      <c r="DZ187" s="1">
        <f t="shared" si="254"/>
        <v>39416</v>
      </c>
      <c r="EA187" s="8">
        <f t="shared" si="285"/>
        <v>4.7112750260618297</v>
      </c>
      <c r="EB187" s="8">
        <f t="shared" si="286"/>
        <v>4.8624429647415104</v>
      </c>
      <c r="EC187" s="8">
        <f t="shared" si="287"/>
        <v>5.1896529300567105</v>
      </c>
      <c r="ED187" s="8">
        <f t="shared" si="255"/>
        <v>5.192499999999999</v>
      </c>
      <c r="EE187" s="8">
        <f t="shared" si="256"/>
        <v>5.192499999999999</v>
      </c>
      <c r="EF187" s="8">
        <f t="shared" si="257"/>
        <v>5.4753999999999996</v>
      </c>
      <c r="EG187" s="8">
        <f t="shared" si="258"/>
        <v>5.192499999999999</v>
      </c>
      <c r="EH187" s="8">
        <f t="shared" si="259"/>
        <v>5.7130167936925096</v>
      </c>
      <c r="EI187" s="8">
        <f t="shared" si="260"/>
        <v>4.8624429647415104</v>
      </c>
      <c r="EJ187" s="1">
        <f t="shared" si="288"/>
        <v>39416</v>
      </c>
      <c r="EK187" s="8">
        <f>Data!W184*(1-R187-AD187)+R187*Data!AE184+AD187*Data!AM184</f>
        <v>1.7041565365079245</v>
      </c>
      <c r="EL187" s="8">
        <f>Data!W184*(1-S187-AE187)+S187*Data!BQ184+AE187*Data!AU184</f>
        <v>3.0096427444527203</v>
      </c>
      <c r="EM187" s="8">
        <f>Data!W184*(1-R187-AF187)+R187*Data!AE184+AF187*Data!AU184</f>
        <v>3.0234981374638243</v>
      </c>
      <c r="EN187" s="8">
        <f>Data!F184</f>
        <v>4.8682790526857902</v>
      </c>
      <c r="EO187" s="8">
        <f>U187*Data!$AE184+Model!AG187*Data!$BY184+Model!AP187*Data!$W184</f>
        <v>2.9829999999999997</v>
      </c>
      <c r="EP187" s="8">
        <f>V187*Data!$BQ184+Model!AH187*Data!$BY184+Model!AQ187*Data!$W184</f>
        <v>2.9829999999999997</v>
      </c>
      <c r="EQ187" s="8">
        <f>W187*Data!$BQ184+Model!AI187*Data!$BY184+Model!AR187*Data!$W184</f>
        <v>2.3445999999999998</v>
      </c>
      <c r="ER187" s="8">
        <f>X187*Data!CF184+Model!AJ187*Data!$BY184+Model!AS187*Data!$W184</f>
        <v>2.9829999999999997</v>
      </c>
      <c r="ES187" s="8">
        <f>Y187*Data!CS184+Model!AK187*Data!$BY184+Model!AS187*Data!$W184</f>
        <v>2.8243392378449408</v>
      </c>
      <c r="ET187" s="8">
        <f t="shared" si="261"/>
        <v>4.8682790526857902</v>
      </c>
    </row>
    <row r="188" spans="1:150" x14ac:dyDescent="0.25">
      <c r="A188" s="34">
        <f>Data!A185</f>
        <v>39447</v>
      </c>
      <c r="B188" s="8">
        <f>Data!G185</f>
        <v>4.9047692734944102</v>
      </c>
      <c r="C188" s="8">
        <f t="shared" si="262"/>
        <v>5.1147060113421539</v>
      </c>
      <c r="D188" s="8">
        <f>Data!DA185</f>
        <v>5.7770000000000001</v>
      </c>
      <c r="E188" s="8">
        <f>Data!AN185</f>
        <v>3.0830000000000002</v>
      </c>
      <c r="F188" s="8">
        <f>Data!AV185</f>
        <v>3.2919999999999998</v>
      </c>
      <c r="G188" s="8">
        <f>Data!BZ185</f>
        <v>3.8079999999999998</v>
      </c>
      <c r="H188" s="8">
        <f>Data!X185</f>
        <v>5.9720000000000004</v>
      </c>
      <c r="I188" s="8">
        <f>Data!BJ185</f>
        <v>5.8090000000000002</v>
      </c>
      <c r="J188" s="8">
        <f>Data!AF185</f>
        <v>8.7840000000000007</v>
      </c>
      <c r="K188" s="8">
        <f>Data!BC185</f>
        <v>8.7149999999999999</v>
      </c>
      <c r="L188" s="8">
        <f>Data!BR185</f>
        <v>10.086</v>
      </c>
      <c r="M188" s="8">
        <f>Data!CG185</f>
        <v>9.3620000000000001</v>
      </c>
      <c r="N188" s="8">
        <f>Data!CT185</f>
        <v>8.8689999999999998</v>
      </c>
      <c r="O188" s="8">
        <f>Data!ED185</f>
        <v>8.2739999999999991</v>
      </c>
      <c r="P188" s="8">
        <f t="shared" si="263"/>
        <v>4.7239999999999993</v>
      </c>
      <c r="Q188" s="1">
        <f t="shared" si="240"/>
        <v>39447</v>
      </c>
      <c r="R188" s="9">
        <f t="shared" si="289"/>
        <v>0.26569510271736579</v>
      </c>
      <c r="S188" s="36">
        <f t="shared" si="290"/>
        <v>0.32371924397720003</v>
      </c>
      <c r="T188" s="9">
        <f t="shared" si="291"/>
        <v>0.2925897920604914</v>
      </c>
      <c r="U188" s="9">
        <f t="shared" si="264"/>
        <v>0</v>
      </c>
      <c r="V188" s="9">
        <f t="shared" si="265"/>
        <v>0</v>
      </c>
      <c r="W188" s="9">
        <f t="shared" si="266"/>
        <v>0</v>
      </c>
      <c r="X188" s="9">
        <f t="shared" si="267"/>
        <v>0</v>
      </c>
      <c r="Y188" s="9">
        <f t="shared" si="292"/>
        <v>7.5282522996057893E-2</v>
      </c>
      <c r="Z188" s="8">
        <f t="shared" si="268"/>
        <v>5.2836706004922496</v>
      </c>
      <c r="AA188" s="8">
        <f t="shared" si="241"/>
        <v>7.3037809697222009</v>
      </c>
      <c r="AB188" s="8">
        <f t="shared" si="269"/>
        <v>4.6018336105860111</v>
      </c>
      <c r="AC188" s="8">
        <f t="shared" si="293"/>
        <v>4.9047692734944102</v>
      </c>
      <c r="AD188" s="22">
        <f t="shared" si="270"/>
        <v>0.73430489728263426</v>
      </c>
      <c r="AE188" s="22">
        <f t="shared" si="271"/>
        <v>0.67628075602279991</v>
      </c>
      <c r="AF188" s="22">
        <f t="shared" si="272"/>
        <v>0.7074102079395086</v>
      </c>
      <c r="AG188" s="22">
        <f t="shared" si="242"/>
        <v>0.25</v>
      </c>
      <c r="AH188" s="22">
        <f t="shared" si="243"/>
        <v>0.25</v>
      </c>
      <c r="AI188" s="22">
        <f t="shared" si="244"/>
        <v>9.9999999999999978E-2</v>
      </c>
      <c r="AJ188" s="22">
        <f t="shared" si="245"/>
        <v>0.25</v>
      </c>
      <c r="AK188" s="22">
        <f t="shared" si="246"/>
        <v>0.17471747700394213</v>
      </c>
      <c r="AL188" s="22"/>
      <c r="AM188" s="22">
        <f t="shared" si="247"/>
        <v>0</v>
      </c>
      <c r="AN188" s="22">
        <f t="shared" si="247"/>
        <v>0</v>
      </c>
      <c r="AO188" s="22">
        <v>0</v>
      </c>
      <c r="AP188" s="22">
        <f t="shared" si="248"/>
        <v>0.75</v>
      </c>
      <c r="AQ188" s="22">
        <f t="shared" si="249"/>
        <v>0.75</v>
      </c>
      <c r="AR188" s="22">
        <f t="shared" si="273"/>
        <v>0.9</v>
      </c>
      <c r="AS188" s="9">
        <f t="shared" si="274"/>
        <v>0.75</v>
      </c>
      <c r="AT188" s="9">
        <f t="shared" si="275"/>
        <v>0.75</v>
      </c>
      <c r="AU188" s="9"/>
      <c r="AV188" s="1">
        <f t="shared" si="250"/>
        <v>39447</v>
      </c>
      <c r="AX188" s="5">
        <f>Data!C185/Data!C184-1</f>
        <v>2.8096578302367892E-3</v>
      </c>
      <c r="AY188" s="5">
        <f>Data!L185/Data!L184-1</f>
        <v>3.6380594666598487E-3</v>
      </c>
      <c r="AZ188" s="5">
        <f>Data!CW185/Data!CW184-1</f>
        <v>-5.5973648600271542E-4</v>
      </c>
      <c r="BA188" s="5">
        <f>Data!AJ185/Data!AJ184-1</f>
        <v>2.6181927731141474E-3</v>
      </c>
      <c r="BB188" s="5">
        <f>Data!AR185/Data!AR184-1</f>
        <v>2.9908706168511046E-3</v>
      </c>
      <c r="BC188" s="5">
        <f>Data!BV185/Data!BV184-1</f>
        <v>1.8501163880406679E-3</v>
      </c>
      <c r="BD188" s="5">
        <f>Data!T185/Data!T184-1</f>
        <v>2.4925005058307192E-4</v>
      </c>
      <c r="BE188" s="5">
        <f>Data!BF185/Data!BF184-1</f>
        <v>-5.3867424572806577E-5</v>
      </c>
      <c r="BF188" s="5">
        <f>Data!AB185/Data!AB184-1</f>
        <v>3.4500719163190752E-3</v>
      </c>
      <c r="BG188" s="5">
        <f>Data!AY185/Data!AY184-1</f>
        <v>1.7374723786445223E-4</v>
      </c>
      <c r="BH188" s="5">
        <f>Data!BN185/Data!BN184-1</f>
        <v>1.7715170105394584E-3</v>
      </c>
      <c r="BI188" s="5">
        <f>Data!CC185/Data!CC184-1</f>
        <v>2.7098425840188511E-3</v>
      </c>
      <c r="BJ188" s="5">
        <f>Data!CP185/Data!CP184-1</f>
        <v>4.0878640144745848E-3</v>
      </c>
      <c r="BK188" s="5">
        <f>Data!DZ185/Data!DZ184-1</f>
        <v>2.9862803652556114E-3</v>
      </c>
      <c r="BL188" s="5">
        <f t="shared" si="294"/>
        <v>2.9146005478484878E-3</v>
      </c>
      <c r="BM188" s="5">
        <f t="shared" si="295"/>
        <v>2.9893828447079217E-3</v>
      </c>
      <c r="BN188" s="5">
        <f t="shared" si="296"/>
        <v>2.989389848543409E-3</v>
      </c>
      <c r="BO188" s="5">
        <f t="shared" si="276"/>
        <v>6.4946663494747092E-4</v>
      </c>
      <c r="BP188" s="5">
        <f t="shared" si="277"/>
        <v>6.4946663494747092E-4</v>
      </c>
      <c r="BQ188" s="5">
        <f t="shared" si="278"/>
        <v>4.093366843288315E-4</v>
      </c>
      <c r="BR188" s="5">
        <f t="shared" si="297"/>
        <v>6.4946663494747092E-4</v>
      </c>
      <c r="BS188" s="5">
        <f t="shared" si="298"/>
        <v>8.8506235088687386E-4</v>
      </c>
      <c r="BT188" s="5">
        <f t="shared" si="279"/>
        <v>2.1444042286079324E-3</v>
      </c>
      <c r="BU188" s="5">
        <f t="shared" si="280"/>
        <v>1.8501163880406679E-3</v>
      </c>
      <c r="BV188" s="8">
        <f t="shared" si="281"/>
        <v>2.1117291172577137</v>
      </c>
      <c r="BW188" s="8">
        <f t="shared" si="282"/>
        <v>2.1277625288231041</v>
      </c>
      <c r="BX188" s="24">
        <f t="shared" si="283"/>
        <v>39447</v>
      </c>
      <c r="BY188" s="5">
        <f t="shared" si="284"/>
        <v>0.95630850833811998</v>
      </c>
      <c r="BZ188" s="1">
        <f t="shared" si="251"/>
        <v>39447</v>
      </c>
      <c r="CA188" s="8">
        <f t="shared" si="299"/>
        <v>2.5142204857476775</v>
      </c>
      <c r="CB188" s="8">
        <f t="shared" si="300"/>
        <v>2.1277625288231041</v>
      </c>
      <c r="CC188" s="8">
        <f t="shared" si="301"/>
        <v>2.6638768374786435</v>
      </c>
      <c r="CD188" s="8">
        <f t="shared" si="302"/>
        <v>2.0743666603790589</v>
      </c>
      <c r="CE188" s="8">
        <f t="shared" si="303"/>
        <v>2.3621613932345746</v>
      </c>
      <c r="CF188" s="8">
        <f t="shared" si="304"/>
        <v>2.5910078860818215</v>
      </c>
      <c r="CG188" s="8">
        <f t="shared" si="305"/>
        <v>2.2651588097404205</v>
      </c>
      <c r="CH188" s="8">
        <f t="shared" si="306"/>
        <v>2.5069776714513532</v>
      </c>
      <c r="CI188" s="8">
        <f t="shared" si="307"/>
        <v>2.6482001097148014</v>
      </c>
      <c r="CJ188" s="8">
        <f t="shared" si="308"/>
        <v>2.6691435670932884</v>
      </c>
      <c r="CK188" s="8">
        <f t="shared" si="309"/>
        <v>4.4405989712525109</v>
      </c>
      <c r="CL188" s="8">
        <f t="shared" si="310"/>
        <v>3.3047560246128778</v>
      </c>
      <c r="CM188" s="8">
        <f t="shared" si="311"/>
        <v>2.9524196503323257</v>
      </c>
      <c r="CN188" s="8">
        <f t="shared" si="312"/>
        <v>3.0066537353788307</v>
      </c>
      <c r="CO188" s="8">
        <f t="shared" si="313"/>
        <v>2.5902120506729736</v>
      </c>
      <c r="CP188" s="8">
        <f t="shared" si="314"/>
        <v>2.5433347115160436</v>
      </c>
      <c r="CQ188" s="8">
        <f t="shared" si="315"/>
        <v>2.6016121401387102</v>
      </c>
      <c r="CR188" s="8">
        <f t="shared" si="316"/>
        <v>2.4050198454922334</v>
      </c>
      <c r="CS188" s="8">
        <f t="shared" si="317"/>
        <v>2.4220242058295556</v>
      </c>
      <c r="CT188" s="8">
        <f t="shared" si="318"/>
        <v>2.3428284839522697</v>
      </c>
      <c r="CU188" s="8">
        <f t="shared" si="319"/>
        <v>2.4043704423585051</v>
      </c>
      <c r="CV188" s="8">
        <f t="shared" si="320"/>
        <v>2.4514141491253367</v>
      </c>
      <c r="CW188" s="8">
        <f t="shared" si="321"/>
        <v>2.1117291172577137</v>
      </c>
      <c r="CX188" s="8">
        <f t="shared" si="322"/>
        <v>3.3915765827144919</v>
      </c>
      <c r="CY188" s="8">
        <f t="shared" si="252"/>
        <v>2.5142204857476775</v>
      </c>
      <c r="CZ188" s="1">
        <f t="shared" si="253"/>
        <v>39447</v>
      </c>
      <c r="DA188" s="5">
        <f>CA188/MAX(CA$9:CA188)-1</f>
        <v>0</v>
      </c>
      <c r="DB188" s="5">
        <f>CB188/MAX(CB$9:CB188)-1</f>
        <v>0</v>
      </c>
      <c r="DC188" s="5">
        <f>CC188/MAX(CC$9:CC188)-1</f>
        <v>-5.5973648600271542E-4</v>
      </c>
      <c r="DD188" s="5">
        <f>CD188/MAX(CD$9:CD188)-1</f>
        <v>0</v>
      </c>
      <c r="DE188" s="5">
        <f>CE188/MAX(CE$9:CE188)-1</f>
        <v>0</v>
      </c>
      <c r="DF188" s="5">
        <f>CF188/MAX(CF$9:CF188)-1</f>
        <v>0</v>
      </c>
      <c r="DG188" s="5">
        <f>CG188/MAX(CG$9:CG188)-1</f>
        <v>0</v>
      </c>
      <c r="DH188" s="5">
        <f>CH188/MAX(CH$9:CH188)-1</f>
        <v>-5.3867424572806577E-5</v>
      </c>
      <c r="DI188" s="5">
        <f>CI188/MAX(CI$9:CI188)-1</f>
        <v>-5.4253487639628339E-3</v>
      </c>
      <c r="DJ188" s="5">
        <f>CJ188/MAX(CJ$9:CJ188)-1</f>
        <v>-1.6198545570871192E-2</v>
      </c>
      <c r="DK188" s="5">
        <f>CK188/MAX(CK$9:CK188)-1</f>
        <v>-1.0783803355542521E-2</v>
      </c>
      <c r="DL188" s="5">
        <f>CL188/MAX(CL$9:CL188)-1</f>
        <v>-6.2127169502351753E-3</v>
      </c>
      <c r="DM188" s="5">
        <f>CM188/MAX(CM$9:CM188)-1</f>
        <v>-1.4423678119919847E-2</v>
      </c>
      <c r="DN188" s="5">
        <f>CN188/MAX(CN$9:CN188)-1</f>
        <v>-1.0232000154795529E-2</v>
      </c>
      <c r="DO188" s="5">
        <f>CO188/MAX(CO$9:CO188)-1</f>
        <v>0</v>
      </c>
      <c r="DP188" s="5">
        <f>CP188/MAX(CP$9:CP188)-1</f>
        <v>0</v>
      </c>
      <c r="DQ188" s="5">
        <f>CQ188/MAX(CQ$9:CQ188)-1</f>
        <v>0</v>
      </c>
      <c r="DR188" s="5">
        <f>CR188/MAX(CR$9:CR188)-1</f>
        <v>0</v>
      </c>
      <c r="DS188" s="5">
        <f>CS188/MAX(CS$9:CS188)-1</f>
        <v>0</v>
      </c>
      <c r="DT188" s="5">
        <f>CT188/MAX(CT$9:CT188)-1</f>
        <v>0</v>
      </c>
      <c r="DU188" s="5">
        <f>CU188/MAX(CU$9:CU188)-1</f>
        <v>0</v>
      </c>
      <c r="DV188" s="5">
        <f>CV188/MAX(CV$9:CV188)-1</f>
        <v>0</v>
      </c>
      <c r="DW188" s="5">
        <f>CW188/MAX(CW$9:CW188)-1</f>
        <v>0</v>
      </c>
      <c r="DX188" s="5">
        <f>CX188/MAX(CX$9:CX188)-1</f>
        <v>0</v>
      </c>
      <c r="DY188" s="5">
        <f>CY188/MAX(CY$9:CY188)-1</f>
        <v>0</v>
      </c>
      <c r="DZ188" s="1">
        <f t="shared" si="254"/>
        <v>39447</v>
      </c>
      <c r="EA188" s="8">
        <f t="shared" si="285"/>
        <v>4.7511975041237733</v>
      </c>
      <c r="EB188" s="8">
        <f t="shared" si="286"/>
        <v>4.9047692734944102</v>
      </c>
      <c r="EC188" s="8">
        <f t="shared" si="287"/>
        <v>5.1147060113421539</v>
      </c>
      <c r="ED188" s="8">
        <f t="shared" si="255"/>
        <v>5.431</v>
      </c>
      <c r="EE188" s="8">
        <f t="shared" si="256"/>
        <v>5.431</v>
      </c>
      <c r="EF188" s="8">
        <f t="shared" si="257"/>
        <v>5.7556000000000003</v>
      </c>
      <c r="EG188" s="8">
        <f t="shared" si="258"/>
        <v>5.431</v>
      </c>
      <c r="EH188" s="8">
        <f t="shared" si="259"/>
        <v>5.8120048488830491</v>
      </c>
      <c r="EI188" s="8">
        <f t="shared" si="260"/>
        <v>4.9047692734944102</v>
      </c>
      <c r="EJ188" s="1">
        <f t="shared" si="288"/>
        <v>39447</v>
      </c>
      <c r="EK188" s="8">
        <f>Data!W185*(1-R188-AD188)+R188*Data!AE185+AD188*Data!AM185</f>
        <v>1.6710919273293485</v>
      </c>
      <c r="EL188" s="8">
        <f>Data!W185*(1-S188-AE188)+S188*Data!BQ185+AE188*Data!AU185</f>
        <v>2.9711000357565056</v>
      </c>
      <c r="EM188" s="8">
        <f>Data!W185*(1-R188-AF188)+R188*Data!AE185+AF188*Data!AU185</f>
        <v>3.0398223021527722</v>
      </c>
      <c r="EN188" s="8">
        <f>Data!F185</f>
        <v>4.9757965359666398</v>
      </c>
      <c r="EO188" s="8">
        <f>U188*Data!$AE185+Model!AG188*Data!$BY185+Model!AP188*Data!$W185</f>
        <v>2.9862500000000001</v>
      </c>
      <c r="EP188" s="8">
        <f>V188*Data!$BQ185+Model!AH188*Data!$BY185+Model!AQ188*Data!$W185</f>
        <v>2.9862500000000001</v>
      </c>
      <c r="EQ188" s="8">
        <f>W188*Data!$BQ185+Model!AI188*Data!$BY185+Model!AR188*Data!$W185</f>
        <v>2.3567</v>
      </c>
      <c r="ER188" s="8">
        <f>X188*Data!CF185+Model!AJ188*Data!$BY185+Model!AS188*Data!$W185</f>
        <v>2.9862500000000001</v>
      </c>
      <c r="ES188" s="8">
        <f>Y188*Data!CS185+Model!AK188*Data!$BY185+Model!AS188*Data!$W185</f>
        <v>2.8737779106438897</v>
      </c>
      <c r="ET188" s="8">
        <f t="shared" si="261"/>
        <v>4.9757965359666398</v>
      </c>
    </row>
    <row r="189" spans="1:150" x14ac:dyDescent="0.25">
      <c r="A189" s="34">
        <f>Data!A186</f>
        <v>39478</v>
      </c>
      <c r="B189" s="8">
        <f>Data!G186</f>
        <v>4.4685855758150099</v>
      </c>
      <c r="C189" s="8">
        <f t="shared" si="262"/>
        <v>4.5978410586011336</v>
      </c>
      <c r="D189" s="8">
        <f>Data!DA186</f>
        <v>5.4720000000000004</v>
      </c>
      <c r="E189" s="8">
        <f>Data!AN186</f>
        <v>2.1560000000000001</v>
      </c>
      <c r="F189" s="8">
        <f>Data!AV186</f>
        <v>2.5739999999999998</v>
      </c>
      <c r="G189" s="8">
        <f>Data!BZ186</f>
        <v>3.3079999999999998</v>
      </c>
      <c r="H189" s="8">
        <f>Data!X186</f>
        <v>5.0430000000000001</v>
      </c>
      <c r="I189" s="8">
        <f>Data!BJ186</f>
        <v>5.4359999999999999</v>
      </c>
      <c r="J189" s="8">
        <f>Data!AF186</f>
        <v>8.4009999999999998</v>
      </c>
      <c r="K189" s="8">
        <f>Data!BC186</f>
        <v>8.625</v>
      </c>
      <c r="L189" s="8">
        <f>Data!BR186</f>
        <v>10.106999999999999</v>
      </c>
      <c r="M189" s="8">
        <f>Data!CG186</f>
        <v>9.1639999999999997</v>
      </c>
      <c r="N189" s="8">
        <f>Data!CT186</f>
        <v>9.07</v>
      </c>
      <c r="O189" s="8">
        <f>Data!ED186</f>
        <v>8.2200000000000006</v>
      </c>
      <c r="P189" s="8">
        <f t="shared" si="263"/>
        <v>5.2790000000000008</v>
      </c>
      <c r="Q189" s="1">
        <f t="shared" si="240"/>
        <v>39478</v>
      </c>
      <c r="R189" s="9">
        <f t="shared" si="289"/>
        <v>0.28749401757435661</v>
      </c>
      <c r="S189" s="36">
        <f t="shared" si="290"/>
        <v>0.33556244700938892</v>
      </c>
      <c r="T189" s="9">
        <f t="shared" si="291"/>
        <v>0.26258979206049138</v>
      </c>
      <c r="U189" s="9">
        <f t="shared" si="264"/>
        <v>0</v>
      </c>
      <c r="V189" s="9">
        <f t="shared" si="265"/>
        <v>0</v>
      </c>
      <c r="W189" s="9">
        <f t="shared" si="266"/>
        <v>0</v>
      </c>
      <c r="X189" s="9">
        <f t="shared" si="267"/>
        <v>0</v>
      </c>
      <c r="Y189" s="9">
        <f t="shared" si="292"/>
        <v>0.10528252299605789</v>
      </c>
      <c r="Z189" s="8">
        <f t="shared" si="268"/>
        <v>4.9915649669154316</v>
      </c>
      <c r="AA189" s="8">
        <f t="shared" si="241"/>
        <v>6.7422882316555448</v>
      </c>
      <c r="AB189" s="8">
        <f t="shared" si="269"/>
        <v>3.74834449905482</v>
      </c>
      <c r="AC189" s="8">
        <f t="shared" si="293"/>
        <v>4.4685855758150099</v>
      </c>
      <c r="AD189" s="22">
        <f t="shared" si="270"/>
        <v>0.71250598242564345</v>
      </c>
      <c r="AE189" s="22">
        <f t="shared" si="271"/>
        <v>0.66443755299061102</v>
      </c>
      <c r="AF189" s="22">
        <f t="shared" si="272"/>
        <v>0.73741020793950862</v>
      </c>
      <c r="AG189" s="22">
        <f t="shared" si="242"/>
        <v>0.25</v>
      </c>
      <c r="AH189" s="22">
        <f t="shared" si="243"/>
        <v>0.25</v>
      </c>
      <c r="AI189" s="22">
        <f t="shared" si="244"/>
        <v>9.9999999999999978E-2</v>
      </c>
      <c r="AJ189" s="22">
        <f t="shared" si="245"/>
        <v>0.25</v>
      </c>
      <c r="AK189" s="22">
        <f t="shared" si="246"/>
        <v>0.14471747700394211</v>
      </c>
      <c r="AL189" s="22"/>
      <c r="AM189" s="22">
        <f t="shared" si="247"/>
        <v>0</v>
      </c>
      <c r="AN189" s="22">
        <f t="shared" si="247"/>
        <v>0</v>
      </c>
      <c r="AO189" s="22">
        <v>0</v>
      </c>
      <c r="AP189" s="22">
        <f t="shared" si="248"/>
        <v>0.75</v>
      </c>
      <c r="AQ189" s="22">
        <f t="shared" si="249"/>
        <v>0.75</v>
      </c>
      <c r="AR189" s="22">
        <f t="shared" si="273"/>
        <v>0.9</v>
      </c>
      <c r="AS189" s="9">
        <f t="shared" si="274"/>
        <v>0.75</v>
      </c>
      <c r="AT189" s="9">
        <f t="shared" si="275"/>
        <v>0.75</v>
      </c>
      <c r="AU189" s="9"/>
      <c r="AV189" s="1">
        <f t="shared" si="250"/>
        <v>39478</v>
      </c>
      <c r="AX189" s="5">
        <f>Data!C186/Data!C185-1</f>
        <v>1.6801629571029597E-2</v>
      </c>
      <c r="AY189" s="5">
        <f>Data!L186/Data!L185-1</f>
        <v>1.6457366329530654E-2</v>
      </c>
      <c r="AZ189" s="5">
        <f>Data!CW186/Data!CW185-1</f>
        <v>1.1817883117690497E-2</v>
      </c>
      <c r="BA189" s="5">
        <f>Data!AJ186/Data!AJ185-1</f>
        <v>1.7362253949897877E-2</v>
      </c>
      <c r="BB189" s="5">
        <f>Data!AR186/Data!AR185-1</f>
        <v>2.8707800507615122E-2</v>
      </c>
      <c r="BC189" s="5">
        <f>Data!BV186/Data!BV185-1</f>
        <v>3.2124127192955987E-2</v>
      </c>
      <c r="BD189" s="5">
        <f>Data!T186/Data!T185-1</f>
        <v>1.9084864617657793E-2</v>
      </c>
      <c r="BE189" s="5">
        <f>Data!BF186/Data!BF185-1</f>
        <v>1.78182517796448E-2</v>
      </c>
      <c r="BF189" s="5">
        <f>Data!AB186/Data!AB185-1</f>
        <v>1.2181358426233135E-2</v>
      </c>
      <c r="BG189" s="5">
        <f>Data!AY186/Data!AY185-1</f>
        <v>8.389642900094918E-3</v>
      </c>
      <c r="BH189" s="5">
        <f>Data!BN186/Data!BN185-1</f>
        <v>1.0351589487888724E-2</v>
      </c>
      <c r="BI189" s="5">
        <f>Data!CC186/Data!CC185-1</f>
        <v>1.138498449559755E-2</v>
      </c>
      <c r="BJ189" s="5">
        <f>Data!CP186/Data!CP185-1</f>
        <v>-6.4833091708560442E-3</v>
      </c>
      <c r="BK189" s="5">
        <f>Data!DZ186/Data!DZ185-1</f>
        <v>1.3352309382588246E-3</v>
      </c>
      <c r="BL189" s="5">
        <f t="shared" si="294"/>
        <v>2.4105213127948086E-2</v>
      </c>
      <c r="BM189" s="5">
        <f t="shared" si="295"/>
        <v>1.984677298090979E-2</v>
      </c>
      <c r="BN189" s="5">
        <f t="shared" si="296"/>
        <v>2.0698866069155827E-2</v>
      </c>
      <c r="BO189" s="5">
        <f t="shared" si="276"/>
        <v>2.2344680261482341E-2</v>
      </c>
      <c r="BP189" s="5">
        <f t="shared" si="277"/>
        <v>2.2344680261482341E-2</v>
      </c>
      <c r="BQ189" s="5">
        <f t="shared" si="278"/>
        <v>2.038879087518761E-2</v>
      </c>
      <c r="BR189" s="5">
        <f t="shared" si="297"/>
        <v>2.2344680261482341E-2</v>
      </c>
      <c r="BS189" s="5">
        <f t="shared" si="298"/>
        <v>1.943821504560482E-2</v>
      </c>
      <c r="BT189" s="5">
        <f t="shared" si="279"/>
        <v>1.7706776083449859E-2</v>
      </c>
      <c r="BU189" s="5">
        <f t="shared" si="280"/>
        <v>3.2124127192955987E-2</v>
      </c>
      <c r="BV189" s="8">
        <f t="shared" si="281"/>
        <v>2.1491210318858975</v>
      </c>
      <c r="BW189" s="8">
        <f t="shared" si="282"/>
        <v>2.1627798962221947</v>
      </c>
      <c r="BX189" s="24">
        <f t="shared" si="283"/>
        <v>39478</v>
      </c>
      <c r="BY189" s="5">
        <f t="shared" si="284"/>
        <v>0.96152178335978367</v>
      </c>
      <c r="BZ189" s="1">
        <f t="shared" si="251"/>
        <v>39478</v>
      </c>
      <c r="CA189" s="8">
        <f t="shared" si="299"/>
        <v>2.5564634870091041</v>
      </c>
      <c r="CB189" s="8">
        <f t="shared" si="300"/>
        <v>2.1627798962221947</v>
      </c>
      <c r="CC189" s="8">
        <f t="shared" si="301"/>
        <v>2.6953582225838892</v>
      </c>
      <c r="CD189" s="8">
        <f t="shared" si="302"/>
        <v>2.1103823411217619</v>
      </c>
      <c r="CE189" s="8">
        <f t="shared" si="303"/>
        <v>2.4299738512783429</v>
      </c>
      <c r="CF189" s="8">
        <f t="shared" si="304"/>
        <v>2.6742417529722662</v>
      </c>
      <c r="CG189" s="8">
        <f t="shared" si="305"/>
        <v>2.3083890589618115</v>
      </c>
      <c r="CH189" s="8">
        <f t="shared" si="306"/>
        <v>2.5516476308072211</v>
      </c>
      <c r="CI189" s="8">
        <f t="shared" si="307"/>
        <v>2.6804587844356274</v>
      </c>
      <c r="CJ189" s="8">
        <f t="shared" si="308"/>
        <v>2.6915367284702865</v>
      </c>
      <c r="CK189" s="8">
        <f t="shared" si="309"/>
        <v>4.486566228883258</v>
      </c>
      <c r="CL189" s="8">
        <f t="shared" si="310"/>
        <v>3.3423806207148279</v>
      </c>
      <c r="CM189" s="8">
        <f t="shared" si="311"/>
        <v>2.9332782009371106</v>
      </c>
      <c r="CN189" s="8">
        <f t="shared" si="312"/>
        <v>3.0106683124669402</v>
      </c>
      <c r="CO189" s="8">
        <f t="shared" si="313"/>
        <v>2.6526496642010247</v>
      </c>
      <c r="CP189" s="8">
        <f t="shared" si="314"/>
        <v>2.5938116981499699</v>
      </c>
      <c r="CQ189" s="8">
        <f t="shared" si="315"/>
        <v>2.6554625613913312</v>
      </c>
      <c r="CR189" s="8">
        <f t="shared" si="316"/>
        <v>2.4587592449622773</v>
      </c>
      <c r="CS189" s="8">
        <f t="shared" si="317"/>
        <v>2.4761435622943879</v>
      </c>
      <c r="CT189" s="8">
        <f t="shared" si="318"/>
        <v>2.3905959239680055</v>
      </c>
      <c r="CU189" s="8">
        <f t="shared" si="319"/>
        <v>2.458095331123165</v>
      </c>
      <c r="CV189" s="8">
        <f t="shared" si="320"/>
        <v>2.4990652645218732</v>
      </c>
      <c r="CW189" s="8">
        <f t="shared" si="321"/>
        <v>2.1491210318858975</v>
      </c>
      <c r="CX189" s="8">
        <f t="shared" si="322"/>
        <v>3.5005280202422631</v>
      </c>
      <c r="CY189" s="8">
        <f t="shared" si="252"/>
        <v>2.5564634870091041</v>
      </c>
      <c r="CZ189" s="1">
        <f t="shared" si="253"/>
        <v>39478</v>
      </c>
      <c r="DA189" s="5">
        <f>CA189/MAX(CA$9:CA189)-1</f>
        <v>0</v>
      </c>
      <c r="DB189" s="5">
        <f>CB189/MAX(CB$9:CB189)-1</f>
        <v>0</v>
      </c>
      <c r="DC189" s="5">
        <f>CC189/MAX(CC$9:CC189)-1</f>
        <v>0</v>
      </c>
      <c r="DD189" s="5">
        <f>CD189/MAX(CD$9:CD189)-1</f>
        <v>0</v>
      </c>
      <c r="DE189" s="5">
        <f>CE189/MAX(CE$9:CE189)-1</f>
        <v>0</v>
      </c>
      <c r="DF189" s="5">
        <f>CF189/MAX(CF$9:CF189)-1</f>
        <v>0</v>
      </c>
      <c r="DG189" s="5">
        <f>CG189/MAX(CG$9:CG189)-1</f>
        <v>0</v>
      </c>
      <c r="DH189" s="5">
        <f>CH189/MAX(CH$9:CH189)-1</f>
        <v>0</v>
      </c>
      <c r="DI189" s="5">
        <f>CI189/MAX(CI$9:CI189)-1</f>
        <v>0</v>
      </c>
      <c r="DJ189" s="5">
        <f>CJ189/MAX(CJ$9:CJ189)-1</f>
        <v>-7.9448026836168584E-3</v>
      </c>
      <c r="DK189" s="5">
        <f>CK189/MAX(CK$9:CK189)-1</f>
        <v>-5.4384337310842135E-4</v>
      </c>
      <c r="DL189" s="5">
        <f>CL189/MAX(CL$9:CL189)-1</f>
        <v>0</v>
      </c>
      <c r="DM189" s="5">
        <f>CM189/MAX(CM$9:CM189)-1</f>
        <v>-2.0813474126143539E-2</v>
      </c>
      <c r="DN189" s="5">
        <f>CN189/MAX(CN$9:CN189)-1</f>
        <v>-8.9104312997035917E-3</v>
      </c>
      <c r="DO189" s="5">
        <f>CO189/MAX(CO$9:CO189)-1</f>
        <v>0</v>
      </c>
      <c r="DP189" s="5">
        <f>CP189/MAX(CP$9:CP189)-1</f>
        <v>0</v>
      </c>
      <c r="DQ189" s="5">
        <f>CQ189/MAX(CQ$9:CQ189)-1</f>
        <v>0</v>
      </c>
      <c r="DR189" s="5">
        <f>CR189/MAX(CR$9:CR189)-1</f>
        <v>0</v>
      </c>
      <c r="DS189" s="5">
        <f>CS189/MAX(CS$9:CS189)-1</f>
        <v>0</v>
      </c>
      <c r="DT189" s="5">
        <f>CT189/MAX(CT$9:CT189)-1</f>
        <v>0</v>
      </c>
      <c r="DU189" s="5">
        <f>CU189/MAX(CU$9:CU189)-1</f>
        <v>0</v>
      </c>
      <c r="DV189" s="5">
        <f>CV189/MAX(CV$9:CV189)-1</f>
        <v>0</v>
      </c>
      <c r="DW189" s="5">
        <f>CW189/MAX(CW$9:CW189)-1</f>
        <v>0</v>
      </c>
      <c r="DX189" s="5">
        <f>CX189/MAX(CX$9:CX189)-1</f>
        <v>0</v>
      </c>
      <c r="DY189" s="5">
        <f>CY189/MAX(CY$9:CY189)-1</f>
        <v>0</v>
      </c>
      <c r="DZ189" s="1">
        <f t="shared" si="254"/>
        <v>39478</v>
      </c>
      <c r="EA189" s="8">
        <f t="shared" si="285"/>
        <v>4.2492276404057758</v>
      </c>
      <c r="EB189" s="8">
        <f t="shared" si="286"/>
        <v>4.4685855758150099</v>
      </c>
      <c r="EC189" s="8">
        <f t="shared" si="287"/>
        <v>4.5978410586011336</v>
      </c>
      <c r="ED189" s="8">
        <f t="shared" si="255"/>
        <v>4.6092500000000003</v>
      </c>
      <c r="EE189" s="8">
        <f t="shared" si="256"/>
        <v>4.6092500000000003</v>
      </c>
      <c r="EF189" s="8">
        <f t="shared" si="257"/>
        <v>4.8695000000000004</v>
      </c>
      <c r="EG189" s="8">
        <f t="shared" si="258"/>
        <v>4.6092500000000003</v>
      </c>
      <c r="EH189" s="8">
        <f t="shared" si="259"/>
        <v>5.2158878975032854</v>
      </c>
      <c r="EI189" s="8">
        <f t="shared" si="260"/>
        <v>4.4685855758150099</v>
      </c>
      <c r="EJ189" s="1">
        <f t="shared" si="288"/>
        <v>39478</v>
      </c>
      <c r="EK189" s="8">
        <f>Data!W186*(1-R189-AD189)+R189*Data!AE186+AD189*Data!AM186</f>
        <v>1.6822371829314411</v>
      </c>
      <c r="EL189" s="8">
        <f>Data!W186*(1-S189-AE189)+S189*Data!BQ186+AE189*Data!AU186</f>
        <v>2.9902429097377707</v>
      </c>
      <c r="EM189" s="8">
        <f>Data!W186*(1-R189-AF189)+R189*Data!AE186+AF189*Data!AU186</f>
        <v>3.1042556493147941</v>
      </c>
      <c r="EN189" s="8">
        <f>Data!F186</f>
        <v>4.7876158250230096</v>
      </c>
      <c r="EO189" s="8">
        <f>U189*Data!$AE186+Model!AG189*Data!$BY186+Model!AP189*Data!$W186</f>
        <v>3.01675</v>
      </c>
      <c r="EP189" s="8">
        <f>V189*Data!$BQ186+Model!AH189*Data!$BY186+Model!AQ189*Data!$W186</f>
        <v>3.01675</v>
      </c>
      <c r="EQ189" s="8">
        <f>W189*Data!$BQ186+Model!AI189*Data!$BY186+Model!AR189*Data!$W186</f>
        <v>2.3952999999999998</v>
      </c>
      <c r="ER189" s="8">
        <f>X189*Data!CF186+Model!AJ189*Data!$BY186+Model!AS189*Data!$W186</f>
        <v>3.01675</v>
      </c>
      <c r="ES189" s="8">
        <f>Y189*Data!CS186+Model!AK189*Data!$BY186+Model!AS189*Data!$W186</f>
        <v>2.8680910775295665</v>
      </c>
      <c r="ET189" s="8">
        <f t="shared" si="261"/>
        <v>4.7876158250230096</v>
      </c>
    </row>
    <row r="190" spans="1:150" x14ac:dyDescent="0.25">
      <c r="A190" s="34">
        <f>Data!A187</f>
        <v>39507</v>
      </c>
      <c r="B190" s="8">
        <f>Data!G187</f>
        <v>4.4948655402908502</v>
      </c>
      <c r="C190" s="8">
        <f t="shared" si="262"/>
        <v>4.2989043478260864</v>
      </c>
      <c r="D190" s="8">
        <f>Data!DA187</f>
        <v>5.4560000000000004</v>
      </c>
      <c r="E190" s="8">
        <f>Data!AN187</f>
        <v>1.6359999999999999</v>
      </c>
      <c r="F190" s="8">
        <f>Data!AV187</f>
        <v>2.2240000000000002</v>
      </c>
      <c r="G190" s="8">
        <f>Data!BZ187</f>
        <v>3.1219999999999999</v>
      </c>
      <c r="H190" s="8">
        <f>Data!X187</f>
        <v>4.9400000000000004</v>
      </c>
      <c r="I190" s="8">
        <f>Data!BJ187</f>
        <v>5.407</v>
      </c>
      <c r="J190" s="8">
        <f>Data!AF187</f>
        <v>7.6429999999999998</v>
      </c>
      <c r="K190" s="8">
        <f>Data!BC187</f>
        <v>8.7859999999999996</v>
      </c>
      <c r="L190" s="8">
        <f>Data!BR187</f>
        <v>12.831</v>
      </c>
      <c r="M190" s="8">
        <f>Data!CG187</f>
        <v>10.238</v>
      </c>
      <c r="N190" s="8">
        <f>Data!CT187</f>
        <v>9.5449999999999999</v>
      </c>
      <c r="O190" s="8">
        <f>Data!ED187</f>
        <v>8.1820000000000004</v>
      </c>
      <c r="P190" s="8">
        <f t="shared" si="263"/>
        <v>5.5090000000000003</v>
      </c>
      <c r="Q190" s="1">
        <f t="shared" si="240"/>
        <v>39507</v>
      </c>
      <c r="R190" s="9">
        <f t="shared" si="289"/>
        <v>0.28336230849648741</v>
      </c>
      <c r="S190" s="36">
        <f t="shared" si="290"/>
        <v>0.36556244700938889</v>
      </c>
      <c r="T190" s="9">
        <f t="shared" si="291"/>
        <v>0.23258979206049138</v>
      </c>
      <c r="U190" s="9">
        <f t="shared" si="264"/>
        <v>2.0715638776487295E-3</v>
      </c>
      <c r="V190" s="9">
        <f t="shared" si="265"/>
        <v>9.6462460509320273E-4</v>
      </c>
      <c r="W190" s="9">
        <f t="shared" si="266"/>
        <v>0</v>
      </c>
      <c r="X190" s="9">
        <f t="shared" si="267"/>
        <v>1.316124267966541E-3</v>
      </c>
      <c r="Y190" s="9">
        <f t="shared" si="292"/>
        <v>0.13528252299605789</v>
      </c>
      <c r="Z190" s="8">
        <f t="shared" si="268"/>
        <v>5.1384061872610047</v>
      </c>
      <c r="AA190" s="8">
        <f t="shared" si="241"/>
        <v>7.8246532693510868</v>
      </c>
      <c r="AB190" s="8">
        <f t="shared" si="269"/>
        <v>3.1585327788279765</v>
      </c>
      <c r="AC190" s="8">
        <f t="shared" si="293"/>
        <v>4.4948655402908502</v>
      </c>
      <c r="AD190" s="22">
        <f t="shared" si="270"/>
        <v>0.71663769150351264</v>
      </c>
      <c r="AE190" s="22">
        <f t="shared" si="271"/>
        <v>0.63443755299061111</v>
      </c>
      <c r="AF190" s="22">
        <f t="shared" si="272"/>
        <v>0.76741020793950865</v>
      </c>
      <c r="AG190" s="22">
        <f t="shared" si="242"/>
        <v>0.24792843612235127</v>
      </c>
      <c r="AH190" s="22">
        <f t="shared" si="243"/>
        <v>0.24903537539490683</v>
      </c>
      <c r="AI190" s="22">
        <f t="shared" si="244"/>
        <v>9.9999999999999978E-2</v>
      </c>
      <c r="AJ190" s="22">
        <f t="shared" si="245"/>
        <v>0.24868387573203343</v>
      </c>
      <c r="AK190" s="22">
        <f t="shared" si="246"/>
        <v>0.11471747700394208</v>
      </c>
      <c r="AL190" s="22"/>
      <c r="AM190" s="22">
        <f t="shared" si="247"/>
        <v>0</v>
      </c>
      <c r="AN190" s="22">
        <f t="shared" si="247"/>
        <v>0</v>
      </c>
      <c r="AO190" s="22">
        <v>0</v>
      </c>
      <c r="AP190" s="22">
        <f t="shared" si="248"/>
        <v>0.75</v>
      </c>
      <c r="AQ190" s="22">
        <f t="shared" si="249"/>
        <v>0.75</v>
      </c>
      <c r="AR190" s="22">
        <f t="shared" si="273"/>
        <v>0.9</v>
      </c>
      <c r="AS190" s="9">
        <f t="shared" si="274"/>
        <v>0.75</v>
      </c>
      <c r="AT190" s="9">
        <f t="shared" si="275"/>
        <v>0.75</v>
      </c>
      <c r="AU190" s="9"/>
      <c r="AV190" s="1">
        <f t="shared" si="250"/>
        <v>39507</v>
      </c>
      <c r="AX190" s="5">
        <f>Data!C187/Data!C186-1</f>
        <v>1.384186686472777E-3</v>
      </c>
      <c r="AY190" s="5">
        <f>Data!L187/Data!L186-1</f>
        <v>6.7959234548018443E-3</v>
      </c>
      <c r="AZ190" s="5">
        <f>Data!CW187/Data!CW186-1</f>
        <v>7.2377401633727523E-4</v>
      </c>
      <c r="BA190" s="5">
        <f>Data!AJ187/Data!AJ186-1</f>
        <v>1.0003876417102431E-2</v>
      </c>
      <c r="BB190" s="5">
        <f>Data!AR187/Data!AR186-1</f>
        <v>1.6020332588313702E-2</v>
      </c>
      <c r="BC190" s="5">
        <f>Data!BV187/Data!BV186-1</f>
        <v>1.4231920666105458E-2</v>
      </c>
      <c r="BD190" s="5">
        <f>Data!T187/Data!T186-1</f>
        <v>5.4341259658590157E-3</v>
      </c>
      <c r="BE190" s="5">
        <f>Data!BF187/Data!BF186-1</f>
        <v>5.1868710162787934E-3</v>
      </c>
      <c r="BF190" s="5">
        <f>Data!AB187/Data!AB186-1</f>
        <v>-6.3467120832175761E-3</v>
      </c>
      <c r="BG190" s="5">
        <f>Data!AY187/Data!AY186-1</f>
        <v>-1.7766077040813011E-2</v>
      </c>
      <c r="BH190" s="5">
        <f>Data!BN187/Data!BN186-1</f>
        <v>-8.4836263538009549E-3</v>
      </c>
      <c r="BI190" s="5">
        <f>Data!CC187/Data!CC186-1</f>
        <v>-7.3001521797511071E-3</v>
      </c>
      <c r="BJ190" s="5">
        <f>Data!CP187/Data!CP186-1</f>
        <v>-1.0599678429664916E-2</v>
      </c>
      <c r="BK190" s="5">
        <f>Data!DZ187/Data!DZ186-1</f>
        <v>-8.0514637693892555E-3</v>
      </c>
      <c r="BL190" s="5">
        <f t="shared" si="294"/>
        <v>9.3158327305611632E-3</v>
      </c>
      <c r="BM190" s="5">
        <f t="shared" si="295"/>
        <v>7.9427416986112016E-3</v>
      </c>
      <c r="BN190" s="5">
        <f t="shared" si="296"/>
        <v>9.699324588221989E-3</v>
      </c>
      <c r="BO190" s="5">
        <f t="shared" si="276"/>
        <v>7.6335746409206262E-3</v>
      </c>
      <c r="BP190" s="5">
        <f t="shared" si="277"/>
        <v>7.6335746409206262E-3</v>
      </c>
      <c r="BQ190" s="5">
        <f t="shared" si="278"/>
        <v>6.3139054358836598E-3</v>
      </c>
      <c r="BR190" s="5">
        <f t="shared" si="297"/>
        <v>7.6335746409206262E-3</v>
      </c>
      <c r="BS190" s="5">
        <f t="shared" si="298"/>
        <v>5.0192412380912913E-3</v>
      </c>
      <c r="BT190" s="5">
        <f t="shared" si="279"/>
        <v>9.0899263268537471E-3</v>
      </c>
      <c r="BU190" s="5">
        <f t="shared" si="280"/>
        <v>1.4231920666105458E-2</v>
      </c>
      <c r="BV190" s="8">
        <f t="shared" si="281"/>
        <v>2.1686563837332322</v>
      </c>
      <c r="BW190" s="8">
        <f t="shared" si="282"/>
        <v>2.1774779828465052</v>
      </c>
      <c r="BX190" s="24">
        <f t="shared" si="283"/>
        <v>39507</v>
      </c>
      <c r="BY190" s="5">
        <f t="shared" si="284"/>
        <v>0.96752240003693624</v>
      </c>
      <c r="BZ190" s="1">
        <f t="shared" si="251"/>
        <v>39507</v>
      </c>
      <c r="CA190" s="8">
        <f t="shared" si="299"/>
        <v>2.560002109732276</v>
      </c>
      <c r="CB190" s="8">
        <f t="shared" si="300"/>
        <v>2.1774779828465052</v>
      </c>
      <c r="CC190" s="8">
        <f t="shared" si="301"/>
        <v>2.6973090528301165</v>
      </c>
      <c r="CD190" s="8">
        <f t="shared" si="302"/>
        <v>2.1314943452551796</v>
      </c>
      <c r="CE190" s="8">
        <f t="shared" si="303"/>
        <v>2.4689028405567273</v>
      </c>
      <c r="CF190" s="8">
        <f t="shared" si="304"/>
        <v>2.7123013494425541</v>
      </c>
      <c r="CG190" s="8">
        <f t="shared" si="305"/>
        <v>2.3209331358864209</v>
      </c>
      <c r="CH190" s="8">
        <f t="shared" si="306"/>
        <v>2.5648826979472115</v>
      </c>
      <c r="CI190" s="8">
        <f t="shared" si="307"/>
        <v>2.663446684279883</v>
      </c>
      <c r="CJ190" s="8">
        <f t="shared" si="308"/>
        <v>2.6437186795941057</v>
      </c>
      <c r="CK190" s="8">
        <f t="shared" si="309"/>
        <v>4.4485038773858303</v>
      </c>
      <c r="CL190" s="8">
        <f t="shared" si="310"/>
        <v>3.3179807335409586</v>
      </c>
      <c r="CM190" s="8">
        <f t="shared" si="311"/>
        <v>2.9021863952624312</v>
      </c>
      <c r="CN190" s="8">
        <f t="shared" si="312"/>
        <v>2.9864280256274642</v>
      </c>
      <c r="CO190" s="8">
        <f t="shared" si="313"/>
        <v>2.6773613047655007</v>
      </c>
      <c r="CP190" s="8">
        <f t="shared" si="314"/>
        <v>2.6144136744832114</v>
      </c>
      <c r="CQ190" s="8">
        <f t="shared" si="315"/>
        <v>2.681218754706137</v>
      </c>
      <c r="CR190" s="8">
        <f t="shared" si="316"/>
        <v>2.4775283671827504</v>
      </c>
      <c r="CS190" s="8">
        <f t="shared" si="317"/>
        <v>2.4950453889987974</v>
      </c>
      <c r="CT190" s="8">
        <f t="shared" si="318"/>
        <v>2.4056899205673483</v>
      </c>
      <c r="CU190" s="8">
        <f t="shared" si="319"/>
        <v>2.476859385307792</v>
      </c>
      <c r="CV190" s="8">
        <f t="shared" si="320"/>
        <v>2.5116086759542431</v>
      </c>
      <c r="CW190" s="8">
        <f t="shared" si="321"/>
        <v>2.1686563837332322</v>
      </c>
      <c r="CX190" s="8">
        <f t="shared" si="322"/>
        <v>3.5503472573158303</v>
      </c>
      <c r="CY190" s="8">
        <f t="shared" si="252"/>
        <v>2.560002109732276</v>
      </c>
      <c r="CZ190" s="1">
        <f t="shared" si="253"/>
        <v>39507</v>
      </c>
      <c r="DA190" s="5">
        <f>CA190/MAX(CA$9:CA190)-1</f>
        <v>0</v>
      </c>
      <c r="DB190" s="5">
        <f>CB190/MAX(CB$9:CB190)-1</f>
        <v>0</v>
      </c>
      <c r="DC190" s="5">
        <f>CC190/MAX(CC$9:CC190)-1</f>
        <v>0</v>
      </c>
      <c r="DD190" s="5">
        <f>CD190/MAX(CD$9:CD190)-1</f>
        <v>0</v>
      </c>
      <c r="DE190" s="5">
        <f>CE190/MAX(CE$9:CE190)-1</f>
        <v>0</v>
      </c>
      <c r="DF190" s="5">
        <f>CF190/MAX(CF$9:CF190)-1</f>
        <v>0</v>
      </c>
      <c r="DG190" s="5">
        <f>CG190/MAX(CG$9:CG190)-1</f>
        <v>0</v>
      </c>
      <c r="DH190" s="5">
        <f>CH190/MAX(CH$9:CH190)-1</f>
        <v>0</v>
      </c>
      <c r="DI190" s="5">
        <f>CI190/MAX(CI$9:CI190)-1</f>
        <v>-6.3467120832175761E-3</v>
      </c>
      <c r="DJ190" s="5">
        <f>CJ190/MAX(CJ$9:CJ190)-1</f>
        <v>-2.5569731747878577E-2</v>
      </c>
      <c r="DK190" s="5">
        <f>CK190/MAX(CK$9:CK190)-1</f>
        <v>-9.0228559629369487E-3</v>
      </c>
      <c r="DL190" s="5">
        <f>CL190/MAX(CL$9:CL190)-1</f>
        <v>-7.3001521797511071E-3</v>
      </c>
      <c r="DM190" s="5">
        <f>CM190/MAX(CM$9:CM190)-1</f>
        <v>-3.1192536423067185E-2</v>
      </c>
      <c r="DN190" s="5">
        <f>CN190/MAX(CN$9:CN190)-1</f>
        <v>-1.6890153054313739E-2</v>
      </c>
      <c r="DO190" s="5">
        <f>CO190/MAX(CO$9:CO190)-1</f>
        <v>0</v>
      </c>
      <c r="DP190" s="5">
        <f>CP190/MAX(CP$9:CP190)-1</f>
        <v>0</v>
      </c>
      <c r="DQ190" s="5">
        <f>CQ190/MAX(CQ$9:CQ190)-1</f>
        <v>0</v>
      </c>
      <c r="DR190" s="5">
        <f>CR190/MAX(CR$9:CR190)-1</f>
        <v>0</v>
      </c>
      <c r="DS190" s="5">
        <f>CS190/MAX(CS$9:CS190)-1</f>
        <v>0</v>
      </c>
      <c r="DT190" s="5">
        <f>CT190/MAX(CT$9:CT190)-1</f>
        <v>0</v>
      </c>
      <c r="DU190" s="5">
        <f>CU190/MAX(CU$9:CU190)-1</f>
        <v>0</v>
      </c>
      <c r="DV190" s="5">
        <f>CV190/MAX(CV$9:CV190)-1</f>
        <v>0</v>
      </c>
      <c r="DW190" s="5">
        <f>CW190/MAX(CW$9:CW190)-1</f>
        <v>0</v>
      </c>
      <c r="DX190" s="5">
        <f>CX190/MAX(CX$9:CX190)-1</f>
        <v>0</v>
      </c>
      <c r="DY190" s="5">
        <f>CY190/MAX(CY$9:CY190)-1</f>
        <v>0</v>
      </c>
      <c r="DZ190" s="1">
        <f t="shared" si="254"/>
        <v>39507</v>
      </c>
      <c r="EA190" s="8">
        <f t="shared" si="285"/>
        <v>3.7595403497424655</v>
      </c>
      <c r="EB190" s="8">
        <f t="shared" si="286"/>
        <v>4.4020210592819389</v>
      </c>
      <c r="EC190" s="8">
        <f t="shared" si="287"/>
        <v>4.2989043478260864</v>
      </c>
      <c r="ED190" s="8">
        <f t="shared" si="255"/>
        <v>4.4948655402908502</v>
      </c>
      <c r="EE190" s="8">
        <f t="shared" si="256"/>
        <v>4.4948655402908502</v>
      </c>
      <c r="EF190" s="8">
        <f t="shared" si="257"/>
        <v>4.7582000000000004</v>
      </c>
      <c r="EG190" s="8">
        <f t="shared" si="258"/>
        <v>4.4948655402908502</v>
      </c>
      <c r="EH190" s="8">
        <f t="shared" si="259"/>
        <v>5.3544196452036799</v>
      </c>
      <c r="EI190" s="8">
        <f t="shared" si="260"/>
        <v>4.4948655402908502</v>
      </c>
      <c r="EJ190" s="1">
        <f t="shared" si="288"/>
        <v>39507</v>
      </c>
      <c r="EK190" s="8">
        <f>Data!W187*(1-R190-AD190)+R190*Data!AE187+AD190*Data!AM187</f>
        <v>1.734100521552937</v>
      </c>
      <c r="EL190" s="8">
        <f>Data!W187*(1-S190-AE190)+S190*Data!BQ187+AE190*Data!AU187</f>
        <v>3.0129147873873015</v>
      </c>
      <c r="EM190" s="8">
        <f>Data!W187*(1-R190-AF190)+R190*Data!AE187+AF190*Data!AU187</f>
        <v>3.2354061876757165</v>
      </c>
      <c r="EN190" s="8">
        <f>Data!F187</f>
        <v>5.0133496139234497</v>
      </c>
      <c r="EO190" s="8">
        <f>U190*Data!$AE187+Model!AG190*Data!$BY187+Model!AP190*Data!$W187</f>
        <v>3.0384258909867032</v>
      </c>
      <c r="EP190" s="8">
        <f>V190*Data!$BQ187+Model!AH190*Data!$BY187+Model!AQ190*Data!$W187</f>
        <v>3.0434757483748323</v>
      </c>
      <c r="EQ190" s="8">
        <f>W190*Data!$BQ187+Model!AI190*Data!$BY187+Model!AR190*Data!$W187</f>
        <v>2.4077000000000002</v>
      </c>
      <c r="ER190" s="8">
        <f>X190*Data!CF187+Model!AJ190*Data!$BY187+Model!AS190*Data!$W187</f>
        <v>3.0418721890192613</v>
      </c>
      <c r="ES190" s="8">
        <f>Y190*Data!CS187+Model!AK190*Data!$BY187+Model!AS190*Data!$W187</f>
        <v>2.8344094612352166</v>
      </c>
      <c r="ET190" s="8">
        <f t="shared" si="261"/>
        <v>5.0133496139234497</v>
      </c>
    </row>
    <row r="191" spans="1:150" x14ac:dyDescent="0.25">
      <c r="A191" s="34">
        <f>Data!A188</f>
        <v>39538</v>
      </c>
      <c r="B191" s="8">
        <f>Data!G188</f>
        <v>4.50520898994953</v>
      </c>
      <c r="C191" s="8">
        <f t="shared" si="262"/>
        <v>4.1002271455576551</v>
      </c>
      <c r="D191" s="8">
        <f>Data!DA188</f>
        <v>5.7919999999999998</v>
      </c>
      <c r="E191" s="8">
        <f>Data!AN188</f>
        <v>1.5980000000000001</v>
      </c>
      <c r="F191" s="8">
        <f>Data!AV188</f>
        <v>2.1709999999999998</v>
      </c>
      <c r="G191" s="8">
        <f>Data!BZ188</f>
        <v>2.956</v>
      </c>
      <c r="H191" s="8">
        <f>Data!X188</f>
        <v>5.4950000000000001</v>
      </c>
      <c r="I191" s="8">
        <f>Data!BJ188</f>
        <v>5.8010000000000002</v>
      </c>
      <c r="J191" s="8">
        <f>Data!AF188</f>
        <v>8.8409999999999993</v>
      </c>
      <c r="K191" s="8">
        <f>Data!BC188</f>
        <v>9.1319999999999997</v>
      </c>
      <c r="L191" s="8">
        <f>Data!BR188</f>
        <v>14.739000000000001</v>
      </c>
      <c r="M191" s="8">
        <f>Data!CG188</f>
        <v>11.324999999999999</v>
      </c>
      <c r="N191" s="8">
        <f>Data!CT188</f>
        <v>9.8889999999999993</v>
      </c>
      <c r="O191" s="8">
        <f>Data!ED188</f>
        <v>8.6039999999999992</v>
      </c>
      <c r="P191" s="8">
        <f t="shared" si="263"/>
        <v>6.0404999999999998</v>
      </c>
      <c r="Q191" s="1">
        <f t="shared" si="240"/>
        <v>39538</v>
      </c>
      <c r="R191" s="9">
        <f t="shared" si="289"/>
        <v>0.25499333514851763</v>
      </c>
      <c r="S191" s="36">
        <f t="shared" si="290"/>
        <v>0.36284921342290227</v>
      </c>
      <c r="T191" s="9">
        <f t="shared" si="291"/>
        <v>0.20258979206049138</v>
      </c>
      <c r="U191" s="9">
        <f t="shared" si="264"/>
        <v>0</v>
      </c>
      <c r="V191" s="9">
        <f t="shared" si="265"/>
        <v>0</v>
      </c>
      <c r="W191" s="9">
        <f t="shared" si="266"/>
        <v>0</v>
      </c>
      <c r="X191" s="9">
        <f t="shared" si="267"/>
        <v>0</v>
      </c>
      <c r="Y191" s="9">
        <f t="shared" si="292"/>
        <v>0.13439348045579108</v>
      </c>
      <c r="Z191" s="8">
        <f t="shared" si="268"/>
        <v>5.0900392218579436</v>
      </c>
      <c r="AA191" s="8">
        <f t="shared" si="241"/>
        <v>8.8491781288813094</v>
      </c>
      <c r="AB191" s="8">
        <f t="shared" si="269"/>
        <v>3.0173440831758027</v>
      </c>
      <c r="AC191" s="8">
        <f t="shared" si="293"/>
        <v>4.50520898994953</v>
      </c>
      <c r="AD191" s="22">
        <f t="shared" si="270"/>
        <v>0.74500666485148237</v>
      </c>
      <c r="AE191" s="22">
        <f t="shared" si="271"/>
        <v>0.63715078657709778</v>
      </c>
      <c r="AF191" s="22">
        <f t="shared" si="272"/>
        <v>0.79741020793950868</v>
      </c>
      <c r="AG191" s="22">
        <f t="shared" si="242"/>
        <v>0.25</v>
      </c>
      <c r="AH191" s="22">
        <f t="shared" si="243"/>
        <v>0.25</v>
      </c>
      <c r="AI191" s="22">
        <f t="shared" si="244"/>
        <v>9.9999999999999978E-2</v>
      </c>
      <c r="AJ191" s="22">
        <f t="shared" si="245"/>
        <v>0.25</v>
      </c>
      <c r="AK191" s="22">
        <f t="shared" si="246"/>
        <v>0.11560651954420886</v>
      </c>
      <c r="AL191" s="22"/>
      <c r="AM191" s="22">
        <f t="shared" si="247"/>
        <v>0</v>
      </c>
      <c r="AN191" s="22">
        <f t="shared" si="247"/>
        <v>0</v>
      </c>
      <c r="AO191" s="22">
        <v>0</v>
      </c>
      <c r="AP191" s="22">
        <f t="shared" si="248"/>
        <v>0.75</v>
      </c>
      <c r="AQ191" s="22">
        <f t="shared" si="249"/>
        <v>0.75</v>
      </c>
      <c r="AR191" s="22">
        <f t="shared" si="273"/>
        <v>0.9</v>
      </c>
      <c r="AS191" s="9">
        <f t="shared" si="274"/>
        <v>0.75</v>
      </c>
      <c r="AT191" s="9">
        <f t="shared" si="275"/>
        <v>0.75</v>
      </c>
      <c r="AU191" s="9"/>
      <c r="AV191" s="1">
        <f t="shared" si="250"/>
        <v>39538</v>
      </c>
      <c r="AX191" s="5">
        <f>Data!C188/Data!C187-1</f>
        <v>3.4105436658931065E-3</v>
      </c>
      <c r="AY191" s="5">
        <f>Data!L188/Data!L187-1</f>
        <v>7.6165668881400528E-4</v>
      </c>
      <c r="AZ191" s="5">
        <f>Data!CW188/Data!CW187-1</f>
        <v>-1.3274600165815498E-2</v>
      </c>
      <c r="BA191" s="5">
        <f>Data!AJ188/Data!AJ187-1</f>
        <v>2.2104698162175307E-3</v>
      </c>
      <c r="BB191" s="5">
        <f>Data!AR188/Data!AR187-1</f>
        <v>4.119963176696162E-3</v>
      </c>
      <c r="BC191" s="5">
        <f>Data!BV188/Data!BV187-1</f>
        <v>1.3298127884944222E-2</v>
      </c>
      <c r="BD191" s="5">
        <f>Data!T188/Data!T187-1</f>
        <v>-7.1987113276701375E-3</v>
      </c>
      <c r="BE191" s="5">
        <f>Data!BF188/Data!BF187-1</f>
        <v>-1.3030647219735791E-2</v>
      </c>
      <c r="BF191" s="5">
        <f>Data!AB188/Data!AB187-1</f>
        <v>-5.8025018702474451E-3</v>
      </c>
      <c r="BG191" s="5">
        <f>Data!AY188/Data!AY187-1</f>
        <v>-1.3981548313692027E-2</v>
      </c>
      <c r="BH191" s="5">
        <f>Data!BN188/Data!BN187-1</f>
        <v>-2.3350203156892291E-2</v>
      </c>
      <c r="BI191" s="5">
        <f>Data!CC188/Data!CC187-1</f>
        <v>-1.4567900121286392E-2</v>
      </c>
      <c r="BJ191" s="5">
        <f>Data!CP188/Data!CP187-1</f>
        <v>-5.5248384973963782E-3</v>
      </c>
      <c r="BK191" s="5">
        <f>Data!DZ188/Data!DZ187-1</f>
        <v>-8.5655633648965557E-3</v>
      </c>
      <c r="BL191" s="5">
        <f t="shared" si="294"/>
        <v>-1.1754729082869551E-3</v>
      </c>
      <c r="BM191" s="5">
        <f t="shared" si="295"/>
        <v>-5.1738894745102229E-4</v>
      </c>
      <c r="BN191" s="5">
        <f t="shared" si="296"/>
        <v>1.1694391962092676E-3</v>
      </c>
      <c r="BO191" s="5">
        <f t="shared" si="276"/>
        <v>-2.1140696991577448E-3</v>
      </c>
      <c r="BP191" s="5">
        <f t="shared" si="277"/>
        <v>-2.1098534063751033E-3</v>
      </c>
      <c r="BQ191" s="5">
        <f t="shared" si="278"/>
        <v>-5.1490274064087014E-3</v>
      </c>
      <c r="BR191" s="5">
        <f t="shared" si="297"/>
        <v>-2.1111766802273837E-3</v>
      </c>
      <c r="BS191" s="5">
        <f t="shared" si="298"/>
        <v>-4.6209199069895653E-3</v>
      </c>
      <c r="BT191" s="5">
        <f t="shared" si="279"/>
        <v>3.2863358743999752E-4</v>
      </c>
      <c r="BU191" s="5">
        <f t="shared" si="280"/>
        <v>-5.5248384973963782E-3</v>
      </c>
      <c r="BV191" s="8">
        <f t="shared" si="281"/>
        <v>2.1693690770605429</v>
      </c>
      <c r="BW191" s="8">
        <f t="shared" si="282"/>
        <v>2.1791364735168854</v>
      </c>
      <c r="BX191" s="24">
        <f t="shared" si="283"/>
        <v>39538</v>
      </c>
      <c r="BY191" s="5">
        <f t="shared" si="284"/>
        <v>0.96219817043287692</v>
      </c>
      <c r="BZ191" s="1">
        <f t="shared" si="251"/>
        <v>39538</v>
      </c>
      <c r="CA191" s="8">
        <f t="shared" si="299"/>
        <v>2.5687331087122964</v>
      </c>
      <c r="CB191" s="8">
        <f t="shared" si="300"/>
        <v>2.1791364735168854</v>
      </c>
      <c r="CC191" s="8">
        <f t="shared" si="301"/>
        <v>2.6615033536301622</v>
      </c>
      <c r="CD191" s="8">
        <f t="shared" si="302"/>
        <v>2.1362059491688044</v>
      </c>
      <c r="CE191" s="8">
        <f t="shared" si="303"/>
        <v>2.4790746293466617</v>
      </c>
      <c r="CF191" s="8">
        <f t="shared" si="304"/>
        <v>2.7483698796499478</v>
      </c>
      <c r="CG191" s="8">
        <f t="shared" si="305"/>
        <v>2.3042254082303502</v>
      </c>
      <c r="CH191" s="8">
        <f t="shared" si="306"/>
        <v>2.5314606163502571</v>
      </c>
      <c r="CI191" s="8">
        <f t="shared" si="307"/>
        <v>2.6479920299130444</v>
      </c>
      <c r="CJ191" s="8">
        <f t="shared" si="308"/>
        <v>2.6067553991475507</v>
      </c>
      <c r="CK191" s="8">
        <f t="shared" si="309"/>
        <v>4.3446304081046483</v>
      </c>
      <c r="CL191" s="8">
        <f t="shared" si="310"/>
        <v>3.2696447216103812</v>
      </c>
      <c r="CM191" s="8">
        <f t="shared" si="311"/>
        <v>2.8861522841392651</v>
      </c>
      <c r="CN191" s="8">
        <f t="shared" si="312"/>
        <v>2.9608475871392494</v>
      </c>
      <c r="CO191" s="8">
        <f t="shared" si="313"/>
        <v>2.674214139086053</v>
      </c>
      <c r="CP191" s="8">
        <f t="shared" si="314"/>
        <v>2.6130610057439689</v>
      </c>
      <c r="CQ191" s="8">
        <f t="shared" si="315"/>
        <v>2.6843542770115021</v>
      </c>
      <c r="CR191" s="8">
        <f t="shared" si="316"/>
        <v>2.4722906995328855</v>
      </c>
      <c r="CS191" s="8">
        <f t="shared" si="317"/>
        <v>2.4897812089857578</v>
      </c>
      <c r="CT191" s="8">
        <f t="shared" si="318"/>
        <v>2.3933029572350262</v>
      </c>
      <c r="CU191" s="8">
        <f t="shared" si="319"/>
        <v>2.471630297533328</v>
      </c>
      <c r="CV191" s="8">
        <f t="shared" si="320"/>
        <v>2.5000027334249584</v>
      </c>
      <c r="CW191" s="8">
        <f t="shared" si="321"/>
        <v>2.1693690770605429</v>
      </c>
      <c r="CX191" s="8">
        <f t="shared" si="322"/>
        <v>3.5307321621094863</v>
      </c>
      <c r="CY191" s="8">
        <f t="shared" si="252"/>
        <v>2.5687331087122964</v>
      </c>
      <c r="CZ191" s="1">
        <f t="shared" si="253"/>
        <v>39538</v>
      </c>
      <c r="DA191" s="5">
        <f>CA191/MAX(CA$9:CA191)-1</f>
        <v>0</v>
      </c>
      <c r="DB191" s="5">
        <f>CB191/MAX(CB$9:CB191)-1</f>
        <v>0</v>
      </c>
      <c r="DC191" s="5">
        <f>CC191/MAX(CC$9:CC191)-1</f>
        <v>-1.3274600165815498E-2</v>
      </c>
      <c r="DD191" s="5">
        <f>CD191/MAX(CD$9:CD191)-1</f>
        <v>0</v>
      </c>
      <c r="DE191" s="5">
        <f>CE191/MAX(CE$9:CE191)-1</f>
        <v>0</v>
      </c>
      <c r="DF191" s="5">
        <f>CF191/MAX(CF$9:CF191)-1</f>
        <v>0</v>
      </c>
      <c r="DG191" s="5">
        <f>CG191/MAX(CG$9:CG191)-1</f>
        <v>-7.1987113276702486E-3</v>
      </c>
      <c r="DH191" s="5">
        <f>CH191/MAX(CH$9:CH191)-1</f>
        <v>-1.3030647219735791E-2</v>
      </c>
      <c r="DI191" s="5">
        <f>CI191/MAX(CI$9:CI191)-1</f>
        <v>-1.2112387144732284E-2</v>
      </c>
      <c r="DJ191" s="5">
        <f>CJ191/MAX(CJ$9:CJ191)-1</f>
        <v>-3.91937756217694E-2</v>
      </c>
      <c r="DK191" s="5">
        <f>CK191/MAX(CK$9:CK191)-1</f>
        <v>-3.2162373600039262E-2</v>
      </c>
      <c r="DL191" s="5">
        <f>CL191/MAX(CL$9:CL191)-1</f>
        <v>-2.176170441321279E-2</v>
      </c>
      <c r="DM191" s="5">
        <f>CM191/MAX(CM$9:CM191)-1</f>
        <v>-3.654504119440205E-2</v>
      </c>
      <c r="DN191" s="5">
        <f>CN191/MAX(CN$9:CN191)-1</f>
        <v>-2.5311042742980683E-2</v>
      </c>
      <c r="DO191" s="5">
        <f>CO191/MAX(CO$9:CO191)-1</f>
        <v>-1.1754729082870119E-3</v>
      </c>
      <c r="DP191" s="5">
        <f>CP191/MAX(CP$9:CP191)-1</f>
        <v>-5.1738894745101405E-4</v>
      </c>
      <c r="DQ191" s="5">
        <f>CQ191/MAX(CQ$9:CQ191)-1</f>
        <v>0</v>
      </c>
      <c r="DR191" s="5">
        <f>CR191/MAX(CR$9:CR191)-1</f>
        <v>-2.1140696991577279E-3</v>
      </c>
      <c r="DS191" s="5">
        <f>CS191/MAX(CS$9:CS191)-1</f>
        <v>-2.1098534063750396E-3</v>
      </c>
      <c r="DT191" s="5">
        <f>CT191/MAX(CT$9:CT191)-1</f>
        <v>-5.1490274064085462E-3</v>
      </c>
      <c r="DU191" s="5">
        <f>CU191/MAX(CU$9:CU191)-1</f>
        <v>-2.1111766802273113E-3</v>
      </c>
      <c r="DV191" s="5">
        <f>CV191/MAX(CV$9:CV191)-1</f>
        <v>-4.6209199069895401E-3</v>
      </c>
      <c r="DW191" s="5">
        <f>CW191/MAX(CW$9:CW191)-1</f>
        <v>0</v>
      </c>
      <c r="DX191" s="5">
        <f>CX191/MAX(CX$9:CX191)-1</f>
        <v>-5.5248384973963782E-3</v>
      </c>
      <c r="DY191" s="5">
        <f>CY191/MAX(CY$9:CY191)-1</f>
        <v>0</v>
      </c>
      <c r="DZ191" s="1">
        <f t="shared" si="254"/>
        <v>39538</v>
      </c>
      <c r="EA191" s="8">
        <f t="shared" si="285"/>
        <v>3.871805545440612</v>
      </c>
      <c r="EB191" s="8">
        <f t="shared" si="286"/>
        <v>4.50520898994953</v>
      </c>
      <c r="EC191" s="8">
        <f t="shared" si="287"/>
        <v>4.1002271455576551</v>
      </c>
      <c r="ED191" s="8">
        <f t="shared" si="255"/>
        <v>4.8602499999999997</v>
      </c>
      <c r="EE191" s="8">
        <f t="shared" si="256"/>
        <v>4.8602499999999997</v>
      </c>
      <c r="EF191" s="8">
        <f t="shared" si="257"/>
        <v>5.2411000000000003</v>
      </c>
      <c r="EG191" s="8">
        <f t="shared" si="258"/>
        <v>4.8602499999999997</v>
      </c>
      <c r="EH191" s="8">
        <f t="shared" si="259"/>
        <v>5.7919999999999989</v>
      </c>
      <c r="EI191" s="8">
        <f t="shared" si="260"/>
        <v>4.50520898994953</v>
      </c>
      <c r="EJ191" s="1">
        <f t="shared" si="288"/>
        <v>39538</v>
      </c>
      <c r="EK191" s="8">
        <f>Data!W188*(1-R191-AD191)+R191*Data!AE188+AD191*Data!AM188</f>
        <v>1.6800199733405941</v>
      </c>
      <c r="EL191" s="8">
        <f>Data!W188*(1-S191-AE191)+S191*Data!BQ188+AE191*Data!AU188</f>
        <v>2.9772063279783669</v>
      </c>
      <c r="EM191" s="8">
        <f>Data!W188*(1-R191-AF191)+R191*Data!AE188+AF191*Data!AU188</f>
        <v>3.2433807363067655</v>
      </c>
      <c r="EN191" s="8">
        <f>Data!F188</f>
        <v>4.9710463770640603</v>
      </c>
      <c r="EO191" s="8">
        <f>U191*Data!$AE188+Model!AG191*Data!$BY188+Model!AP191*Data!$W188</f>
        <v>3.0387500000000003</v>
      </c>
      <c r="EP191" s="8">
        <f>V191*Data!$BQ188+Model!AH191*Data!$BY188+Model!AQ191*Data!$W188</f>
        <v>3.0387500000000003</v>
      </c>
      <c r="EQ191" s="8">
        <f>W191*Data!$BQ188+Model!AI191*Data!$BY188+Model!AR191*Data!$W188</f>
        <v>2.4005000000000001</v>
      </c>
      <c r="ER191" s="8">
        <f>X191*Data!CF188+Model!AJ191*Data!$BY188+Model!AS191*Data!$W188</f>
        <v>3.0387500000000003</v>
      </c>
      <c r="ES191" s="8">
        <f>Y191*Data!CS188+Model!AK191*Data!$BY188+Model!AS191*Data!$W188</f>
        <v>2.8147160680801964</v>
      </c>
      <c r="ET191" s="8">
        <f t="shared" si="261"/>
        <v>4.9710463770640603</v>
      </c>
    </row>
    <row r="192" spans="1:150" x14ac:dyDescent="0.25">
      <c r="A192" s="34">
        <f>Data!A189</f>
        <v>39568</v>
      </c>
      <c r="B192" s="8">
        <f>Data!G189</f>
        <v>4.7022725429115502</v>
      </c>
      <c r="C192" s="8">
        <f t="shared" si="262"/>
        <v>4.3592499999999994</v>
      </c>
      <c r="D192" s="8">
        <f>Data!DA189</f>
        <v>5.88</v>
      </c>
      <c r="E192" s="8">
        <f>Data!AN189</f>
        <v>2.1720000000000002</v>
      </c>
      <c r="F192" s="8">
        <f>Data!AV189</f>
        <v>2.79</v>
      </c>
      <c r="G192" s="8">
        <f>Data!BZ189</f>
        <v>3.4279999999999999</v>
      </c>
      <c r="H192" s="8">
        <f>Data!X189</f>
        <v>5.6390000000000002</v>
      </c>
      <c r="I192" s="8">
        <f>Data!BJ189</f>
        <v>5.9180000000000001</v>
      </c>
      <c r="J192" s="8">
        <f>Data!AF189</f>
        <v>7.3689999999999998</v>
      </c>
      <c r="K192" s="8">
        <f>Data!BC189</f>
        <v>7.6289999999999996</v>
      </c>
      <c r="L192" s="8">
        <f>Data!BR189</f>
        <v>12.265000000000001</v>
      </c>
      <c r="M192" s="8">
        <f>Data!CG189</f>
        <v>9.9269999999999996</v>
      </c>
      <c r="N192" s="8">
        <f>Data!CT189</f>
        <v>9.1679999999999993</v>
      </c>
      <c r="O192" s="8">
        <f>Data!ED189</f>
        <v>7.7489999999999997</v>
      </c>
      <c r="P192" s="8">
        <f t="shared" si="263"/>
        <v>4.6399999999999997</v>
      </c>
      <c r="Q192" s="1">
        <f t="shared" si="240"/>
        <v>39568</v>
      </c>
      <c r="R192" s="9">
        <f t="shared" si="289"/>
        <v>0.26793786505696376</v>
      </c>
      <c r="S192" s="36">
        <f t="shared" si="290"/>
        <v>0.38561656441047598</v>
      </c>
      <c r="T192" s="9">
        <f t="shared" si="291"/>
        <v>0.21551724137931036</v>
      </c>
      <c r="U192" s="9">
        <f t="shared" si="264"/>
        <v>0</v>
      </c>
      <c r="V192" s="9">
        <f t="shared" si="265"/>
        <v>0</v>
      </c>
      <c r="W192" s="9">
        <f t="shared" si="266"/>
        <v>0</v>
      </c>
      <c r="X192" s="9">
        <f t="shared" si="267"/>
        <v>0</v>
      </c>
      <c r="Y192" s="9">
        <f t="shared" si="292"/>
        <v>0.1382839721254355</v>
      </c>
      <c r="Z192" s="8">
        <f t="shared" si="268"/>
        <v>5.1693281850052077</v>
      </c>
      <c r="AA192" s="8">
        <f t="shared" si="241"/>
        <v>8.1940953557838156</v>
      </c>
      <c r="AB192" s="8">
        <f t="shared" si="269"/>
        <v>3.3739396551724141</v>
      </c>
      <c r="AC192" s="8">
        <f t="shared" si="293"/>
        <v>4.7022725429115502</v>
      </c>
      <c r="AD192" s="22">
        <f t="shared" si="270"/>
        <v>0.73206213494303629</v>
      </c>
      <c r="AE192" s="22">
        <f t="shared" si="271"/>
        <v>0.61438343558952402</v>
      </c>
      <c r="AF192" s="22">
        <f t="shared" si="272"/>
        <v>0.78448275862068961</v>
      </c>
      <c r="AG192" s="22">
        <f t="shared" si="242"/>
        <v>0.25</v>
      </c>
      <c r="AH192" s="22">
        <f t="shared" si="243"/>
        <v>0.25</v>
      </c>
      <c r="AI192" s="22">
        <f t="shared" si="244"/>
        <v>9.9999999999999978E-2</v>
      </c>
      <c r="AJ192" s="22">
        <f t="shared" si="245"/>
        <v>0.25</v>
      </c>
      <c r="AK192" s="22">
        <f t="shared" si="246"/>
        <v>0.11171602787456447</v>
      </c>
      <c r="AL192" s="22"/>
      <c r="AM192" s="22">
        <f t="shared" si="247"/>
        <v>0</v>
      </c>
      <c r="AN192" s="22">
        <f t="shared" si="247"/>
        <v>0</v>
      </c>
      <c r="AO192" s="22">
        <v>0</v>
      </c>
      <c r="AP192" s="22">
        <f t="shared" si="248"/>
        <v>0.75</v>
      </c>
      <c r="AQ192" s="22">
        <f t="shared" si="249"/>
        <v>0.75</v>
      </c>
      <c r="AR192" s="22">
        <f t="shared" si="273"/>
        <v>0.9</v>
      </c>
      <c r="AS192" s="9">
        <f t="shared" si="274"/>
        <v>0.75</v>
      </c>
      <c r="AT192" s="9">
        <f t="shared" si="275"/>
        <v>0.75</v>
      </c>
      <c r="AU192" s="9"/>
      <c r="AV192" s="1">
        <f t="shared" si="250"/>
        <v>39568</v>
      </c>
      <c r="AX192" s="5">
        <f>Data!C189/Data!C188-1</f>
        <v>-2.0881354417688902E-3</v>
      </c>
      <c r="AY192" s="5">
        <f>Data!L189/Data!L188-1</f>
        <v>-2.7026365415036002E-3</v>
      </c>
      <c r="AZ192" s="5">
        <f>Data!CW189/Data!CW188-1</f>
        <v>5.7222258433424766E-3</v>
      </c>
      <c r="BA192" s="5">
        <f>Data!AJ189/Data!AJ188-1</f>
        <v>-7.7915646091355484E-3</v>
      </c>
      <c r="BB192" s="5">
        <f>Data!AR189/Data!AR188-1</f>
        <v>-1.9242597537906914E-2</v>
      </c>
      <c r="BC192" s="5">
        <f>Data!BV189/Data!BV188-1</f>
        <v>-2.4003686747810615E-2</v>
      </c>
      <c r="BD192" s="5">
        <f>Data!T189/Data!T188-1</f>
        <v>1.2363433057342998E-3</v>
      </c>
      <c r="BE192" s="5">
        <f>Data!BF189/Data!BF188-1</f>
        <v>2.7665433704577858E-3</v>
      </c>
      <c r="BF192" s="5">
        <f>Data!AB189/Data!AB188-1</f>
        <v>2.0266553638145224E-2</v>
      </c>
      <c r="BG192" s="5">
        <f>Data!AY189/Data!AY188-1</f>
        <v>2.713728960048889E-2</v>
      </c>
      <c r="BH192" s="5">
        <f>Data!BN189/Data!BN188-1</f>
        <v>5.5416328615643495E-2</v>
      </c>
      <c r="BI192" s="5">
        <f>Data!CC189/Data!CC188-1</f>
        <v>3.5121112016032408E-2</v>
      </c>
      <c r="BJ192" s="5">
        <f>Data!CP189/Data!CP188-1</f>
        <v>3.8105005439924788E-2</v>
      </c>
      <c r="BK192" s="5">
        <f>Data!DZ189/Data!DZ188-1</f>
        <v>2.9239928612408539E-2</v>
      </c>
      <c r="BL192" s="5">
        <f t="shared" si="294"/>
        <v>-5.3802139277025953E-3</v>
      </c>
      <c r="BM192" s="5">
        <f t="shared" si="295"/>
        <v>-1.6507510595096635E-3</v>
      </c>
      <c r="BN192" s="5">
        <f t="shared" si="296"/>
        <v>-9.4205326465471705E-3</v>
      </c>
      <c r="BO192" s="5">
        <f t="shared" si="276"/>
        <v>-5.0736642076519289E-3</v>
      </c>
      <c r="BP192" s="5">
        <f t="shared" si="277"/>
        <v>-5.0736642076519289E-3</v>
      </c>
      <c r="BQ192" s="5">
        <f t="shared" si="278"/>
        <v>-1.287659699620191E-3</v>
      </c>
      <c r="BR192" s="5">
        <f t="shared" si="297"/>
        <v>-5.0736642076519289E-3</v>
      </c>
      <c r="BS192" s="5">
        <f t="shared" si="298"/>
        <v>3.273339102015234E-3</v>
      </c>
      <c r="BT192" s="5">
        <f t="shared" si="279"/>
        <v>-5.9859830261615793E-3</v>
      </c>
      <c r="BU192" s="5">
        <f t="shared" si="280"/>
        <v>-2.4003686747810615E-2</v>
      </c>
      <c r="BV192" s="8">
        <f t="shared" si="281"/>
        <v>2.1563832705877788</v>
      </c>
      <c r="BW192" s="8">
        <f t="shared" si="282"/>
        <v>2.1732470596546354</v>
      </c>
      <c r="BX192" s="24">
        <f t="shared" si="283"/>
        <v>39568</v>
      </c>
      <c r="BY192" s="5">
        <f t="shared" si="284"/>
        <v>0.95931948903992736</v>
      </c>
      <c r="BZ192" s="1">
        <f t="shared" si="251"/>
        <v>39568</v>
      </c>
      <c r="CA192" s="8">
        <f t="shared" si="299"/>
        <v>2.5633692460675492</v>
      </c>
      <c r="CB192" s="8">
        <f t="shared" si="300"/>
        <v>2.1732470596546354</v>
      </c>
      <c r="CC192" s="8">
        <f t="shared" si="301"/>
        <v>2.6767330769024476</v>
      </c>
      <c r="CD192" s="8">
        <f t="shared" si="302"/>
        <v>2.1195615624974358</v>
      </c>
      <c r="CE192" s="8">
        <f t="shared" si="303"/>
        <v>2.4313707939877083</v>
      </c>
      <c r="CF192" s="8">
        <f t="shared" si="304"/>
        <v>2.6823988699917125</v>
      </c>
      <c r="CG192" s="8">
        <f t="shared" si="305"/>
        <v>2.3070742218887186</v>
      </c>
      <c r="CH192" s="8">
        <f t="shared" si="306"/>
        <v>2.538464011935996</v>
      </c>
      <c r="CI192" s="8">
        <f t="shared" si="307"/>
        <v>2.7016577024206581</v>
      </c>
      <c r="CJ192" s="8">
        <f t="shared" si="308"/>
        <v>2.6774956753318557</v>
      </c>
      <c r="CK192" s="8">
        <f t="shared" si="309"/>
        <v>4.5853938745136924</v>
      </c>
      <c r="CL192" s="8">
        <f t="shared" si="310"/>
        <v>3.3844782801306885</v>
      </c>
      <c r="CM192" s="8">
        <f t="shared" si="311"/>
        <v>2.9961291326268431</v>
      </c>
      <c r="CN192" s="8">
        <f t="shared" si="312"/>
        <v>3.0474225592194233</v>
      </c>
      <c r="CO192" s="8">
        <f t="shared" si="313"/>
        <v>2.659826294929283</v>
      </c>
      <c r="CP192" s="8">
        <f t="shared" si="314"/>
        <v>2.6087474925201737</v>
      </c>
      <c r="CQ192" s="8">
        <f t="shared" si="315"/>
        <v>2.6590662299100165</v>
      </c>
      <c r="CR192" s="8">
        <f t="shared" si="316"/>
        <v>2.4597471266997548</v>
      </c>
      <c r="CS192" s="8">
        <f t="shared" si="317"/>
        <v>2.4771488951808425</v>
      </c>
      <c r="CT192" s="8">
        <f t="shared" si="318"/>
        <v>2.390221197468013</v>
      </c>
      <c r="CU192" s="8">
        <f t="shared" si="319"/>
        <v>2.4590900753581852</v>
      </c>
      <c r="CV192" s="8">
        <f t="shared" si="320"/>
        <v>2.5081860901274231</v>
      </c>
      <c r="CW192" s="8">
        <f t="shared" si="321"/>
        <v>2.1563832705877788</v>
      </c>
      <c r="CX192" s="8">
        <f t="shared" si="322"/>
        <v>3.44598157329979</v>
      </c>
      <c r="CY192" s="8">
        <f t="shared" si="252"/>
        <v>2.5633692460675492</v>
      </c>
      <c r="CZ192" s="1">
        <f t="shared" si="253"/>
        <v>39568</v>
      </c>
      <c r="DA192" s="5">
        <f>CA192/MAX(CA$9:CA192)-1</f>
        <v>-2.0881354417688902E-3</v>
      </c>
      <c r="DB192" s="5">
        <f>CB192/MAX(CB$9:CB192)-1</f>
        <v>-2.7026365415036002E-3</v>
      </c>
      <c r="DC192" s="5">
        <f>CC192/MAX(CC$9:CC192)-1</f>
        <v>-7.6283345826018145E-3</v>
      </c>
      <c r="DD192" s="5">
        <f>CD192/MAX(CD$9:CD192)-1</f>
        <v>-7.7915646091355484E-3</v>
      </c>
      <c r="DE192" s="5">
        <f>CE192/MAX(CE$9:CE192)-1</f>
        <v>-1.9242597537906803E-2</v>
      </c>
      <c r="DF192" s="5">
        <f>CF192/MAX(CF$9:CF192)-1</f>
        <v>-2.4003686747810615E-2</v>
      </c>
      <c r="DG192" s="5">
        <f>CG192/MAX(CG$9:CG192)-1</f>
        <v>-5.9712681004958634E-3</v>
      </c>
      <c r="DH192" s="5">
        <f>CH192/MAX(CH$9:CH192)-1</f>
        <v>-1.0300153699956516E-2</v>
      </c>
      <c r="DI192" s="5">
        <f>CI192/MAX(CI$9:CI192)-1</f>
        <v>0</v>
      </c>
      <c r="DJ192" s="5">
        <f>CJ192/MAX(CJ$9:CJ192)-1</f>
        <v>-1.3120098860865181E-2</v>
      </c>
      <c r="DK192" s="5">
        <f>CK192/MAX(CK$9:CK192)-1</f>
        <v>0</v>
      </c>
      <c r="DL192" s="5">
        <f>CL192/MAX(CL$9:CL192)-1</f>
        <v>0</v>
      </c>
      <c r="DM192" s="5">
        <f>CM192/MAX(CM$9:CM192)-1</f>
        <v>0</v>
      </c>
      <c r="DN192" s="5">
        <f>CN192/MAX(CN$9:CN192)-1</f>
        <v>0</v>
      </c>
      <c r="DO192" s="5">
        <f>CO192/MAX(CO$9:CO192)-1</f>
        <v>-6.5493625402767153E-3</v>
      </c>
      <c r="DP192" s="5">
        <f>CP192/MAX(CP$9:CP192)-1</f>
        <v>-2.1672859266075317E-3</v>
      </c>
      <c r="DQ192" s="5">
        <f>CQ192/MAX(CQ$9:CQ192)-1</f>
        <v>-9.4205326465472972E-3</v>
      </c>
      <c r="DR192" s="5">
        <f>CR192/MAX(CR$9:CR192)-1</f>
        <v>-7.177007827044557E-3</v>
      </c>
      <c r="DS192" s="5">
        <f>CS192/MAX(CS$9:CS192)-1</f>
        <v>-7.1728129263156637E-3</v>
      </c>
      <c r="DT192" s="5">
        <f>CT192/MAX(CT$9:CT192)-1</f>
        <v>-6.4300569109452255E-3</v>
      </c>
      <c r="DU192" s="5">
        <f>CU192/MAX(CU$9:CU192)-1</f>
        <v>-7.1741294863206795E-3</v>
      </c>
      <c r="DV192" s="5">
        <f>CV192/MAX(CV$9:CV192)-1</f>
        <v>-1.3627066427932544E-3</v>
      </c>
      <c r="DW192" s="5">
        <f>CW192/MAX(CW$9:CW192)-1</f>
        <v>-5.9859830261616009E-3</v>
      </c>
      <c r="DX192" s="5">
        <f>CX192/MAX(CX$9:CX192)-1</f>
        <v>-2.9395908752583244E-2</v>
      </c>
      <c r="DY192" s="5">
        <f>CY192/MAX(CY$9:CY192)-1</f>
        <v>-2.0881354417688902E-3</v>
      </c>
      <c r="DZ192" s="1">
        <f t="shared" si="254"/>
        <v>39568</v>
      </c>
      <c r="EA192" s="8">
        <f t="shared" si="285"/>
        <v>4.0168874840958377</v>
      </c>
      <c r="EB192" s="8">
        <f t="shared" si="286"/>
        <v>4.7022725429115502</v>
      </c>
      <c r="EC192" s="8">
        <f t="shared" si="287"/>
        <v>4.3592499999999994</v>
      </c>
      <c r="ED192" s="8">
        <f t="shared" si="255"/>
        <v>5.0862500000000006</v>
      </c>
      <c r="EE192" s="8">
        <f t="shared" si="256"/>
        <v>5.0862500000000006</v>
      </c>
      <c r="EF192" s="8">
        <f t="shared" si="257"/>
        <v>5.4178999999999995</v>
      </c>
      <c r="EG192" s="8">
        <f t="shared" si="258"/>
        <v>5.0862500000000006</v>
      </c>
      <c r="EH192" s="8">
        <f t="shared" si="259"/>
        <v>5.88</v>
      </c>
      <c r="EI192" s="8">
        <f t="shared" si="260"/>
        <v>4.7022725429115502</v>
      </c>
      <c r="EJ192" s="1">
        <f t="shared" si="288"/>
        <v>39568</v>
      </c>
      <c r="EK192" s="8">
        <f>Data!W189*(1-R192-AD192)+R192*Data!AE189+AD192*Data!AM189</f>
        <v>1.6702533903323926</v>
      </c>
      <c r="EL192" s="8">
        <f>Data!W189*(1-S192-AE192)+S192*Data!BQ189+AE192*Data!AU189</f>
        <v>2.9133415429574319</v>
      </c>
      <c r="EM192" s="8">
        <f>Data!W189*(1-R192-AF192)+R192*Data!AE189+AF192*Data!AU189</f>
        <v>3.2067509996314207</v>
      </c>
      <c r="EN192" s="8">
        <f>Data!F189</f>
        <v>5.04580086498129</v>
      </c>
      <c r="EO192" s="8">
        <f>U192*Data!$AE189+Model!AG192*Data!$BY189+Model!AP192*Data!$W189</f>
        <v>3.0434999999999999</v>
      </c>
      <c r="EP192" s="8">
        <f>V192*Data!$BQ189+Model!AH192*Data!$BY189+Model!AQ192*Data!$W189</f>
        <v>3.0434999999999999</v>
      </c>
      <c r="EQ192" s="8">
        <f>W192*Data!$BQ189+Model!AI192*Data!$BY189+Model!AR192*Data!$W189</f>
        <v>2.4228000000000001</v>
      </c>
      <c r="ER192" s="8">
        <f>X192*Data!CF189+Model!AJ192*Data!$BY189+Model!AS192*Data!$W189</f>
        <v>3.0434999999999999</v>
      </c>
      <c r="ES192" s="8">
        <f>Y192*Data!CS189+Model!AK192*Data!$BY189+Model!AS192*Data!$W189</f>
        <v>2.8127040505226475</v>
      </c>
      <c r="ET192" s="8">
        <f t="shared" si="261"/>
        <v>5.04580086498129</v>
      </c>
    </row>
    <row r="193" spans="1:150" x14ac:dyDescent="0.25">
      <c r="A193" s="34">
        <f>Data!A190</f>
        <v>39598</v>
      </c>
      <c r="B193" s="8">
        <f>Data!G190</f>
        <v>4.96713653443891</v>
      </c>
      <c r="C193" s="8">
        <f t="shared" si="262"/>
        <v>4.7332124049796187</v>
      </c>
      <c r="D193" s="8">
        <f>Data!DA190</f>
        <v>6.0860000000000003</v>
      </c>
      <c r="E193" s="8">
        <f>Data!AN190</f>
        <v>2.54</v>
      </c>
      <c r="F193" s="8">
        <f>Data!AV190</f>
        <v>3.218</v>
      </c>
      <c r="G193" s="8">
        <f>Data!BZ190</f>
        <v>3.7970000000000002</v>
      </c>
      <c r="H193" s="8">
        <f>Data!X190</f>
        <v>5.6619999999999999</v>
      </c>
      <c r="I193" s="8">
        <f>Data!BJ190</f>
        <v>6.1059999999999999</v>
      </c>
      <c r="J193" s="8">
        <f>Data!AF190</f>
        <v>7.5830000000000002</v>
      </c>
      <c r="K193" s="8">
        <f>Data!BC190</f>
        <v>7.9269999999999996</v>
      </c>
      <c r="L193" s="8">
        <f>Data!BR190</f>
        <v>10.247999999999999</v>
      </c>
      <c r="M193" s="8">
        <f>Data!CG190</f>
        <v>8.8000000000000007</v>
      </c>
      <c r="N193" s="8">
        <f>Data!CT190</f>
        <v>9.0579999999999998</v>
      </c>
      <c r="O193" s="8">
        <f>Data!ED190</f>
        <v>8.0459999999999994</v>
      </c>
      <c r="P193" s="8">
        <f t="shared" si="263"/>
        <v>4.5384999999999991</v>
      </c>
      <c r="Q193" s="1">
        <f t="shared" si="240"/>
        <v>39598</v>
      </c>
      <c r="R193" s="9">
        <f t="shared" si="289"/>
        <v>0.29793786505696374</v>
      </c>
      <c r="S193" s="36">
        <f t="shared" si="290"/>
        <v>0.36229008584070221</v>
      </c>
      <c r="T193" s="9">
        <f t="shared" si="291"/>
        <v>0.2203371157871544</v>
      </c>
      <c r="U193" s="9">
        <f t="shared" si="264"/>
        <v>0</v>
      </c>
      <c r="V193" s="9">
        <f t="shared" si="265"/>
        <v>0</v>
      </c>
      <c r="W193" s="9">
        <f t="shared" si="266"/>
        <v>0</v>
      </c>
      <c r="X193" s="9">
        <f t="shared" si="267"/>
        <v>0</v>
      </c>
      <c r="Y193" s="9">
        <f t="shared" si="292"/>
        <v>0.1682839721254355</v>
      </c>
      <c r="Z193" s="8">
        <f t="shared" si="268"/>
        <v>5.2875831388799899</v>
      </c>
      <c r="AA193" s="8">
        <f t="shared" si="241"/>
        <v>7.3234623336654598</v>
      </c>
      <c r="AB193" s="8">
        <f t="shared" si="269"/>
        <v>3.753176159524072</v>
      </c>
      <c r="AC193" s="8">
        <f t="shared" si="293"/>
        <v>4.96713653443891</v>
      </c>
      <c r="AD193" s="22">
        <f t="shared" si="270"/>
        <v>0.70206213494303626</v>
      </c>
      <c r="AE193" s="22">
        <f t="shared" si="271"/>
        <v>0.63770991415929779</v>
      </c>
      <c r="AF193" s="22">
        <f t="shared" si="272"/>
        <v>0.77966288421284557</v>
      </c>
      <c r="AG193" s="22">
        <f t="shared" si="242"/>
        <v>0.25</v>
      </c>
      <c r="AH193" s="22">
        <f t="shared" si="243"/>
        <v>0.25</v>
      </c>
      <c r="AI193" s="22">
        <f t="shared" si="244"/>
        <v>9.9999999999999978E-2</v>
      </c>
      <c r="AJ193" s="22">
        <f t="shared" si="245"/>
        <v>0.25</v>
      </c>
      <c r="AK193" s="22">
        <f t="shared" si="246"/>
        <v>8.1716027874564556E-2</v>
      </c>
      <c r="AL193" s="22"/>
      <c r="AM193" s="22">
        <f t="shared" si="247"/>
        <v>0</v>
      </c>
      <c r="AN193" s="22">
        <f t="shared" si="247"/>
        <v>0</v>
      </c>
      <c r="AO193" s="22">
        <v>0</v>
      </c>
      <c r="AP193" s="22">
        <f t="shared" si="248"/>
        <v>0.75</v>
      </c>
      <c r="AQ193" s="22">
        <f t="shared" si="249"/>
        <v>0.75</v>
      </c>
      <c r="AR193" s="22">
        <f t="shared" si="273"/>
        <v>0.9</v>
      </c>
      <c r="AS193" s="9">
        <f t="shared" si="274"/>
        <v>0.75</v>
      </c>
      <c r="AT193" s="9">
        <f t="shared" si="275"/>
        <v>0.75</v>
      </c>
      <c r="AU193" s="9"/>
      <c r="AV193" s="1">
        <f t="shared" si="250"/>
        <v>39598</v>
      </c>
      <c r="AX193" s="5">
        <f>Data!C190/Data!C189-1</f>
        <v>-7.3344182843615435E-3</v>
      </c>
      <c r="AY193" s="5">
        <f>Data!L190/Data!L189-1</f>
        <v>-5.825681095279478E-4</v>
      </c>
      <c r="AZ193" s="5">
        <f>Data!CW190/Data!CW189-1</f>
        <v>-9.1009947050794127E-3</v>
      </c>
      <c r="BA193" s="5">
        <f>Data!AJ190/Data!AJ189-1</f>
        <v>-3.6381118576714888E-3</v>
      </c>
      <c r="BB193" s="5">
        <f>Data!AR190/Data!AR189-1</f>
        <v>-1.1524514985616463E-2</v>
      </c>
      <c r="BC193" s="5">
        <f>Data!BV190/Data!BV189-1</f>
        <v>-1.6759385741794586E-2</v>
      </c>
      <c r="BD193" s="5">
        <f>Data!T190/Data!T189-1</f>
        <v>2.3429854354959367E-3</v>
      </c>
      <c r="BE193" s="5">
        <f>Data!BF190/Data!BF189-1</f>
        <v>-2.2978255527321689E-3</v>
      </c>
      <c r="BF193" s="5">
        <f>Data!AB190/Data!AB189-1</f>
        <v>4.2640688599275833E-3</v>
      </c>
      <c r="BG193" s="5">
        <f>Data!AY190/Data!AY189-1</f>
        <v>-6.0167269449462601E-4</v>
      </c>
      <c r="BH193" s="5">
        <f>Data!BN190/Data!BN189-1</f>
        <v>8.0872471756558983E-3</v>
      </c>
      <c r="BI193" s="5">
        <f>Data!CC190/Data!CC189-1</f>
        <v>6.2324849492119139E-3</v>
      </c>
      <c r="BJ193" s="5">
        <f>Data!CP190/Data!CP189-1</f>
        <v>2.3693833044562407E-3</v>
      </c>
      <c r="BK193" s="5">
        <f>Data!DZ190/Data!DZ189-1</f>
        <v>-1.9924468327232603E-3</v>
      </c>
      <c r="BL193" s="5">
        <f t="shared" si="294"/>
        <v>-6.7667423332619034E-3</v>
      </c>
      <c r="BM193" s="5">
        <f t="shared" si="295"/>
        <v>-7.8487916127712738E-3</v>
      </c>
      <c r="BN193" s="5">
        <f t="shared" si="296"/>
        <v>-9.4701899526653411E-3</v>
      </c>
      <c r="BO193" s="5">
        <f t="shared" si="276"/>
        <v>-2.4326073588266939E-3</v>
      </c>
      <c r="BP193" s="5">
        <f t="shared" si="277"/>
        <v>-2.4326073588266939E-3</v>
      </c>
      <c r="BQ193" s="5">
        <f t="shared" si="278"/>
        <v>4.327483177668848E-4</v>
      </c>
      <c r="BR193" s="5">
        <f t="shared" si="297"/>
        <v>-2.4326073588266939E-3</v>
      </c>
      <c r="BS193" s="5">
        <f t="shared" si="298"/>
        <v>2.1259480675894912E-4</v>
      </c>
      <c r="BT193" s="5">
        <f t="shared" si="279"/>
        <v>-2.4418923990380042E-3</v>
      </c>
      <c r="BU193" s="5">
        <f t="shared" si="280"/>
        <v>-1.6759385741794586E-2</v>
      </c>
      <c r="BV193" s="8">
        <f t="shared" si="281"/>
        <v>2.1511176146699178</v>
      </c>
      <c r="BW193" s="8">
        <f t="shared" si="282"/>
        <v>2.1719809952235551</v>
      </c>
      <c r="BX193" s="24">
        <f t="shared" si="283"/>
        <v>39598</v>
      </c>
      <c r="BY193" s="5">
        <f t="shared" si="284"/>
        <v>0.96405663600973301</v>
      </c>
      <c r="BZ193" s="1">
        <f t="shared" si="251"/>
        <v>39598</v>
      </c>
      <c r="CA193" s="8">
        <f t="shared" si="299"/>
        <v>2.5445684237996211</v>
      </c>
      <c r="CB193" s="8">
        <f t="shared" si="300"/>
        <v>2.1719809952235551</v>
      </c>
      <c r="CC193" s="8">
        <f t="shared" si="301"/>
        <v>2.6523721433426473</v>
      </c>
      <c r="CD193" s="8">
        <f t="shared" si="302"/>
        <v>2.111850360443849</v>
      </c>
      <c r="CE193" s="8">
        <f t="shared" si="303"/>
        <v>2.4033504248368067</v>
      </c>
      <c r="CF193" s="8">
        <f t="shared" si="304"/>
        <v>2.6374435126161675</v>
      </c>
      <c r="CG193" s="8">
        <f t="shared" si="305"/>
        <v>2.3124796631892122</v>
      </c>
      <c r="CH193" s="8">
        <f t="shared" si="306"/>
        <v>2.5326310644646783</v>
      </c>
      <c r="CI193" s="8">
        <f t="shared" si="307"/>
        <v>2.7131777568997335</v>
      </c>
      <c r="CJ193" s="8">
        <f t="shared" si="308"/>
        <v>2.675884699294381</v>
      </c>
      <c r="CK193" s="8">
        <f t="shared" si="309"/>
        <v>4.6224770881746231</v>
      </c>
      <c r="CL193" s="8">
        <f t="shared" si="310"/>
        <v>3.4055719900725379</v>
      </c>
      <c r="CM193" s="8">
        <f t="shared" si="311"/>
        <v>3.0032281109716843</v>
      </c>
      <c r="CN193" s="8">
        <f t="shared" si="312"/>
        <v>3.041350731793337</v>
      </c>
      <c r="CO193" s="8">
        <f t="shared" si="313"/>
        <v>2.6418279357402619</v>
      </c>
      <c r="CP193" s="8">
        <f t="shared" si="314"/>
        <v>2.5882719770810434</v>
      </c>
      <c r="CQ193" s="8">
        <f t="shared" si="315"/>
        <v>2.633884367616051</v>
      </c>
      <c r="CR193" s="8">
        <f t="shared" si="316"/>
        <v>2.4537635277384924</v>
      </c>
      <c r="CS193" s="8">
        <f t="shared" si="317"/>
        <v>2.4711229645495161</v>
      </c>
      <c r="CT193" s="8">
        <f t="shared" si="318"/>
        <v>2.3912555616703077</v>
      </c>
      <c r="CU193" s="8">
        <f t="shared" si="319"/>
        <v>2.4531080747448515</v>
      </c>
      <c r="CV193" s="8">
        <f t="shared" si="320"/>
        <v>2.5087193174645694</v>
      </c>
      <c r="CW193" s="8">
        <f t="shared" si="321"/>
        <v>2.1511176146699178</v>
      </c>
      <c r="CX193" s="8">
        <f t="shared" si="322"/>
        <v>3.3882290388537428</v>
      </c>
      <c r="CY193" s="8">
        <f t="shared" si="252"/>
        <v>2.5445684237996211</v>
      </c>
      <c r="CZ193" s="1">
        <f t="shared" si="253"/>
        <v>39598</v>
      </c>
      <c r="DA193" s="5">
        <f>CA193/MAX(CA$9:CA193)-1</f>
        <v>-9.4072384673661302E-3</v>
      </c>
      <c r="DB193" s="5">
        <f>CB193/MAX(CB$9:CB193)-1</f>
        <v>-3.2836301811708379E-3</v>
      </c>
      <c r="DC193" s="5">
        <f>CC193/MAX(CC$9:CC193)-1</f>
        <v>-1.6659903855036462E-2</v>
      </c>
      <c r="DD193" s="5">
        <f>CD193/MAX(CD$9:CD193)-1</f>
        <v>-1.1401329883212852E-2</v>
      </c>
      <c r="DE193" s="5">
        <f>CE193/MAX(CE$9:CE193)-1</f>
        <v>-3.0545350919835568E-2</v>
      </c>
      <c r="DF193" s="5">
        <f>CF193/MAX(CF$9:CF193)-1</f>
        <v>-4.036078544417343E-2</v>
      </c>
      <c r="DG193" s="5">
        <f>CG193/MAX(CG$9:CG193)-1</f>
        <v>-3.6422732591907536E-3</v>
      </c>
      <c r="DH193" s="5">
        <f>CH193/MAX(CH$9:CH193)-1</f>
        <v>-1.2574311296319918E-2</v>
      </c>
      <c r="DI193" s="5">
        <f>CI193/MAX(CI$9:CI193)-1</f>
        <v>0</v>
      </c>
      <c r="DJ193" s="5">
        <f>CJ193/MAX(CJ$9:CJ193)-1</f>
        <v>-1.3713877550126097E-2</v>
      </c>
      <c r="DK193" s="5">
        <f>CK193/MAX(CK$9:CK193)-1</f>
        <v>0</v>
      </c>
      <c r="DL193" s="5">
        <f>CL193/MAX(CL$9:CL193)-1</f>
        <v>0</v>
      </c>
      <c r="DM193" s="5">
        <f>CM193/MAX(CM$9:CM193)-1</f>
        <v>0</v>
      </c>
      <c r="DN193" s="5">
        <f>CN193/MAX(CN$9:CN193)-1</f>
        <v>-1.9924468327232603E-3</v>
      </c>
      <c r="DO193" s="5">
        <f>CO193/MAX(CO$9:CO193)-1</f>
        <v>-1.327178702478149E-2</v>
      </c>
      <c r="DP193" s="5">
        <f>CP193/MAX(CP$9:CP193)-1</f>
        <v>-9.9990669637755047E-3</v>
      </c>
      <c r="DQ193" s="5">
        <f>CQ193/MAX(CQ$9:CQ193)-1</f>
        <v>-1.8801508365594466E-2</v>
      </c>
      <c r="DR193" s="5">
        <f>CR193/MAX(CR$9:CR193)-1</f>
        <v>-9.5921563438167157E-3</v>
      </c>
      <c r="DS193" s="5">
        <f>CS193/MAX(CS$9:CS193)-1</f>
        <v>-9.5879716476343635E-3</v>
      </c>
      <c r="DT193" s="5">
        <f>CT193/MAX(CT$9:CT193)-1</f>
        <v>-6.0000911894898534E-3</v>
      </c>
      <c r="DU193" s="5">
        <f>CU193/MAX(CU$9:CU193)-1</f>
        <v>-9.5892850049656975E-3</v>
      </c>
      <c r="DV193" s="5">
        <f>CV193/MAX(CV$9:CV193)-1</f>
        <v>-1.1504015403895895E-3</v>
      </c>
      <c r="DW193" s="5">
        <f>CW193/MAX(CW$9:CW193)-1</f>
        <v>-8.4132582987471727E-3</v>
      </c>
      <c r="DX193" s="5">
        <f>CX193/MAX(CX$9:CX193)-1</f>
        <v>-4.566263712036267E-2</v>
      </c>
      <c r="DY193" s="5">
        <f>CY193/MAX(CY$9:CY193)-1</f>
        <v>-9.4072384673661302E-3</v>
      </c>
      <c r="DZ193" s="1">
        <f t="shared" si="254"/>
        <v>39598</v>
      </c>
      <c r="EA193" s="8">
        <f t="shared" si="285"/>
        <v>4.5184987809736468</v>
      </c>
      <c r="EB193" s="8">
        <f t="shared" si="286"/>
        <v>4.96713653443891</v>
      </c>
      <c r="EC193" s="8">
        <f t="shared" si="287"/>
        <v>4.7332124049796187</v>
      </c>
      <c r="ED193" s="8">
        <f t="shared" si="255"/>
        <v>5.1957500000000003</v>
      </c>
      <c r="EE193" s="8">
        <f t="shared" si="256"/>
        <v>5.1957500000000003</v>
      </c>
      <c r="EF193" s="8">
        <f t="shared" si="257"/>
        <v>5.4754999999999994</v>
      </c>
      <c r="EG193" s="8">
        <f t="shared" si="258"/>
        <v>5.1957500000000003</v>
      </c>
      <c r="EH193" s="8">
        <f t="shared" si="259"/>
        <v>6.0810919773519165</v>
      </c>
      <c r="EI193" s="8">
        <f t="shared" si="260"/>
        <v>4.96713653443891</v>
      </c>
      <c r="EJ193" s="1">
        <f t="shared" si="288"/>
        <v>39598</v>
      </c>
      <c r="EK193" s="8">
        <f>Data!W190*(1-R193-AD193)+R193*Data!AE190+AD193*Data!AM190</f>
        <v>1.7007731651562659</v>
      </c>
      <c r="EL193" s="8">
        <f>Data!W190*(1-S193-AE193)+S193*Data!BQ190+AE193*Data!AU190</f>
        <v>2.9856764709371788</v>
      </c>
      <c r="EM193" s="8">
        <f>Data!W190*(1-R193-AF193)+R193*Data!AE190+AF193*Data!AU190</f>
        <v>3.226768002838547</v>
      </c>
      <c r="EN193" s="8">
        <f>Data!F190</f>
        <v>5.1995786648754798</v>
      </c>
      <c r="EO193" s="8">
        <f>U193*Data!$AE190+Model!AG193*Data!$BY190+Model!AP193*Data!$W190</f>
        <v>3.0527500000000001</v>
      </c>
      <c r="EP193" s="8">
        <f>V193*Data!$BQ190+Model!AH193*Data!$BY190+Model!AQ193*Data!$W190</f>
        <v>3.0527500000000001</v>
      </c>
      <c r="EQ193" s="8">
        <f>W193*Data!$BQ190+Model!AI193*Data!$BY190+Model!AR193*Data!$W190</f>
        <v>2.4133</v>
      </c>
      <c r="ER193" s="8">
        <f>X193*Data!CF190+Model!AJ193*Data!$BY190+Model!AS193*Data!$W190</f>
        <v>3.0527500000000001</v>
      </c>
      <c r="ES193" s="8">
        <f>Y193*Data!CS190+Model!AK193*Data!$BY190+Model!AS193*Data!$W190</f>
        <v>2.7688549390243908</v>
      </c>
      <c r="ET193" s="8">
        <f t="shared" si="261"/>
        <v>5.1995786648754798</v>
      </c>
    </row>
    <row r="194" spans="1:150" x14ac:dyDescent="0.25">
      <c r="A194" s="34">
        <f>Data!A191</f>
        <v>39629</v>
      </c>
      <c r="B194" s="8">
        <f>Data!G191</f>
        <v>5.0672134193391196</v>
      </c>
      <c r="C194" s="8">
        <f t="shared" si="262"/>
        <v>4.6448913193418075</v>
      </c>
      <c r="D194" s="8">
        <f>Data!DA191</f>
        <v>6.2549999999999999</v>
      </c>
      <c r="E194" s="8">
        <f>Data!AN191</f>
        <v>2.5129999999999999</v>
      </c>
      <c r="F194" s="8">
        <f>Data!AV191</f>
        <v>3.1589999999999998</v>
      </c>
      <c r="G194" s="8">
        <f>Data!BZ191</f>
        <v>3.698</v>
      </c>
      <c r="H194" s="8">
        <f>Data!X191</f>
        <v>5.867</v>
      </c>
      <c r="I194" s="8">
        <f>Data!BJ191</f>
        <v>6.3090000000000002</v>
      </c>
      <c r="J194" s="8">
        <f>Data!AF191</f>
        <v>8.2889999999999997</v>
      </c>
      <c r="K194" s="8">
        <f>Data!BC191</f>
        <v>8.5530000000000008</v>
      </c>
      <c r="L194" s="8">
        <f>Data!BR191</f>
        <v>13.881</v>
      </c>
      <c r="M194" s="8">
        <f>Data!CG191</f>
        <v>10.792</v>
      </c>
      <c r="N194" s="8">
        <f>Data!CT191</f>
        <v>9.8819999999999997</v>
      </c>
      <c r="O194" s="8">
        <f>Data!ED191</f>
        <v>8.5030000000000001</v>
      </c>
      <c r="P194" s="8">
        <f t="shared" si="263"/>
        <v>5.0745000000000005</v>
      </c>
      <c r="Q194" s="1">
        <f t="shared" si="240"/>
        <v>39629</v>
      </c>
      <c r="R194" s="9">
        <f t="shared" si="289"/>
        <v>0.26793786505696371</v>
      </c>
      <c r="S194" s="36">
        <f t="shared" si="290"/>
        <v>0.35707586439729039</v>
      </c>
      <c r="T194" s="9">
        <f t="shared" si="291"/>
        <v>0.19706375012316482</v>
      </c>
      <c r="U194" s="9">
        <f t="shared" si="264"/>
        <v>0</v>
      </c>
      <c r="V194" s="9">
        <f t="shared" si="265"/>
        <v>0</v>
      </c>
      <c r="W194" s="9">
        <f t="shared" si="266"/>
        <v>0</v>
      </c>
      <c r="X194" s="9">
        <f t="shared" si="267"/>
        <v>0</v>
      </c>
      <c r="Y194" s="9">
        <f t="shared" si="292"/>
        <v>0.15042852522639072</v>
      </c>
      <c r="Z194" s="8">
        <f t="shared" si="268"/>
        <v>5.5987512147141008</v>
      </c>
      <c r="AA194" s="8">
        <f t="shared" si="241"/>
        <v>8.7286059772798836</v>
      </c>
      <c r="AB194" s="8">
        <f t="shared" si="269"/>
        <v>3.6934118632377571</v>
      </c>
      <c r="AC194" s="8">
        <f t="shared" si="293"/>
        <v>5.0672134193391196</v>
      </c>
      <c r="AD194" s="22">
        <f t="shared" si="270"/>
        <v>0.73206213494303629</v>
      </c>
      <c r="AE194" s="22">
        <f t="shared" si="271"/>
        <v>0.64292413560270956</v>
      </c>
      <c r="AF194" s="22">
        <f t="shared" si="272"/>
        <v>0.80293624987683521</v>
      </c>
      <c r="AG194" s="22">
        <f t="shared" si="242"/>
        <v>0.25</v>
      </c>
      <c r="AH194" s="22">
        <f t="shared" si="243"/>
        <v>0.25</v>
      </c>
      <c r="AI194" s="22">
        <f t="shared" si="244"/>
        <v>9.9999999999999978E-2</v>
      </c>
      <c r="AJ194" s="22">
        <f t="shared" si="245"/>
        <v>0.25</v>
      </c>
      <c r="AK194" s="22">
        <f t="shared" si="246"/>
        <v>9.9571474773609281E-2</v>
      </c>
      <c r="AL194" s="22"/>
      <c r="AM194" s="22">
        <f t="shared" si="247"/>
        <v>0</v>
      </c>
      <c r="AN194" s="22">
        <f t="shared" si="247"/>
        <v>0</v>
      </c>
      <c r="AO194" s="22">
        <v>0</v>
      </c>
      <c r="AP194" s="22">
        <f t="shared" si="248"/>
        <v>0.75</v>
      </c>
      <c r="AQ194" s="22">
        <f t="shared" si="249"/>
        <v>0.75</v>
      </c>
      <c r="AR194" s="22">
        <f t="shared" si="273"/>
        <v>0.9</v>
      </c>
      <c r="AS194" s="9">
        <f t="shared" si="274"/>
        <v>0.75</v>
      </c>
      <c r="AT194" s="9">
        <f t="shared" si="275"/>
        <v>0.75</v>
      </c>
      <c r="AU194" s="9"/>
      <c r="AV194" s="1">
        <f t="shared" si="250"/>
        <v>39629</v>
      </c>
      <c r="AX194" s="5">
        <f>Data!C191/Data!C190-1</f>
        <v>-8.0157138564562747E-4</v>
      </c>
      <c r="AY194" s="5">
        <f>Data!L191/Data!L190-1</f>
        <v>1.3674694152856492E-3</v>
      </c>
      <c r="AZ194" s="5">
        <f>Data!CW191/Data!CW190-1</f>
        <v>-3.8380583170812832E-3</v>
      </c>
      <c r="BA194" s="5">
        <f>Data!AJ191/Data!AJ190-1</f>
        <v>2.8785932659363134E-3</v>
      </c>
      <c r="BB194" s="5">
        <f>Data!AR191/Data!AR190-1</f>
        <v>5.3223432675315596E-3</v>
      </c>
      <c r="BC194" s="5">
        <f>Data!BV191/Data!BV190-1</f>
        <v>9.5590618404306493E-3</v>
      </c>
      <c r="BD194" s="5">
        <f>Data!T191/Data!T190-1</f>
        <v>2.3576101127402715E-3</v>
      </c>
      <c r="BE194" s="5">
        <f>Data!BF191/Data!BF190-1</f>
        <v>-2.0288765762518368E-3</v>
      </c>
      <c r="BF194" s="5">
        <f>Data!AB191/Data!AB190-1</f>
        <v>-9.1775101036275508E-3</v>
      </c>
      <c r="BG194" s="5">
        <f>Data!AY191/Data!AY190-1</f>
        <v>-1.1545297018705325E-2</v>
      </c>
      <c r="BH194" s="5">
        <f>Data!BN191/Data!BN190-1</f>
        <v>-5.3229211531536591E-2</v>
      </c>
      <c r="BI194" s="5">
        <f>Data!CC191/Data!CC190-1</f>
        <v>-2.9515383669237893E-2</v>
      </c>
      <c r="BJ194" s="5">
        <f>Data!CP191/Data!CP190-1</f>
        <v>-2.4706571969955182E-2</v>
      </c>
      <c r="BK194" s="5">
        <f>Data!DZ191/Data!DZ190-1</f>
        <v>-1.2966130357056516E-2</v>
      </c>
      <c r="BL194" s="5">
        <f t="shared" si="294"/>
        <v>-5.0571347194470076E-3</v>
      </c>
      <c r="BM194" s="5">
        <f t="shared" si="295"/>
        <v>-1.3033894118158729E-3</v>
      </c>
      <c r="BN194" s="5">
        <f t="shared" si="296"/>
        <v>1.2927137369403772E-3</v>
      </c>
      <c r="BO194" s="5">
        <f t="shared" si="276"/>
        <v>4.157973044662866E-3</v>
      </c>
      <c r="BP194" s="5">
        <f t="shared" si="277"/>
        <v>4.157973044662866E-3</v>
      </c>
      <c r="BQ194" s="5">
        <f t="shared" si="278"/>
        <v>3.0777552855093095E-3</v>
      </c>
      <c r="BR194" s="5">
        <f t="shared" si="297"/>
        <v>4.157973044662866E-3</v>
      </c>
      <c r="BS194" s="5">
        <f t="shared" si="298"/>
        <v>-1.6083839203444828E-3</v>
      </c>
      <c r="BT194" s="5">
        <f t="shared" si="279"/>
        <v>2.774396635297105E-3</v>
      </c>
      <c r="BU194" s="5">
        <f t="shared" si="280"/>
        <v>9.5590618404306493E-3</v>
      </c>
      <c r="BV194" s="8">
        <f t="shared" si="281"/>
        <v>2.1570856681421864</v>
      </c>
      <c r="BW194" s="8">
        <f t="shared" si="282"/>
        <v>2.1749511128051049</v>
      </c>
      <c r="BX194" s="24">
        <f t="shared" si="283"/>
        <v>39629</v>
      </c>
      <c r="BY194" s="5">
        <f t="shared" si="284"/>
        <v>0.9688417533424879</v>
      </c>
      <c r="BZ194" s="1">
        <f t="shared" si="251"/>
        <v>39629</v>
      </c>
      <c r="CA194" s="8">
        <f t="shared" si="299"/>
        <v>2.5425287705622859</v>
      </c>
      <c r="CB194" s="8">
        <f t="shared" si="300"/>
        <v>2.1749511128051049</v>
      </c>
      <c r="CC194" s="8">
        <f t="shared" si="301"/>
        <v>2.6421921843778962</v>
      </c>
      <c r="CD194" s="8">
        <f t="shared" si="302"/>
        <v>2.1179295186700879</v>
      </c>
      <c r="CE194" s="8">
        <f t="shared" si="303"/>
        <v>2.4161418807899562</v>
      </c>
      <c r="CF194" s="8">
        <f t="shared" si="304"/>
        <v>2.6626549982539083</v>
      </c>
      <c r="CG194" s="8">
        <f t="shared" si="305"/>
        <v>2.3179315886286531</v>
      </c>
      <c r="CH194" s="8">
        <f t="shared" si="306"/>
        <v>2.5274926686216981</v>
      </c>
      <c r="CI194" s="8">
        <f t="shared" si="307"/>
        <v>2.6882775406228485</v>
      </c>
      <c r="CJ194" s="8">
        <f t="shared" si="308"/>
        <v>2.6449908156532183</v>
      </c>
      <c r="CK194" s="8">
        <f t="shared" si="309"/>
        <v>4.3764262774484948</v>
      </c>
      <c r="CL194" s="8">
        <f t="shared" si="310"/>
        <v>3.3050552261723367</v>
      </c>
      <c r="CM194" s="8">
        <f t="shared" si="311"/>
        <v>2.9290286395057699</v>
      </c>
      <c r="CN194" s="8">
        <f t="shared" si="312"/>
        <v>3.0019161817433755</v>
      </c>
      <c r="CO194" s="8">
        <f t="shared" si="313"/>
        <v>2.6284678559636245</v>
      </c>
      <c r="CP194" s="8">
        <f t="shared" si="314"/>
        <v>2.5848984507912163</v>
      </c>
      <c r="CQ194" s="8">
        <f t="shared" si="315"/>
        <v>2.6372892261195804</v>
      </c>
      <c r="CR194" s="8">
        <f t="shared" si="316"/>
        <v>2.4639662103448057</v>
      </c>
      <c r="CS194" s="8">
        <f t="shared" si="317"/>
        <v>2.4813978272261603</v>
      </c>
      <c r="CT194" s="8">
        <f t="shared" si="318"/>
        <v>2.3986152611142417</v>
      </c>
      <c r="CU194" s="8">
        <f t="shared" si="319"/>
        <v>2.4633080319952851</v>
      </c>
      <c r="CV194" s="8">
        <f t="shared" si="320"/>
        <v>2.5046843336537017</v>
      </c>
      <c r="CW194" s="8">
        <f t="shared" si="321"/>
        <v>2.1570856681421864</v>
      </c>
      <c r="CX194" s="8">
        <f t="shared" si="322"/>
        <v>3.4206173297656886</v>
      </c>
      <c r="CY194" s="8">
        <f t="shared" si="252"/>
        <v>2.5425287705622859</v>
      </c>
      <c r="CZ194" s="1">
        <f t="shared" si="253"/>
        <v>39629</v>
      </c>
      <c r="DA194" s="5">
        <f>CA194/MAX(CA$9:CA194)-1</f>
        <v>-1.0201269279838443E-2</v>
      </c>
      <c r="DB194" s="5">
        <f>CB194/MAX(CB$9:CB194)-1</f>
        <v>-1.920651029729159E-3</v>
      </c>
      <c r="DC194" s="5">
        <f>CC194/MAX(CC$9:CC194)-1</f>
        <v>-2.0434020489565219E-2</v>
      </c>
      <c r="DD194" s="5">
        <f>CD194/MAX(CD$9:CD194)-1</f>
        <v>-8.5555564087009817E-3</v>
      </c>
      <c r="DE194" s="5">
        <f>CE194/MAX(CE$9:CE194)-1</f>
        <v>-2.5385580495126514E-2</v>
      </c>
      <c r="DF194" s="5">
        <f>CF194/MAX(CF$9:CF194)-1</f>
        <v>-3.1187534847731957E-2</v>
      </c>
      <c r="DG194" s="5">
        <f>CG194/MAX(CG$9:CG194)-1</f>
        <v>-1.293250206719776E-3</v>
      </c>
      <c r="DH194" s="5">
        <f>CH194/MAX(CH$9:CH194)-1</f>
        <v>-1.4577676146920182E-2</v>
      </c>
      <c r="DI194" s="5">
        <f>CI194/MAX(CI$9:CI194)-1</f>
        <v>-9.1775101036276618E-3</v>
      </c>
      <c r="DJ194" s="5">
        <f>CJ194/MAX(CJ$9:CJ194)-1</f>
        <v>-2.5100843779237159E-2</v>
      </c>
      <c r="DK194" s="5">
        <f>CK194/MAX(CK$9:CK194)-1</f>
        <v>-5.3229211531536591E-2</v>
      </c>
      <c r="DL194" s="5">
        <f>CL194/MAX(CL$9:CL194)-1</f>
        <v>-2.9515383669237893E-2</v>
      </c>
      <c r="DM194" s="5">
        <f>CM194/MAX(CM$9:CM194)-1</f>
        <v>-2.4706571969955182E-2</v>
      </c>
      <c r="DN194" s="5">
        <f>CN194/MAX(CN$9:CN194)-1</f>
        <v>-1.4932742864417148E-2</v>
      </c>
      <c r="DO194" s="5">
        <f>CO194/MAX(CO$9:CO194)-1</f>
        <v>-1.8261804529276504E-2</v>
      </c>
      <c r="DP194" s="5">
        <f>CP194/MAX(CP$9:CP194)-1</f>
        <v>-1.1289423697582679E-2</v>
      </c>
      <c r="DQ194" s="5">
        <f>CQ194/MAX(CQ$9:CQ194)-1</f>
        <v>-1.7533099596793611E-2</v>
      </c>
      <c r="DR194" s="5">
        <f>CR194/MAX(CR$9:CR194)-1</f>
        <v>-5.4740672266717638E-3</v>
      </c>
      <c r="DS194" s="5">
        <f>CS194/MAX(CS$9:CS194)-1</f>
        <v>-5.4698651306352986E-3</v>
      </c>
      <c r="DT194" s="5">
        <f>CT194/MAX(CT$9:CT194)-1</f>
        <v>-2.940802716352664E-3</v>
      </c>
      <c r="DU194" s="5">
        <f>CU194/MAX(CU$9:CU194)-1</f>
        <v>-5.4711839488711389E-3</v>
      </c>
      <c r="DV194" s="5">
        <f>CV194/MAX(CV$9:CV194)-1</f>
        <v>-2.7569351733945924E-3</v>
      </c>
      <c r="DW194" s="5">
        <f>CW194/MAX(CW$9:CW194)-1</f>
        <v>-5.6622033789659465E-3</v>
      </c>
      <c r="DX194" s="5">
        <f>CX194/MAX(CX$9:CX194)-1</f>
        <v>-3.6540067251962682E-2</v>
      </c>
      <c r="DY194" s="5">
        <f>CY194/MAX(CY$9:CY194)-1</f>
        <v>-1.0201269279838443E-2</v>
      </c>
      <c r="DZ194" s="1">
        <f t="shared" si="254"/>
        <v>39629</v>
      </c>
      <c r="EA194" s="8">
        <f t="shared" si="285"/>
        <v>4.5335212477422235</v>
      </c>
      <c r="EB194" s="8">
        <f t="shared" si="286"/>
        <v>5.0672134193391196</v>
      </c>
      <c r="EC194" s="8">
        <f t="shared" si="287"/>
        <v>4.6448913193418075</v>
      </c>
      <c r="ED194" s="8">
        <f t="shared" si="255"/>
        <v>5.3247499999999999</v>
      </c>
      <c r="EE194" s="8">
        <f t="shared" si="256"/>
        <v>5.3247499999999999</v>
      </c>
      <c r="EF194" s="8">
        <f t="shared" si="257"/>
        <v>5.6501000000000001</v>
      </c>
      <c r="EG194" s="8">
        <f t="shared" si="258"/>
        <v>5.3247499999999999</v>
      </c>
      <c r="EH194" s="8">
        <f t="shared" si="259"/>
        <v>6.2549999999999999</v>
      </c>
      <c r="EI194" s="8">
        <f t="shared" si="260"/>
        <v>5.0672134193391196</v>
      </c>
      <c r="EJ194" s="1">
        <f t="shared" si="288"/>
        <v>39629</v>
      </c>
      <c r="EK194" s="8">
        <f>Data!W191*(1-R194-AD194)+R194*Data!AE191+AD194*Data!AM191</f>
        <v>1.6896693515610952</v>
      </c>
      <c r="EL194" s="8">
        <f>Data!W191*(1-S194-AE194)+S194*Data!BQ191+AE194*Data!AU191</f>
        <v>2.9637704783231618</v>
      </c>
      <c r="EM194" s="8">
        <f>Data!W191*(1-R194-AF194)+R194*Data!AE191+AF194*Data!AU191</f>
        <v>3.2570151207250957</v>
      </c>
      <c r="EN194" s="8">
        <f>Data!F191</f>
        <v>5.2438166104503896</v>
      </c>
      <c r="EO194" s="8">
        <f>U194*Data!$AE191+Model!AG194*Data!$BY191+Model!AP194*Data!$W191</f>
        <v>3.0665</v>
      </c>
      <c r="EP194" s="8">
        <f>V194*Data!$BQ191+Model!AH194*Data!$BY191+Model!AQ194*Data!$W191</f>
        <v>3.0665</v>
      </c>
      <c r="EQ194" s="8">
        <f>W194*Data!$BQ191+Model!AI194*Data!$BY191+Model!AR194*Data!$W191</f>
        <v>2.4337999999999997</v>
      </c>
      <c r="ER194" s="8">
        <f>X194*Data!CF191+Model!AJ194*Data!$BY191+Model!AS194*Data!$W191</f>
        <v>3.0665</v>
      </c>
      <c r="ES194" s="8">
        <f>Y194*Data!CS191+Model!AK194*Data!$BY191+Model!AS194*Data!$W191</f>
        <v>2.8103202215394565</v>
      </c>
      <c r="ET194" s="8">
        <f t="shared" si="261"/>
        <v>5.2438166104503896</v>
      </c>
    </row>
    <row r="195" spans="1:150" ht="18" customHeight="1" x14ac:dyDescent="0.25">
      <c r="A195" s="34">
        <f>Data!A192</f>
        <v>39660</v>
      </c>
      <c r="B195" s="8">
        <f>Data!G192</f>
        <v>5.1404721737530599</v>
      </c>
      <c r="C195" s="8">
        <f t="shared" si="262"/>
        <v>4.5810416362308253</v>
      </c>
      <c r="D195" s="8">
        <f>Data!DA192</f>
        <v>6.4420000000000002</v>
      </c>
      <c r="E195" s="8">
        <f>Data!AN192</f>
        <v>2.4140000000000001</v>
      </c>
      <c r="F195" s="8">
        <f>Data!AV192</f>
        <v>3.0539999999999998</v>
      </c>
      <c r="G195" s="8">
        <f>Data!BZ192</f>
        <v>3.6339999999999999</v>
      </c>
      <c r="H195" s="8">
        <f>Data!X192</f>
        <v>5.9829999999999997</v>
      </c>
      <c r="I195" s="8">
        <f>Data!BJ192</f>
        <v>6.5170000000000003</v>
      </c>
      <c r="J195" s="8">
        <f>Data!AF192</f>
        <v>9.0549999999999997</v>
      </c>
      <c r="K195" s="8">
        <f>Data!BC192</f>
        <v>8.7609999999999992</v>
      </c>
      <c r="L195" s="8">
        <f>Data!BR192</f>
        <v>15.063000000000001</v>
      </c>
      <c r="M195" s="8">
        <f>Data!CG192</f>
        <v>11.949</v>
      </c>
      <c r="N195" s="8">
        <f>Data!CT192</f>
        <v>10.382999999999999</v>
      </c>
      <c r="O195" s="8">
        <f>Data!ED192</f>
        <v>8.82</v>
      </c>
      <c r="P195" s="8">
        <f t="shared" si="263"/>
        <v>5.4760000000000009</v>
      </c>
      <c r="Q195" s="1">
        <f t="shared" si="240"/>
        <v>39660</v>
      </c>
      <c r="R195" s="9">
        <f t="shared" si="289"/>
        <v>0.23793786505696371</v>
      </c>
      <c r="S195" s="36">
        <f t="shared" si="290"/>
        <v>0.36185781716147419</v>
      </c>
      <c r="T195" s="9">
        <f t="shared" si="291"/>
        <v>0.18261504747991231</v>
      </c>
      <c r="U195" s="9">
        <f t="shared" si="264"/>
        <v>0</v>
      </c>
      <c r="V195" s="9">
        <f t="shared" si="265"/>
        <v>0</v>
      </c>
      <c r="W195" s="9">
        <f t="shared" si="266"/>
        <v>0</v>
      </c>
      <c r="X195" s="9">
        <f t="shared" si="267"/>
        <v>0</v>
      </c>
      <c r="Y195" s="9">
        <f t="shared" si="292"/>
        <v>0.15502296636538757</v>
      </c>
      <c r="Z195" s="8">
        <f t="shared" si="268"/>
        <v>5.6124533479486534</v>
      </c>
      <c r="AA195" s="8">
        <f t="shared" si="241"/>
        <v>9.2686689798261863</v>
      </c>
      <c r="AB195" s="8">
        <f t="shared" si="269"/>
        <v>3.5838319941563186</v>
      </c>
      <c r="AC195" s="8">
        <f t="shared" si="293"/>
        <v>5.1404721737530599</v>
      </c>
      <c r="AD195" s="22">
        <f t="shared" si="270"/>
        <v>0.76206213494303632</v>
      </c>
      <c r="AE195" s="22">
        <f t="shared" si="271"/>
        <v>0.63814218283852586</v>
      </c>
      <c r="AF195" s="22">
        <f t="shared" si="272"/>
        <v>0.81738495252008769</v>
      </c>
      <c r="AG195" s="22">
        <f t="shared" si="242"/>
        <v>0.25</v>
      </c>
      <c r="AH195" s="22">
        <f t="shared" si="243"/>
        <v>0.25</v>
      </c>
      <c r="AI195" s="22">
        <f t="shared" si="244"/>
        <v>9.9999999999999978E-2</v>
      </c>
      <c r="AJ195" s="22">
        <f t="shared" si="245"/>
        <v>0.25</v>
      </c>
      <c r="AK195" s="22">
        <f t="shared" si="246"/>
        <v>9.4977033634612407E-2</v>
      </c>
      <c r="AL195" s="22"/>
      <c r="AM195" s="22">
        <f t="shared" si="247"/>
        <v>0</v>
      </c>
      <c r="AN195" s="22">
        <f t="shared" si="247"/>
        <v>0</v>
      </c>
      <c r="AO195" s="22">
        <v>0</v>
      </c>
      <c r="AP195" s="22">
        <f t="shared" si="248"/>
        <v>0.75</v>
      </c>
      <c r="AQ195" s="22">
        <f t="shared" si="249"/>
        <v>0.75</v>
      </c>
      <c r="AR195" s="22">
        <f t="shared" si="273"/>
        <v>0.9</v>
      </c>
      <c r="AS195" s="9">
        <f t="shared" si="274"/>
        <v>0.75</v>
      </c>
      <c r="AT195" s="9">
        <f t="shared" si="275"/>
        <v>0.75</v>
      </c>
      <c r="AU195" s="9"/>
      <c r="AV195" s="1">
        <f t="shared" si="250"/>
        <v>39660</v>
      </c>
      <c r="AX195" s="5">
        <f>Data!C192/Data!C191-1</f>
        <v>-8.17124487979215E-4</v>
      </c>
      <c r="AY195" s="5">
        <f>Data!L192/Data!L191-1</f>
        <v>2.6520869037836015E-3</v>
      </c>
      <c r="AZ195" s="5">
        <f>Data!CW192/Data!CW191-1</f>
        <v>-8.6111550479441856E-3</v>
      </c>
      <c r="BA195" s="5">
        <f>Data!AJ192/Data!AJ191-1</f>
        <v>4.0165269094718514E-3</v>
      </c>
      <c r="BB195" s="5">
        <f>Data!AR192/Data!AR191-1</f>
        <v>6.9373882026695366E-3</v>
      </c>
      <c r="BC195" s="5">
        <f>Data!BV192/Data!BV191-1</f>
        <v>5.9919858901553713E-3</v>
      </c>
      <c r="BD195" s="5">
        <f>Data!T192/Data!T191-1</f>
        <v>-1.578547793327667E-3</v>
      </c>
      <c r="BE195" s="5">
        <f>Data!BF192/Data!BF191-1</f>
        <v>-3.4629721511901801E-3</v>
      </c>
      <c r="BF195" s="5">
        <f>Data!AB192/Data!AB191-1</f>
        <v>-1.1300786692373666E-2</v>
      </c>
      <c r="BG195" s="5">
        <f>Data!AY192/Data!AY191-1</f>
        <v>-3.5734914359816239E-3</v>
      </c>
      <c r="BH195" s="5">
        <f>Data!BN192/Data!BN191-1</f>
        <v>-1.4569297383403179E-2</v>
      </c>
      <c r="BI195" s="5">
        <f>Data!CC192/Data!CC191-1</f>
        <v>-1.2773565689713662E-2</v>
      </c>
      <c r="BJ195" s="5">
        <f>Data!CP192/Data!CP191-1</f>
        <v>-1.3602004903235154E-2</v>
      </c>
      <c r="BK195" s="5">
        <f>Data!DZ192/Data!DZ191-1</f>
        <v>-9.2752136216606162E-3</v>
      </c>
      <c r="BL195" s="5">
        <f t="shared" si="294"/>
        <v>1.6560772985081333E-3</v>
      </c>
      <c r="BM195" s="5">
        <f t="shared" si="295"/>
        <v>1.1482593921177601E-3</v>
      </c>
      <c r="BN195" s="5">
        <f t="shared" si="296"/>
        <v>3.7424720879133729E-3</v>
      </c>
      <c r="BO195" s="5">
        <f t="shared" si="276"/>
        <v>3.1408562754309255E-4</v>
      </c>
      <c r="BP195" s="5">
        <f t="shared" si="277"/>
        <v>3.1408562754309255E-4</v>
      </c>
      <c r="BQ195" s="5">
        <f t="shared" si="278"/>
        <v>-8.2149442497936331E-4</v>
      </c>
      <c r="BR195" s="5">
        <f t="shared" si="297"/>
        <v>3.1408562754309255E-4</v>
      </c>
      <c r="BS195" s="5">
        <f t="shared" si="298"/>
        <v>-2.6334095108061215E-3</v>
      </c>
      <c r="BT195" s="5">
        <f t="shared" si="279"/>
        <v>2.8975119689119478E-3</v>
      </c>
      <c r="BU195" s="5">
        <f t="shared" si="280"/>
        <v>5.9919858901553713E-3</v>
      </c>
      <c r="BV195" s="8">
        <f t="shared" si="281"/>
        <v>2.1633358496835968</v>
      </c>
      <c r="BW195" s="8">
        <f t="shared" si="282"/>
        <v>2.1807192721677451</v>
      </c>
      <c r="BX195" s="24">
        <f t="shared" si="283"/>
        <v>39660</v>
      </c>
      <c r="BY195" s="5">
        <f t="shared" si="284"/>
        <v>0.9699386132052632</v>
      </c>
      <c r="BZ195" s="1">
        <f t="shared" si="251"/>
        <v>39660</v>
      </c>
      <c r="CA195" s="8">
        <f t="shared" si="299"/>
        <v>2.5404512080424677</v>
      </c>
      <c r="CB195" s="8">
        <f t="shared" si="300"/>
        <v>2.1807192721677451</v>
      </c>
      <c r="CC195" s="8">
        <f t="shared" si="301"/>
        <v>2.6194398578117517</v>
      </c>
      <c r="CD195" s="8">
        <f t="shared" si="302"/>
        <v>2.1264362395741911</v>
      </c>
      <c r="CE195" s="8">
        <f t="shared" si="303"/>
        <v>2.4329035949697242</v>
      </c>
      <c r="CF195" s="8">
        <f t="shared" si="304"/>
        <v>2.6786095894337976</v>
      </c>
      <c r="CG195" s="8">
        <f t="shared" si="305"/>
        <v>2.3142726228343387</v>
      </c>
      <c r="CH195" s="8">
        <f t="shared" si="306"/>
        <v>2.5187400318979236</v>
      </c>
      <c r="CI195" s="8">
        <f t="shared" si="307"/>
        <v>2.657897889566371</v>
      </c>
      <c r="CJ195" s="8">
        <f t="shared" si="308"/>
        <v>2.6355389636252315</v>
      </c>
      <c r="CK195" s="8">
        <f t="shared" si="309"/>
        <v>4.3126648215358072</v>
      </c>
      <c r="CL195" s="8">
        <f t="shared" si="310"/>
        <v>3.2628378861326928</v>
      </c>
      <c r="CM195" s="8">
        <f t="shared" si="311"/>
        <v>2.8891879775894962</v>
      </c>
      <c r="CN195" s="8">
        <f t="shared" si="312"/>
        <v>2.9740727678833858</v>
      </c>
      <c r="CO195" s="8">
        <f t="shared" si="313"/>
        <v>2.6328208019097441</v>
      </c>
      <c r="CP195" s="8">
        <f t="shared" si="314"/>
        <v>2.587866584715008</v>
      </c>
      <c r="CQ195" s="8">
        <f t="shared" si="315"/>
        <v>2.6471592074360877</v>
      </c>
      <c r="CR195" s="8">
        <f t="shared" si="316"/>
        <v>2.4647401067182271</v>
      </c>
      <c r="CS195" s="8">
        <f t="shared" si="317"/>
        <v>2.482177198619909</v>
      </c>
      <c r="CT195" s="8">
        <f t="shared" si="318"/>
        <v>2.396644812049566</v>
      </c>
      <c r="CU195" s="8">
        <f t="shared" si="319"/>
        <v>2.4640817216443467</v>
      </c>
      <c r="CV195" s="8">
        <f t="shared" si="320"/>
        <v>2.4980884741078908</v>
      </c>
      <c r="CW195" s="8">
        <f t="shared" si="321"/>
        <v>2.1633358496835968</v>
      </c>
      <c r="CX195" s="8">
        <f t="shared" si="322"/>
        <v>3.4411136205412656</v>
      </c>
      <c r="CY195" s="8">
        <f t="shared" si="252"/>
        <v>2.5404512080424677</v>
      </c>
      <c r="CZ195" s="1">
        <f t="shared" si="253"/>
        <v>39660</v>
      </c>
      <c r="DA195" s="5">
        <f>CA195/MAX(CA$9:CA195)-1</f>
        <v>-1.1010058060880623E-2</v>
      </c>
      <c r="DB195" s="5">
        <f>CB195/MAX(CB$9:CB195)-1</f>
        <v>0</v>
      </c>
      <c r="DC195" s="5">
        <f>CC195/MAX(CC$9:CC195)-1</f>
        <v>-2.8869215018820893E-2</v>
      </c>
      <c r="DD195" s="5">
        <f>CD195/MAX(CD$9:CD195)-1</f>
        <v>-4.5733931217701862E-3</v>
      </c>
      <c r="DE195" s="5">
        <f>CE195/MAX(CE$9:CE195)-1</f>
        <v>-1.8624301919101693E-2</v>
      </c>
      <c r="DF195" s="5">
        <f>CF195/MAX(CF$9:CF195)-1</f>
        <v>-2.5382424226332856E-2</v>
      </c>
      <c r="DG195" s="5">
        <f>CG195/MAX(CG$9:CG195)-1</f>
        <v>-2.8697565427874272E-3</v>
      </c>
      <c r="DH195" s="5">
        <f>CH195/MAX(CH$9:CH195)-1</f>
        <v>-1.7990166211584557E-2</v>
      </c>
      <c r="DI195" s="5">
        <f>CI195/MAX(CI$9:CI195)-1</f>
        <v>-2.0374583711952998E-2</v>
      </c>
      <c r="DJ195" s="5">
        <f>CJ195/MAX(CJ$9:CJ195)-1</f>
        <v>-2.8584637564937676E-2</v>
      </c>
      <c r="DK195" s="5">
        <f>CK195/MAX(CK$9:CK195)-1</f>
        <v>-6.7022996702652771E-2</v>
      </c>
      <c r="DL195" s="5">
        <f>CL195/MAX(CL$9:CL195)-1</f>
        <v>-4.1911932666795493E-2</v>
      </c>
      <c r="DM195" s="5">
        <f>CM195/MAX(CM$9:CM195)-1</f>
        <v>-3.7972517960112806E-2</v>
      </c>
      <c r="DN195" s="5">
        <f>CN195/MAX(CN$9:CN195)-1</f>
        <v>-2.4069452106053046E-2</v>
      </c>
      <c r="DO195" s="5">
        <f>CO195/MAX(CO$9:CO195)-1</f>
        <v>-1.6635970190679084E-2</v>
      </c>
      <c r="DP195" s="5">
        <f>CP195/MAX(CP$9:CP195)-1</f>
        <v>-1.0154127492257303E-2</v>
      </c>
      <c r="DQ195" s="5">
        <f>CQ195/MAX(CQ$9:CQ195)-1</f>
        <v>-1.3856244644735893E-2</v>
      </c>
      <c r="DR195" s="5">
        <f>CR195/MAX(CR$9:CR195)-1</f>
        <v>-5.161700924968704E-3</v>
      </c>
      <c r="DS195" s="5">
        <f>CS195/MAX(CS$9:CS195)-1</f>
        <v>-5.1574975091142061E-3</v>
      </c>
      <c r="DT195" s="5">
        <f>CT195/MAX(CT$9:CT195)-1</f>
        <v>-3.759881288295519E-3</v>
      </c>
      <c r="DU195" s="5">
        <f>CU195/MAX(CU$9:CU195)-1</f>
        <v>-5.1588167415719255E-3</v>
      </c>
      <c r="DV195" s="5">
        <f>CV195/MAX(CV$9:CV195)-1</f>
        <v>-5.3830845448945563E-3</v>
      </c>
      <c r="DW195" s="5">
        <f>CW195/MAX(CW$9:CW195)-1</f>
        <v>-2.7810977121149882E-3</v>
      </c>
      <c r="DX195" s="5">
        <f>CX195/MAX(CX$9:CX195)-1</f>
        <v>-3.0767028929206353E-2</v>
      </c>
      <c r="DY195" s="5">
        <f>CY195/MAX(CY$9:CY195)-1</f>
        <v>-1.1010058060880623E-2</v>
      </c>
      <c r="DZ195" s="1">
        <f t="shared" si="254"/>
        <v>39660</v>
      </c>
      <c r="EA195" s="8">
        <f t="shared" si="285"/>
        <v>4.4818651282068389</v>
      </c>
      <c r="EB195" s="8">
        <f t="shared" si="286"/>
        <v>5.1404721737530608</v>
      </c>
      <c r="EC195" s="8">
        <f t="shared" si="287"/>
        <v>4.5810416362308253</v>
      </c>
      <c r="ED195" s="8">
        <f t="shared" si="255"/>
        <v>5.3957499999999996</v>
      </c>
      <c r="EE195" s="8">
        <f t="shared" si="256"/>
        <v>5.3957499999999996</v>
      </c>
      <c r="EF195" s="8">
        <f t="shared" si="257"/>
        <v>5.7480999999999991</v>
      </c>
      <c r="EG195" s="8">
        <f t="shared" si="258"/>
        <v>5.3957499999999996</v>
      </c>
      <c r="EH195" s="8">
        <f t="shared" si="259"/>
        <v>6.4420000000000002</v>
      </c>
      <c r="EI195" s="8">
        <f t="shared" si="260"/>
        <v>5.1404721737530599</v>
      </c>
      <c r="EJ195" s="1">
        <f t="shared" si="288"/>
        <v>39660</v>
      </c>
      <c r="EK195" s="8">
        <f>Data!W192*(1-R195-AD195)+R195*Data!AE192+AD195*Data!AM192</f>
        <v>1.6757422331321203</v>
      </c>
      <c r="EL195" s="8">
        <f>Data!W192*(1-S195-AE195)+S195*Data!BQ192+AE195*Data!AU192</f>
        <v>2.9469567066842925</v>
      </c>
      <c r="EM195" s="8">
        <f>Data!W192*(1-R195-AF195)+R195*Data!AE192+AF195*Data!AU192</f>
        <v>3.2878920695213836</v>
      </c>
      <c r="EN195" s="8">
        <f>Data!F192</f>
        <v>5.2693422827018104</v>
      </c>
      <c r="EO195" s="8">
        <f>U195*Data!$AE192+Model!AG195*Data!$BY192+Model!AP195*Data!$W192</f>
        <v>3.0129999999999999</v>
      </c>
      <c r="EP195" s="8">
        <f>V195*Data!$BQ192+Model!AH195*Data!$BY192+Model!AQ195*Data!$W192</f>
        <v>3.0129999999999999</v>
      </c>
      <c r="EQ195" s="8">
        <f>W195*Data!$BQ192+Model!AI195*Data!$BY192+Model!AR195*Data!$W192</f>
        <v>2.3938000000000001</v>
      </c>
      <c r="ER195" s="8">
        <f>X195*Data!CF192+Model!AJ195*Data!$BY192+Model!AS195*Data!$W192</f>
        <v>3.0129999999999999</v>
      </c>
      <c r="ES195" s="8">
        <f>Y195*Data!CS192+Model!AK195*Data!$BY192+Model!AS195*Data!$W192</f>
        <v>2.7632580011853607</v>
      </c>
      <c r="ET195" s="8">
        <f t="shared" si="261"/>
        <v>5.2693422827018104</v>
      </c>
    </row>
    <row r="196" spans="1:150" ht="17.25" customHeight="1" x14ac:dyDescent="0.25">
      <c r="A196" s="34">
        <f>Data!A193</f>
        <v>39689</v>
      </c>
      <c r="B196" s="8">
        <f>Data!G193</f>
        <v>5.0543280632913996</v>
      </c>
      <c r="C196" s="8">
        <f t="shared" si="262"/>
        <v>4.4231711583080493</v>
      </c>
      <c r="D196" s="8">
        <f>Data!DA193</f>
        <v>6.4089999999999998</v>
      </c>
      <c r="E196" s="8">
        <f>Data!AN193</f>
        <v>2.2730000000000001</v>
      </c>
      <c r="F196" s="8">
        <f>Data!AV193</f>
        <v>2.8839999999999999</v>
      </c>
      <c r="G196" s="8">
        <f>Data!BZ193</f>
        <v>3.476</v>
      </c>
      <c r="H196" s="8">
        <f>Data!X193</f>
        <v>5.8840000000000003</v>
      </c>
      <c r="I196" s="8">
        <f>Data!BJ193</f>
        <v>6.4</v>
      </c>
      <c r="J196" s="8">
        <f>Data!AF193</f>
        <v>9.1929999999999996</v>
      </c>
      <c r="K196" s="8">
        <f>Data!BC193</f>
        <v>8.7010000000000005</v>
      </c>
      <c r="L196" s="8">
        <f>Data!BR193</f>
        <v>14.875999999999999</v>
      </c>
      <c r="M196" s="8">
        <f>Data!CG193</f>
        <v>11.835000000000001</v>
      </c>
      <c r="N196" s="8">
        <f>Data!CT193</f>
        <v>10.272</v>
      </c>
      <c r="O196" s="8">
        <f>Data!ED193</f>
        <v>8.7829999999999995</v>
      </c>
      <c r="P196" s="8">
        <f t="shared" si="263"/>
        <v>5.6029999999999998</v>
      </c>
      <c r="Q196" s="1">
        <f t="shared" si="240"/>
        <v>39689</v>
      </c>
      <c r="R196" s="9">
        <f t="shared" si="289"/>
        <v>0.24246766431587527</v>
      </c>
      <c r="S196" s="36">
        <f t="shared" si="290"/>
        <v>0.36791457251930837</v>
      </c>
      <c r="T196" s="9">
        <f t="shared" si="291"/>
        <v>0.17847581652686062</v>
      </c>
      <c r="U196" s="9">
        <f t="shared" si="264"/>
        <v>0</v>
      </c>
      <c r="V196" s="9">
        <f t="shared" si="265"/>
        <v>0</v>
      </c>
      <c r="W196" s="9">
        <f t="shared" si="266"/>
        <v>0</v>
      </c>
      <c r="X196" s="9">
        <f t="shared" si="267"/>
        <v>0</v>
      </c>
      <c r="Y196" s="9">
        <f t="shared" si="292"/>
        <v>0.16583284284873448</v>
      </c>
      <c r="Z196" s="8">
        <f t="shared" si="268"/>
        <v>5.5027872060164018</v>
      </c>
      <c r="AA196" s="8">
        <f t="shared" si="241"/>
        <v>9.1922878360936213</v>
      </c>
      <c r="AB196" s="8">
        <f t="shared" si="269"/>
        <v>3.4348775655898627</v>
      </c>
      <c r="AC196" s="8">
        <f t="shared" si="293"/>
        <v>5.0543280632913996</v>
      </c>
      <c r="AD196" s="22">
        <f t="shared" si="270"/>
        <v>0.7575323356841247</v>
      </c>
      <c r="AE196" s="22">
        <f t="shared" si="271"/>
        <v>0.63208542748069163</v>
      </c>
      <c r="AF196" s="22">
        <f t="shared" si="272"/>
        <v>0.82152418347313938</v>
      </c>
      <c r="AG196" s="22">
        <f t="shared" si="242"/>
        <v>0.25</v>
      </c>
      <c r="AH196" s="22">
        <f t="shared" si="243"/>
        <v>0.25</v>
      </c>
      <c r="AI196" s="22">
        <f t="shared" si="244"/>
        <v>9.9999999999999978E-2</v>
      </c>
      <c r="AJ196" s="22">
        <f t="shared" si="245"/>
        <v>0.25</v>
      </c>
      <c r="AK196" s="22">
        <f t="shared" si="246"/>
        <v>8.4167157151265548E-2</v>
      </c>
      <c r="AL196" s="22"/>
      <c r="AM196" s="22">
        <f t="shared" si="247"/>
        <v>0</v>
      </c>
      <c r="AN196" s="22">
        <f t="shared" si="247"/>
        <v>0</v>
      </c>
      <c r="AO196" s="22">
        <v>0</v>
      </c>
      <c r="AP196" s="22">
        <f t="shared" si="248"/>
        <v>0.75</v>
      </c>
      <c r="AQ196" s="22">
        <f t="shared" si="249"/>
        <v>0.75</v>
      </c>
      <c r="AR196" s="22">
        <f t="shared" si="273"/>
        <v>0.9</v>
      </c>
      <c r="AS196" s="9">
        <f t="shared" si="274"/>
        <v>0.75</v>
      </c>
      <c r="AT196" s="9">
        <f t="shared" si="275"/>
        <v>0.75</v>
      </c>
      <c r="AU196" s="9"/>
      <c r="AV196" s="1">
        <f t="shared" si="250"/>
        <v>39689</v>
      </c>
      <c r="AX196" s="5">
        <f>Data!C193/Data!C192-1</f>
        <v>9.4866379642346566E-3</v>
      </c>
      <c r="AY196" s="5">
        <f>Data!L193/Data!L192-1</f>
        <v>4.2600625806941128E-3</v>
      </c>
      <c r="AZ196" s="5">
        <f>Data!CW193/Data!CW192-1</f>
        <v>7.0194429961503158E-3</v>
      </c>
      <c r="BA196" s="5">
        <f>Data!AJ193/Data!AJ192-1</f>
        <v>4.837383127107131E-3</v>
      </c>
      <c r="BB196" s="5">
        <f>Data!AR193/Data!AR192-1</f>
        <v>1.0190841775881587E-2</v>
      </c>
      <c r="BC196" s="5">
        <f>Data!BV193/Data!BV192-1</f>
        <v>1.5033760775233107E-2</v>
      </c>
      <c r="BD196" s="5">
        <f>Data!T193/Data!T192-1</f>
        <v>6.2065284760002282E-3</v>
      </c>
      <c r="BE196" s="5">
        <f>Data!BF193/Data!BF192-1</f>
        <v>7.18491321421455E-3</v>
      </c>
      <c r="BF196" s="5">
        <f>Data!AB193/Data!AB192-1</f>
        <v>6.0471052656549951E-3</v>
      </c>
      <c r="BG196" s="5">
        <f>Data!AY193/Data!AY192-1</f>
        <v>7.0823925855920677E-3</v>
      </c>
      <c r="BH196" s="5">
        <f>Data!BN193/Data!BN192-1</f>
        <v>7.0941737565519691E-3</v>
      </c>
      <c r="BI196" s="5">
        <f>Data!CC193/Data!CC192-1</f>
        <v>6.5565352150129819E-3</v>
      </c>
      <c r="BJ196" s="5">
        <f>Data!CP193/Data!CP192-1</f>
        <v>5.1465571417335099E-3</v>
      </c>
      <c r="BK196" s="5">
        <f>Data!DZ193/Data!DZ192-1</f>
        <v>8.883767903411055E-3</v>
      </c>
      <c r="BL196" s="5">
        <f t="shared" si="294"/>
        <v>9.3261026318259953E-3</v>
      </c>
      <c r="BM196" s="5">
        <f t="shared" si="295"/>
        <v>9.7178668775206069E-3</v>
      </c>
      <c r="BN196" s="5">
        <f t="shared" si="296"/>
        <v>9.952150418600628E-3</v>
      </c>
      <c r="BO196" s="5">
        <f t="shared" si="276"/>
        <v>8.4133365508084479E-3</v>
      </c>
      <c r="BP196" s="5">
        <f t="shared" si="277"/>
        <v>8.4133365508084479E-3</v>
      </c>
      <c r="BQ196" s="5">
        <f t="shared" si="278"/>
        <v>7.0892517059235162E-3</v>
      </c>
      <c r="BR196" s="5">
        <f t="shared" si="297"/>
        <v>8.4133365508084479E-3</v>
      </c>
      <c r="BS196" s="5">
        <f t="shared" si="298"/>
        <v>6.880592914484702E-3</v>
      </c>
      <c r="BT196" s="5">
        <f t="shared" si="279"/>
        <v>5.1112121968857503E-3</v>
      </c>
      <c r="BU196" s="5">
        <f t="shared" si="280"/>
        <v>1.5033760775233107E-2</v>
      </c>
      <c r="BV196" s="8">
        <f t="shared" si="281"/>
        <v>2.1743931182644598</v>
      </c>
      <c r="BW196" s="8">
        <f t="shared" si="282"/>
        <v>2.1900092727381053</v>
      </c>
      <c r="BX196" s="24">
        <f t="shared" si="283"/>
        <v>39689</v>
      </c>
      <c r="BY196" s="5">
        <f t="shared" si="284"/>
        <v>0.9689073598480229</v>
      </c>
      <c r="BZ196" s="1">
        <f t="shared" si="251"/>
        <v>39689</v>
      </c>
      <c r="CA196" s="8">
        <f t="shared" si="299"/>
        <v>2.5645515489189692</v>
      </c>
      <c r="CB196" s="8">
        <f t="shared" si="300"/>
        <v>2.1900092727381053</v>
      </c>
      <c r="CC196" s="8">
        <f t="shared" si="301"/>
        <v>2.6378268665755056</v>
      </c>
      <c r="CD196" s="8">
        <f t="shared" si="302"/>
        <v>2.1367226263603767</v>
      </c>
      <c r="CE196" s="8">
        <f t="shared" si="303"/>
        <v>2.457696930562034</v>
      </c>
      <c r="CF196" s="8">
        <f t="shared" si="304"/>
        <v>2.7188791652115905</v>
      </c>
      <c r="CG196" s="8">
        <f t="shared" si="305"/>
        <v>2.3286362217691878</v>
      </c>
      <c r="CH196" s="8">
        <f t="shared" si="306"/>
        <v>2.5368369604362782</v>
      </c>
      <c r="CI196" s="8">
        <f t="shared" si="307"/>
        <v>2.6739704778899411</v>
      </c>
      <c r="CJ196" s="8">
        <f t="shared" si="308"/>
        <v>2.65420488524025</v>
      </c>
      <c r="CK196" s="8">
        <f t="shared" si="309"/>
        <v>4.3432596151335519</v>
      </c>
      <c r="CL196" s="8">
        <f t="shared" si="310"/>
        <v>3.2842307976340002</v>
      </c>
      <c r="CM196" s="8">
        <f t="shared" si="311"/>
        <v>2.9040573486093701</v>
      </c>
      <c r="CN196" s="8">
        <f t="shared" si="312"/>
        <v>3.0004937400811169</v>
      </c>
      <c r="CO196" s="8">
        <f t="shared" si="313"/>
        <v>2.6573747589195609</v>
      </c>
      <c r="CP196" s="8">
        <f t="shared" si="314"/>
        <v>2.6130151276820524</v>
      </c>
      <c r="CQ196" s="8">
        <f t="shared" si="315"/>
        <v>2.6735041340504755</v>
      </c>
      <c r="CR196" s="8">
        <f t="shared" si="316"/>
        <v>2.4854767947463232</v>
      </c>
      <c r="CS196" s="8">
        <f t="shared" si="317"/>
        <v>2.5030605907706414</v>
      </c>
      <c r="CT196" s="8">
        <f t="shared" si="318"/>
        <v>2.4136352303718813</v>
      </c>
      <c r="CU196" s="8">
        <f t="shared" si="319"/>
        <v>2.4848128704572363</v>
      </c>
      <c r="CV196" s="8">
        <f t="shared" si="320"/>
        <v>2.5152768039625935</v>
      </c>
      <c r="CW196" s="8">
        <f t="shared" si="321"/>
        <v>2.1743931182644598</v>
      </c>
      <c r="CX196" s="8">
        <f t="shared" si="322"/>
        <v>3.4928464995128792</v>
      </c>
      <c r="CY196" s="8">
        <f t="shared" si="252"/>
        <v>2.5645515489189692</v>
      </c>
      <c r="CZ196" s="1">
        <f t="shared" si="253"/>
        <v>39689</v>
      </c>
      <c r="DA196" s="5">
        <f>CA196/MAX(CA$9:CA196)-1</f>
        <v>-1.6278685314347063E-3</v>
      </c>
      <c r="DB196" s="5">
        <f>CB196/MAX(CB$9:CB196)-1</f>
        <v>0</v>
      </c>
      <c r="DC196" s="5">
        <f>CC196/MAX(CC$9:CC196)-1</f>
        <v>-2.2052417831838755E-2</v>
      </c>
      <c r="DD196" s="5">
        <f>CD196/MAX(CD$9:CD196)-1</f>
        <v>0</v>
      </c>
      <c r="DE196" s="5">
        <f>CE196/MAX(CE$9:CE196)-1</f>
        <v>-8.6232574572639997E-3</v>
      </c>
      <c r="DF196" s="5">
        <f>CF196/MAX(CF$9:CF196)-1</f>
        <v>-1.0730256744813982E-2</v>
      </c>
      <c r="DG196" s="5">
        <f>CG196/MAX(CG$9:CG196)-1</f>
        <v>0</v>
      </c>
      <c r="DH196" s="5">
        <f>CH196/MAX(CH$9:CH196)-1</f>
        <v>-1.0934510780309603E-2</v>
      </c>
      <c r="DI196" s="5">
        <f>CI196/MAX(CI$9:CI196)-1</f>
        <v>-1.4450685698748078E-2</v>
      </c>
      <c r="DJ196" s="5">
        <f>CJ196/MAX(CJ$9:CJ196)-1</f>
        <v>-2.1704692604497366E-2</v>
      </c>
      <c r="DK196" s="5">
        <f>CK196/MAX(CK$9:CK196)-1</f>
        <v>-6.0404295730394186E-2</v>
      </c>
      <c r="DL196" s="5">
        <f>CL196/MAX(CL$9:CL196)-1</f>
        <v>-3.5630194514241653E-2</v>
      </c>
      <c r="DM196" s="5">
        <f>CM196/MAX(CM$9:CM196)-1</f>
        <v>-3.3021388551876529E-2</v>
      </c>
      <c r="DN196" s="5">
        <f>CN196/MAX(CN$9:CN196)-1</f>
        <v>-1.5399511628714446E-2</v>
      </c>
      <c r="DO196" s="5">
        <f>CO196/MAX(CO$9:CO196)-1</f>
        <v>-7.465016324231355E-3</v>
      </c>
      <c r="DP196" s="5">
        <f>CP196/MAX(CP$9:CP196)-1</f>
        <v>-5.3493707396379264E-4</v>
      </c>
      <c r="DQ196" s="5">
        <f>CQ196/MAX(CQ$9:CQ196)-1</f>
        <v>-4.0419936570764703E-3</v>
      </c>
      <c r="DR196" s="5">
        <f>CR196/MAX(CR$9:CR196)-1</f>
        <v>0</v>
      </c>
      <c r="DS196" s="5">
        <f>CS196/MAX(CS$9:CS196)-1</f>
        <v>0</v>
      </c>
      <c r="DT196" s="5">
        <f>CT196/MAX(CT$9:CT196)-1</f>
        <v>0</v>
      </c>
      <c r="DU196" s="5">
        <f>CU196/MAX(CU$9:CU196)-1</f>
        <v>0</v>
      </c>
      <c r="DV196" s="5">
        <f>CV196/MAX(CV$9:CV196)-1</f>
        <v>0</v>
      </c>
      <c r="DW196" s="5">
        <f>CW196/MAX(CW$9:CW196)-1</f>
        <v>0</v>
      </c>
      <c r="DX196" s="5">
        <f>CX196/MAX(CX$9:CX196)-1</f>
        <v>-1.6195812306659674E-2</v>
      </c>
      <c r="DY196" s="5">
        <f>CY196/MAX(CY$9:CY196)-1</f>
        <v>-1.6278685314347063E-3</v>
      </c>
      <c r="DZ196" s="1">
        <f t="shared" si="254"/>
        <v>39689</v>
      </c>
      <c r="EA196" s="8">
        <f t="shared" si="285"/>
        <v>4.4137284941688568</v>
      </c>
      <c r="EB196" s="8">
        <f t="shared" si="286"/>
        <v>5.0543280632913996</v>
      </c>
      <c r="EC196" s="8">
        <f t="shared" si="287"/>
        <v>4.4231711583080493</v>
      </c>
      <c r="ED196" s="8">
        <f t="shared" si="255"/>
        <v>5.282</v>
      </c>
      <c r="EE196" s="8">
        <f t="shared" si="256"/>
        <v>5.282</v>
      </c>
      <c r="EF196" s="8">
        <f t="shared" si="257"/>
        <v>5.6432000000000002</v>
      </c>
      <c r="EG196" s="8">
        <f t="shared" si="258"/>
        <v>5.282</v>
      </c>
      <c r="EH196" s="8">
        <f t="shared" si="259"/>
        <v>6.4089999999999998</v>
      </c>
      <c r="EI196" s="8">
        <f t="shared" si="260"/>
        <v>5.0543280632913996</v>
      </c>
      <c r="EJ196" s="1">
        <f t="shared" si="288"/>
        <v>39689</v>
      </c>
      <c r="EK196" s="8">
        <f>Data!W193*(1-R196-AD196)+R196*Data!AE193+AD196*Data!AM193</f>
        <v>1.7306413137320098</v>
      </c>
      <c r="EL196" s="8">
        <f>Data!W193*(1-S196-AE196)+S196*Data!BQ193+AE196*Data!AU193</f>
        <v>2.989775126335418</v>
      </c>
      <c r="EM196" s="8">
        <f>Data!W193*(1-R196-AF196)+R196*Data!AE193+AF196*Data!AU193</f>
        <v>3.3916301776445898</v>
      </c>
      <c r="EN196" s="8">
        <f>Data!F193</f>
        <v>5.24029240284964</v>
      </c>
      <c r="EO196" s="8">
        <f>U196*Data!$AE193+Model!AG196*Data!$BY193+Model!AP196*Data!$W193</f>
        <v>3.0350000000000001</v>
      </c>
      <c r="EP196" s="8">
        <f>V196*Data!$BQ193+Model!AH196*Data!$BY193+Model!AQ196*Data!$W193</f>
        <v>3.0350000000000001</v>
      </c>
      <c r="EQ196" s="8">
        <f>W196*Data!$BQ193+Model!AI196*Data!$BY193+Model!AR196*Data!$W193</f>
        <v>2.3834</v>
      </c>
      <c r="ER196" s="8">
        <f>X196*Data!CF193+Model!AJ196*Data!$BY193+Model!AS196*Data!$W193</f>
        <v>3.0350000000000001</v>
      </c>
      <c r="ES196" s="8">
        <f>Y196*Data!CS193+Model!AK196*Data!$BY193+Model!AS196*Data!$W193</f>
        <v>2.7313600647439671</v>
      </c>
      <c r="ET196" s="8">
        <f t="shared" si="261"/>
        <v>5.24029240284964</v>
      </c>
    </row>
    <row r="197" spans="1:150" x14ac:dyDescent="0.25">
      <c r="A197" s="34">
        <f>Data!A194</f>
        <v>39721</v>
      </c>
      <c r="B197" s="8">
        <f>Data!G194</f>
        <v>5.2655643609364597</v>
      </c>
      <c r="C197" s="8">
        <f t="shared" si="262"/>
        <v>4.4709678922006066</v>
      </c>
      <c r="D197" s="8">
        <f>Data!DA194</f>
        <v>7.6420000000000003</v>
      </c>
      <c r="E197" s="8">
        <f>Data!AN194</f>
        <v>1.9279999999999999</v>
      </c>
      <c r="F197" s="8">
        <f>Data!AV194</f>
        <v>2.706</v>
      </c>
      <c r="G197" s="8">
        <f>Data!BZ194</f>
        <v>3.4449999999999998</v>
      </c>
      <c r="H197" s="8">
        <f>Data!X194</f>
        <v>6.83</v>
      </c>
      <c r="I197" s="8">
        <f>Data!BJ194</f>
        <v>7.2720000000000002</v>
      </c>
      <c r="J197" s="8">
        <f>Data!AF194</f>
        <v>11.343999999999999</v>
      </c>
      <c r="K197" s="8">
        <f>Data!BC194</f>
        <v>10.670999999999999</v>
      </c>
      <c r="L197" s="8">
        <f>Data!BR194</f>
        <v>25.091000000000001</v>
      </c>
      <c r="M197" s="8">
        <f>Data!CG194</f>
        <v>17.971</v>
      </c>
      <c r="N197" s="8">
        <f>Data!CT194</f>
        <v>12.483000000000001</v>
      </c>
      <c r="O197" s="8">
        <f>Data!ED194</f>
        <v>10.355</v>
      </c>
      <c r="P197" s="8">
        <f t="shared" si="263"/>
        <v>7.2795000000000005</v>
      </c>
      <c r="Q197" s="10">
        <f t="shared" si="240"/>
        <v>39721</v>
      </c>
      <c r="R197" s="9">
        <f t="shared" si="289"/>
        <v>0.21246766431587527</v>
      </c>
      <c r="S197" s="36">
        <f t="shared" si="290"/>
        <v>0.33791457251930834</v>
      </c>
      <c r="T197" s="9">
        <f t="shared" si="291"/>
        <v>0.14847581652686062</v>
      </c>
      <c r="U197" s="9">
        <f t="shared" si="264"/>
        <v>0</v>
      </c>
      <c r="V197" s="9">
        <f t="shared" si="265"/>
        <v>0</v>
      </c>
      <c r="W197" s="9">
        <f t="shared" si="266"/>
        <v>0</v>
      </c>
      <c r="X197" s="9">
        <f t="shared" si="267"/>
        <v>0</v>
      </c>
      <c r="Y197" s="9">
        <f t="shared" si="292"/>
        <v>0.183475326399646</v>
      </c>
      <c r="Z197" s="8">
        <f t="shared" si="268"/>
        <v>6.5313052918524033</v>
      </c>
      <c r="AA197" s="8">
        <f t="shared" si="241"/>
        <v>13.00065800877509</v>
      </c>
      <c r="AB197" s="8">
        <f t="shared" si="269"/>
        <v>3.1792057058718548</v>
      </c>
      <c r="AC197" s="8">
        <f t="shared" si="293"/>
        <v>5.2655643609364597</v>
      </c>
      <c r="AD197" s="22">
        <f t="shared" si="270"/>
        <v>0.78753233568412473</v>
      </c>
      <c r="AE197" s="22">
        <f t="shared" si="271"/>
        <v>0.66208542748069166</v>
      </c>
      <c r="AF197" s="22">
        <f t="shared" si="272"/>
        <v>0.85152418347313941</v>
      </c>
      <c r="AG197" s="22">
        <f t="shared" si="242"/>
        <v>0.25</v>
      </c>
      <c r="AH197" s="22">
        <f t="shared" si="243"/>
        <v>0.25</v>
      </c>
      <c r="AI197" s="22">
        <f t="shared" si="244"/>
        <v>9.9999999999999978E-2</v>
      </c>
      <c r="AJ197" s="22">
        <f t="shared" si="245"/>
        <v>0.25</v>
      </c>
      <c r="AK197" s="22">
        <f t="shared" si="246"/>
        <v>6.6524673600353967E-2</v>
      </c>
      <c r="AL197" s="22"/>
      <c r="AM197" s="22">
        <f t="shared" si="247"/>
        <v>0</v>
      </c>
      <c r="AN197" s="22">
        <f t="shared" si="247"/>
        <v>0</v>
      </c>
      <c r="AO197" s="22">
        <v>0</v>
      </c>
      <c r="AP197" s="22">
        <f t="shared" si="248"/>
        <v>0.75</v>
      </c>
      <c r="AQ197" s="22">
        <f t="shared" si="249"/>
        <v>0.75</v>
      </c>
      <c r="AR197" s="22">
        <f t="shared" si="273"/>
        <v>0.9</v>
      </c>
      <c r="AS197" s="9">
        <f t="shared" si="274"/>
        <v>0.75</v>
      </c>
      <c r="AT197" s="9">
        <f t="shared" si="275"/>
        <v>0.75</v>
      </c>
      <c r="AU197" s="9"/>
      <c r="AV197" s="1">
        <f t="shared" si="250"/>
        <v>39721</v>
      </c>
      <c r="AW197" s="12"/>
      <c r="AX197" s="5">
        <f>Data!C194/Data!C193-1</f>
        <v>-1.3430308786161693E-2</v>
      </c>
      <c r="AY197" s="5">
        <f>Data!L194/Data!L193-1</f>
        <v>-6.3168903358860051E-3</v>
      </c>
      <c r="AZ197" s="5">
        <f>Data!CW194/Data!CW193-1</f>
        <v>-7.3374239290883603E-2</v>
      </c>
      <c r="BA197" s="5">
        <f>Data!AJ194/Data!AJ193-1</f>
        <v>7.9057868939920173E-3</v>
      </c>
      <c r="BB197" s="5">
        <f>Data!AR194/Data!AR193-1</f>
        <v>9.4669638275746149E-3</v>
      </c>
      <c r="BC197" s="5">
        <f>Data!BV194/Data!BV193-1</f>
        <v>3.2513093421466799E-3</v>
      </c>
      <c r="BD197" s="5">
        <f>Data!T194/Data!T193-1</f>
        <v>-2.2260435113654831E-2</v>
      </c>
      <c r="BE197" s="5">
        <f>Data!BF194/Data!BF193-1</f>
        <v>-3.3972337426609989E-2</v>
      </c>
      <c r="BF197" s="5">
        <f>Data!AB194/Data!AB193-1</f>
        <v>-6.0937621588735835E-2</v>
      </c>
      <c r="BG197" s="5">
        <f>Data!AY194/Data!AY193-1</f>
        <v>-5.7631362641743511E-2</v>
      </c>
      <c r="BH197" s="5">
        <f>Data!BN194/Data!BN193-1</f>
        <v>-0.10477779280700961</v>
      </c>
      <c r="BI197" s="5">
        <f>Data!CC194/Data!CC193-1</f>
        <v>-8.1586822937781411E-2</v>
      </c>
      <c r="BJ197" s="5">
        <f>Data!CP194/Data!CP193-1</f>
        <v>-7.8998768584887635E-2</v>
      </c>
      <c r="BK197" s="5">
        <f>Data!DZ194/Data!DZ193-1</f>
        <v>-7.125142514604077E-2</v>
      </c>
      <c r="BL197" s="5">
        <f t="shared" si="294"/>
        <v>-1.2610635176537018E-2</v>
      </c>
      <c r="BM197" s="5">
        <f t="shared" si="295"/>
        <v>-2.0230507746100346E-2</v>
      </c>
      <c r="BN197" s="5">
        <f t="shared" si="296"/>
        <v>-4.9393165532241341E-3</v>
      </c>
      <c r="BO197" s="5">
        <f t="shared" si="276"/>
        <v>-1.5882498999704453E-2</v>
      </c>
      <c r="BP197" s="5">
        <f t="shared" si="277"/>
        <v>-1.5882498999704453E-2</v>
      </c>
      <c r="BQ197" s="5">
        <f t="shared" si="278"/>
        <v>-1.9709260668074682E-2</v>
      </c>
      <c r="BR197" s="5">
        <f t="shared" si="297"/>
        <v>-1.5882498999704453E-2</v>
      </c>
      <c r="BS197" s="5">
        <f t="shared" si="298"/>
        <v>-2.95222632468745E-2</v>
      </c>
      <c r="BT197" s="5">
        <f t="shared" si="279"/>
        <v>1.8725424924626493E-3</v>
      </c>
      <c r="BU197" s="5">
        <f t="shared" si="280"/>
        <v>3.2513093421466799E-3</v>
      </c>
      <c r="BV197" s="8">
        <f t="shared" si="281"/>
        <v>2.1784647617737281</v>
      </c>
      <c r="BW197" s="8">
        <f t="shared" si="282"/>
        <v>2.1761752243276451</v>
      </c>
      <c r="BX197" s="24">
        <f t="shared" si="283"/>
        <v>39721</v>
      </c>
      <c r="BY197" s="5">
        <f t="shared" si="284"/>
        <v>0.9664990706345914</v>
      </c>
      <c r="BZ197" s="10">
        <f t="shared" si="251"/>
        <v>39721</v>
      </c>
      <c r="CA197" s="11">
        <f t="shared" si="299"/>
        <v>2.5301088297189582</v>
      </c>
      <c r="CB197" s="11">
        <f t="shared" si="300"/>
        <v>2.1761752243276451</v>
      </c>
      <c r="CC197" s="8">
        <f t="shared" si="301"/>
        <v>2.4442783268594725</v>
      </c>
      <c r="CD197" s="11">
        <f t="shared" si="302"/>
        <v>2.1536151000959527</v>
      </c>
      <c r="CE197" s="8">
        <f t="shared" si="303"/>
        <v>2.4809638585028058</v>
      </c>
      <c r="CF197" s="8">
        <f t="shared" si="304"/>
        <v>2.7277190824416109</v>
      </c>
      <c r="CG197" s="11">
        <f t="shared" si="305"/>
        <v>2.2767997662511883</v>
      </c>
      <c r="CH197" s="8">
        <f t="shared" si="306"/>
        <v>2.4506546792200412</v>
      </c>
      <c r="CI197" s="11">
        <f t="shared" si="307"/>
        <v>2.5110250767688327</v>
      </c>
      <c r="CJ197" s="8">
        <f t="shared" si="308"/>
        <v>2.5012394409734817</v>
      </c>
      <c r="CK197" s="8">
        <f t="shared" si="309"/>
        <v>3.8881824590720364</v>
      </c>
      <c r="CL197" s="8">
        <f t="shared" si="310"/>
        <v>3.0162808410606265</v>
      </c>
      <c r="CM197" s="8">
        <f t="shared" si="311"/>
        <v>2.674640394169336</v>
      </c>
      <c r="CN197" s="8">
        <f t="shared" si="312"/>
        <v>2.7867042849585633</v>
      </c>
      <c r="CO197" s="11">
        <f t="shared" si="313"/>
        <v>2.6238635753074884</v>
      </c>
      <c r="CP197" s="11">
        <f t="shared" si="314"/>
        <v>2.5601525049008034</v>
      </c>
      <c r="CQ197" s="11">
        <f t="shared" si="315"/>
        <v>2.660298850826047</v>
      </c>
      <c r="CR197" s="8">
        <f t="shared" si="316"/>
        <v>2.4460012120399761</v>
      </c>
      <c r="CS197" s="8">
        <f t="shared" si="317"/>
        <v>2.4633057334415271</v>
      </c>
      <c r="CT197" s="8">
        <f t="shared" si="318"/>
        <v>2.3660642644588337</v>
      </c>
      <c r="CU197" s="8">
        <f t="shared" si="319"/>
        <v>2.4453478325277467</v>
      </c>
      <c r="CV197" s="8">
        <f t="shared" si="320"/>
        <v>2.4410201400172529</v>
      </c>
      <c r="CW197" s="8">
        <f t="shared" si="321"/>
        <v>2.1784647617737281</v>
      </c>
      <c r="CX197" s="8">
        <f t="shared" si="322"/>
        <v>3.5042028239674297</v>
      </c>
      <c r="CY197" s="11">
        <f t="shared" si="252"/>
        <v>2.5301088297189582</v>
      </c>
      <c r="CZ197" s="10">
        <f t="shared" si="253"/>
        <v>39721</v>
      </c>
      <c r="DA197" s="12">
        <f>CA197/MAX(CA$9:CA197)-1</f>
        <v>-1.5036314540555984E-2</v>
      </c>
      <c r="DB197" s="12">
        <f>CB197/MAX(CB$9:CB197)-1</f>
        <v>-6.3168903358861161E-3</v>
      </c>
      <c r="DC197" s="5">
        <f>CC197/MAX(CC$9:CC197)-1</f>
        <v>-9.3808577739786569E-2</v>
      </c>
      <c r="DD197" s="12">
        <f>CD197/MAX(CD$9:CD197)-1</f>
        <v>0</v>
      </c>
      <c r="DE197" s="5">
        <f>CE197/MAX(CE$9:CE197)-1</f>
        <v>0</v>
      </c>
      <c r="DF197" s="5">
        <f>CF197/MAX(CF$9:CF197)-1</f>
        <v>-7.513834786665341E-3</v>
      </c>
      <c r="DG197" s="12">
        <f>CG197/MAX(CG$9:CG197)-1</f>
        <v>-2.2260435113654942E-2</v>
      </c>
      <c r="DH197" s="5">
        <f>CH197/MAX(CH$9:CH197)-1</f>
        <v>-4.4535377317096003E-2</v>
      </c>
      <c r="DI197" s="12">
        <f>CI197/MAX(CI$9:CI197)-1</f>
        <v>-7.4507716870675922E-2</v>
      </c>
      <c r="DJ197" s="5">
        <f>CJ197/MAX(CJ$9:CJ197)-1</f>
        <v>-7.8085184235723637E-2</v>
      </c>
      <c r="DK197" s="5">
        <f>CK197/MAX(CK$9:CK197)-1</f>
        <v>-0.1588530597547112</v>
      </c>
      <c r="DL197" s="5">
        <f>CL197/MAX(CL$9:CL197)-1</f>
        <v>-0.11431006308095093</v>
      </c>
      <c r="DM197" s="5">
        <f>CM197/MAX(CM$9:CM197)-1</f>
        <v>-0.10941150810420286</v>
      </c>
      <c r="DN197" s="5">
        <f>CN197/MAX(CN$9:CN197)-1</f>
        <v>-8.555369962465631E-2</v>
      </c>
      <c r="DO197" s="12">
        <f>CO197/MAX(CO$9:CO197)-1</f>
        <v>-1.9981512903316623E-2</v>
      </c>
      <c r="DP197" s="12">
        <f>CP197/MAX(CP$9:CP197)-1</f>
        <v>-2.0754622771445574E-2</v>
      </c>
      <c r="DQ197" s="12">
        <f>CQ197/MAX(CQ$9:CQ197)-1</f>
        <v>-8.9613455241220885E-3</v>
      </c>
      <c r="DR197" s="5">
        <f>CR197/MAX(CR$9:CR197)-1</f>
        <v>-1.5882498999704397E-2</v>
      </c>
      <c r="DS197" s="5">
        <f>CS197/MAX(CS$9:CS197)-1</f>
        <v>-1.5882498999704397E-2</v>
      </c>
      <c r="DT197" s="5">
        <f>CT197/MAX(CT$9:CT197)-1</f>
        <v>-1.9709260668074546E-2</v>
      </c>
      <c r="DU197" s="5">
        <f>CU197/MAX(CU$9:CU197)-1</f>
        <v>-1.5882498999704397E-2</v>
      </c>
      <c r="DV197" s="5">
        <f>CV197/MAX(CV$9:CV197)-1</f>
        <v>-2.9522263246874347E-2</v>
      </c>
      <c r="DW197" s="5">
        <f>CW197/MAX(CW$9:CW197)-1</f>
        <v>0</v>
      </c>
      <c r="DX197" s="5">
        <f>CX197/MAX(CX$9:CX197)-1</f>
        <v>-1.299716056036937E-2</v>
      </c>
      <c r="DY197" s="5">
        <f>CY197/MAX(CY$9:CY197)-1</f>
        <v>-1.5036314540555984E-2</v>
      </c>
      <c r="DZ197" s="1">
        <f t="shared" si="254"/>
        <v>39721</v>
      </c>
      <c r="EA197" s="8">
        <f t="shared" si="285"/>
        <v>4.5412956843605308</v>
      </c>
      <c r="EB197" s="8">
        <f t="shared" si="286"/>
        <v>5.2907085652001893</v>
      </c>
      <c r="EC197" s="8">
        <f t="shared" si="287"/>
        <v>4.4709678922006066</v>
      </c>
      <c r="ED197" s="8">
        <f t="shared" si="255"/>
        <v>5.9837500000000006</v>
      </c>
      <c r="EE197" s="8">
        <f t="shared" si="256"/>
        <v>5.9837500000000006</v>
      </c>
      <c r="EF197" s="8">
        <f t="shared" si="257"/>
        <v>6.4915000000000003</v>
      </c>
      <c r="EG197" s="8">
        <f t="shared" si="258"/>
        <v>5.9837500000000006</v>
      </c>
      <c r="EH197" s="8">
        <f t="shared" si="259"/>
        <v>7.6420000000000003</v>
      </c>
      <c r="EI197" s="8">
        <f t="shared" si="260"/>
        <v>5.2655643609364597</v>
      </c>
      <c r="EJ197" s="1">
        <f t="shared" si="288"/>
        <v>39721</v>
      </c>
      <c r="EK197" s="8">
        <f>Data!W194*(1-R197-AD197)+R197*Data!AE194+AD197*Data!AM194</f>
        <v>1.7292581993540115</v>
      </c>
      <c r="EL197" s="8">
        <f>Data!W194*(1-S197-AE197)+S197*Data!BQ194+AE197*Data!AU194</f>
        <v>3.0421239454422806</v>
      </c>
      <c r="EM197" s="8">
        <f>Data!W194*(1-R197-AF197)+R197*Data!AE194+AF197*Data!AU194</f>
        <v>3.4569308991297323</v>
      </c>
      <c r="EN197" s="8">
        <f>Data!F194</f>
        <v>5.0449719417670202</v>
      </c>
      <c r="EO197" s="8">
        <f>U197*Data!$AE194+Model!AG197*Data!$BY194+Model!AP197*Data!$W194</f>
        <v>2.9957500000000001</v>
      </c>
      <c r="EP197" s="8">
        <f>V197*Data!$BQ194+Model!AH197*Data!$BY194+Model!AQ197*Data!$W194</f>
        <v>2.9957500000000001</v>
      </c>
      <c r="EQ197" s="8">
        <f>W197*Data!$BQ194+Model!AI197*Data!$BY194+Model!AR197*Data!$W194</f>
        <v>2.3472999999999997</v>
      </c>
      <c r="ER197" s="8">
        <f>X197*Data!CF194+Model!AJ197*Data!$BY194+Model!AS197*Data!$W194</f>
        <v>2.9957500000000001</v>
      </c>
      <c r="ES197" s="8">
        <f>Y197*Data!CS194+Model!AK197*Data!$BY194+Model!AS197*Data!$W194</f>
        <v>2.6576049734454523</v>
      </c>
      <c r="ET197" s="8">
        <f t="shared" si="261"/>
        <v>5.0449719417670202</v>
      </c>
    </row>
    <row r="198" spans="1:150" x14ac:dyDescent="0.25">
      <c r="A198" s="34">
        <f>Data!A195</f>
        <v>39752</v>
      </c>
      <c r="B198" s="8">
        <f>Data!G195</f>
        <v>5.6683072298282102</v>
      </c>
      <c r="C198" s="8">
        <f t="shared" si="262"/>
        <v>4.9110815634481533</v>
      </c>
      <c r="D198" s="8">
        <f>Data!DA195</f>
        <v>8.9320000000000004</v>
      </c>
      <c r="E198" s="8">
        <f>Data!AN195</f>
        <v>1.4910000000000001</v>
      </c>
      <c r="F198" s="8">
        <f>Data!AV195</f>
        <v>2.2890000000000001</v>
      </c>
      <c r="G198" s="8">
        <f>Data!BZ195</f>
        <v>3.5960000000000001</v>
      </c>
      <c r="H198" s="8">
        <f>Data!X195</f>
        <v>10.041</v>
      </c>
      <c r="I198" s="8">
        <f>Data!BJ195</f>
        <v>9.7249999999999996</v>
      </c>
      <c r="J198" s="8">
        <f>Data!AF195</f>
        <v>19.094999999999999</v>
      </c>
      <c r="K198" s="8">
        <f>Data!BC195</f>
        <v>15.821999999999999</v>
      </c>
      <c r="L198" s="8">
        <f>Data!BR195</f>
        <v>27.097000000000001</v>
      </c>
      <c r="M198" s="8">
        <f>Data!CG195</f>
        <v>22.774999999999999</v>
      </c>
      <c r="N198" s="8">
        <f>Data!CT195</f>
        <v>16.731999999999999</v>
      </c>
      <c r="O198" s="8">
        <f>Data!ED195</f>
        <v>14.696</v>
      </c>
      <c r="P198" s="8">
        <f t="shared" si="263"/>
        <v>11.753499999999999</v>
      </c>
      <c r="Q198" s="1">
        <f t="shared" si="240"/>
        <v>39752</v>
      </c>
      <c r="R198" s="9">
        <f t="shared" si="289"/>
        <v>0.18246766431587527</v>
      </c>
      <c r="S198" s="36">
        <f t="shared" si="290"/>
        <v>0.30791457251930832</v>
      </c>
      <c r="T198" s="9">
        <f t="shared" si="291"/>
        <v>0.11847581652686062</v>
      </c>
      <c r="U198" s="9">
        <f t="shared" si="264"/>
        <v>0</v>
      </c>
      <c r="V198" s="9">
        <f t="shared" si="265"/>
        <v>0</v>
      </c>
      <c r="W198" s="9">
        <f t="shared" si="266"/>
        <v>0</v>
      </c>
      <c r="X198" s="9">
        <f t="shared" si="267"/>
        <v>0</v>
      </c>
      <c r="Y198" s="9">
        <f t="shared" si="292"/>
        <v>0.15347532639964601</v>
      </c>
      <c r="Z198" s="8">
        <f t="shared" si="268"/>
        <v>7.0955473339141708</v>
      </c>
      <c r="AA198" s="8">
        <f t="shared" si="241"/>
        <v>15.292790948889323</v>
      </c>
      <c r="AB198" s="8">
        <f t="shared" si="269"/>
        <v>3.0554731572371949</v>
      </c>
      <c r="AC198" s="8">
        <f t="shared" si="293"/>
        <v>5.6683072298282102</v>
      </c>
      <c r="AD198" s="22">
        <f t="shared" si="270"/>
        <v>0.81753233568412476</v>
      </c>
      <c r="AE198" s="22">
        <f t="shared" si="271"/>
        <v>0.69208542748069168</v>
      </c>
      <c r="AF198" s="22">
        <f t="shared" si="272"/>
        <v>0.88152418347313932</v>
      </c>
      <c r="AG198" s="22">
        <f t="shared" si="242"/>
        <v>0.25</v>
      </c>
      <c r="AH198" s="22">
        <f t="shared" si="243"/>
        <v>0.25</v>
      </c>
      <c r="AI198" s="22">
        <f t="shared" si="244"/>
        <v>9.9999999999999978E-2</v>
      </c>
      <c r="AJ198" s="22">
        <f t="shared" si="245"/>
        <v>0.25</v>
      </c>
      <c r="AK198" s="22">
        <f t="shared" si="246"/>
        <v>9.6524673600353994E-2</v>
      </c>
      <c r="AL198" s="22"/>
      <c r="AM198" s="22">
        <f t="shared" si="247"/>
        <v>0</v>
      </c>
      <c r="AN198" s="22">
        <f t="shared" si="247"/>
        <v>0</v>
      </c>
      <c r="AO198" s="22">
        <v>0</v>
      </c>
      <c r="AP198" s="22">
        <f t="shared" si="248"/>
        <v>0.75</v>
      </c>
      <c r="AQ198" s="22">
        <f t="shared" si="249"/>
        <v>0.75</v>
      </c>
      <c r="AR198" s="22">
        <f t="shared" si="273"/>
        <v>0.9</v>
      </c>
      <c r="AS198" s="9">
        <f t="shared" si="274"/>
        <v>0.75</v>
      </c>
      <c r="AT198" s="9">
        <f t="shared" si="275"/>
        <v>0.75</v>
      </c>
      <c r="AU198" s="9"/>
      <c r="AV198" s="1">
        <f t="shared" si="250"/>
        <v>39752</v>
      </c>
      <c r="AX198" s="5">
        <f>Data!C195/Data!C194-1</f>
        <v>-2.3604130406212565E-2</v>
      </c>
      <c r="AY198" s="5">
        <f>Data!L195/Data!L194-1</f>
        <v>4.1013138207457445E-4</v>
      </c>
      <c r="AZ198" s="5">
        <f>Data!CW195/Data!CW194-1</f>
        <v>-7.3814270690177985E-2</v>
      </c>
      <c r="BA198" s="5">
        <f>Data!AJ195/Data!AJ194-1</f>
        <v>9.1985144522923612E-3</v>
      </c>
      <c r="BB198" s="5">
        <f>Data!AR195/Data!AR194-1</f>
        <v>1.8291865843759192E-2</v>
      </c>
      <c r="BC198" s="5">
        <f>Data!BV195/Data!BV194-1</f>
        <v>-6.4127551917330106E-3</v>
      </c>
      <c r="BD198" s="5">
        <f>Data!T195/Data!T194-1</f>
        <v>-5.9560579943475633E-2</v>
      </c>
      <c r="BE198" s="5">
        <f>Data!BF195/Data!BF194-1</f>
        <v>-7.6676804866335879E-2</v>
      </c>
      <c r="BF198" s="5">
        <f>Data!AB195/Data!AB194-1</f>
        <v>-0.11442353809723504</v>
      </c>
      <c r="BG198" s="5">
        <f>Data!AY195/Data!AY194-1</f>
        <v>-0.14376807736458463</v>
      </c>
      <c r="BH198" s="5">
        <f>Data!BN195/Data!BN194-1</f>
        <v>-1.8522497960225204E-2</v>
      </c>
      <c r="BI198" s="5">
        <f>Data!CC195/Data!CC194-1</f>
        <v>-6.7958853696521326E-2</v>
      </c>
      <c r="BJ198" s="5">
        <f>Data!CP195/Data!CP194-1</f>
        <v>-0.14875962216960115</v>
      </c>
      <c r="BK198" s="5">
        <f>Data!DZ195/Data!DZ194-1</f>
        <v>-0.15128601018346255</v>
      </c>
      <c r="BL198" s="5">
        <f t="shared" si="294"/>
        <v>-3.3623082527831777E-5</v>
      </c>
      <c r="BM198" s="5">
        <f t="shared" si="295"/>
        <v>-3.901096964271171E-2</v>
      </c>
      <c r="BN198" s="5">
        <f t="shared" si="296"/>
        <v>-6.8863477642733002E-3</v>
      </c>
      <c r="BO198" s="5">
        <f t="shared" si="276"/>
        <v>-4.6273623755539978E-2</v>
      </c>
      <c r="BP198" s="5">
        <f t="shared" si="277"/>
        <v>-4.6273623755539978E-2</v>
      </c>
      <c r="BQ198" s="5">
        <f t="shared" si="278"/>
        <v>-5.4245797468301368E-2</v>
      </c>
      <c r="BR198" s="5">
        <f t="shared" si="297"/>
        <v>-4.6273623755539978E-2</v>
      </c>
      <c r="BS198" s="5">
        <f t="shared" si="298"/>
        <v>-7.2390761636271325E-2</v>
      </c>
      <c r="BT198" s="5">
        <f t="shared" si="279"/>
        <v>-4.5533044268612341E-3</v>
      </c>
      <c r="BU198" s="5">
        <f t="shared" si="280"/>
        <v>-6.4127551917330106E-3</v>
      </c>
      <c r="BV198" s="8">
        <f t="shared" si="281"/>
        <v>2.1685455485301826</v>
      </c>
      <c r="BW198" s="8">
        <f t="shared" si="282"/>
        <v>2.1770677420800348</v>
      </c>
      <c r="BX198" s="24">
        <f t="shared" si="283"/>
        <v>39752</v>
      </c>
      <c r="BY198" s="5">
        <f t="shared" si="284"/>
        <v>0.94405935644059624</v>
      </c>
      <c r="BZ198" s="1">
        <f t="shared" si="251"/>
        <v>39752</v>
      </c>
      <c r="CA198" s="8">
        <f t="shared" si="299"/>
        <v>2.4703878109603621</v>
      </c>
      <c r="CB198" s="8">
        <f t="shared" si="300"/>
        <v>2.1770677420800348</v>
      </c>
      <c r="CC198" s="8">
        <f t="shared" si="301"/>
        <v>2.2638557047985319</v>
      </c>
      <c r="CD198" s="8">
        <f t="shared" si="302"/>
        <v>2.1734251597188603</v>
      </c>
      <c r="CE198" s="8">
        <f t="shared" si="303"/>
        <v>2.5263453165657541</v>
      </c>
      <c r="CF198" s="8">
        <f t="shared" si="304"/>
        <v>2.7102268877340943</v>
      </c>
      <c r="CG198" s="8">
        <f t="shared" si="305"/>
        <v>2.1411922517580977</v>
      </c>
      <c r="CH198" s="8">
        <f t="shared" si="306"/>
        <v>2.262746308586713</v>
      </c>
      <c r="CI198" s="8">
        <f t="shared" si="307"/>
        <v>2.2237047032340618</v>
      </c>
      <c r="CJ198" s="8">
        <f t="shared" si="308"/>
        <v>2.1416410555162559</v>
      </c>
      <c r="CK198" s="8">
        <f t="shared" si="309"/>
        <v>3.8161636074048912</v>
      </c>
      <c r="CL198" s="8">
        <f t="shared" si="310"/>
        <v>2.8112978526753669</v>
      </c>
      <c r="CM198" s="8">
        <f t="shared" si="311"/>
        <v>2.2767618996931525</v>
      </c>
      <c r="CN198" s="8">
        <f t="shared" si="312"/>
        <v>2.3651149121260233</v>
      </c>
      <c r="CO198" s="8">
        <f t="shared" si="313"/>
        <v>2.623775352925954</v>
      </c>
      <c r="CP198" s="8">
        <f t="shared" si="314"/>
        <v>2.4602784732514058</v>
      </c>
      <c r="CQ198" s="8">
        <f t="shared" si="315"/>
        <v>2.6419791077823622</v>
      </c>
      <c r="CR198" s="8">
        <f t="shared" si="316"/>
        <v>2.3328158722484433</v>
      </c>
      <c r="CS198" s="8">
        <f t="shared" si="317"/>
        <v>2.3493196507373892</v>
      </c>
      <c r="CT198" s="8">
        <f t="shared" si="318"/>
        <v>2.2377152215720142</v>
      </c>
      <c r="CU198" s="8">
        <f t="shared" si="319"/>
        <v>2.3321927269739327</v>
      </c>
      <c r="CV198" s="8">
        <f t="shared" si="320"/>
        <v>2.2643128329119264</v>
      </c>
      <c r="CW198" s="8">
        <f t="shared" si="321"/>
        <v>2.1685455485301826</v>
      </c>
      <c r="CX198" s="8">
        <f t="shared" si="322"/>
        <v>3.4817312291151472</v>
      </c>
      <c r="CY198" s="8">
        <f t="shared" si="252"/>
        <v>2.4703878109603621</v>
      </c>
      <c r="CZ198" s="1">
        <f t="shared" si="253"/>
        <v>39752</v>
      </c>
      <c r="DA198" s="5">
        <f>CA198/MAX(CA$9:CA198)-1</f>
        <v>-3.8285525817524424E-2</v>
      </c>
      <c r="DB198" s="5">
        <f>CB198/MAX(CB$9:CB198)-1</f>
        <v>-5.9093497087754354E-3</v>
      </c>
      <c r="DC198" s="5">
        <f>CC198/MAX(CC$9:CC198)-1</f>
        <v>-0.16069843667961936</v>
      </c>
      <c r="DD198" s="5">
        <f>CD198/MAX(CD$9:CD198)-1</f>
        <v>0</v>
      </c>
      <c r="DE198" s="5">
        <f>CE198/MAX(CE$9:CE198)-1</f>
        <v>0</v>
      </c>
      <c r="DF198" s="5">
        <f>CF198/MAX(CF$9:CF198)-1</f>
        <v>-1.3878405595360355E-2</v>
      </c>
      <c r="DG198" s="5">
        <f>CG198/MAX(CG$9:CG198)-1</f>
        <v>-8.0495170631967206E-2</v>
      </c>
      <c r="DH198" s="5">
        <f>CH198/MAX(CH$9:CH198)-1</f>
        <v>-0.11779735174724038</v>
      </c>
      <c r="DI198" s="5">
        <f>CI198/MAX(CI$9:CI198)-1</f>
        <v>-0.18040581838802106</v>
      </c>
      <c r="DJ198" s="5">
        <f>CJ198/MAX(CJ$9:CJ198)-1</f>
        <v>-0.2106271047920788</v>
      </c>
      <c r="DK198" s="5">
        <f>CK198/MAX(CK$9:CK198)-1</f>
        <v>-0.17443320223965419</v>
      </c>
      <c r="DL198" s="5">
        <f>CL198/MAX(CL$9:CL198)-1</f>
        <v>-0.17450053592451387</v>
      </c>
      <c r="DM198" s="5">
        <f>CM198/MAX(CM$9:CM198)-1</f>
        <v>-0.24189511566721655</v>
      </c>
      <c r="DN198" s="5">
        <f>CN198/MAX(CN$9:CN198)-1</f>
        <v>-0.22389663193547027</v>
      </c>
      <c r="DO198" s="5">
        <f>CO198/MAX(CO$9:CO198)-1</f>
        <v>-2.0014464145787003E-2</v>
      </c>
      <c r="DP198" s="5">
        <f>CP198/MAX(CP$9:CP198)-1</f>
        <v>-5.8955934455274472E-2</v>
      </c>
      <c r="DQ198" s="5">
        <f>CQ198/MAX(CQ$9:CQ198)-1</f>
        <v>-1.5785982346680494E-2</v>
      </c>
      <c r="DR198" s="5">
        <f>CR198/MAX(CR$9:CR198)-1</f>
        <v>-6.1421181972234451E-2</v>
      </c>
      <c r="DS198" s="5">
        <f>CS198/MAX(CS$9:CS198)-1</f>
        <v>-6.1421181972234451E-2</v>
      </c>
      <c r="DT198" s="5">
        <f>CT198/MAX(CT$9:CT198)-1</f>
        <v>-7.2885913573925709E-2</v>
      </c>
      <c r="DU198" s="5">
        <f>CU198/MAX(CU$9:CU198)-1</f>
        <v>-6.1421181972234229E-2</v>
      </c>
      <c r="DV198" s="5">
        <f>CV198/MAX(CV$9:CV198)-1</f>
        <v>-9.9775885761477889E-2</v>
      </c>
      <c r="DW198" s="5">
        <f>CW198/MAX(CW$9:CW198)-1</f>
        <v>-4.5533044268611933E-3</v>
      </c>
      <c r="DX198" s="5">
        <f>CX198/MAX(CX$9:CX198)-1</f>
        <v>-1.9326568143240963E-2</v>
      </c>
      <c r="DY198" s="5">
        <f>CY198/MAX(CY$9:CY198)-1</f>
        <v>-3.8285525817524424E-2</v>
      </c>
      <c r="DZ198" s="1">
        <f t="shared" si="254"/>
        <v>39752</v>
      </c>
      <c r="EA198" s="8">
        <f t="shared" si="285"/>
        <v>5.3555515664925997</v>
      </c>
      <c r="EB198" s="8">
        <f t="shared" si="286"/>
        <v>6.1092961012470584</v>
      </c>
      <c r="EC198" s="8">
        <f t="shared" si="287"/>
        <v>4.9110815634481533</v>
      </c>
      <c r="ED198" s="8">
        <f t="shared" si="255"/>
        <v>8.4297500000000003</v>
      </c>
      <c r="EE198" s="8">
        <f t="shared" si="256"/>
        <v>8.4297500000000003</v>
      </c>
      <c r="EF198" s="8">
        <f t="shared" si="257"/>
        <v>9.3965000000000014</v>
      </c>
      <c r="EG198" s="8">
        <f t="shared" si="258"/>
        <v>8.4297500000000003</v>
      </c>
      <c r="EH198" s="8">
        <f t="shared" si="259"/>
        <v>10.44580188758575</v>
      </c>
      <c r="EI198" s="8">
        <f t="shared" si="260"/>
        <v>5.6683072298282102</v>
      </c>
      <c r="EJ198" s="1">
        <f t="shared" si="288"/>
        <v>39752</v>
      </c>
      <c r="EK198" s="8">
        <f>Data!W195*(1-R198-AD198)+R198*Data!AE195+AD198*Data!AM195</f>
        <v>1.7153701496473812</v>
      </c>
      <c r="EL198" s="8">
        <f>Data!W195*(1-S198-AE198)+S198*Data!BQ195+AE198*Data!AU195</f>
        <v>3.1482500006865761</v>
      </c>
      <c r="EM198" s="8">
        <f>Data!W195*(1-R198-AF198)+R198*Data!AE195+AF198*Data!AU195</f>
        <v>3.5331070129710582</v>
      </c>
      <c r="EN198" s="8">
        <f>Data!F195</f>
        <v>5.1271477901796603</v>
      </c>
      <c r="EO198" s="8">
        <f>U198*Data!$AE195+Model!AG198*Data!$BY195+Model!AP198*Data!$W195</f>
        <v>2.9504999999999999</v>
      </c>
      <c r="EP198" s="8">
        <f>V198*Data!$BQ195+Model!AH198*Data!$BY195+Model!AQ198*Data!$W195</f>
        <v>2.9504999999999999</v>
      </c>
      <c r="EQ198" s="8">
        <f>W198*Data!$BQ195+Model!AI198*Data!$BY195+Model!AR198*Data!$W195</f>
        <v>2.2835999999999999</v>
      </c>
      <c r="ER198" s="8">
        <f>X198*Data!CF195+Model!AJ198*Data!$BY195+Model!AS198*Data!$W195</f>
        <v>2.9504999999999999</v>
      </c>
      <c r="ES198" s="8">
        <f>Y198*Data!CS195+Model!AK198*Data!$BY195+Model!AS198*Data!$W195</f>
        <v>2.619607196282363</v>
      </c>
      <c r="ET198" s="8">
        <f t="shared" si="261"/>
        <v>5.1271477901796603</v>
      </c>
    </row>
    <row r="199" spans="1:150" x14ac:dyDescent="0.25">
      <c r="A199" s="34">
        <f>Data!A196</f>
        <v>39780</v>
      </c>
      <c r="B199" s="8">
        <f>Data!G196</f>
        <v>4.9589247812087498</v>
      </c>
      <c r="C199" s="8">
        <f t="shared" si="262"/>
        <v>3.7540146082455825</v>
      </c>
      <c r="D199" s="8">
        <f>Data!DA196</f>
        <v>8.3569999999999993</v>
      </c>
      <c r="E199" s="8">
        <f>Data!AN196</f>
        <v>0.84399999999999997</v>
      </c>
      <c r="F199" s="8">
        <f>Data!AV196</f>
        <v>1.468</v>
      </c>
      <c r="G199" s="8">
        <f>Data!BZ196</f>
        <v>2.5910000000000002</v>
      </c>
      <c r="H199" s="8">
        <f>Data!X196</f>
        <v>9.8810000000000002</v>
      </c>
      <c r="I199" s="8">
        <f>Data!BJ196</f>
        <v>9.9160000000000004</v>
      </c>
      <c r="J199" s="8">
        <f>Data!AF196</f>
        <v>19.943999999999999</v>
      </c>
      <c r="K199" s="8">
        <f>Data!BC196</f>
        <v>17.309000000000001</v>
      </c>
      <c r="L199" s="8">
        <f>Data!BR196</f>
        <v>35.122</v>
      </c>
      <c r="M199" s="8">
        <f>Data!CG196</f>
        <v>25.495000000000001</v>
      </c>
      <c r="N199" s="8">
        <f>Data!CT196</f>
        <v>17.959</v>
      </c>
      <c r="O199" s="8">
        <f>Data!ED196</f>
        <v>15.736000000000001</v>
      </c>
      <c r="P199" s="8">
        <f t="shared" si="263"/>
        <v>13.7065</v>
      </c>
      <c r="Q199" s="1">
        <f t="shared" si="240"/>
        <v>39780</v>
      </c>
      <c r="R199" s="9">
        <f t="shared" si="289"/>
        <v>0.15246766431587527</v>
      </c>
      <c r="S199" s="36">
        <f t="shared" si="290"/>
        <v>0.27791457251930829</v>
      </c>
      <c r="T199" s="9">
        <f t="shared" si="291"/>
        <v>8.8475816526860623E-2</v>
      </c>
      <c r="U199" s="9">
        <f t="shared" si="264"/>
        <v>0</v>
      </c>
      <c r="V199" s="9">
        <f t="shared" si="265"/>
        <v>0</v>
      </c>
      <c r="W199" s="9">
        <f t="shared" si="266"/>
        <v>0</v>
      </c>
      <c r="X199" s="9">
        <f t="shared" si="267"/>
        <v>0</v>
      </c>
      <c r="Y199" s="9">
        <f t="shared" si="292"/>
        <v>0.12347532639964601</v>
      </c>
      <c r="Z199" s="8">
        <f t="shared" si="268"/>
        <v>6.0831193834908071</v>
      </c>
      <c r="AA199" s="8">
        <f t="shared" si="241"/>
        <v>16.895841724959862</v>
      </c>
      <c r="AB199" s="8">
        <f t="shared" si="269"/>
        <v>2.1615818597180083</v>
      </c>
      <c r="AC199" s="8">
        <f t="shared" si="293"/>
        <v>4.9589247812087498</v>
      </c>
      <c r="AD199" s="22">
        <f t="shared" si="270"/>
        <v>0.84753233568412467</v>
      </c>
      <c r="AE199" s="22">
        <f t="shared" si="271"/>
        <v>0.72208542748069171</v>
      </c>
      <c r="AF199" s="22">
        <f t="shared" si="272"/>
        <v>0.91152418347313935</v>
      </c>
      <c r="AG199" s="22">
        <f t="shared" si="242"/>
        <v>0.25</v>
      </c>
      <c r="AH199" s="22">
        <f t="shared" si="243"/>
        <v>0.25</v>
      </c>
      <c r="AI199" s="22">
        <f t="shared" si="244"/>
        <v>9.9999999999999978E-2</v>
      </c>
      <c r="AJ199" s="22">
        <f t="shared" si="245"/>
        <v>0.25</v>
      </c>
      <c r="AK199" s="22">
        <f t="shared" si="246"/>
        <v>0.12652467360035402</v>
      </c>
      <c r="AL199" s="22"/>
      <c r="AM199" s="22">
        <f t="shared" si="247"/>
        <v>0</v>
      </c>
      <c r="AN199" s="22">
        <f t="shared" si="247"/>
        <v>0</v>
      </c>
      <c r="AO199" s="22">
        <v>0</v>
      </c>
      <c r="AP199" s="22">
        <f t="shared" si="248"/>
        <v>0.75</v>
      </c>
      <c r="AQ199" s="22">
        <f t="shared" si="249"/>
        <v>0.75</v>
      </c>
      <c r="AR199" s="22">
        <f t="shared" si="273"/>
        <v>0.9</v>
      </c>
      <c r="AS199" s="9">
        <f t="shared" si="274"/>
        <v>0.75</v>
      </c>
      <c r="AT199" s="9">
        <f t="shared" si="275"/>
        <v>0.75</v>
      </c>
      <c r="AU199" s="9"/>
      <c r="AV199" s="1">
        <f t="shared" si="250"/>
        <v>39780</v>
      </c>
      <c r="AX199" s="5">
        <f>Data!C196/Data!C195-1</f>
        <v>3.2548838475261022E-2</v>
      </c>
      <c r="AY199" s="5">
        <f>Data!L196/Data!L195-1</f>
        <v>8.8985625504287569E-3</v>
      </c>
      <c r="AZ199" s="5">
        <f>Data!CW196/Data!CW195-1</f>
        <v>3.8786167193549659E-2</v>
      </c>
      <c r="BA199" s="5">
        <f>Data!AJ196/Data!AJ195-1</f>
        <v>1.1699459175943838E-2</v>
      </c>
      <c r="BB199" s="5">
        <f>Data!AR196/Data!AR195-1</f>
        <v>3.4868750288653771E-2</v>
      </c>
      <c r="BC199" s="5">
        <f>Data!BV196/Data!BV195-1</f>
        <v>7.0234010800498403E-2</v>
      </c>
      <c r="BD199" s="5">
        <f>Data!T196/Data!T195-1</f>
        <v>7.954968366207682E-3</v>
      </c>
      <c r="BE199" s="5">
        <f>Data!BF196/Data!BF195-1</f>
        <v>6.5454400763966802E-3</v>
      </c>
      <c r="BF199" s="5">
        <f>Data!AB196/Data!AB195-1</f>
        <v>-1.3094616972529116E-2</v>
      </c>
      <c r="BG199" s="5">
        <f>Data!AY196/Data!AY195-1</f>
        <v>-3.0069198293497412E-2</v>
      </c>
      <c r="BH199" s="5">
        <f>Data!BN196/Data!BN195-1</f>
        <v>-0.18156378234788006</v>
      </c>
      <c r="BI199" s="5">
        <f>Data!CC196/Data!CC195-1</f>
        <v>-9.1847594721157888E-2</v>
      </c>
      <c r="BJ199" s="5">
        <f>Data!CP196/Data!CP195-1</f>
        <v>-7.0685801522325176E-2</v>
      </c>
      <c r="BK199" s="5">
        <f>Data!DZ196/Data!DZ195-1</f>
        <v>-3.4736080839610661E-2</v>
      </c>
      <c r="BL199" s="5">
        <f t="shared" si="294"/>
        <v>1.174711478406882E-2</v>
      </c>
      <c r="BM199" s="5">
        <f t="shared" si="295"/>
        <v>1.3436408466515583E-2</v>
      </c>
      <c r="BN199" s="5">
        <f t="shared" si="296"/>
        <v>2.6622261086518394E-2</v>
      </c>
      <c r="BO199" s="5">
        <f t="shared" si="276"/>
        <v>2.3524728974780362E-2</v>
      </c>
      <c r="BP199" s="5">
        <f t="shared" si="277"/>
        <v>2.3524728974780362E-2</v>
      </c>
      <c r="BQ199" s="5">
        <f t="shared" si="278"/>
        <v>1.4182872609636753E-2</v>
      </c>
      <c r="BR199" s="5">
        <f t="shared" si="297"/>
        <v>2.3524728974780362E-2</v>
      </c>
      <c r="BS199" s="5">
        <f t="shared" si="298"/>
        <v>1.8970147823581564E-3</v>
      </c>
      <c r="BT199" s="5">
        <f t="shared" si="279"/>
        <v>1.0950561013996607E-2</v>
      </c>
      <c r="BU199" s="5">
        <f t="shared" si="280"/>
        <v>7.0234010800498403E-2</v>
      </c>
      <c r="BV199" s="8">
        <f t="shared" si="281"/>
        <v>2.1922923388709932</v>
      </c>
      <c r="BW199" s="8">
        <f t="shared" si="282"/>
        <v>2.1964405155594546</v>
      </c>
      <c r="BX199" s="24">
        <f t="shared" si="283"/>
        <v>39780</v>
      </c>
      <c r="BY199" s="5">
        <f t="shared" si="284"/>
        <v>0.93580861353137623</v>
      </c>
      <c r="BZ199" s="1">
        <f t="shared" si="251"/>
        <v>39780</v>
      </c>
      <c r="CA199" s="8">
        <f t="shared" si="299"/>
        <v>2.5507960647905645</v>
      </c>
      <c r="CB199" s="8">
        <f t="shared" si="300"/>
        <v>2.1964405155594546</v>
      </c>
      <c r="CC199" s="8">
        <f t="shared" si="301"/>
        <v>2.3516619906669192</v>
      </c>
      <c r="CD199" s="8">
        <f t="shared" si="302"/>
        <v>2.1988530586469603</v>
      </c>
      <c r="CE199" s="8">
        <f t="shared" si="303"/>
        <v>2.6144358205519955</v>
      </c>
      <c r="CF199" s="8">
        <f t="shared" si="304"/>
        <v>2.9005769922390119</v>
      </c>
      <c r="CG199" s="8">
        <f t="shared" si="305"/>
        <v>2.1582253683868022</v>
      </c>
      <c r="CH199" s="8">
        <f t="shared" si="306"/>
        <v>2.2775569789576551</v>
      </c>
      <c r="CI199" s="8">
        <f t="shared" si="307"/>
        <v>2.1945861418852002</v>
      </c>
      <c r="CJ199" s="8">
        <f t="shared" si="308"/>
        <v>2.0772436259444427</v>
      </c>
      <c r="CK199" s="8">
        <f t="shared" si="309"/>
        <v>3.1232865087861286</v>
      </c>
      <c r="CL199" s="8">
        <f t="shared" si="310"/>
        <v>2.5530869068623785</v>
      </c>
      <c r="CM199" s="8">
        <f t="shared" si="311"/>
        <v>2.1158271599378504</v>
      </c>
      <c r="CN199" s="8">
        <f t="shared" si="312"/>
        <v>2.2829600893434452</v>
      </c>
      <c r="CO199" s="8">
        <f t="shared" si="313"/>
        <v>2.654597143164386</v>
      </c>
      <c r="CP199" s="8">
        <f t="shared" si="314"/>
        <v>2.4933357797593869</v>
      </c>
      <c r="CQ199" s="8">
        <f t="shared" si="315"/>
        <v>2.712314565374871</v>
      </c>
      <c r="CR199" s="8">
        <f t="shared" si="316"/>
        <v>2.3876947333911538</v>
      </c>
      <c r="CS199" s="8">
        <f t="shared" si="317"/>
        <v>2.4045867587961123</v>
      </c>
      <c r="CT199" s="8">
        <f t="shared" si="318"/>
        <v>2.2694524514962149</v>
      </c>
      <c r="CU199" s="8">
        <f t="shared" si="319"/>
        <v>2.3870569287929486</v>
      </c>
      <c r="CV199" s="8">
        <f t="shared" si="320"/>
        <v>2.2686082678278439</v>
      </c>
      <c r="CW199" s="8">
        <f t="shared" si="321"/>
        <v>2.1922923388709932</v>
      </c>
      <c r="CX199" s="8">
        <f t="shared" si="322"/>
        <v>3.7262671778652532</v>
      </c>
      <c r="CY199" s="8">
        <f t="shared" si="252"/>
        <v>2.5507960647905645</v>
      </c>
      <c r="CZ199" s="1">
        <f t="shared" si="253"/>
        <v>39780</v>
      </c>
      <c r="DA199" s="5">
        <f>CA199/MAX(CA$9:CA199)-1</f>
        <v>-6.9828367380384559E-3</v>
      </c>
      <c r="DB199" s="5">
        <f>CB199/MAX(CB$9:CB199)-1</f>
        <v>0</v>
      </c>
      <c r="DC199" s="5">
        <f>CC199/MAX(CC$9:CC199)-1</f>
        <v>-0.12814514591886739</v>
      </c>
      <c r="DD199" s="5">
        <f>CD199/MAX(CD$9:CD199)-1</f>
        <v>0</v>
      </c>
      <c r="DE199" s="5">
        <f>CE199/MAX(CE$9:CE199)-1</f>
        <v>0</v>
      </c>
      <c r="DF199" s="5">
        <f>CF199/MAX(CF$9:CF199)-1</f>
        <v>0</v>
      </c>
      <c r="DG199" s="5">
        <f>CG199/MAX(CG$9:CG199)-1</f>
        <v>-7.3180538801769335E-2</v>
      </c>
      <c r="DH199" s="5">
        <f>CH199/MAX(CH$9:CH199)-1</f>
        <v>-0.11202294717786343</v>
      </c>
      <c r="DI199" s="5">
        <f>CI199/MAX(CI$9:CI199)-1</f>
        <v>-0.19113809026914341</v>
      </c>
      <c r="DJ199" s="5">
        <f>CJ199/MAX(CJ$9:CJ199)-1</f>
        <v>-0.23436291490559791</v>
      </c>
      <c r="DK199" s="5">
        <f>CK199/MAX(CK$9:CK199)-1</f>
        <v>-0.32432623262185001</v>
      </c>
      <c r="DL199" s="5">
        <f>CL199/MAX(CL$9:CL199)-1</f>
        <v>-0.2503206761434521</v>
      </c>
      <c r="DM199" s="5">
        <f>CM199/MAX(CM$9:CM199)-1</f>
        <v>-0.29548236705426889</v>
      </c>
      <c r="DN199" s="5">
        <f>CN199/MAX(CN$9:CN199)-1</f>
        <v>-0.25085542126845384</v>
      </c>
      <c r="DO199" s="5">
        <f>CO199/MAX(CO$9:CO199)-1</f>
        <v>-8.5024615693803929E-3</v>
      </c>
      <c r="DP199" s="5">
        <f>CP199/MAX(CP$9:CP199)-1</f>
        <v>-4.6311682005625188E-2</v>
      </c>
      <c r="DQ199" s="5">
        <f>CQ199/MAX(CQ$9:CQ199)-1</f>
        <v>0</v>
      </c>
      <c r="DR199" s="5">
        <f>CR199/MAX(CR$9:CR199)-1</f>
        <v>-3.9341369656661573E-2</v>
      </c>
      <c r="DS199" s="5">
        <f>CS199/MAX(CS$9:CS199)-1</f>
        <v>-3.9341369656661351E-2</v>
      </c>
      <c r="DT199" s="5">
        <f>CT199/MAX(CT$9:CT199)-1</f>
        <v>-5.9736772591544973E-2</v>
      </c>
      <c r="DU199" s="5">
        <f>CU199/MAX(CU$9:CU199)-1</f>
        <v>-3.934136965666124E-2</v>
      </c>
      <c r="DV199" s="5">
        <f>CV199/MAX(CV$9:CV199)-1</f>
        <v>-9.806814730933211E-2</v>
      </c>
      <c r="DW199" s="5">
        <f>CW199/MAX(CW$9:CW199)-1</f>
        <v>0</v>
      </c>
      <c r="DX199" s="5">
        <f>CX199/MAX(CX$9:CX199)-1</f>
        <v>0</v>
      </c>
      <c r="DY199" s="5">
        <f>CY199/MAX(CY$9:CY199)-1</f>
        <v>-6.9828367380384559E-3</v>
      </c>
      <c r="DZ199" s="1">
        <f t="shared" si="254"/>
        <v>39780</v>
      </c>
      <c r="EA199" s="8">
        <f t="shared" si="285"/>
        <v>4.2849925659001116</v>
      </c>
      <c r="EB199" s="8">
        <f t="shared" si="286"/>
        <v>5.4332851207054906</v>
      </c>
      <c r="EC199" s="8">
        <f t="shared" si="287"/>
        <v>3.7540146082455825</v>
      </c>
      <c r="ED199" s="8">
        <f t="shared" si="255"/>
        <v>8.0585000000000004</v>
      </c>
      <c r="EE199" s="8">
        <f t="shared" si="256"/>
        <v>8.0585000000000004</v>
      </c>
      <c r="EF199" s="8">
        <f t="shared" si="257"/>
        <v>9.152000000000001</v>
      </c>
      <c r="EG199" s="8">
        <f t="shared" si="258"/>
        <v>8.0585000000000004</v>
      </c>
      <c r="EH199" s="8">
        <f t="shared" si="259"/>
        <v>9.9560688161097595</v>
      </c>
      <c r="EI199" s="8">
        <f t="shared" si="260"/>
        <v>4.9589247812087498</v>
      </c>
      <c r="EJ199" s="1">
        <f t="shared" si="288"/>
        <v>39780</v>
      </c>
      <c r="EK199" s="8">
        <f>Data!W196*(1-R199-AD199)+R199*Data!AE196+AD199*Data!AM196</f>
        <v>1.7282690946008443</v>
      </c>
      <c r="EL199" s="8">
        <f>Data!W196*(1-S199-AE199)+S199*Data!BQ196+AE199*Data!AU196</f>
        <v>3.2218186439537191</v>
      </c>
      <c r="EM199" s="8">
        <f>Data!W196*(1-R199-AF199)+R199*Data!AE196+AF199*Data!AU196</f>
        <v>3.6289704771911175</v>
      </c>
      <c r="EN199" s="8">
        <f>Data!F196</f>
        <v>4.4257439716778402</v>
      </c>
      <c r="EO199" s="8">
        <f>U199*Data!$AE196+Model!AG199*Data!$BY196+Model!AP199*Data!$W196</f>
        <v>2.9904999999999999</v>
      </c>
      <c r="EP199" s="8">
        <f>V199*Data!$BQ196+Model!AH199*Data!$BY196+Model!AQ199*Data!$W196</f>
        <v>2.9904999999999999</v>
      </c>
      <c r="EQ199" s="8">
        <f>W199*Data!$BQ196+Model!AI199*Data!$BY196+Model!AR199*Data!$W196</f>
        <v>2.2887999999999997</v>
      </c>
      <c r="ER199" s="8">
        <f>X199*Data!CF196+Model!AJ199*Data!$BY196+Model!AS199*Data!$W196</f>
        <v>2.9904999999999999</v>
      </c>
      <c r="ES199" s="8">
        <f>Y199*Data!CS196+Model!AK199*Data!$BY196+Model!AS199*Data!$W196</f>
        <v>2.6876150243416683</v>
      </c>
      <c r="ET199" s="8">
        <f t="shared" si="261"/>
        <v>4.4257439716778402</v>
      </c>
    </row>
    <row r="200" spans="1:150" x14ac:dyDescent="0.25">
      <c r="A200" s="34">
        <f>Data!A197</f>
        <v>39813</v>
      </c>
      <c r="B200" s="8">
        <f>Data!G197</f>
        <v>3.98876637021892</v>
      </c>
      <c r="C200" s="8">
        <f t="shared" si="262"/>
        <v>2.9314125009778609</v>
      </c>
      <c r="D200" s="8">
        <f>Data!DA197</f>
        <v>7.5039999999999996</v>
      </c>
      <c r="E200" s="8">
        <f>Data!AN197</f>
        <v>0.57399999999999995</v>
      </c>
      <c r="F200" s="8">
        <f>Data!AV197</f>
        <v>1.18</v>
      </c>
      <c r="G200" s="8">
        <f>Data!BZ197</f>
        <v>1.962</v>
      </c>
      <c r="H200" s="8">
        <f>Data!X197</f>
        <v>9.6389999999999993</v>
      </c>
      <c r="I200" s="8">
        <f>Data!BJ197</f>
        <v>9.8149999999999995</v>
      </c>
      <c r="J200" s="8">
        <f>Data!AF197</f>
        <v>18.228999999999999</v>
      </c>
      <c r="K200" s="8">
        <f>Data!BC197</f>
        <v>15.651999999999999</v>
      </c>
      <c r="L200" s="8">
        <f>Data!BR197</f>
        <v>22.638000000000002</v>
      </c>
      <c r="M200" s="8">
        <f>Data!CG197</f>
        <v>19.611000000000001</v>
      </c>
      <c r="N200" s="8">
        <f>Data!CT197</f>
        <v>16.033000000000001</v>
      </c>
      <c r="O200" s="8">
        <f>Data!ED197</f>
        <v>14.353999999999999</v>
      </c>
      <c r="P200" s="8">
        <f t="shared" si="263"/>
        <v>12.782999999999999</v>
      </c>
      <c r="Q200" s="1">
        <f t="shared" si="240"/>
        <v>39813</v>
      </c>
      <c r="R200" s="9">
        <f t="shared" si="289"/>
        <v>0.15239359612711842</v>
      </c>
      <c r="S200" s="36">
        <f t="shared" si="290"/>
        <v>0.24791457251930829</v>
      </c>
      <c r="T200" s="9">
        <f t="shared" si="291"/>
        <v>7.8228897754830634E-2</v>
      </c>
      <c r="U200" s="9">
        <f t="shared" si="264"/>
        <v>0</v>
      </c>
      <c r="V200" s="9">
        <f t="shared" si="265"/>
        <v>0</v>
      </c>
      <c r="W200" s="9">
        <f t="shared" si="266"/>
        <v>0</v>
      </c>
      <c r="X200" s="9">
        <f t="shared" si="267"/>
        <v>0</v>
      </c>
      <c r="Y200" s="9">
        <f t="shared" si="292"/>
        <v>9.3475326399646008E-2</v>
      </c>
      <c r="Z200" s="8">
        <f t="shared" si="268"/>
        <v>4.6515945780475132</v>
      </c>
      <c r="AA200" s="8">
        <f t="shared" si="241"/>
        <v>12.861641528178488</v>
      </c>
      <c r="AB200" s="8">
        <f t="shared" si="269"/>
        <v>1.6519942110615662</v>
      </c>
      <c r="AC200" s="8">
        <f t="shared" si="293"/>
        <v>3.98876637021892</v>
      </c>
      <c r="AD200" s="22">
        <f t="shared" si="270"/>
        <v>0.84760640387288155</v>
      </c>
      <c r="AE200" s="22">
        <f t="shared" si="271"/>
        <v>0.75208542748069174</v>
      </c>
      <c r="AF200" s="22">
        <f t="shared" si="272"/>
        <v>0.92177110224516934</v>
      </c>
      <c r="AG200" s="22">
        <f t="shared" si="242"/>
        <v>0.25</v>
      </c>
      <c r="AH200" s="22">
        <f t="shared" si="243"/>
        <v>0.25</v>
      </c>
      <c r="AI200" s="22">
        <f t="shared" si="244"/>
        <v>9.9999999999999978E-2</v>
      </c>
      <c r="AJ200" s="22">
        <f t="shared" si="245"/>
        <v>0.25</v>
      </c>
      <c r="AK200" s="22">
        <f t="shared" si="246"/>
        <v>0.15652467360035405</v>
      </c>
      <c r="AL200" s="22"/>
      <c r="AM200" s="22">
        <f t="shared" si="247"/>
        <v>0</v>
      </c>
      <c r="AN200" s="22">
        <f t="shared" si="247"/>
        <v>0</v>
      </c>
      <c r="AO200" s="22">
        <v>0</v>
      </c>
      <c r="AP200" s="22">
        <f t="shared" si="248"/>
        <v>0.75</v>
      </c>
      <c r="AQ200" s="22">
        <f t="shared" si="249"/>
        <v>0.75</v>
      </c>
      <c r="AR200" s="22">
        <f t="shared" si="273"/>
        <v>0.9</v>
      </c>
      <c r="AS200" s="9">
        <f t="shared" si="274"/>
        <v>0.75</v>
      </c>
      <c r="AT200" s="9">
        <f t="shared" si="275"/>
        <v>0.75</v>
      </c>
      <c r="AU200" s="9"/>
      <c r="AV200" s="1">
        <f t="shared" si="250"/>
        <v>39813</v>
      </c>
      <c r="AX200" s="5">
        <f>Data!C197/Data!C196-1</f>
        <v>3.7312091851758433E-2</v>
      </c>
      <c r="AY200" s="5">
        <f>Data!L197/Data!L196-1</f>
        <v>1.3537947496049529E-2</v>
      </c>
      <c r="AZ200" s="5">
        <f>Data!CW197/Data!CW196-1</f>
        <v>5.5536517469921165E-2</v>
      </c>
      <c r="BA200" s="5">
        <f>Data!AJ197/Data!AJ196-1</f>
        <v>5.7298655136690524E-3</v>
      </c>
      <c r="BB200" s="5">
        <f>Data!AR197/Data!AR196-1</f>
        <v>1.3308455506328309E-2</v>
      </c>
      <c r="BC200" s="5">
        <f>Data!BV197/Data!BV196-1</f>
        <v>4.3394741381789004E-2</v>
      </c>
      <c r="BD200" s="5">
        <f>Data!T197/Data!T196-1</f>
        <v>1.6307441423978108E-2</v>
      </c>
      <c r="BE200" s="5">
        <f>Data!BF197/Data!BF196-1</f>
        <v>1.3861319041877485E-2</v>
      </c>
      <c r="BF200" s="5">
        <f>Data!AB197/Data!AB196-1</f>
        <v>3.762433701292367E-2</v>
      </c>
      <c r="BG200" s="5">
        <f>Data!AY197/Data!AY196-1</f>
        <v>6.0239929486372468E-2</v>
      </c>
      <c r="BH200" s="5">
        <f>Data!BN197/Data!BN196-1</f>
        <v>0.23026281414911942</v>
      </c>
      <c r="BI200" s="5">
        <f>Data!CC197/Data!CC196-1</f>
        <v>0.10874252900503922</v>
      </c>
      <c r="BJ200" s="5">
        <f>Data!CP197/Data!CP196-1</f>
        <v>6.6109018155503074E-2</v>
      </c>
      <c r="BK200" s="5">
        <f>Data!DZ197/Data!DZ196-1</f>
        <v>6.4487641606591151E-2</v>
      </c>
      <c r="BL200" s="5">
        <f t="shared" si="294"/>
        <v>2.7859065788826333E-2</v>
      </c>
      <c r="BM200" s="5">
        <f t="shared" si="295"/>
        <v>2.7531897133268982E-2</v>
      </c>
      <c r="BN200" s="5">
        <f t="shared" si="296"/>
        <v>1.7836575785729218E-2</v>
      </c>
      <c r="BO200" s="5">
        <f t="shared" si="276"/>
        <v>2.3079266413430832E-2</v>
      </c>
      <c r="BP200" s="5">
        <f t="shared" si="277"/>
        <v>2.3079266413430832E-2</v>
      </c>
      <c r="BQ200" s="5">
        <f t="shared" si="278"/>
        <v>1.9016171419759198E-2</v>
      </c>
      <c r="BR200" s="5">
        <f t="shared" si="297"/>
        <v>2.3079266413430832E-2</v>
      </c>
      <c r="BS200" s="5">
        <f t="shared" si="298"/>
        <v>2.5883919151997076E-2</v>
      </c>
      <c r="BT200" s="5">
        <f t="shared" si="279"/>
        <v>7.8453806957308643E-3</v>
      </c>
      <c r="BU200" s="5">
        <f t="shared" si="280"/>
        <v>4.3394741381789004E-2</v>
      </c>
      <c r="BV200" s="8">
        <f t="shared" si="281"/>
        <v>2.2094917068657702</v>
      </c>
      <c r="BW200" s="8">
        <f t="shared" si="282"/>
        <v>2.2261758119372943</v>
      </c>
      <c r="BX200" s="24">
        <f t="shared" si="283"/>
        <v>39813</v>
      </c>
      <c r="BY200" s="5">
        <f t="shared" si="284"/>
        <v>0.92296850422897847</v>
      </c>
      <c r="BZ200" s="1">
        <f t="shared" si="251"/>
        <v>39813</v>
      </c>
      <c r="CA200" s="8">
        <f t="shared" si="299"/>
        <v>2.645971601855134</v>
      </c>
      <c r="CB200" s="8">
        <f t="shared" si="300"/>
        <v>2.2261758119372943</v>
      </c>
      <c r="CC200" s="8">
        <f t="shared" si="301"/>
        <v>2.4822651078949423</v>
      </c>
      <c r="CD200" s="8">
        <f t="shared" si="302"/>
        <v>2.2114521909573273</v>
      </c>
      <c r="CE200" s="8">
        <f t="shared" si="303"/>
        <v>2.6492299233439627</v>
      </c>
      <c r="CF200" s="8">
        <f t="shared" si="304"/>
        <v>3.0264467806751911</v>
      </c>
      <c r="CG200" s="8">
        <f t="shared" si="305"/>
        <v>2.1934205021615134</v>
      </c>
      <c r="CH200" s="8">
        <f t="shared" si="306"/>
        <v>2.3091269228790416</v>
      </c>
      <c r="CI200" s="8">
        <f t="shared" si="307"/>
        <v>2.277155990491381</v>
      </c>
      <c r="CJ200" s="8">
        <f t="shared" si="308"/>
        <v>2.2023766354973526</v>
      </c>
      <c r="CK200" s="8">
        <f t="shared" si="309"/>
        <v>3.8424632496932007</v>
      </c>
      <c r="CL200" s="8">
        <f t="shared" si="310"/>
        <v>2.8307160338842468</v>
      </c>
      <c r="CM200" s="8">
        <f t="shared" si="311"/>
        <v>2.2557024160680883</v>
      </c>
      <c r="CN200" s="8">
        <f t="shared" si="312"/>
        <v>2.4301828013871765</v>
      </c>
      <c r="CO200" s="8">
        <f t="shared" si="313"/>
        <v>2.728551739618633</v>
      </c>
      <c r="CP200" s="8">
        <f t="shared" si="314"/>
        <v>2.5619820439664212</v>
      </c>
      <c r="CQ200" s="8">
        <f t="shared" si="315"/>
        <v>2.7606929696749174</v>
      </c>
      <c r="CR200" s="8">
        <f t="shared" si="316"/>
        <v>2.4428009762570344</v>
      </c>
      <c r="CS200" s="8">
        <f t="shared" si="317"/>
        <v>2.4600828572165763</v>
      </c>
      <c r="CT200" s="8">
        <f t="shared" si="318"/>
        <v>2.3126087483428597</v>
      </c>
      <c r="CU200" s="8">
        <f t="shared" si="319"/>
        <v>2.4421484515965872</v>
      </c>
      <c r="CV200" s="8">
        <f t="shared" si="320"/>
        <v>2.3273287408198517</v>
      </c>
      <c r="CW200" s="8">
        <f t="shared" si="321"/>
        <v>2.2094917068657702</v>
      </c>
      <c r="CX200" s="8">
        <f t="shared" si="322"/>
        <v>3.8879675783681646</v>
      </c>
      <c r="CY200" s="8">
        <f t="shared" si="252"/>
        <v>2.645971601855134</v>
      </c>
      <c r="CZ200" s="1">
        <f t="shared" si="253"/>
        <v>39813</v>
      </c>
      <c r="DA200" s="5">
        <f>CA200/MAX(CA$9:CA200)-1</f>
        <v>0</v>
      </c>
      <c r="DB200" s="5">
        <f>CB200/MAX(CB$9:CB200)-1</f>
        <v>0</v>
      </c>
      <c r="DC200" s="5">
        <f>CC200/MAX(CC$9:CC200)-1</f>
        <v>-7.9725363583954989E-2</v>
      </c>
      <c r="DD200" s="5">
        <f>CD200/MAX(CD$9:CD200)-1</f>
        <v>0</v>
      </c>
      <c r="DE200" s="5">
        <f>CE200/MAX(CE$9:CE200)-1</f>
        <v>0</v>
      </c>
      <c r="DF200" s="5">
        <f>CF200/MAX(CF$9:CF200)-1</f>
        <v>0</v>
      </c>
      <c r="DG200" s="5">
        <f>CG200/MAX(CG$9:CG200)-1</f>
        <v>-5.8066484727676282E-2</v>
      </c>
      <c r="DH200" s="5">
        <f>CH200/MAX(CH$9:CH200)-1</f>
        <v>-9.9714413946829783E-2</v>
      </c>
      <c r="DI200" s="5">
        <f>CI200/MAX(CI$9:CI200)-1</f>
        <v>-0.16070519718051257</v>
      </c>
      <c r="DJ200" s="5">
        <f>CJ200/MAX(CJ$9:CJ200)-1</f>
        <v>-0.18824099088735935</v>
      </c>
      <c r="DK200" s="5">
        <f>CK200/MAX(CK$9:CK200)-1</f>
        <v>-0.16874368949861973</v>
      </c>
      <c r="DL200" s="5">
        <f>CL200/MAX(CL$9:CL200)-1</f>
        <v>-0.16879865052450316</v>
      </c>
      <c r="DM200" s="5">
        <f>CM200/MAX(CM$9:CM200)-1</f>
        <v>-0.24890739806698747</v>
      </c>
      <c r="DN200" s="5">
        <f>CN200/MAX(CN$9:CN200)-1</f>
        <v>-0.20254485416369317</v>
      </c>
      <c r="DO200" s="5">
        <f>CO200/MAX(CO$9:CO200)-1</f>
        <v>0</v>
      </c>
      <c r="DP200" s="5">
        <f>CP200/MAX(CP$9:CP200)-1</f>
        <v>-2.0054833337403766E-2</v>
      </c>
      <c r="DQ200" s="5">
        <f>CQ200/MAX(CQ$9:CQ200)-1</f>
        <v>0</v>
      </c>
      <c r="DR200" s="5">
        <f>CR200/MAX(CR$9:CR200)-1</f>
        <v>-1.7170073194605839E-2</v>
      </c>
      <c r="DS200" s="5">
        <f>CS200/MAX(CS$9:CS200)-1</f>
        <v>-1.7170073194605728E-2</v>
      </c>
      <c r="DT200" s="5">
        <f>CT200/MAX(CT$9:CT200)-1</f>
        <v>-4.1856565879449747E-2</v>
      </c>
      <c r="DU200" s="5">
        <f>CU200/MAX(CU$9:CU200)-1</f>
        <v>-1.7170073194605728E-2</v>
      </c>
      <c r="DV200" s="5">
        <f>CV200/MAX(CV$9:CV200)-1</f>
        <v>-7.4722616153675925E-2</v>
      </c>
      <c r="DW200" s="5">
        <f>CW200/MAX(CW$9:CW200)-1</f>
        <v>0</v>
      </c>
      <c r="DX200" s="5">
        <f>CX200/MAX(CX$9:CX200)-1</f>
        <v>0</v>
      </c>
      <c r="DY200" s="5">
        <f>CY200/MAX(CY$9:CY200)-1</f>
        <v>0</v>
      </c>
      <c r="DZ200" s="1">
        <f t="shared" si="254"/>
        <v>39813</v>
      </c>
      <c r="EA200" s="8">
        <f t="shared" si="285"/>
        <v>3.7781584203712413</v>
      </c>
      <c r="EB200" s="8">
        <f t="shared" si="286"/>
        <v>4.4460265783693673</v>
      </c>
      <c r="EC200" s="8">
        <f t="shared" si="287"/>
        <v>2.9314125009778609</v>
      </c>
      <c r="ED200" s="8">
        <f t="shared" si="255"/>
        <v>7.7197499999999994</v>
      </c>
      <c r="EE200" s="8">
        <f t="shared" si="256"/>
        <v>7.7197499999999994</v>
      </c>
      <c r="EF200" s="8">
        <f t="shared" si="257"/>
        <v>8.8712999999999997</v>
      </c>
      <c r="EG200" s="8">
        <f t="shared" si="258"/>
        <v>7.7197499999999994</v>
      </c>
      <c r="EH200" s="8">
        <f t="shared" si="259"/>
        <v>9.0350413177694193</v>
      </c>
      <c r="EI200" s="8">
        <f t="shared" si="260"/>
        <v>3.98876637021892</v>
      </c>
      <c r="EJ200" s="1">
        <f t="shared" si="288"/>
        <v>39813</v>
      </c>
      <c r="EK200" s="8">
        <f>Data!W197*(1-R200-AD200)+R200*Data!AE197+AD200*Data!AM197</f>
        <v>1.7541712768464746</v>
      </c>
      <c r="EL200" s="8">
        <f>Data!W197*(1-S200-AE200)+S200*Data!BQ197+AE200*Data!AU197</f>
        <v>3.3312769604652157</v>
      </c>
      <c r="EM200" s="8">
        <f>Data!W197*(1-R200-AF200)+R200*Data!AE197+AF200*Data!AU197</f>
        <v>3.6442258741296718</v>
      </c>
      <c r="EN200" s="8">
        <f>Data!F197</f>
        <v>3.9406562838779702</v>
      </c>
      <c r="EO200" s="8">
        <f>U200*Data!$AE197+Model!AG200*Data!$BY197+Model!AP200*Data!$W197</f>
        <v>2.9597500000000001</v>
      </c>
      <c r="EP200" s="8">
        <f>V200*Data!$BQ197+Model!AH200*Data!$BY197+Model!AQ200*Data!$W197</f>
        <v>2.9597500000000001</v>
      </c>
      <c r="EQ200" s="8">
        <f>W200*Data!$BQ197+Model!AI200*Data!$BY197+Model!AR200*Data!$W197</f>
        <v>2.2639</v>
      </c>
      <c r="ER200" s="8">
        <f>X200*Data!CF197+Model!AJ200*Data!$BY197+Model!AS200*Data!$W197</f>
        <v>2.9597500000000001</v>
      </c>
      <c r="ES200" s="8">
        <f>Y200*Data!CS197+Model!AK200*Data!$BY197+Model!AS200*Data!$W197</f>
        <v>2.743821996016818</v>
      </c>
      <c r="ET200" s="8">
        <f t="shared" si="261"/>
        <v>3.9406562838779702</v>
      </c>
    </row>
    <row r="201" spans="1:150" x14ac:dyDescent="0.25">
      <c r="A201" s="34">
        <f>Data!A198</f>
        <v>39843</v>
      </c>
      <c r="B201" s="8">
        <f>Data!G198</f>
        <v>4.2681757911355502</v>
      </c>
      <c r="C201" s="8">
        <f t="shared" si="262"/>
        <v>3.4764500639035969</v>
      </c>
      <c r="D201" s="8">
        <f>Data!DA198</f>
        <v>7.2910000000000004</v>
      </c>
      <c r="E201" s="8">
        <f>Data!AN198</f>
        <v>0.82799999999999996</v>
      </c>
      <c r="F201" s="8">
        <f>Data!AV198</f>
        <v>1.5449999999999999</v>
      </c>
      <c r="G201" s="8">
        <f>Data!BZ198</f>
        <v>2.5209999999999999</v>
      </c>
      <c r="H201" s="8">
        <f>Data!X198</f>
        <v>8.5690000000000008</v>
      </c>
      <c r="I201" s="8">
        <f>Data!BJ198</f>
        <v>8.6359999999999992</v>
      </c>
      <c r="J201" s="8">
        <f>Data!AF198</f>
        <v>16.38</v>
      </c>
      <c r="K201" s="8">
        <f>Data!BC198</f>
        <v>13.647</v>
      </c>
      <c r="L201" s="8">
        <f>Data!BR198</f>
        <v>20.908000000000001</v>
      </c>
      <c r="M201" s="8">
        <f>Data!CG198</f>
        <v>17.756</v>
      </c>
      <c r="N201" s="8">
        <f>Data!CT198</f>
        <v>14.363</v>
      </c>
      <c r="O201" s="8">
        <f>Data!ED198</f>
        <v>12.987</v>
      </c>
      <c r="P201" s="8">
        <f t="shared" si="263"/>
        <v>10.954000000000001</v>
      </c>
      <c r="Q201" s="1">
        <f t="shared" ref="Q201:Q264" si="323">A201</f>
        <v>39843</v>
      </c>
      <c r="R201" s="9">
        <f t="shared" si="289"/>
        <v>0.16798320838538958</v>
      </c>
      <c r="S201" s="36">
        <f t="shared" si="290"/>
        <v>0.23799823379964608</v>
      </c>
      <c r="T201" s="9">
        <f t="shared" si="291"/>
        <v>9.1290852656563809E-2</v>
      </c>
      <c r="U201" s="9">
        <f t="shared" si="264"/>
        <v>0</v>
      </c>
      <c r="V201" s="9">
        <f t="shared" si="265"/>
        <v>0</v>
      </c>
      <c r="W201" s="9">
        <f t="shared" si="266"/>
        <v>0</v>
      </c>
      <c r="X201" s="9">
        <f t="shared" si="267"/>
        <v>0</v>
      </c>
      <c r="Y201" s="9">
        <f t="shared" si="292"/>
        <v>6.3475326399646009E-2</v>
      </c>
      <c r="Z201" s="8">
        <f t="shared" si="268"/>
        <v>5.0802241797514096</v>
      </c>
      <c r="AA201" s="8">
        <f t="shared" ref="AA201:AA264" si="324">L201*S201+H201*(1-S201)</f>
        <v>11.505660206853834</v>
      </c>
      <c r="AB201" s="8">
        <f t="shared" si="269"/>
        <v>1.9380054774511595</v>
      </c>
      <c r="AC201" s="8">
        <f t="shared" si="293"/>
        <v>4.2681757911355502</v>
      </c>
      <c r="AD201" s="22">
        <f t="shared" si="270"/>
        <v>0.8320167916146104</v>
      </c>
      <c r="AE201" s="22">
        <f t="shared" si="271"/>
        <v>0.76200176620035398</v>
      </c>
      <c r="AF201" s="22">
        <f t="shared" si="272"/>
        <v>0.90870914734343622</v>
      </c>
      <c r="AG201" s="22">
        <f t="shared" ref="AG201:AG264" si="325">1-U201-AP201</f>
        <v>0.25</v>
      </c>
      <c r="AH201" s="22">
        <f t="shared" ref="AH201:AH264" si="326">1-V201-AQ201</f>
        <v>0.25</v>
      </c>
      <c r="AI201" s="22">
        <f t="shared" ref="AI201:AI264" si="327">1-W201-AR201</f>
        <v>9.9999999999999978E-2</v>
      </c>
      <c r="AJ201" s="22">
        <f t="shared" ref="AJ201:AJ264" si="328">1-X201-AS201</f>
        <v>0.25</v>
      </c>
      <c r="AK201" s="22">
        <f t="shared" ref="AK201:AK264" si="329">1-Y201-AT201</f>
        <v>0.18652467360035396</v>
      </c>
      <c r="AL201" s="22"/>
      <c r="AM201" s="22">
        <f t="shared" ref="AM201:AN264" si="330">1-R201-AD201</f>
        <v>0</v>
      </c>
      <c r="AN201" s="22">
        <f t="shared" si="330"/>
        <v>0</v>
      </c>
      <c r="AO201" s="22">
        <v>0</v>
      </c>
      <c r="AP201" s="22">
        <f t="shared" ref="AP201:AP264" si="331">U$4</f>
        <v>0.75</v>
      </c>
      <c r="AQ201" s="22">
        <f t="shared" ref="AQ201:AQ264" si="332">$V$4</f>
        <v>0.75</v>
      </c>
      <c r="AR201" s="22">
        <f t="shared" si="273"/>
        <v>0.9</v>
      </c>
      <c r="AS201" s="9">
        <f t="shared" si="274"/>
        <v>0.75</v>
      </c>
      <c r="AT201" s="9">
        <f t="shared" si="275"/>
        <v>0.75</v>
      </c>
      <c r="AU201" s="9"/>
      <c r="AV201" s="1">
        <f t="shared" ref="AV201:AV264" si="333">Q201</f>
        <v>39843</v>
      </c>
      <c r="AX201" s="5">
        <f>Data!C198/Data!C197-1</f>
        <v>-8.8260484242665971E-3</v>
      </c>
      <c r="AY201" s="5">
        <f>Data!L198/Data!L197-1</f>
        <v>3.2447297398330299E-3</v>
      </c>
      <c r="AZ201" s="5">
        <f>Data!CW198/Data!CW197-1</f>
        <v>3.3304171534906946E-3</v>
      </c>
      <c r="BA201" s="5">
        <f>Data!AJ198/Data!AJ197-1</f>
        <v>-3.4211141150162216E-3</v>
      </c>
      <c r="BB201" s="5">
        <f>Data!AR198/Data!AR197-1</f>
        <v>-1.1773784069463833E-2</v>
      </c>
      <c r="BC201" s="5">
        <f>Data!BV198/Data!BV197-1</f>
        <v>-3.1595897665527173E-2</v>
      </c>
      <c r="BD201" s="5">
        <f>Data!T198/Data!T197-1</f>
        <v>2.9796703047183515E-2</v>
      </c>
      <c r="BE201" s="5">
        <f>Data!BF198/Data!BF197-1</f>
        <v>4.398150726897998E-2</v>
      </c>
      <c r="BF201" s="5">
        <f>Data!AB198/Data!AB197-1</f>
        <v>6.6904616202535738E-2</v>
      </c>
      <c r="BG201" s="5">
        <f>Data!AY198/Data!AY197-1</f>
        <v>6.9697640396668259E-2</v>
      </c>
      <c r="BH201" s="5">
        <f>Data!BN198/Data!BN197-1</f>
        <v>8.5497324386307527E-2</v>
      </c>
      <c r="BI201" s="5">
        <f>Data!CC198/Data!CC197-1</f>
        <v>7.2831337399190454E-2</v>
      </c>
      <c r="BJ201" s="5">
        <f>Data!CP198/Data!CP197-1</f>
        <v>6.9711368309862909E-2</v>
      </c>
      <c r="BK201" s="5">
        <f>Data!DZ198/Data!DZ197-1</f>
        <v>7.0739417627894374E-2</v>
      </c>
      <c r="BL201" s="5">
        <f t="shared" si="294"/>
        <v>1.1194946419160658E-3</v>
      </c>
      <c r="BM201" s="5">
        <f t="shared" si="295"/>
        <v>8.6824410565361897E-3</v>
      </c>
      <c r="BN201" s="5">
        <f t="shared" si="296"/>
        <v>-5.31886725045748E-3</v>
      </c>
      <c r="BO201" s="5">
        <f t="shared" si="276"/>
        <v>1.4448552869005843E-2</v>
      </c>
      <c r="BP201" s="5">
        <f t="shared" si="277"/>
        <v>1.4448552869005843E-2</v>
      </c>
      <c r="BQ201" s="5">
        <f t="shared" si="278"/>
        <v>2.3657442975912445E-2</v>
      </c>
      <c r="BR201" s="5">
        <f t="shared" si="297"/>
        <v>1.4448552869005843E-2</v>
      </c>
      <c r="BS201" s="5">
        <f t="shared" si="298"/>
        <v>2.391828262271118E-2</v>
      </c>
      <c r="BT201" s="5">
        <f t="shared" si="279"/>
        <v>3.2224493174237237E-3</v>
      </c>
      <c r="BU201" s="5">
        <f t="shared" si="280"/>
        <v>-3.1595897665527173E-2</v>
      </c>
      <c r="BV201" s="8">
        <f t="shared" si="281"/>
        <v>2.2166116819084132</v>
      </c>
      <c r="BW201" s="8">
        <f t="shared" si="282"/>
        <v>2.2333991508003841</v>
      </c>
      <c r="BX201" s="24">
        <f t="shared" si="283"/>
        <v>39843</v>
      </c>
      <c r="BY201" s="5">
        <f t="shared" si="284"/>
        <v>0.94464151521562389</v>
      </c>
      <c r="BZ201" s="1">
        <f t="shared" ref="BZ201:BZ264" si="334">AV201</f>
        <v>39843</v>
      </c>
      <c r="CA201" s="8">
        <f t="shared" si="299"/>
        <v>2.6226181283679262</v>
      </c>
      <c r="CB201" s="8">
        <f t="shared" si="300"/>
        <v>2.2333991508003841</v>
      </c>
      <c r="CC201" s="8">
        <f t="shared" si="301"/>
        <v>2.4905320861897868</v>
      </c>
      <c r="CD201" s="8">
        <f t="shared" si="302"/>
        <v>2.2038865606521596</v>
      </c>
      <c r="CE201" s="8">
        <f t="shared" si="303"/>
        <v>2.6180384622761488</v>
      </c>
      <c r="CF201" s="8">
        <f t="shared" si="304"/>
        <v>2.9308234779028135</v>
      </c>
      <c r="CG201" s="8">
        <f t="shared" si="305"/>
        <v>2.2587772015220242</v>
      </c>
      <c r="CH201" s="8">
        <f t="shared" si="306"/>
        <v>2.4106858054226437</v>
      </c>
      <c r="CI201" s="8">
        <f t="shared" si="307"/>
        <v>2.4295082380685118</v>
      </c>
      <c r="CJ201" s="8">
        <f t="shared" si="308"/>
        <v>2.3558770902562713</v>
      </c>
      <c r="CK201" s="8">
        <f t="shared" si="309"/>
        <v>4.1709835765946854</v>
      </c>
      <c r="CL201" s="8">
        <f t="shared" si="310"/>
        <v>3.0368808684293684</v>
      </c>
      <c r="CM201" s="8">
        <f t="shared" si="311"/>
        <v>2.4129505179920585</v>
      </c>
      <c r="CN201" s="8">
        <f t="shared" si="312"/>
        <v>2.6020925174866303</v>
      </c>
      <c r="CO201" s="8">
        <f t="shared" si="313"/>
        <v>2.7316063386713263</v>
      </c>
      <c r="CP201" s="8">
        <f t="shared" si="314"/>
        <v>2.5842263020510639</v>
      </c>
      <c r="CQ201" s="8">
        <f t="shared" si="315"/>
        <v>2.7460092102499454</v>
      </c>
      <c r="CR201" s="8">
        <f t="shared" si="316"/>
        <v>2.4780959153109436</v>
      </c>
      <c r="CS201" s="8">
        <f t="shared" si="317"/>
        <v>2.4956274944412051</v>
      </c>
      <c r="CT201" s="8">
        <f t="shared" si="318"/>
        <v>2.3673191579323771</v>
      </c>
      <c r="CU201" s="8">
        <f t="shared" si="319"/>
        <v>2.4774339626134414</v>
      </c>
      <c r="CV201" s="8">
        <f t="shared" si="320"/>
        <v>2.3829944473987394</v>
      </c>
      <c r="CW201" s="8">
        <f t="shared" si="321"/>
        <v>2.2166116819084132</v>
      </c>
      <c r="CX201" s="8">
        <f t="shared" si="322"/>
        <v>3.7651237526351564</v>
      </c>
      <c r="CY201" s="8">
        <f t="shared" ref="CY201:CY264" si="335">CA201</f>
        <v>2.6226181283679262</v>
      </c>
      <c r="CZ201" s="1">
        <f t="shared" ref="CZ201:CZ264" si="336">BZ201</f>
        <v>39843</v>
      </c>
      <c r="DA201" s="5">
        <f>CA201/MAX(CA$9:CA201)-1</f>
        <v>-8.8260484242667081E-3</v>
      </c>
      <c r="DB201" s="5">
        <f>CB201/MAX(CB$9:CB201)-1</f>
        <v>0</v>
      </c>
      <c r="DC201" s="5">
        <f>CC201/MAX(CC$9:CC201)-1</f>
        <v>-7.666046514891256E-2</v>
      </c>
      <c r="DD201" s="5">
        <f>CD201/MAX(CD$9:CD201)-1</f>
        <v>-3.4211141150162216E-3</v>
      </c>
      <c r="DE201" s="5">
        <f>CE201/MAX(CE$9:CE201)-1</f>
        <v>-1.1773784069463833E-2</v>
      </c>
      <c r="DF201" s="5">
        <f>CF201/MAX(CF$9:CF201)-1</f>
        <v>-3.1595897665527173E-2</v>
      </c>
      <c r="DG201" s="5">
        <f>CG201/MAX(CG$9:CG201)-1</f>
        <v>-2.999997148291722E-2</v>
      </c>
      <c r="DH201" s="5">
        <f>CH201/MAX(CH$9:CH201)-1</f>
        <v>-6.0118496899674301E-2</v>
      </c>
      <c r="DI201" s="5">
        <f>CI201/MAX(CI$9:CI201)-1</f>
        <v>-0.10455250051709197</v>
      </c>
      <c r="DJ201" s="5">
        <f>CJ201/MAX(CJ$9:CJ201)-1</f>
        <v>-0.1316633033814707</v>
      </c>
      <c r="DK201" s="5">
        <f>CK201/MAX(CK$9:CK201)-1</f>
        <v>-9.7673499071518122E-2</v>
      </c>
      <c r="DL201" s="5">
        <f>CL201/MAX(CL$9:CL201)-1</f>
        <v>-0.10826114459419089</v>
      </c>
      <c r="DM201" s="5">
        <f>CM201/MAX(CM$9:CM201)-1</f>
        <v>-0.19654770505882202</v>
      </c>
      <c r="DN201" s="5">
        <f>CN201/MAX(CN$9:CN201)-1</f>
        <v>-0.14613334156286528</v>
      </c>
      <c r="DO201" s="5">
        <f>CO201/MAX(CO$9:CO201)-1</f>
        <v>0</v>
      </c>
      <c r="DP201" s="5">
        <f>CP201/MAX(CP$9:CP201)-1</f>
        <v>-1.1546517189218175E-2</v>
      </c>
      <c r="DQ201" s="5">
        <f>CQ201/MAX(CQ$9:CQ201)-1</f>
        <v>-5.318867250457493E-3</v>
      </c>
      <c r="DR201" s="5">
        <f>CR201/MAX(CR$9:CR201)-1</f>
        <v>-2.9696030359168679E-3</v>
      </c>
      <c r="DS201" s="5">
        <f>CS201/MAX(CS$9:CS201)-1</f>
        <v>-2.9696030359168679E-3</v>
      </c>
      <c r="DT201" s="5">
        <f>CT201/MAX(CT$9:CT201)-1</f>
        <v>-1.9189342223997929E-2</v>
      </c>
      <c r="DU201" s="5">
        <f>CU201/MAX(CU$9:CU201)-1</f>
        <v>-2.9696030359167569E-3</v>
      </c>
      <c r="DV201" s="5">
        <f>CV201/MAX(CV$9:CV201)-1</f>
        <v>-5.2591570182436764E-2</v>
      </c>
      <c r="DW201" s="5">
        <f>CW201/MAX(CW$9:CW201)-1</f>
        <v>0</v>
      </c>
      <c r="DX201" s="5">
        <f>CX201/MAX(CX$9:CX201)-1</f>
        <v>-3.1595897665527173E-2</v>
      </c>
      <c r="DY201" s="5">
        <f>CY201/MAX(CY$9:CY201)-1</f>
        <v>-8.8260484242667081E-3</v>
      </c>
      <c r="DZ201" s="1">
        <f t="shared" ref="DZ201:DZ264" si="337">CZ201</f>
        <v>39843</v>
      </c>
      <c r="EA201" s="8">
        <f t="shared" si="285"/>
        <v>4.0370308963972539</v>
      </c>
      <c r="EB201" s="8">
        <f t="shared" si="286"/>
        <v>4.2681757911355511</v>
      </c>
      <c r="EC201" s="8">
        <f t="shared" si="287"/>
        <v>3.4764500639035969</v>
      </c>
      <c r="ED201" s="8">
        <f t="shared" ref="ED201:ED264" si="338">H201*AP201+U201*J201+AG201*G201</f>
        <v>7.0570000000000004</v>
      </c>
      <c r="EE201" s="8">
        <f t="shared" ref="EE201:EE264" si="339">H201*AQ201+V201*L201+AH201*G201</f>
        <v>7.0570000000000004</v>
      </c>
      <c r="EF201" s="8">
        <f t="shared" ref="EF201:EF264" si="340">H201*AR201+W201*L201+AI201*G201</f>
        <v>7.9642000000000008</v>
      </c>
      <c r="EG201" s="8">
        <f t="shared" ref="EG201:EG264" si="341">H201*AS201+X201*M201+AJ201*G201</f>
        <v>7.0570000000000004</v>
      </c>
      <c r="EH201" s="8">
        <f t="shared" ref="EH201:EH264" si="342">H201*AT201+Y201*N201+AK201*G201</f>
        <v>7.8086748152246086</v>
      </c>
      <c r="EI201" s="8">
        <f t="shared" ref="EI201:EI264" si="343">B201</f>
        <v>4.2681757911355502</v>
      </c>
      <c r="EJ201" s="1">
        <f t="shared" si="288"/>
        <v>39843</v>
      </c>
      <c r="EK201" s="8">
        <f>Data!W198*(1-R201-AD201)+R201*Data!AE198+AD201*Data!AM198</f>
        <v>1.7472490746633351</v>
      </c>
      <c r="EL201" s="8">
        <f>Data!W198*(1-S201-AE201)+S201*Data!BQ198+AE201*Data!AU198</f>
        <v>3.3399974211300862</v>
      </c>
      <c r="EM201" s="8">
        <f>Data!W198*(1-R201-AF201)+R201*Data!AE198+AF201*Data!AU198</f>
        <v>3.6013643996583817</v>
      </c>
      <c r="EN201" s="8">
        <f>Data!F198</f>
        <v>4.0123042834157703</v>
      </c>
      <c r="EO201" s="8">
        <f>U201*Data!$AE198+Model!AG201*Data!$BY198+Model!AP201*Data!$W198</f>
        <v>2.9557500000000001</v>
      </c>
      <c r="EP201" s="8">
        <f>V201*Data!$BQ198+Model!AH201*Data!$BY198+Model!AQ201*Data!$W198</f>
        <v>2.9557500000000001</v>
      </c>
      <c r="EQ201" s="8">
        <f>W201*Data!$BQ198+Model!AI201*Data!$BY198+Model!AR201*Data!$W198</f>
        <v>2.2557</v>
      </c>
      <c r="ER201" s="8">
        <f>X201*Data!CF198+Model!AJ201*Data!$BY198+Model!AS201*Data!$W198</f>
        <v>2.9557500000000001</v>
      </c>
      <c r="ES201" s="8">
        <f>Y201*Data!CS198+Model!AK201*Data!$BY198+Model!AS201*Data!$W198</f>
        <v>2.8126766142951976</v>
      </c>
      <c r="ET201" s="8">
        <f t="shared" ref="ET201:ET264" si="344">EN201</f>
        <v>4.0123042834157703</v>
      </c>
    </row>
    <row r="202" spans="1:150" x14ac:dyDescent="0.25">
      <c r="A202" s="34">
        <f>Data!A199</f>
        <v>39871</v>
      </c>
      <c r="B202" s="8">
        <f>Data!G199</f>
        <v>4.5882444199708798</v>
      </c>
      <c r="C202" s="8">
        <f t="shared" ref="C202:C265" si="345">EC202</f>
        <v>3.703024338871987</v>
      </c>
      <c r="D202" s="8">
        <f>Data!DA199</f>
        <v>7.585</v>
      </c>
      <c r="E202" s="8">
        <f>Data!AN199</f>
        <v>0.98899999999999999</v>
      </c>
      <c r="F202" s="8">
        <f>Data!AV199</f>
        <v>1.726</v>
      </c>
      <c r="G202" s="8">
        <f>Data!BZ199</f>
        <v>2.7509999999999999</v>
      </c>
      <c r="H202" s="8">
        <f>Data!X199</f>
        <v>8.7360000000000007</v>
      </c>
      <c r="I202" s="8">
        <f>Data!BJ199</f>
        <v>8.69</v>
      </c>
      <c r="J202" s="8">
        <f>Data!AF199</f>
        <v>16.085999999999999</v>
      </c>
      <c r="K202" s="8">
        <f>Data!BC199</f>
        <v>13.739000000000001</v>
      </c>
      <c r="L202" s="8">
        <f>Data!BR199</f>
        <v>23.866</v>
      </c>
      <c r="M202" s="8">
        <f>Data!CG199</f>
        <v>18.806999999999999</v>
      </c>
      <c r="N202" s="8">
        <f>Data!CT199</f>
        <v>14.760999999999999</v>
      </c>
      <c r="O202" s="8">
        <f>Data!ED199</f>
        <v>12.920999999999999</v>
      </c>
      <c r="P202" s="8">
        <f t="shared" ref="P202:P265" si="346">O202-AVERAGE(F202:G202)</f>
        <v>10.682499999999999</v>
      </c>
      <c r="Q202" s="1">
        <f t="shared" si="323"/>
        <v>39871</v>
      </c>
      <c r="R202" s="9">
        <f t="shared" si="289"/>
        <v>0.16756890228738833</v>
      </c>
      <c r="S202" s="36">
        <f t="shared" si="290"/>
        <v>0.25567167663875656</v>
      </c>
      <c r="T202" s="9">
        <f t="shared" si="291"/>
        <v>9.3611046103440218E-2</v>
      </c>
      <c r="U202" s="9">
        <f t="shared" ref="U202:U265" si="347">MAX(MIN(MAX(MIN(U$1,((B202-G202)-$U$4*(H202-G202))/(J202-G202)),0),U201+U$2),U201-$U$2)</f>
        <v>0</v>
      </c>
      <c r="V202" s="9">
        <f t="shared" ref="V202:V265" si="348">MAX(MIN(MAX(MIN(V$1,((B202-G202)-$V$4*(H202-G202))/(L202-G202)),0),V201+$V$2),V201-$V$2)</f>
        <v>0</v>
      </c>
      <c r="W202" s="9">
        <f t="shared" ref="W202:W265" si="349">MAX(MIN(MAX(MIN(W$1,((B202+$W$6-G202)-$W$4*(H202-G202))/(L202-G202)),0),W201+$W$2),W201-$W$2)</f>
        <v>0</v>
      </c>
      <c r="X202" s="9">
        <f t="shared" ref="X202:X265" si="350">MAX(MIN(MAX(MIN(X$1,((B202+$X$6-G202)-$X$4*(H202-G202))/(M202-G202)),0),X201+$X$2),X201-$X$2)</f>
        <v>0</v>
      </c>
      <c r="Y202" s="9">
        <f t="shared" si="292"/>
        <v>3.347532639964601E-2</v>
      </c>
      <c r="Z202" s="8">
        <f t="shared" ref="Z202:Z265" si="351">M202*R202+G202*(1-R202)</f>
        <v>5.4414862951263068</v>
      </c>
      <c r="AA202" s="8">
        <f t="shared" si="324"/>
        <v>12.604312467544387</v>
      </c>
      <c r="AB202" s="8">
        <f t="shared" ref="AB202:AB265" si="352">E202*AF202+O202*T202</f>
        <v>2.1059670021062487</v>
      </c>
      <c r="AC202" s="8">
        <f t="shared" si="293"/>
        <v>4.5882444199708798</v>
      </c>
      <c r="AD202" s="22">
        <f t="shared" ref="AD202:AD265" si="353">1-R202</f>
        <v>0.8324310977126117</v>
      </c>
      <c r="AE202" s="22">
        <f t="shared" ref="AE202:AE265" si="354">1-S202</f>
        <v>0.74432832336124344</v>
      </c>
      <c r="AF202" s="22">
        <f t="shared" ref="AF202:AF265" si="355">1-T202-AO202</f>
        <v>0.90638895389655982</v>
      </c>
      <c r="AG202" s="22">
        <f t="shared" si="325"/>
        <v>0.25</v>
      </c>
      <c r="AH202" s="22">
        <f t="shared" si="326"/>
        <v>0.25</v>
      </c>
      <c r="AI202" s="22">
        <f t="shared" si="327"/>
        <v>9.9999999999999978E-2</v>
      </c>
      <c r="AJ202" s="22">
        <f t="shared" si="328"/>
        <v>0.25</v>
      </c>
      <c r="AK202" s="22">
        <f t="shared" si="329"/>
        <v>0.21652467360035399</v>
      </c>
      <c r="AL202" s="22"/>
      <c r="AM202" s="22">
        <f t="shared" si="330"/>
        <v>0</v>
      </c>
      <c r="AN202" s="22">
        <f t="shared" si="330"/>
        <v>0</v>
      </c>
      <c r="AO202" s="22">
        <v>0</v>
      </c>
      <c r="AP202" s="22">
        <f t="shared" si="331"/>
        <v>0.75</v>
      </c>
      <c r="AQ202" s="22">
        <f t="shared" si="332"/>
        <v>0.75</v>
      </c>
      <c r="AR202" s="22">
        <f t="shared" ref="AR202:AR265" si="356">MAX(MIN(IF(W202&gt;0,$W$4,(B202-G202)/(H202-G202)),AR201+$W$5),AR201-$W$5)</f>
        <v>0.9</v>
      </c>
      <c r="AS202" s="9">
        <f t="shared" ref="AS202:AS265" si="357">$X$4</f>
        <v>0.75</v>
      </c>
      <c r="AT202" s="9">
        <f t="shared" ref="AT202:AT265" si="358">$Y$4</f>
        <v>0.75</v>
      </c>
      <c r="AU202" s="9"/>
      <c r="AV202" s="1">
        <f t="shared" si="333"/>
        <v>39871</v>
      </c>
      <c r="AX202" s="5">
        <f>Data!C199/Data!C198-1</f>
        <v>-3.7760628207421654E-3</v>
      </c>
      <c r="AY202" s="5">
        <f>Data!L199/Data!L198-1</f>
        <v>2.8979482032447379E-3</v>
      </c>
      <c r="AZ202" s="5">
        <f>Data!CW199/Data!CW198-1</f>
        <v>-1.5575420508491811E-2</v>
      </c>
      <c r="BA202" s="5">
        <f>Data!AJ199/Data!AJ198-1</f>
        <v>-9.5264144027462638E-4</v>
      </c>
      <c r="BB202" s="5">
        <f>Data!AR199/Data!AR198-1</f>
        <v>-4.1661044908335443E-3</v>
      </c>
      <c r="BC202" s="5">
        <f>Data!BV199/Data!BV198-1</f>
        <v>-8.4954801626890841E-3</v>
      </c>
      <c r="BD202" s="5">
        <f>Data!T199/Data!T198-1</f>
        <v>-5.1830532093476434E-3</v>
      </c>
      <c r="BE202" s="5">
        <f>Data!BF199/Data!BF198-1</f>
        <v>-1.9527706935003053E-3</v>
      </c>
      <c r="BF202" s="5">
        <f>Data!AB199/Data!AB198-1</f>
        <v>-2.5382620950265E-3</v>
      </c>
      <c r="BG202" s="5">
        <f>Data!AY199/Data!AY198-1</f>
        <v>-2.2303360012919216E-2</v>
      </c>
      <c r="BH202" s="5">
        <f>Data!BN199/Data!BN198-1</f>
        <v>-3.4736720200069349E-2</v>
      </c>
      <c r="BI202" s="5">
        <f>Data!CC199/Data!CC198-1</f>
        <v>-1.2448337183926905E-2</v>
      </c>
      <c r="BJ202" s="5">
        <f>Data!CP199/Data!CP198-1</f>
        <v>-2.3241885445677957E-2</v>
      </c>
      <c r="BK202" s="5">
        <f>Data!DZ199/Data!DZ198-1</f>
        <v>-1.356693336706627E-2</v>
      </c>
      <c r="BL202" s="5">
        <f t="shared" si="294"/>
        <v>-5.5573805112137326E-3</v>
      </c>
      <c r="BM202" s="5">
        <f t="shared" si="295"/>
        <v>-6.403485159629645E-3</v>
      </c>
      <c r="BN202" s="5">
        <f t="shared" si="296"/>
        <v>-5.0243141746232761E-3</v>
      </c>
      <c r="BO202" s="5">
        <f t="shared" ref="BO202:BO265" si="359">BD202*AP201+U201*BF202+AG201*BC202</f>
        <v>-6.0111599476830035E-3</v>
      </c>
      <c r="BP202" s="5">
        <f t="shared" ref="BP202:BP265" si="360">BD202*AQ201+V201*BH202+AH201*BC202</f>
        <v>-6.0111599476830035E-3</v>
      </c>
      <c r="BQ202" s="5">
        <f t="shared" ref="BQ202:BQ265" si="361">BD202*AR201+W201*BH202+AI201*BC202</f>
        <v>-5.5142959046817876E-3</v>
      </c>
      <c r="BR202" s="5">
        <f t="shared" si="297"/>
        <v>-6.0111599476830035E-3</v>
      </c>
      <c r="BS202" s="5">
        <f t="shared" si="298"/>
        <v>-6.9471928362421862E-3</v>
      </c>
      <c r="BT202" s="5">
        <f t="shared" ref="BT202:BT265" si="362">BA202*$BZ$2+BD202*$BZ$4</f>
        <v>-1.7987237940892296E-3</v>
      </c>
      <c r="BU202" s="5">
        <f t="shared" ref="BU202:BU265" si="363">IF(X201&lt;0.001,BC202,BJ202)</f>
        <v>-8.4954801626890841E-3</v>
      </c>
      <c r="BV202" s="8">
        <f t="shared" ref="BV202:BV265" si="364">BV201*(1+BT202)</f>
        <v>2.2126246097339086</v>
      </c>
      <c r="BW202" s="8">
        <f t="shared" ref="BW202:BW265" si="365">BW201*(1+AY202)</f>
        <v>2.2398714258565744</v>
      </c>
      <c r="BX202" s="24">
        <f t="shared" ref="BX202:BX265" si="366">BZ202</f>
        <v>39871</v>
      </c>
      <c r="BY202" s="5">
        <f t="shared" ref="BY202:BY265" si="367">CU202/CA202</f>
        <v>0.9425221468107392</v>
      </c>
      <c r="BZ202" s="1">
        <f t="shared" si="334"/>
        <v>39871</v>
      </c>
      <c r="CA202" s="8">
        <f t="shared" si="299"/>
        <v>2.6127149575603918</v>
      </c>
      <c r="CB202" s="8">
        <f t="shared" si="300"/>
        <v>2.2398714258565744</v>
      </c>
      <c r="CC202" s="8">
        <f t="shared" si="301"/>
        <v>2.4517410016574894</v>
      </c>
      <c r="CD202" s="8">
        <f t="shared" si="302"/>
        <v>2.2017870469848182</v>
      </c>
      <c r="CE202" s="8">
        <f t="shared" si="303"/>
        <v>2.6071314404812851</v>
      </c>
      <c r="CF202" s="8">
        <f t="shared" si="304"/>
        <v>2.9059247251859466</v>
      </c>
      <c r="CG202" s="8">
        <f t="shared" si="305"/>
        <v>2.247069839098474</v>
      </c>
      <c r="CH202" s="8">
        <f t="shared" si="306"/>
        <v>2.405978288830577</v>
      </c>
      <c r="CI202" s="8">
        <f t="shared" si="307"/>
        <v>2.4233415093982678</v>
      </c>
      <c r="CJ202" s="8">
        <f t="shared" si="308"/>
        <v>2.303333115366097</v>
      </c>
      <c r="CK202" s="8">
        <f t="shared" si="309"/>
        <v>4.026097287135431</v>
      </c>
      <c r="CL202" s="8">
        <f t="shared" si="310"/>
        <v>2.9990767513917431</v>
      </c>
      <c r="CM202" s="8">
        <f t="shared" si="311"/>
        <v>2.3568689984667976</v>
      </c>
      <c r="CN202" s="8">
        <f t="shared" si="312"/>
        <v>2.5667901016869474</v>
      </c>
      <c r="CO202" s="8">
        <f t="shared" si="313"/>
        <v>2.7164257628404864</v>
      </c>
      <c r="CP202" s="8">
        <f t="shared" si="314"/>
        <v>2.5676782472767554</v>
      </c>
      <c r="CQ202" s="8">
        <f t="shared" si="315"/>
        <v>2.7322123972512404</v>
      </c>
      <c r="CR202" s="8">
        <f t="shared" si="316"/>
        <v>2.4631996843983095</v>
      </c>
      <c r="CS202" s="8">
        <f t="shared" si="317"/>
        <v>2.4806258784022837</v>
      </c>
      <c r="CT202" s="8">
        <f t="shared" si="318"/>
        <v>2.3542650595947161</v>
      </c>
      <c r="CU202" s="8">
        <f t="shared" si="319"/>
        <v>2.4625417108043499</v>
      </c>
      <c r="CV202" s="8">
        <f t="shared" si="320"/>
        <v>2.3664393254449658</v>
      </c>
      <c r="CW202" s="8">
        <f t="shared" si="321"/>
        <v>2.2126246097339086</v>
      </c>
      <c r="CX202" s="8">
        <f t="shared" si="322"/>
        <v>3.733137218484575</v>
      </c>
      <c r="CY202" s="8">
        <f t="shared" si="335"/>
        <v>2.6127149575603918</v>
      </c>
      <c r="CZ202" s="1">
        <f t="shared" si="336"/>
        <v>39871</v>
      </c>
      <c r="DA202" s="5">
        <f>CA202/MAX(CA$9:CA202)-1</f>
        <v>-1.2568783531699768E-2</v>
      </c>
      <c r="DB202" s="5">
        <f>CB202/MAX(CB$9:CB202)-1</f>
        <v>0</v>
      </c>
      <c r="DC202" s="5">
        <f>CC202/MAX(CC$9:CC202)-1</f>
        <v>-9.1041866676333516E-2</v>
      </c>
      <c r="DD202" s="5">
        <f>CD202/MAX(CD$9:CD202)-1</f>
        <v>-4.3704964602129248E-3</v>
      </c>
      <c r="DE202" s="5">
        <f>CE202/MAX(CE$9:CE202)-1</f>
        <v>-1.5890837745611508E-2</v>
      </c>
      <c r="DF202" s="5">
        <f>CF202/MAX(CF$9:CF202)-1</f>
        <v>-3.982295550637649E-2</v>
      </c>
      <c r="DG202" s="5">
        <f>CG202/MAX(CG$9:CG202)-1</f>
        <v>-3.5027533243790043E-2</v>
      </c>
      <c r="DH202" s="5">
        <f>CH202/MAX(CH$9:CH202)-1</f>
        <v>-6.1953869954291751E-2</v>
      </c>
      <c r="DI202" s="5">
        <f>CI202/MAX(CI$9:CI202)-1</f>
        <v>-0.10682538096311567</v>
      </c>
      <c r="DJ202" s="5">
        <f>CJ202/MAX(CJ$9:CJ202)-1</f>
        <v>-0.15103012933858284</v>
      </c>
      <c r="DK202" s="5">
        <f>CK202/MAX(CK$9:CK202)-1</f>
        <v>-0.12901736226337845</v>
      </c>
      <c r="DL202" s="5">
        <f>CL202/MAX(CL$9:CL202)-1</f>
        <v>-0.11936181054629136</v>
      </c>
      <c r="DM202" s="5">
        <f>CM202/MAX(CM$9:CM202)-1</f>
        <v>-0.21522145125891201</v>
      </c>
      <c r="DN202" s="5">
        <f>CN202/MAX(CN$9:CN202)-1</f>
        <v>-0.15771769362224142</v>
      </c>
      <c r="DO202" s="5">
        <f>CO202/MAX(CO$9:CO202)-1</f>
        <v>-5.5573805112136831E-3</v>
      </c>
      <c r="DP202" s="5">
        <f>CP202/MAX(CP$9:CP202)-1</f>
        <v>-1.7876064397381208E-2</v>
      </c>
      <c r="DQ202" s="5">
        <f>CQ202/MAX(CQ$9:CQ202)-1</f>
        <v>-1.0316457764961373E-2</v>
      </c>
      <c r="DR202" s="5">
        <f>CR202/MAX(CR$9:CR202)-1</f>
        <v>-8.9629122247698589E-3</v>
      </c>
      <c r="DS202" s="5">
        <f>CS202/MAX(CS$9:CS202)-1</f>
        <v>-8.9629122247697479E-3</v>
      </c>
      <c r="DT202" s="5">
        <f>CT202/MAX(CT$9:CT202)-1</f>
        <v>-2.4597822417440351E-2</v>
      </c>
      <c r="DU202" s="5">
        <f>CU202/MAX(CU$9:CU202)-1</f>
        <v>-8.9629122247697479E-3</v>
      </c>
      <c r="DV202" s="5">
        <f>CV202/MAX(CV$9:CV202)-1</f>
        <v>-5.9173399239060842E-2</v>
      </c>
      <c r="DW202" s="5">
        <f>CW202/MAX(CW$9:CW202)-1</f>
        <v>-1.7987237940890743E-3</v>
      </c>
      <c r="DX202" s="5">
        <f>CX202/MAX(CX$9:CX202)-1</f>
        <v>-3.982295550637649E-2</v>
      </c>
      <c r="DY202" s="5">
        <f>CY202/MAX(CY$9:CY202)-1</f>
        <v>-1.2568783531699768E-2</v>
      </c>
      <c r="DZ202" s="1">
        <f t="shared" si="337"/>
        <v>39871</v>
      </c>
      <c r="EA202" s="8">
        <f t="shared" ref="EA202:EA265" si="368">J202*R202+F202*AD202</f>
        <v>4.1322894368468965</v>
      </c>
      <c r="EB202" s="8">
        <f t="shared" ref="EB202:EB265" si="369">S202*O202+AE202*F202</f>
        <v>4.5882444199708798</v>
      </c>
      <c r="EC202" s="8">
        <f t="shared" ref="EC202:EC265" si="370">T202*O202+AF202*G202</f>
        <v>3.703024338871987</v>
      </c>
      <c r="ED202" s="8">
        <f t="shared" si="338"/>
        <v>7.2397500000000008</v>
      </c>
      <c r="EE202" s="8">
        <f t="shared" si="339"/>
        <v>7.2397500000000008</v>
      </c>
      <c r="EF202" s="8">
        <f t="shared" si="340"/>
        <v>8.1375000000000011</v>
      </c>
      <c r="EG202" s="8">
        <f t="shared" si="341"/>
        <v>7.2397500000000008</v>
      </c>
      <c r="EH202" s="8">
        <f t="shared" si="342"/>
        <v>7.641788670059749</v>
      </c>
      <c r="EI202" s="8">
        <f t="shared" si="343"/>
        <v>4.5882444199708798</v>
      </c>
      <c r="EJ202" s="1">
        <f t="shared" ref="EJ202:EJ265" si="371">DZ202</f>
        <v>39871</v>
      </c>
      <c r="EK202" s="8">
        <f>Data!W199*(1-R202-AD202)+R202*Data!AE199+AD202*Data!AM199</f>
        <v>1.8148538378294432</v>
      </c>
      <c r="EL202" s="8">
        <f>Data!W199*(1-S202-AE202)+S202*Data!BQ199+AE202*Data!AU199</f>
        <v>3.3653556016327379</v>
      </c>
      <c r="EM202" s="8">
        <f>Data!W199*(1-R202-AF202)+R202*Data!AE199+AF202*Data!AU199</f>
        <v>3.6659753975686922</v>
      </c>
      <c r="EN202" s="8">
        <f>Data!F199</f>
        <v>4.6868989119242697</v>
      </c>
      <c r="EO202" s="8">
        <f>U202*Data!$AE199+Model!AG202*Data!$BY199+Model!AP202*Data!$W199</f>
        <v>2.9779999999999998</v>
      </c>
      <c r="EP202" s="8">
        <f>V202*Data!$BQ199+Model!AH202*Data!$BY199+Model!AQ202*Data!$W199</f>
        <v>2.9779999999999998</v>
      </c>
      <c r="EQ202" s="8">
        <f>W202*Data!$BQ199+Model!AI202*Data!$BY199+Model!AR202*Data!$W199</f>
        <v>2.2573999999999996</v>
      </c>
      <c r="ER202" s="8">
        <f>X202*Data!CF199+Model!AJ202*Data!$BY199+Model!AS202*Data!$W199</f>
        <v>2.9779999999999998</v>
      </c>
      <c r="ES202" s="8">
        <f>Y202*Data!CS199+Model!AK202*Data!$BY199+Model!AS202*Data!$W199</f>
        <v>2.8967553828280592</v>
      </c>
      <c r="ET202" s="8">
        <f t="shared" si="344"/>
        <v>4.6868989119242697</v>
      </c>
    </row>
    <row r="203" spans="1:150" x14ac:dyDescent="0.25">
      <c r="A203" s="34">
        <f>Data!A200</f>
        <v>39903</v>
      </c>
      <c r="B203" s="8">
        <f>Data!G200</f>
        <v>4.06489794612519</v>
      </c>
      <c r="C203" s="8">
        <f t="shared" si="345"/>
        <v>3.2267500116599042</v>
      </c>
      <c r="D203" s="8">
        <f>Data!DA200</f>
        <v>7.5970000000000004</v>
      </c>
      <c r="E203" s="8">
        <f>Data!AN200</f>
        <v>0.77800000000000002</v>
      </c>
      <c r="F203" s="8">
        <f>Data!AV200</f>
        <v>1.4039999999999999</v>
      </c>
      <c r="G203" s="8">
        <f>Data!BZ200</f>
        <v>2.2669999999999999</v>
      </c>
      <c r="H203" s="8">
        <f>Data!X200</f>
        <v>9.2889999999999997</v>
      </c>
      <c r="I203" s="8">
        <f>Data!BJ200</f>
        <v>8.61</v>
      </c>
      <c r="J203" s="8">
        <f>Data!AF200</f>
        <v>14.321</v>
      </c>
      <c r="K203" s="8">
        <f>Data!BC200</f>
        <v>12.819000000000001</v>
      </c>
      <c r="L203" s="8">
        <f>Data!BR200</f>
        <v>21.728999999999999</v>
      </c>
      <c r="M203" s="8">
        <f>Data!CG200</f>
        <v>16.815000000000001</v>
      </c>
      <c r="N203" s="8">
        <f>Data!CT200</f>
        <v>14.313000000000001</v>
      </c>
      <c r="O203" s="8">
        <f>Data!ED200</f>
        <v>12.555999999999999</v>
      </c>
      <c r="P203" s="8">
        <f t="shared" si="346"/>
        <v>10.720499999999999</v>
      </c>
      <c r="Q203" s="1">
        <f t="shared" si="323"/>
        <v>39903</v>
      </c>
      <c r="R203" s="9">
        <f t="shared" ref="R203:R266" si="372">MAX(MIN(MIN(MAX((B203-F203+R$6)/(M203-F203),0),R202+R$2),R$1),R202-R$2)</f>
        <v>0.17266225073812147</v>
      </c>
      <c r="S203" s="36">
        <f t="shared" ref="S203:S266" si="373">MAX(MIN(MIN(MAX((B203-F203+S$6)/(O203-F203),0),S202+S$2),S$1),S202-S$2)</f>
        <v>0.23860275700548692</v>
      </c>
      <c r="T203" s="9">
        <f t="shared" ref="T203:T266" si="374">MAX(MIN(MIN(MAX((1/P203),0),T202+T$2),T$1),T202-T$2)</f>
        <v>9.3279231379133437E-2</v>
      </c>
      <c r="U203" s="9">
        <f t="shared" si="347"/>
        <v>0</v>
      </c>
      <c r="V203" s="9">
        <f t="shared" si="348"/>
        <v>0</v>
      </c>
      <c r="W203" s="9">
        <f t="shared" si="349"/>
        <v>0</v>
      </c>
      <c r="X203" s="9">
        <f t="shared" si="350"/>
        <v>0</v>
      </c>
      <c r="Y203" s="9">
        <f t="shared" ref="Y203:Y266" si="375">MAX(MIN(MAX(MIN(Y$1,((D203+$Y$6-G203)-$Y$4*(H203-G203))/(N203-G203)),0),Y202+$Y$2),Y202-$Y$2)</f>
        <v>5.2714594056117751E-3</v>
      </c>
      <c r="Z203" s="8">
        <f t="shared" si="351"/>
        <v>4.7788904237381917</v>
      </c>
      <c r="AA203" s="8">
        <f t="shared" si="324"/>
        <v>12.257218297148256</v>
      </c>
      <c r="AB203" s="8">
        <f t="shared" si="352"/>
        <v>1.8766427871834335</v>
      </c>
      <c r="AC203" s="8">
        <f t="shared" ref="AC203:AC266" si="376">B203</f>
        <v>4.06489794612519</v>
      </c>
      <c r="AD203" s="22">
        <f t="shared" si="353"/>
        <v>0.82733774926187853</v>
      </c>
      <c r="AE203" s="22">
        <f t="shared" si="354"/>
        <v>0.76139724299451306</v>
      </c>
      <c r="AF203" s="22">
        <f t="shared" si="355"/>
        <v>0.90672076862086659</v>
      </c>
      <c r="AG203" s="22">
        <f t="shared" si="325"/>
        <v>0.25</v>
      </c>
      <c r="AH203" s="22">
        <f t="shared" si="326"/>
        <v>0.25</v>
      </c>
      <c r="AI203" s="22">
        <f t="shared" si="327"/>
        <v>9.9999999999999978E-2</v>
      </c>
      <c r="AJ203" s="22">
        <f t="shared" si="328"/>
        <v>0.25</v>
      </c>
      <c r="AK203" s="22">
        <f t="shared" si="329"/>
        <v>0.2447285405943882</v>
      </c>
      <c r="AL203" s="22"/>
      <c r="AM203" s="22">
        <f t="shared" si="330"/>
        <v>0</v>
      </c>
      <c r="AN203" s="22">
        <f t="shared" si="330"/>
        <v>0</v>
      </c>
      <c r="AO203" s="22">
        <v>0</v>
      </c>
      <c r="AP203" s="22">
        <f t="shared" si="331"/>
        <v>0.75</v>
      </c>
      <c r="AQ203" s="22">
        <f t="shared" si="332"/>
        <v>0.75</v>
      </c>
      <c r="AR203" s="22">
        <f t="shared" si="356"/>
        <v>0.9</v>
      </c>
      <c r="AS203" s="9">
        <f t="shared" si="357"/>
        <v>0.75</v>
      </c>
      <c r="AT203" s="9">
        <f t="shared" si="358"/>
        <v>0.75</v>
      </c>
      <c r="AU203" s="9"/>
      <c r="AV203" s="1">
        <f t="shared" si="333"/>
        <v>39903</v>
      </c>
      <c r="AX203" s="5">
        <f>Data!C200/Data!C199-1</f>
        <v>1.3901541720841459E-2</v>
      </c>
      <c r="AY203" s="5">
        <f>Data!L200/Data!L199-1</f>
        <v>6.0778848860638668E-3</v>
      </c>
      <c r="AZ203" s="5">
        <f>Data!CW200/Data!CW199-1</f>
        <v>-2.0705997985362989E-3</v>
      </c>
      <c r="BA203" s="5">
        <f>Data!AJ200/Data!AJ199-1</f>
        <v>5.2650104946354581E-3</v>
      </c>
      <c r="BB203" s="5">
        <f>Data!AR200/Data!AR199-1</f>
        <v>1.4581061173142729E-2</v>
      </c>
      <c r="BC203" s="5">
        <f>Data!BV200/Data!BV199-1</f>
        <v>3.2371816717546631E-2</v>
      </c>
      <c r="BD203" s="5">
        <f>Data!T200/Data!T199-1</f>
        <v>6.4039670906426149E-3</v>
      </c>
      <c r="BE203" s="5">
        <f>Data!BF200/Data!BF199-1</f>
        <v>8.2460173206457821E-3</v>
      </c>
      <c r="BF203" s="5">
        <f>Data!AB200/Data!AB199-1</f>
        <v>3.0815065374357742E-2</v>
      </c>
      <c r="BG203" s="5">
        <f>Data!AY200/Data!AY199-1</f>
        <v>2.5452358769346706E-2</v>
      </c>
      <c r="BH203" s="5">
        <f>Data!BN200/Data!BN199-1</f>
        <v>2.3308073192797485E-2</v>
      </c>
      <c r="BI203" s="5">
        <f>Data!CC200/Data!CC199-1</f>
        <v>2.819845165409629E-2</v>
      </c>
      <c r="BJ203" s="5">
        <f>Data!CP200/Data!CP199-1</f>
        <v>1.9892650558460234E-2</v>
      </c>
      <c r="BK203" s="5">
        <f>Data!DZ200/Data!DZ199-1</f>
        <v>2.5205638808485809E-2</v>
      </c>
      <c r="BL203" s="5">
        <f t="shared" ref="BL203:BL266" si="377">BB203*AM202+R202*BI203+AD202*BB203</f>
        <v>1.686291234805485E-2</v>
      </c>
      <c r="BM203" s="5">
        <f t="shared" ref="BM203:BM266" si="378">BB203*AN202+S202*BK203+AE202*BB203</f>
        <v>1.729746475074953E-2</v>
      </c>
      <c r="BN203" s="5">
        <f t="shared" ref="BN203:BN266" si="379">T202*BK203+AF202*BB203+BA203*AO202</f>
        <v>1.5575638999994409E-2</v>
      </c>
      <c r="BO203" s="5">
        <f t="shared" si="359"/>
        <v>1.2895929497368619E-2</v>
      </c>
      <c r="BP203" s="5">
        <f t="shared" si="360"/>
        <v>1.2895929497368619E-2</v>
      </c>
      <c r="BQ203" s="5">
        <f t="shared" si="361"/>
        <v>9.0007520533330158E-3</v>
      </c>
      <c r="BR203" s="5">
        <f t="shared" ref="BR203:BR266" si="380">BD203*AS202+X202*BI203+AJ202*BC203</f>
        <v>1.2895929497368619E-2</v>
      </c>
      <c r="BS203" s="5">
        <f t="shared" ref="BS203:BS266" si="381">BD203*AT202+Y202*BJ203+AK202*BC203</f>
        <v>1.2478185336997785E-2</v>
      </c>
      <c r="BT203" s="5">
        <f t="shared" si="362"/>
        <v>5.4928018138368897E-3</v>
      </c>
      <c r="BU203" s="5">
        <f t="shared" si="363"/>
        <v>3.2371816717546631E-2</v>
      </c>
      <c r="BV203" s="8">
        <f t="shared" si="364"/>
        <v>2.2247781182035951</v>
      </c>
      <c r="BW203" s="8">
        <f t="shared" si="365"/>
        <v>2.2534851065425143</v>
      </c>
      <c r="BX203" s="24">
        <f t="shared" si="366"/>
        <v>39903</v>
      </c>
      <c r="BY203" s="5">
        <f t="shared" si="367"/>
        <v>0.94158733040823339</v>
      </c>
      <c r="BZ203" s="1">
        <f t="shared" si="334"/>
        <v>39903</v>
      </c>
      <c r="CA203" s="8">
        <f t="shared" ref="CA203:CA266" si="382">CA202*(1+AX203)</f>
        <v>2.6490357235475841</v>
      </c>
      <c r="CB203" s="8">
        <f t="shared" ref="CB203:CB266" si="383">CB202*(1+AY203)</f>
        <v>2.2534851065425143</v>
      </c>
      <c r="CC203" s="8">
        <f t="shared" ref="CC203:CC266" si="384">CC202*(1+AZ203)</f>
        <v>2.4466644272333942</v>
      </c>
      <c r="CD203" s="8">
        <f t="shared" ref="CD203:CD266" si="385">CD202*(1+BA203)</f>
        <v>2.2133794788941459</v>
      </c>
      <c r="CE203" s="8">
        <f t="shared" ref="CE203:CE266" si="386">CE202*(1+BB203)</f>
        <v>2.6451461835013665</v>
      </c>
      <c r="CF203" s="8">
        <f t="shared" ref="CF203:CF266" si="387">CF202*(1+BC203)</f>
        <v>2.9999947877846531</v>
      </c>
      <c r="CG203" s="8">
        <f t="shared" ref="CG203:CG266" si="388">CG202*(1+BD203)</f>
        <v>2.2614600003984364</v>
      </c>
      <c r="CH203" s="8">
        <f t="shared" ref="CH203:CH266" si="389">CH202*(1+BE203)</f>
        <v>2.4258180274733716</v>
      </c>
      <c r="CI203" s="8">
        <f t="shared" ref="CI203:CI266" si="390">CI202*(1+BF203)</f>
        <v>2.49801693643477</v>
      </c>
      <c r="CJ203" s="8">
        <f t="shared" ref="CJ203:CJ266" si="391">CJ202*(1+BG203)</f>
        <v>2.3619583761837117</v>
      </c>
      <c r="CK203" s="8">
        <f t="shared" ref="CK203:CK266" si="392">CK202*(1+BH203)</f>
        <v>4.1199378573853069</v>
      </c>
      <c r="CL203" s="8">
        <f t="shared" ref="CL203:CL266" si="393">CL202*(1+BI203)</f>
        <v>3.0836460721727872</v>
      </c>
      <c r="CM203" s="8">
        <f t="shared" ref="CM203:CM266" si="394">CM202*(1+BJ203)</f>
        <v>2.4037533698653659</v>
      </c>
      <c r="CN203" s="8">
        <f t="shared" ref="CN203:CN266" si="395">CN202*(1+BK203)</f>
        <v>2.6314876858872651</v>
      </c>
      <c r="CO203" s="8">
        <f t="shared" ref="CO203:CO266" si="396">CO202*(1+BL203)</f>
        <v>2.7622326123792633</v>
      </c>
      <c r="CP203" s="8">
        <f t="shared" ref="CP203:CP266" si="397">CP202*(1+BM203)</f>
        <v>2.6120925712502916</v>
      </c>
      <c r="CQ203" s="8">
        <f t="shared" ref="CQ203:CQ266" si="398">CQ202*(1+BN203)</f>
        <v>2.7747683512221348</v>
      </c>
      <c r="CR203" s="8">
        <f t="shared" ref="CR203:CR266" si="399">CR202*(1+BO203)</f>
        <v>2.494964933866251</v>
      </c>
      <c r="CS203" s="8">
        <f t="shared" ref="CS203:CS266" si="400">CS202*(1+BP203)</f>
        <v>2.5126158548395079</v>
      </c>
      <c r="CT203" s="8">
        <f t="shared" ref="CT203:CT266" si="401">CT202*(1+BQ203)</f>
        <v>2.3754552156639535</v>
      </c>
      <c r="CU203" s="8">
        <f t="shared" ref="CU203:CU266" si="402">CU202*(1+BR203)</f>
        <v>2.4942984750912127</v>
      </c>
      <c r="CV203" s="8">
        <f t="shared" ref="CV203:CV266" si="403">CV202*(1+BS203)</f>
        <v>2.395968193936628</v>
      </c>
      <c r="CW203" s="8">
        <f t="shared" ref="CW203:CW266" si="404">CW202*(1+BT203)</f>
        <v>2.2247781182035951</v>
      </c>
      <c r="CX203" s="8">
        <f t="shared" ref="CX203:CX266" si="405">CX202*(1+BU203)</f>
        <v>3.8539856523028093</v>
      </c>
      <c r="CY203" s="8">
        <f t="shared" si="335"/>
        <v>2.6490357235475841</v>
      </c>
      <c r="CZ203" s="1">
        <f t="shared" si="336"/>
        <v>39903</v>
      </c>
      <c r="DA203" s="5">
        <f>CA203/MAX(CA$9:CA203)-1</f>
        <v>0</v>
      </c>
      <c r="DB203" s="5">
        <f>CB203/MAX(CB$9:CB203)-1</f>
        <v>0</v>
      </c>
      <c r="DC203" s="5">
        <f>CC203/MAX(CC$9:CC203)-1</f>
        <v>-9.2923955204071484E-2</v>
      </c>
      <c r="DD203" s="5">
        <f>CD203/MAX(CD$9:CD203)-1</f>
        <v>0</v>
      </c>
      <c r="DE203" s="5">
        <f>CE203/MAX(CE$9:CE203)-1</f>
        <v>-1.5414818497299088E-3</v>
      </c>
      <c r="DF203" s="5">
        <f>CF203/MAX(CF$9:CF203)-1</f>
        <v>-8.7402802056333329E-3</v>
      </c>
      <c r="DG203" s="5">
        <f>CG203/MAX(CG$9:CG203)-1</f>
        <v>-2.8847881323306956E-2</v>
      </c>
      <c r="DH203" s="5">
        <f>CH203/MAX(CH$9:CH203)-1</f>
        <v>-5.4218725318370131E-2</v>
      </c>
      <c r="DI203" s="5">
        <f>CI203/MAX(CI$9:CI203)-1</f>
        <v>-7.9302146686777153E-2</v>
      </c>
      <c r="DJ203" s="5">
        <f>CJ203/MAX(CJ$9:CJ203)-1</f>
        <v>-0.12942184360614262</v>
      </c>
      <c r="DK203" s="5">
        <f>CK203/MAX(CK$9:CK203)-1</f>
        <v>-0.1087164351933575</v>
      </c>
      <c r="DL203" s="5">
        <f>CL203/MAX(CL$9:CL203)-1</f>
        <v>-9.4529177136230103E-2</v>
      </c>
      <c r="DM203" s="5">
        <f>CM203/MAX(CM$9:CM203)-1</f>
        <v>-0.19961012582302995</v>
      </c>
      <c r="DN203" s="5">
        <f>CN203/MAX(CN$9:CN203)-1</f>
        <v>-0.13648743003290531</v>
      </c>
      <c r="DO203" s="5">
        <f>CO203/MAX(CO$9:CO203)-1</f>
        <v>0</v>
      </c>
      <c r="DP203" s="5">
        <f>CP203/MAX(CP$9:CP203)-1</f>
        <v>-8.8781024042750012E-4</v>
      </c>
      <c r="DQ203" s="5">
        <f>CQ203/MAX(CQ$9:CQ203)-1</f>
        <v>0</v>
      </c>
      <c r="DR203" s="5">
        <f>CR203/MAX(CR$9:CR203)-1</f>
        <v>0</v>
      </c>
      <c r="DS203" s="5">
        <f>CS203/MAX(CS$9:CS203)-1</f>
        <v>0</v>
      </c>
      <c r="DT203" s="5">
        <f>CT203/MAX(CT$9:CT203)-1</f>
        <v>-1.5818469264738622E-2</v>
      </c>
      <c r="DU203" s="5">
        <f>CU203/MAX(CU$9:CU203)-1</f>
        <v>0</v>
      </c>
      <c r="DV203" s="5">
        <f>CV203/MAX(CV$9:CV203)-1</f>
        <v>-4.7433590544788351E-2</v>
      </c>
      <c r="DW203" s="5">
        <f>CW203/MAX(CW$9:CW203)-1</f>
        <v>0</v>
      </c>
      <c r="DX203" s="5">
        <f>CX203/MAX(CX$9:CX203)-1</f>
        <v>-8.7402802056333329E-3</v>
      </c>
      <c r="DY203" s="5">
        <f>CY203/MAX(CY$9:CY203)-1</f>
        <v>0</v>
      </c>
      <c r="DZ203" s="1">
        <f t="shared" si="337"/>
        <v>39903</v>
      </c>
      <c r="EA203" s="8">
        <f t="shared" si="368"/>
        <v>3.6342782927843147</v>
      </c>
      <c r="EB203" s="8">
        <f t="shared" si="369"/>
        <v>4.06489794612519</v>
      </c>
      <c r="EC203" s="8">
        <f t="shared" si="370"/>
        <v>3.2267500116599042</v>
      </c>
      <c r="ED203" s="8">
        <f t="shared" si="338"/>
        <v>7.5334999999999992</v>
      </c>
      <c r="EE203" s="8">
        <f t="shared" si="339"/>
        <v>7.5334999999999992</v>
      </c>
      <c r="EF203" s="8">
        <f t="shared" si="340"/>
        <v>8.5867999999999984</v>
      </c>
      <c r="EG203" s="8">
        <f t="shared" si="341"/>
        <v>7.5334999999999992</v>
      </c>
      <c r="EH203" s="8">
        <f t="shared" si="342"/>
        <v>7.5969999999999986</v>
      </c>
      <c r="EI203" s="8">
        <f t="shared" si="343"/>
        <v>4.06489794612519</v>
      </c>
      <c r="EJ203" s="1">
        <f t="shared" si="371"/>
        <v>39903</v>
      </c>
      <c r="EK203" s="8">
        <f>Data!W200*(1-R203-AD203)+R203*Data!AE200+AD203*Data!AM200</f>
        <v>1.8294387816193527</v>
      </c>
      <c r="EL203" s="8">
        <f>Data!W200*(1-S203-AE203)+S203*Data!BQ200+AE203*Data!AU200</f>
        <v>3.3767062654285871</v>
      </c>
      <c r="EM203" s="8">
        <f>Data!W200*(1-R203-AF203)+R203*Data!AE200+AF203*Data!AU200</f>
        <v>3.6649080983504665</v>
      </c>
      <c r="EN203" s="8">
        <f>Data!F200</f>
        <v>4.1664613108649897</v>
      </c>
      <c r="EO203" s="8">
        <f>U203*Data!$AE200+Model!AG203*Data!$BY200+Model!AP203*Data!$W200</f>
        <v>2.923</v>
      </c>
      <c r="EP203" s="8">
        <f>V203*Data!$BQ200+Model!AH203*Data!$BY200+Model!AQ203*Data!$W200</f>
        <v>2.923</v>
      </c>
      <c r="EQ203" s="8">
        <f>W203*Data!$BQ200+Model!AI203*Data!$BY200+Model!AR203*Data!$W200</f>
        <v>2.2077999999999998</v>
      </c>
      <c r="ER203" s="8">
        <f>X203*Data!CF200+Model!AJ203*Data!$BY200+Model!AS203*Data!$W200</f>
        <v>2.923</v>
      </c>
      <c r="ES203" s="8">
        <f>Y203*Data!CS200+Model!AK203*Data!$BY200+Model!AS203*Data!$W200</f>
        <v>2.9104908268304834</v>
      </c>
      <c r="ET203" s="8">
        <f t="shared" si="344"/>
        <v>4.1664613108649897</v>
      </c>
    </row>
    <row r="204" spans="1:150" x14ac:dyDescent="0.25">
      <c r="A204" s="34">
        <f>Data!A201</f>
        <v>39933</v>
      </c>
      <c r="B204" s="8">
        <f>Data!G201</f>
        <v>4.0616097892479903</v>
      </c>
      <c r="C204" s="8">
        <f t="shared" si="345"/>
        <v>3.6638128078817735</v>
      </c>
      <c r="D204" s="8">
        <f>Data!DA201</f>
        <v>6.9749999999999996</v>
      </c>
      <c r="E204" s="8">
        <f>Data!AN201</f>
        <v>0.89600000000000002</v>
      </c>
      <c r="F204" s="8">
        <f>Data!AV201</f>
        <v>1.728</v>
      </c>
      <c r="G204" s="8">
        <f>Data!BZ201</f>
        <v>2.718</v>
      </c>
      <c r="H204" s="8">
        <f>Data!X201</f>
        <v>7.6319999999999997</v>
      </c>
      <c r="I204" s="8">
        <f>Data!BJ201</f>
        <v>7.81</v>
      </c>
      <c r="J204" s="8">
        <f>Data!AF201</f>
        <v>11.818</v>
      </c>
      <c r="K204" s="8">
        <f>Data!BC201</f>
        <v>11.21</v>
      </c>
      <c r="L204" s="8">
        <f>Data!BR201</f>
        <v>17.725000000000001</v>
      </c>
      <c r="M204" s="8">
        <f>Data!CG201</f>
        <v>13.675000000000001</v>
      </c>
      <c r="N204" s="8">
        <f>Data!CT201</f>
        <v>12.406000000000001</v>
      </c>
      <c r="O204" s="8">
        <f>Data!ED201</f>
        <v>11.358000000000001</v>
      </c>
      <c r="P204" s="8">
        <f t="shared" si="346"/>
        <v>9.1350000000000016</v>
      </c>
      <c r="Q204" s="1">
        <f t="shared" si="323"/>
        <v>39933</v>
      </c>
      <c r="R204" s="9">
        <f t="shared" si="372"/>
        <v>0.19533019077994396</v>
      </c>
      <c r="S204" s="36">
        <f t="shared" si="373"/>
        <v>0.24232708091879443</v>
      </c>
      <c r="T204" s="9">
        <f t="shared" si="374"/>
        <v>0.10946907498631635</v>
      </c>
      <c r="U204" s="9">
        <f t="shared" si="347"/>
        <v>0</v>
      </c>
      <c r="V204" s="9">
        <f t="shared" si="348"/>
        <v>0</v>
      </c>
      <c r="W204" s="9">
        <f t="shared" si="349"/>
        <v>0</v>
      </c>
      <c r="X204" s="9">
        <f t="shared" si="350"/>
        <v>0</v>
      </c>
      <c r="Y204" s="9">
        <f t="shared" si="375"/>
        <v>3.5271459405611771E-2</v>
      </c>
      <c r="Z204" s="8">
        <f t="shared" si="351"/>
        <v>4.858232900375846</v>
      </c>
      <c r="AA204" s="8">
        <f t="shared" si="324"/>
        <v>10.077807227713393</v>
      </c>
      <c r="AB204" s="8">
        <f t="shared" si="352"/>
        <v>2.0412654625068418</v>
      </c>
      <c r="AC204" s="8">
        <f t="shared" si="376"/>
        <v>4.0616097892479903</v>
      </c>
      <c r="AD204" s="22">
        <f t="shared" si="353"/>
        <v>0.80466980922005604</v>
      </c>
      <c r="AE204" s="22">
        <f t="shared" si="354"/>
        <v>0.7576729190812056</v>
      </c>
      <c r="AF204" s="22">
        <f t="shared" si="355"/>
        <v>0.89053092501368369</v>
      </c>
      <c r="AG204" s="22">
        <f t="shared" si="325"/>
        <v>0.25</v>
      </c>
      <c r="AH204" s="22">
        <f t="shared" si="326"/>
        <v>0.25</v>
      </c>
      <c r="AI204" s="22">
        <f t="shared" si="327"/>
        <v>9.9999999999999978E-2</v>
      </c>
      <c r="AJ204" s="22">
        <f t="shared" si="328"/>
        <v>0.25</v>
      </c>
      <c r="AK204" s="22">
        <f t="shared" si="329"/>
        <v>0.21472854059438817</v>
      </c>
      <c r="AL204" s="22"/>
      <c r="AM204" s="22">
        <f t="shared" si="330"/>
        <v>0</v>
      </c>
      <c r="AN204" s="22">
        <f t="shared" si="330"/>
        <v>0</v>
      </c>
      <c r="AO204" s="22">
        <v>0</v>
      </c>
      <c r="AP204" s="22">
        <f t="shared" si="331"/>
        <v>0.75</v>
      </c>
      <c r="AQ204" s="22">
        <f t="shared" si="332"/>
        <v>0.75</v>
      </c>
      <c r="AR204" s="22">
        <f t="shared" si="356"/>
        <v>0.9</v>
      </c>
      <c r="AS204" s="9">
        <f t="shared" si="357"/>
        <v>0.75</v>
      </c>
      <c r="AT204" s="9">
        <f t="shared" si="358"/>
        <v>0.75</v>
      </c>
      <c r="AU204" s="9"/>
      <c r="AV204" s="1">
        <f t="shared" si="333"/>
        <v>39933</v>
      </c>
      <c r="AX204" s="5">
        <f>Data!C201/Data!C200-1</f>
        <v>4.786297591126365E-3</v>
      </c>
      <c r="AY204" s="5">
        <f>Data!L201/Data!L200-1</f>
        <v>5.4220669119784404E-3</v>
      </c>
      <c r="AZ204" s="5">
        <f>Data!CW201/Data!CW200-1</f>
        <v>3.083789318442709E-2</v>
      </c>
      <c r="BA204" s="5">
        <f>Data!AJ201/Data!AJ200-1</f>
        <v>-1.2727690415141879E-3</v>
      </c>
      <c r="BB204" s="5">
        <f>Data!AR201/Data!AR200-1</f>
        <v>-1.0361094443850249E-2</v>
      </c>
      <c r="BC204" s="5">
        <f>Data!BV201/Data!BV200-1</f>
        <v>-2.3911948155741269E-2</v>
      </c>
      <c r="BD204" s="5">
        <f>Data!T201/Data!T200-1</f>
        <v>3.282034115301391E-2</v>
      </c>
      <c r="BE204" s="5">
        <f>Data!BF201/Data!BF200-1</f>
        <v>3.5680863191102974E-2</v>
      </c>
      <c r="BF204" s="5">
        <f>Data!AB201/Data!AB200-1</f>
        <v>6.525262010056343E-2</v>
      </c>
      <c r="BG204" s="5">
        <f>Data!AY201/Data!AY200-1</f>
        <v>7.3211000400170034E-2</v>
      </c>
      <c r="BH204" s="5">
        <f>Data!BN201/Data!BN200-1</f>
        <v>8.3227971442966675E-2</v>
      </c>
      <c r="BI204" s="5">
        <f>Data!CC201/Data!CC200-1</f>
        <v>7.138386901152205E-2</v>
      </c>
      <c r="BJ204" s="5">
        <f>Data!CP201/Data!CP200-1</f>
        <v>8.945961964907978E-2</v>
      </c>
      <c r="BK204" s="5">
        <f>Data!DZ201/Data!DZ200-1</f>
        <v>7.5917756508337098E-2</v>
      </c>
      <c r="BL204" s="5">
        <f t="shared" si="377"/>
        <v>3.7531749328598187E-3</v>
      </c>
      <c r="BM204" s="5">
        <f t="shared" si="378"/>
        <v>1.0225277264607133E-2</v>
      </c>
      <c r="BN204" s="5">
        <f t="shared" si="379"/>
        <v>-2.3130695427553988E-3</v>
      </c>
      <c r="BO204" s="5">
        <f t="shared" si="359"/>
        <v>1.8637268825825115E-2</v>
      </c>
      <c r="BP204" s="5">
        <f t="shared" si="360"/>
        <v>1.8637268825825115E-2</v>
      </c>
      <c r="BQ204" s="5">
        <f t="shared" si="361"/>
        <v>2.7147112222138392E-2</v>
      </c>
      <c r="BR204" s="5">
        <f t="shared" si="380"/>
        <v>1.8637268825825115E-2</v>
      </c>
      <c r="BS204" s="5">
        <f t="shared" si="381"/>
        <v>1.9234902443258792E-2</v>
      </c>
      <c r="BT204" s="5">
        <f t="shared" si="362"/>
        <v>5.5458529973914303E-3</v>
      </c>
      <c r="BU204" s="5">
        <f t="shared" si="363"/>
        <v>-2.3911948155741269E-2</v>
      </c>
      <c r="BV204" s="8">
        <f t="shared" si="364"/>
        <v>2.2371164105989654</v>
      </c>
      <c r="BW204" s="8">
        <f t="shared" si="365"/>
        <v>2.2657036535753345</v>
      </c>
      <c r="BX204" s="24">
        <f t="shared" si="366"/>
        <v>39933</v>
      </c>
      <c r="BY204" s="5">
        <f t="shared" si="367"/>
        <v>0.95456710437580028</v>
      </c>
      <c r="BZ204" s="1">
        <f t="shared" si="334"/>
        <v>39933</v>
      </c>
      <c r="CA204" s="8">
        <f t="shared" si="382"/>
        <v>2.6617147968500077</v>
      </c>
      <c r="CB204" s="8">
        <f t="shared" si="383"/>
        <v>2.2657036535753345</v>
      </c>
      <c r="CC204" s="8">
        <f t="shared" si="384"/>
        <v>2.5221144034985552</v>
      </c>
      <c r="CD204" s="8">
        <f t="shared" si="385"/>
        <v>2.2105623580162868</v>
      </c>
      <c r="CE204" s="8">
        <f t="shared" si="386"/>
        <v>2.6177395740763187</v>
      </c>
      <c r="CF204" s="8">
        <f t="shared" si="387"/>
        <v>2.9282590679516525</v>
      </c>
      <c r="CG204" s="8">
        <f t="shared" si="388"/>
        <v>2.3356818891154081</v>
      </c>
      <c r="CH204" s="8">
        <f t="shared" si="389"/>
        <v>2.5123733086381601</v>
      </c>
      <c r="CI204" s="8">
        <f t="shared" si="390"/>
        <v>2.6610190865927215</v>
      </c>
      <c r="CJ204" s="8">
        <f t="shared" si="391"/>
        <v>2.5348797118076822</v>
      </c>
      <c r="CK204" s="8">
        <f t="shared" si="392"/>
        <v>4.4628319277265689</v>
      </c>
      <c r="CL204" s="8">
        <f t="shared" si="393"/>
        <v>3.3037686594666638</v>
      </c>
      <c r="CM204" s="8">
        <f t="shared" si="394"/>
        <v>2.6187922320637154</v>
      </c>
      <c r="CN204" s="8">
        <f t="shared" si="395"/>
        <v>2.831264327279142</v>
      </c>
      <c r="CO204" s="8">
        <f t="shared" si="396"/>
        <v>2.7725997545787733</v>
      </c>
      <c r="CP204" s="8">
        <f t="shared" si="397"/>
        <v>2.6388019420321465</v>
      </c>
      <c r="CQ204" s="8">
        <f t="shared" si="398"/>
        <v>2.7683501190607211</v>
      </c>
      <c r="CR204" s="8">
        <f t="shared" si="399"/>
        <v>2.5414642660497235</v>
      </c>
      <c r="CS204" s="8">
        <f t="shared" si="400"/>
        <v>2.5594441519821824</v>
      </c>
      <c r="CT204" s="8">
        <f t="shared" si="401"/>
        <v>2.4399419649822471</v>
      </c>
      <c r="CU204" s="8">
        <f t="shared" si="402"/>
        <v>2.5407853863033334</v>
      </c>
      <c r="CV204" s="8">
        <f t="shared" si="403"/>
        <v>2.4420544084041498</v>
      </c>
      <c r="CW204" s="8">
        <f t="shared" si="404"/>
        <v>2.2371164105989654</v>
      </c>
      <c r="CX204" s="8">
        <f t="shared" si="405"/>
        <v>3.7618293471919739</v>
      </c>
      <c r="CY204" s="8">
        <f t="shared" si="335"/>
        <v>2.6617147968500077</v>
      </c>
      <c r="CZ204" s="1">
        <f t="shared" si="336"/>
        <v>39933</v>
      </c>
      <c r="DA204" s="5">
        <f>CA204/MAX(CA$9:CA204)-1</f>
        <v>0</v>
      </c>
      <c r="DB204" s="5">
        <f>CB204/MAX(CB$9:CB204)-1</f>
        <v>0</v>
      </c>
      <c r="DC204" s="5">
        <f>CC204/MAX(CC$9:CC204)-1</f>
        <v>-6.4951641024502016E-2</v>
      </c>
      <c r="DD204" s="5">
        <f>CD204/MAX(CD$9:CD204)-1</f>
        <v>-1.2727690415140769E-3</v>
      </c>
      <c r="DE204" s="5">
        <f>CE204/MAX(CE$9:CE204)-1</f>
        <v>-1.188660485455173E-2</v>
      </c>
      <c r="DF204" s="5">
        <f>CF204/MAX(CF$9:CF204)-1</f>
        <v>-3.2443231234230763E-2</v>
      </c>
      <c r="DG204" s="5">
        <f>CG204/MAX(CG$9:CG204)-1</f>
        <v>0</v>
      </c>
      <c r="DH204" s="5">
        <f>CH204/MAX(CH$9:CH204)-1</f>
        <v>-2.0472433047747929E-2</v>
      </c>
      <c r="DI204" s="5">
        <f>CI204/MAX(CI$9:CI204)-1</f>
        <v>-1.9224199437125056E-2</v>
      </c>
      <c r="DJ204" s="5">
        <f>CJ204/MAX(CJ$9:CJ204)-1</f>
        <v>-6.568594585001275E-2</v>
      </c>
      <c r="DK204" s="5">
        <f>CK204/MAX(CK$9:CK204)-1</f>
        <v>-3.4536712114044632E-2</v>
      </c>
      <c r="DL204" s="5">
        <f>CL204/MAX(CL$9:CL204)-1</f>
        <v>-2.9893166523167758E-2</v>
      </c>
      <c r="DM204" s="5">
        <f>CM204/MAX(CM$9:CM204)-1</f>
        <v>-0.12800755210818338</v>
      </c>
      <c r="DN204" s="5">
        <f>CN204/MAX(CN$9:CN204)-1</f>
        <v>-7.0931493004254942E-2</v>
      </c>
      <c r="DO204" s="5">
        <f>CO204/MAX(CO$9:CO204)-1</f>
        <v>0</v>
      </c>
      <c r="DP204" s="5">
        <f>CP204/MAX(CP$9:CP204)-1</f>
        <v>0</v>
      </c>
      <c r="DQ204" s="5">
        <f>CQ204/MAX(CQ$9:CQ204)-1</f>
        <v>-2.3130695427554526E-3</v>
      </c>
      <c r="DR204" s="5">
        <f>CR204/MAX(CR$9:CR204)-1</f>
        <v>0</v>
      </c>
      <c r="DS204" s="5">
        <f>CS204/MAX(CS$9:CS204)-1</f>
        <v>0</v>
      </c>
      <c r="DT204" s="5">
        <f>CT204/MAX(CT$9:CT204)-1</f>
        <v>0</v>
      </c>
      <c r="DU204" s="5">
        <f>CU204/MAX(CU$9:CU204)-1</f>
        <v>0</v>
      </c>
      <c r="DV204" s="5">
        <f>CV204/MAX(CV$9:CV204)-1</f>
        <v>-2.9111068588192124E-2</v>
      </c>
      <c r="DW204" s="5">
        <f>CW204/MAX(CW$9:CW204)-1</f>
        <v>0</v>
      </c>
      <c r="DX204" s="5">
        <f>CX204/MAX(CX$9:CX204)-1</f>
        <v>-3.2443231234230763E-2</v>
      </c>
      <c r="DY204" s="5">
        <f>CY204/MAX(CY$9:CY204)-1</f>
        <v>0</v>
      </c>
      <c r="DZ204" s="1">
        <f t="shared" si="337"/>
        <v>39933</v>
      </c>
      <c r="EA204" s="8">
        <f t="shared" si="368"/>
        <v>3.6988816249696344</v>
      </c>
      <c r="EB204" s="8">
        <f t="shared" si="369"/>
        <v>4.0616097892479903</v>
      </c>
      <c r="EC204" s="8">
        <f t="shared" si="370"/>
        <v>3.6638128078817735</v>
      </c>
      <c r="ED204" s="8">
        <f t="shared" si="338"/>
        <v>6.4035000000000002</v>
      </c>
      <c r="EE204" s="8">
        <f t="shared" si="339"/>
        <v>6.4035000000000002</v>
      </c>
      <c r="EF204" s="8">
        <f t="shared" si="340"/>
        <v>7.1406000000000001</v>
      </c>
      <c r="EG204" s="8">
        <f t="shared" si="341"/>
        <v>6.4035000000000002</v>
      </c>
      <c r="EH204" s="8">
        <f t="shared" si="342"/>
        <v>6.7452098987215674</v>
      </c>
      <c r="EI204" s="8">
        <f t="shared" si="343"/>
        <v>4.0616097892479903</v>
      </c>
      <c r="EJ204" s="1">
        <f t="shared" si="371"/>
        <v>39933</v>
      </c>
      <c r="EK204" s="8">
        <f>Data!W201*(1-R204-AD204)+R204*Data!AE201+AD204*Data!AM201</f>
        <v>1.8262226882191923</v>
      </c>
      <c r="EL204" s="8">
        <f>Data!W201*(1-S204-AE204)+S204*Data!BQ201+AE204*Data!AU201</f>
        <v>3.3821955861104671</v>
      </c>
      <c r="EM204" s="8">
        <f>Data!W201*(1-R204-AF204)+R204*Data!AE201+AF204*Data!AU201</f>
        <v>3.6240593755933945</v>
      </c>
      <c r="EN204" s="8">
        <f>Data!F201</f>
        <v>4.3198452931962503</v>
      </c>
      <c r="EO204" s="8">
        <f>U204*Data!$AE201+Model!AG204*Data!$BY201+Model!AP204*Data!$W201</f>
        <v>2.8962500000000002</v>
      </c>
      <c r="EP204" s="8">
        <f>V204*Data!$BQ201+Model!AH204*Data!$BY201+Model!AQ204*Data!$W201</f>
        <v>2.8962500000000002</v>
      </c>
      <c r="EQ204" s="8">
        <f>W204*Data!$BQ201+Model!AI204*Data!$BY201+Model!AR204*Data!$W201</f>
        <v>2.1688999999999998</v>
      </c>
      <c r="ER204" s="8">
        <f>X204*Data!CF201+Model!AJ204*Data!$BY201+Model!AS204*Data!$W201</f>
        <v>2.8962500000000002</v>
      </c>
      <c r="ES204" s="8">
        <f>Y204*Data!CS201+Model!AK204*Data!$BY201+Model!AS204*Data!$W201</f>
        <v>2.8154078150423372</v>
      </c>
      <c r="ET204" s="8">
        <f t="shared" si="344"/>
        <v>4.3198452931962503</v>
      </c>
    </row>
    <row r="205" spans="1:150" x14ac:dyDescent="0.25">
      <c r="A205" s="34">
        <f>Data!A202</f>
        <v>39962</v>
      </c>
      <c r="B205" s="8">
        <f>Data!G202</f>
        <v>4.0831638112172097</v>
      </c>
      <c r="C205" s="8">
        <f t="shared" si="345"/>
        <v>4.0108292682926834</v>
      </c>
      <c r="D205" s="8">
        <f>Data!DA202</f>
        <v>6.2590000000000003</v>
      </c>
      <c r="E205" s="8">
        <f>Data!AN202</f>
        <v>0.88800000000000001</v>
      </c>
      <c r="F205" s="8">
        <f>Data!AV202</f>
        <v>1.9259999999999999</v>
      </c>
      <c r="G205" s="8">
        <f>Data!BZ202</f>
        <v>3.0840000000000001</v>
      </c>
      <c r="H205" s="8">
        <f>Data!X202</f>
        <v>6.2</v>
      </c>
      <c r="I205" s="8">
        <f>Data!BJ202</f>
        <v>6.79</v>
      </c>
      <c r="J205" s="8">
        <f>Data!AF202</f>
        <v>11.003</v>
      </c>
      <c r="K205" s="8">
        <f>Data!BC202</f>
        <v>10.628</v>
      </c>
      <c r="L205" s="8">
        <f>Data!BR202</f>
        <v>16.457000000000001</v>
      </c>
      <c r="M205" s="8">
        <f>Data!CG202</f>
        <v>12.766</v>
      </c>
      <c r="N205" s="8">
        <f>Data!CT202</f>
        <v>11.265000000000001</v>
      </c>
      <c r="O205" s="8">
        <f>Data!ED202</f>
        <v>10.417999999999999</v>
      </c>
      <c r="P205" s="8">
        <f t="shared" si="346"/>
        <v>7.9129999999999994</v>
      </c>
      <c r="Q205" s="1">
        <f t="shared" si="323"/>
        <v>39962</v>
      </c>
      <c r="R205" s="9">
        <f t="shared" si="372"/>
        <v>0.19900035158830348</v>
      </c>
      <c r="S205" s="36">
        <f t="shared" si="373"/>
        <v>0.25402305831573363</v>
      </c>
      <c r="T205" s="9">
        <f t="shared" si="374"/>
        <v>0.12637432073802604</v>
      </c>
      <c r="U205" s="9">
        <f t="shared" si="347"/>
        <v>0</v>
      </c>
      <c r="V205" s="9">
        <f t="shared" si="348"/>
        <v>0</v>
      </c>
      <c r="W205" s="9">
        <f t="shared" si="349"/>
        <v>0</v>
      </c>
      <c r="X205" s="9">
        <f t="shared" si="350"/>
        <v>0</v>
      </c>
      <c r="Y205" s="9">
        <f t="shared" si="375"/>
        <v>6.527145940561177E-2</v>
      </c>
      <c r="Z205" s="8">
        <f t="shared" si="351"/>
        <v>5.0107214040779544</v>
      </c>
      <c r="AA205" s="8">
        <f t="shared" si="324"/>
        <v>8.80551450914448</v>
      </c>
      <c r="AB205" s="8">
        <f t="shared" si="352"/>
        <v>2.0923472766333884</v>
      </c>
      <c r="AC205" s="8">
        <f t="shared" si="376"/>
        <v>4.0831638112172097</v>
      </c>
      <c r="AD205" s="22">
        <f t="shared" si="353"/>
        <v>0.80099964841169657</v>
      </c>
      <c r="AE205" s="22">
        <f t="shared" si="354"/>
        <v>0.74597694168426631</v>
      </c>
      <c r="AF205" s="22">
        <f t="shared" si="355"/>
        <v>0.87362567926197399</v>
      </c>
      <c r="AG205" s="22">
        <f t="shared" si="325"/>
        <v>0.25</v>
      </c>
      <c r="AH205" s="22">
        <f t="shared" si="326"/>
        <v>0.25</v>
      </c>
      <c r="AI205" s="22">
        <f t="shared" si="327"/>
        <v>9.9999999999999978E-2</v>
      </c>
      <c r="AJ205" s="22">
        <f t="shared" si="328"/>
        <v>0.25</v>
      </c>
      <c r="AK205" s="22">
        <f t="shared" si="329"/>
        <v>0.18472854059438826</v>
      </c>
      <c r="AL205" s="22"/>
      <c r="AM205" s="22">
        <f t="shared" si="330"/>
        <v>0</v>
      </c>
      <c r="AN205" s="22">
        <f t="shared" si="330"/>
        <v>0</v>
      </c>
      <c r="AO205" s="22">
        <v>0</v>
      </c>
      <c r="AP205" s="22">
        <f t="shared" si="331"/>
        <v>0.75</v>
      </c>
      <c r="AQ205" s="22">
        <f t="shared" si="332"/>
        <v>0.75</v>
      </c>
      <c r="AR205" s="22">
        <f t="shared" si="356"/>
        <v>0.9</v>
      </c>
      <c r="AS205" s="9">
        <f t="shared" si="357"/>
        <v>0.75</v>
      </c>
      <c r="AT205" s="9">
        <f t="shared" si="358"/>
        <v>0.75</v>
      </c>
      <c r="AU205" s="9"/>
      <c r="AV205" s="1">
        <f t="shared" si="333"/>
        <v>39962</v>
      </c>
      <c r="AX205" s="5">
        <f>Data!C202/Data!C201-1</f>
        <v>7.2507126014285106E-3</v>
      </c>
      <c r="AY205" s="5">
        <f>Data!L202/Data!L201-1</f>
        <v>7.5191313544056282E-3</v>
      </c>
      <c r="AZ205" s="5">
        <f>Data!CW202/Data!CW201-1</f>
        <v>4.3350455996423509E-2</v>
      </c>
      <c r="BA205" s="5">
        <f>Data!AJ202/Data!AJ201-1</f>
        <v>1.7028980802513694E-3</v>
      </c>
      <c r="BB205" s="5">
        <f>Data!AR202/Data!AR201-1</f>
        <v>-4.6532103549042914E-3</v>
      </c>
      <c r="BC205" s="5">
        <f>Data!BV202/Data!BV201-1</f>
        <v>-1.8353277905045706E-2</v>
      </c>
      <c r="BD205" s="5">
        <f>Data!T202/Data!T201-1</f>
        <v>4.0542692080243858E-2</v>
      </c>
      <c r="BE205" s="5">
        <f>Data!BF202/Data!BF201-1</f>
        <v>4.4606106526324352E-2</v>
      </c>
      <c r="BF205" s="5">
        <f>Data!AB202/Data!AB201-1</f>
        <v>3.8100180323634714E-2</v>
      </c>
      <c r="BG205" s="5">
        <f>Data!AY202/Data!AY201-1</f>
        <v>4.2230664602973533E-2</v>
      </c>
      <c r="BH205" s="5">
        <f>Data!BN202/Data!BN201-1</f>
        <v>5.855741215291177E-2</v>
      </c>
      <c r="BI205" s="5">
        <f>Data!CC202/Data!CC201-1</f>
        <v>4.4602629064612653E-2</v>
      </c>
      <c r="BJ205" s="5">
        <f>Data!CP202/Data!CP201-1</f>
        <v>5.382249371743919E-2</v>
      </c>
      <c r="BK205" s="5">
        <f>Data!DZ202/Data!DZ201-1</f>
        <v>4.9079996595271291E-2</v>
      </c>
      <c r="BL205" s="5">
        <f t="shared" si="377"/>
        <v>4.9679421559362382E-3</v>
      </c>
      <c r="BM205" s="5">
        <f t="shared" si="378"/>
        <v>8.3678008337372354E-3</v>
      </c>
      <c r="BN205" s="5">
        <f t="shared" si="379"/>
        <v>1.2289141059797339E-3</v>
      </c>
      <c r="BO205" s="5">
        <f t="shared" si="359"/>
        <v>2.5818699583921467E-2</v>
      </c>
      <c r="BP205" s="5">
        <f t="shared" si="360"/>
        <v>2.5818699583921467E-2</v>
      </c>
      <c r="BQ205" s="5">
        <f t="shared" si="361"/>
        <v>3.4653095081714907E-2</v>
      </c>
      <c r="BR205" s="5">
        <f t="shared" si="380"/>
        <v>2.5818699583921467E-2</v>
      </c>
      <c r="BS205" s="5">
        <f t="shared" si="381"/>
        <v>2.8364444382772653E-2</v>
      </c>
      <c r="BT205" s="5">
        <f t="shared" si="362"/>
        <v>9.4708568802498658E-3</v>
      </c>
      <c r="BU205" s="5">
        <f t="shared" si="363"/>
        <v>-1.8353277905045706E-2</v>
      </c>
      <c r="BV205" s="8">
        <f t="shared" si="364"/>
        <v>2.2583038199482068</v>
      </c>
      <c r="BW205" s="8">
        <f t="shared" si="365"/>
        <v>2.2827397769567241</v>
      </c>
      <c r="BX205" s="24">
        <f t="shared" si="366"/>
        <v>39962</v>
      </c>
      <c r="BY205" s="5">
        <f t="shared" si="367"/>
        <v>0.97216390460261681</v>
      </c>
      <c r="BZ205" s="1">
        <f t="shared" si="334"/>
        <v>39962</v>
      </c>
      <c r="CA205" s="8">
        <f t="shared" si="382"/>
        <v>2.6810141258689368</v>
      </c>
      <c r="CB205" s="8">
        <f t="shared" si="383"/>
        <v>2.2827397769567241</v>
      </c>
      <c r="CC205" s="8">
        <f t="shared" si="384"/>
        <v>2.6314492129653653</v>
      </c>
      <c r="CD205" s="8">
        <f t="shared" si="385"/>
        <v>2.2143267204120285</v>
      </c>
      <c r="CE205" s="8">
        <f t="shared" si="386"/>
        <v>2.6055586811837839</v>
      </c>
      <c r="CF205" s="8">
        <f t="shared" si="387"/>
        <v>2.8745159154995656</v>
      </c>
      <c r="CG205" s="8">
        <f t="shared" si="388"/>
        <v>2.4303767207432165</v>
      </c>
      <c r="CH205" s="8">
        <f t="shared" si="389"/>
        <v>2.624440500077168</v>
      </c>
      <c r="CI205" s="8">
        <f t="shared" si="390"/>
        <v>2.7624043936365377</v>
      </c>
      <c r="CJ205" s="8">
        <f t="shared" si="391"/>
        <v>2.6419293667259147</v>
      </c>
      <c r="CK205" s="8">
        <f t="shared" si="392"/>
        <v>4.7241638162876276</v>
      </c>
      <c r="CL205" s="8">
        <f t="shared" si="393"/>
        <v>3.4511254275001479</v>
      </c>
      <c r="CM205" s="8">
        <f t="shared" si="394"/>
        <v>2.7597421605212431</v>
      </c>
      <c r="CN205" s="8">
        <f t="shared" si="395"/>
        <v>2.9702227708223155</v>
      </c>
      <c r="CO205" s="8">
        <f t="shared" si="396"/>
        <v>2.7863738697810838</v>
      </c>
      <c r="CP205" s="8">
        <f t="shared" si="397"/>
        <v>2.6608829111227505</v>
      </c>
      <c r="CQ205" s="8">
        <f t="shared" si="398"/>
        <v>2.7717521835723256</v>
      </c>
      <c r="CR205" s="8">
        <f t="shared" si="399"/>
        <v>2.607081568438133</v>
      </c>
      <c r="CS205" s="8">
        <f t="shared" si="400"/>
        <v>2.6255256716440352</v>
      </c>
      <c r="CT205" s="8">
        <f t="shared" si="401"/>
        <v>2.5244935058886435</v>
      </c>
      <c r="CU205" s="8">
        <f t="shared" si="402"/>
        <v>2.6063851608995172</v>
      </c>
      <c r="CV205" s="8">
        <f t="shared" si="403"/>
        <v>2.5113219248510341</v>
      </c>
      <c r="CW205" s="8">
        <f t="shared" si="404"/>
        <v>2.2583038199482068</v>
      </c>
      <c r="CX205" s="8">
        <f t="shared" si="405"/>
        <v>3.6927874477516029</v>
      </c>
      <c r="CY205" s="8">
        <f t="shared" si="335"/>
        <v>2.6810141258689368</v>
      </c>
      <c r="CZ205" s="1">
        <f t="shared" si="336"/>
        <v>39962</v>
      </c>
      <c r="DA205" s="5">
        <f>CA205/MAX(CA$9:CA205)-1</f>
        <v>0</v>
      </c>
      <c r="DB205" s="5">
        <f>CB205/MAX(CB$9:CB205)-1</f>
        <v>0</v>
      </c>
      <c r="DC205" s="5">
        <f>CC205/MAX(CC$9:CC205)-1</f>
        <v>-2.4416868284206639E-2</v>
      </c>
      <c r="DD205" s="5">
        <f>CD205/MAX(CD$9:CD205)-1</f>
        <v>0</v>
      </c>
      <c r="DE205" s="5">
        <f>CE205/MAX(CE$9:CE205)-1</f>
        <v>-1.6484504336662154E-2</v>
      </c>
      <c r="DF205" s="5">
        <f>CF205/MAX(CF$9:CF205)-1</f>
        <v>-5.0201069500297013E-2</v>
      </c>
      <c r="DG205" s="5">
        <f>CG205/MAX(CG$9:CG205)-1</f>
        <v>0</v>
      </c>
      <c r="DH205" s="5">
        <f>CH205/MAX(CH$9:CH205)-1</f>
        <v>0</v>
      </c>
      <c r="DI205" s="5">
        <f>CI205/MAX(CI$9:CI205)-1</f>
        <v>0</v>
      </c>
      <c r="DJ205" s="5">
        <f>CJ205/MAX(CJ$9:CJ205)-1</f>
        <v>-2.6229242395360175E-2</v>
      </c>
      <c r="DK205" s="5">
        <f>CK205/MAX(CK$9:CK205)-1</f>
        <v>0</v>
      </c>
      <c r="DL205" s="5">
        <f>CL205/MAX(CL$9:CL205)-1</f>
        <v>0</v>
      </c>
      <c r="DM205" s="5">
        <f>CM205/MAX(CM$9:CM205)-1</f>
        <v>-8.1074744059871695E-2</v>
      </c>
      <c r="DN205" s="5">
        <f>CN205/MAX(CN$9:CN205)-1</f>
        <v>-2.5332813844129998E-2</v>
      </c>
      <c r="DO205" s="5">
        <f>CO205/MAX(CO$9:CO205)-1</f>
        <v>0</v>
      </c>
      <c r="DP205" s="5">
        <f>CP205/MAX(CP$9:CP205)-1</f>
        <v>0</v>
      </c>
      <c r="DQ205" s="5">
        <f>CQ205/MAX(CQ$9:CQ205)-1</f>
        <v>-1.0869980005648872E-3</v>
      </c>
      <c r="DR205" s="5">
        <f>CR205/MAX(CR$9:CR205)-1</f>
        <v>0</v>
      </c>
      <c r="DS205" s="5">
        <f>CS205/MAX(CS$9:CS205)-1</f>
        <v>0</v>
      </c>
      <c r="DT205" s="5">
        <f>CT205/MAX(CT$9:CT205)-1</f>
        <v>0</v>
      </c>
      <c r="DU205" s="5">
        <f>CU205/MAX(CU$9:CU205)-1</f>
        <v>0</v>
      </c>
      <c r="DV205" s="5">
        <f>CV205/MAX(CV$9:CV205)-1</f>
        <v>-1.5723434913123002E-3</v>
      </c>
      <c r="DW205" s="5">
        <f>CW205/MAX(CW$9:CW205)-1</f>
        <v>0</v>
      </c>
      <c r="DX205" s="5">
        <f>CX205/MAX(CX$9:CX205)-1</f>
        <v>-5.0201069500297013E-2</v>
      </c>
      <c r="DY205" s="5">
        <f>CY205/MAX(CY$9:CY205)-1</f>
        <v>0</v>
      </c>
      <c r="DZ205" s="1">
        <f t="shared" si="337"/>
        <v>39962</v>
      </c>
      <c r="EA205" s="8">
        <f t="shared" si="368"/>
        <v>3.7323261913670303</v>
      </c>
      <c r="EB205" s="8">
        <f t="shared" si="369"/>
        <v>4.0831638112172097</v>
      </c>
      <c r="EC205" s="8">
        <f t="shared" si="370"/>
        <v>4.0108292682926834</v>
      </c>
      <c r="ED205" s="8">
        <f t="shared" si="338"/>
        <v>5.4210000000000003</v>
      </c>
      <c r="EE205" s="8">
        <f t="shared" si="339"/>
        <v>5.4210000000000003</v>
      </c>
      <c r="EF205" s="8">
        <f t="shared" si="340"/>
        <v>5.8883999999999999</v>
      </c>
      <c r="EG205" s="8">
        <f t="shared" si="341"/>
        <v>5.4210000000000003</v>
      </c>
      <c r="EH205" s="8">
        <f t="shared" si="342"/>
        <v>5.9549858093973107</v>
      </c>
      <c r="EI205" s="8">
        <f t="shared" si="343"/>
        <v>4.0831638112172097</v>
      </c>
      <c r="EJ205" s="1">
        <f t="shared" si="371"/>
        <v>39962</v>
      </c>
      <c r="EK205" s="8">
        <f>Data!W202*(1-R205-AD205)+R205*Data!AE202+AD205*Data!AM202</f>
        <v>1.8354739036648049</v>
      </c>
      <c r="EL205" s="8">
        <f>Data!W202*(1-S205-AE205)+S205*Data!BQ202+AE205*Data!AU202</f>
        <v>3.3658860617615893</v>
      </c>
      <c r="EM205" s="8">
        <f>Data!W202*(1-R205-AF205)+R205*Data!AE202+AF205*Data!AU202</f>
        <v>3.5980578079343966</v>
      </c>
      <c r="EN205" s="8">
        <f>Data!F202</f>
        <v>4.61811614013883</v>
      </c>
      <c r="EO205" s="8">
        <f>U205*Data!$AE202+Model!AG205*Data!$BY202+Model!AP205*Data!$W202</f>
        <v>2.9524999999999997</v>
      </c>
      <c r="EP205" s="8">
        <f>V205*Data!$BQ202+Model!AH205*Data!$BY202+Model!AQ205*Data!$W202</f>
        <v>2.9524999999999997</v>
      </c>
      <c r="EQ205" s="8">
        <f>W205*Data!$BQ202+Model!AI205*Data!$BY202+Model!AR205*Data!$W202</f>
        <v>2.2172000000000001</v>
      </c>
      <c r="ER205" s="8">
        <f>X205*Data!CF202+Model!AJ205*Data!$BY202+Model!AS205*Data!$W202</f>
        <v>2.9524999999999997</v>
      </c>
      <c r="ES205" s="8">
        <f>Y205*Data!CS202+Model!AK205*Data!$BY202+Model!AS205*Data!$W202</f>
        <v>2.8039421583928279</v>
      </c>
      <c r="ET205" s="8">
        <f t="shared" si="344"/>
        <v>4.61811614013883</v>
      </c>
    </row>
    <row r="206" spans="1:150" x14ac:dyDescent="0.25">
      <c r="A206" s="34">
        <f>Data!A203</f>
        <v>39994</v>
      </c>
      <c r="B206" s="8">
        <f>Data!G203</f>
        <v>4.1210034149294499</v>
      </c>
      <c r="C206" s="8">
        <f t="shared" si="345"/>
        <v>4.1262162252318362</v>
      </c>
      <c r="D206" s="8">
        <f>Data!DA203</f>
        <v>5.8879999999999999</v>
      </c>
      <c r="E206" s="8">
        <f>Data!AN203</f>
        <v>1.0469999999999999</v>
      </c>
      <c r="F206" s="8">
        <f>Data!AV203</f>
        <v>2.1640000000000001</v>
      </c>
      <c r="G206" s="8">
        <f>Data!BZ203</f>
        <v>3.1949999999999998</v>
      </c>
      <c r="H206" s="8">
        <f>Data!X203</f>
        <v>5.58</v>
      </c>
      <c r="I206" s="8">
        <f>Data!BJ203</f>
        <v>6.29</v>
      </c>
      <c r="J206" s="8">
        <f>Data!AF203</f>
        <v>11.375999999999999</v>
      </c>
      <c r="K206" s="8">
        <f>Data!BC203</f>
        <v>10.275</v>
      </c>
      <c r="L206" s="8">
        <f>Data!BR203</f>
        <v>14.273999999999999</v>
      </c>
      <c r="M206" s="8">
        <f>Data!CG203</f>
        <v>12.292</v>
      </c>
      <c r="N206" s="8">
        <f>Data!CT203</f>
        <v>10.842000000000001</v>
      </c>
      <c r="O206" s="8">
        <f>Data!ED203</f>
        <v>10.173999999999999</v>
      </c>
      <c r="P206" s="8">
        <f t="shared" si="346"/>
        <v>7.4944999999999995</v>
      </c>
      <c r="Q206" s="1">
        <f t="shared" si="323"/>
        <v>39994</v>
      </c>
      <c r="R206" s="9">
        <f t="shared" si="372"/>
        <v>0.19322703543932165</v>
      </c>
      <c r="S206" s="36">
        <f t="shared" si="373"/>
        <v>0.24432002683264042</v>
      </c>
      <c r="T206" s="9">
        <f t="shared" si="374"/>
        <v>0.13343118286743613</v>
      </c>
      <c r="U206" s="9">
        <f t="shared" si="347"/>
        <v>0</v>
      </c>
      <c r="V206" s="9">
        <f t="shared" si="348"/>
        <v>0</v>
      </c>
      <c r="W206" s="9">
        <f t="shared" si="349"/>
        <v>0</v>
      </c>
      <c r="X206" s="9">
        <f t="shared" si="350"/>
        <v>0</v>
      </c>
      <c r="Y206" s="9">
        <f t="shared" si="375"/>
        <v>9.5271459405611769E-2</v>
      </c>
      <c r="Z206" s="8">
        <f t="shared" si="351"/>
        <v>4.9527863413915085</v>
      </c>
      <c r="AA206" s="8">
        <f t="shared" si="324"/>
        <v>7.7041183132829758</v>
      </c>
      <c r="AB206" s="8">
        <f t="shared" si="352"/>
        <v>2.2648264060310894</v>
      </c>
      <c r="AC206" s="8">
        <f t="shared" si="376"/>
        <v>4.1210034149294499</v>
      </c>
      <c r="AD206" s="22">
        <f t="shared" si="353"/>
        <v>0.80677296456067837</v>
      </c>
      <c r="AE206" s="22">
        <f t="shared" si="354"/>
        <v>0.75567997316735958</v>
      </c>
      <c r="AF206" s="22">
        <f t="shared" si="355"/>
        <v>0.86656881713256384</v>
      </c>
      <c r="AG206" s="22">
        <f t="shared" si="325"/>
        <v>0.25</v>
      </c>
      <c r="AH206" s="22">
        <f t="shared" si="326"/>
        <v>0.25</v>
      </c>
      <c r="AI206" s="22">
        <f t="shared" si="327"/>
        <v>9.9999999999999978E-2</v>
      </c>
      <c r="AJ206" s="22">
        <f t="shared" si="328"/>
        <v>0.25</v>
      </c>
      <c r="AK206" s="22">
        <f t="shared" si="329"/>
        <v>0.15472854059438823</v>
      </c>
      <c r="AL206" s="22"/>
      <c r="AM206" s="22">
        <f t="shared" si="330"/>
        <v>0</v>
      </c>
      <c r="AN206" s="22">
        <f t="shared" si="330"/>
        <v>0</v>
      </c>
      <c r="AO206" s="22">
        <v>0</v>
      </c>
      <c r="AP206" s="22">
        <f t="shared" si="331"/>
        <v>0.75</v>
      </c>
      <c r="AQ206" s="22">
        <f t="shared" si="332"/>
        <v>0.75</v>
      </c>
      <c r="AR206" s="22">
        <f t="shared" si="356"/>
        <v>0.9</v>
      </c>
      <c r="AS206" s="9">
        <f t="shared" si="357"/>
        <v>0.75</v>
      </c>
      <c r="AT206" s="9">
        <f t="shared" si="358"/>
        <v>0.75</v>
      </c>
      <c r="AU206" s="9"/>
      <c r="AV206" s="1">
        <f t="shared" si="333"/>
        <v>39994</v>
      </c>
      <c r="AX206" s="5">
        <f>Data!C203/Data!C202-1</f>
        <v>5.6844022699438224E-3</v>
      </c>
      <c r="AY206" s="5">
        <f>Data!L203/Data!L202-1</f>
        <v>2.9550814893948285E-3</v>
      </c>
      <c r="AZ206" s="5">
        <f>Data!CW203/Data!CW202-1</f>
        <v>3.0351683744133551E-2</v>
      </c>
      <c r="BA206" s="5">
        <f>Data!AJ203/Data!AJ202-1</f>
        <v>-1.5064842712670945E-3</v>
      </c>
      <c r="BB206" s="5">
        <f>Data!AR203/Data!AR202-1</f>
        <v>-6.1232764866060441E-3</v>
      </c>
      <c r="BC206" s="5">
        <f>Data!BV203/Data!BV202-1</f>
        <v>-5.09704512816056E-3</v>
      </c>
      <c r="BD206" s="5">
        <f>Data!T203/Data!T202-1</f>
        <v>1.9025213941440855E-2</v>
      </c>
      <c r="BE206" s="5">
        <f>Data!BF203/Data!BF202-1</f>
        <v>2.7819843661937238E-2</v>
      </c>
      <c r="BF206" s="5">
        <f>Data!AB203/Data!AB202-1</f>
        <v>1.3478719373290815E-2</v>
      </c>
      <c r="BG206" s="5">
        <f>Data!AY203/Data!AY202-1</f>
        <v>1.8113170187296967E-2</v>
      </c>
      <c r="BH206" s="5">
        <f>Data!BN203/Data!BN202-1</f>
        <v>4.1779796966519012E-2</v>
      </c>
      <c r="BI206" s="5">
        <f>Data!CC203/Data!CC202-1</f>
        <v>2.2753577327050634E-2</v>
      </c>
      <c r="BJ206" s="5">
        <f>Data!CP203/Data!CP202-1</f>
        <v>2.6035609171393803E-2</v>
      </c>
      <c r="BK206" s="5">
        <f>Data!DZ203/Data!DZ202-1</f>
        <v>2.1180470351695124E-2</v>
      </c>
      <c r="BL206" s="5">
        <f t="shared" si="377"/>
        <v>-3.767724249243232E-4</v>
      </c>
      <c r="BM206" s="5">
        <f t="shared" si="378"/>
        <v>8.1250478873776122E-4</v>
      </c>
      <c r="BN206" s="5">
        <f t="shared" si="379"/>
        <v>-2.6727840263127078E-3</v>
      </c>
      <c r="BO206" s="5">
        <f t="shared" si="359"/>
        <v>1.2994649174040501E-2</v>
      </c>
      <c r="BP206" s="5">
        <f t="shared" si="360"/>
        <v>1.2994649174040501E-2</v>
      </c>
      <c r="BQ206" s="5">
        <f t="shared" si="361"/>
        <v>1.6612988034480712E-2</v>
      </c>
      <c r="BR206" s="5">
        <f t="shared" si="380"/>
        <v>1.2994649174040501E-2</v>
      </c>
      <c r="BS206" s="5">
        <f t="shared" si="381"/>
        <v>1.5026722955342808E-2</v>
      </c>
      <c r="BT206" s="5">
        <f t="shared" si="362"/>
        <v>2.5998553712744945E-3</v>
      </c>
      <c r="BU206" s="5">
        <f t="shared" si="363"/>
        <v>-5.09704512816056E-3</v>
      </c>
      <c r="BV206" s="8">
        <f t="shared" si="364"/>
        <v>2.2641750832644689</v>
      </c>
      <c r="BW206" s="8">
        <f t="shared" si="365"/>
        <v>2.2894854590167144</v>
      </c>
      <c r="BX206" s="24">
        <f t="shared" si="366"/>
        <v>39994</v>
      </c>
      <c r="BY206" s="5">
        <f t="shared" si="367"/>
        <v>0.97923049344286828</v>
      </c>
      <c r="BZ206" s="1">
        <f t="shared" si="334"/>
        <v>39994</v>
      </c>
      <c r="CA206" s="8">
        <f t="shared" si="382"/>
        <v>2.6962540886517776</v>
      </c>
      <c r="CB206" s="8">
        <f t="shared" si="383"/>
        <v>2.2894854590167144</v>
      </c>
      <c r="CC206" s="8">
        <f t="shared" si="384"/>
        <v>2.7113181272660394</v>
      </c>
      <c r="CD206" s="8">
        <f t="shared" si="385"/>
        <v>2.2109908720362812</v>
      </c>
      <c r="CE206" s="8">
        <f t="shared" si="386"/>
        <v>2.5896041249768191</v>
      </c>
      <c r="CF206" s="8">
        <f t="shared" si="387"/>
        <v>2.8598643781566486</v>
      </c>
      <c r="CG206" s="8">
        <f t="shared" si="388"/>
        <v>2.4766151578136535</v>
      </c>
      <c r="CH206" s="8">
        <f t="shared" si="389"/>
        <v>2.6974520244893712</v>
      </c>
      <c r="CI206" s="8">
        <f t="shared" si="390"/>
        <v>2.7996380672539103</v>
      </c>
      <c r="CJ206" s="8">
        <f t="shared" si="391"/>
        <v>2.6897830829682388</v>
      </c>
      <c r="CK206" s="8">
        <f t="shared" si="392"/>
        <v>4.9215384213686999</v>
      </c>
      <c r="CL206" s="8">
        <f t="shared" si="393"/>
        <v>3.5296508767801233</v>
      </c>
      <c r="CM206" s="8">
        <f t="shared" si="394"/>
        <v>2.8315937288263919</v>
      </c>
      <c r="CN206" s="8">
        <f t="shared" si="395"/>
        <v>3.0331334861576473</v>
      </c>
      <c r="CO206" s="8">
        <f t="shared" si="396"/>
        <v>2.7853240409414206</v>
      </c>
      <c r="CP206" s="8">
        <f t="shared" si="397"/>
        <v>2.663044891230308</v>
      </c>
      <c r="CQ206" s="8">
        <f t="shared" si="398"/>
        <v>2.7643438886111764</v>
      </c>
      <c r="CR206" s="8">
        <f t="shared" si="399"/>
        <v>2.6409596787880938</v>
      </c>
      <c r="CS206" s="8">
        <f t="shared" si="400"/>
        <v>2.6596434566444862</v>
      </c>
      <c r="CT206" s="8">
        <f t="shared" si="401"/>
        <v>2.5664328862950958</v>
      </c>
      <c r="CU206" s="8">
        <f t="shared" si="402"/>
        <v>2.6402542216778313</v>
      </c>
      <c r="CV206" s="8">
        <f t="shared" si="403"/>
        <v>2.5490588636674492</v>
      </c>
      <c r="CW206" s="8">
        <f t="shared" si="404"/>
        <v>2.2641750832644689</v>
      </c>
      <c r="CX206" s="8">
        <f t="shared" si="405"/>
        <v>3.6739651434817082</v>
      </c>
      <c r="CY206" s="8">
        <f t="shared" si="335"/>
        <v>2.6962540886517776</v>
      </c>
      <c r="CZ206" s="1">
        <f t="shared" si="336"/>
        <v>39994</v>
      </c>
      <c r="DA206" s="5">
        <f>CA206/MAX(CA$9:CA206)-1</f>
        <v>0</v>
      </c>
      <c r="DB206" s="5">
        <f>CB206/MAX(CB$9:CB206)-1</f>
        <v>0</v>
      </c>
      <c r="DC206" s="5">
        <f>CC206/MAX(CC$9:CC206)-1</f>
        <v>0</v>
      </c>
      <c r="DD206" s="5">
        <f>CD206/MAX(CD$9:CD206)-1</f>
        <v>-1.5064842712672055E-3</v>
      </c>
      <c r="DE206" s="5">
        <f>CE206/MAX(CE$9:CE206)-1</f>
        <v>-2.2506841645470121E-2</v>
      </c>
      <c r="DF206" s="5">
        <f>CF206/MAX(CF$9:CF206)-1</f>
        <v>-5.504223751173265E-2</v>
      </c>
      <c r="DG206" s="5">
        <f>CG206/MAX(CG$9:CG206)-1</f>
        <v>0</v>
      </c>
      <c r="DH206" s="5">
        <f>CH206/MAX(CH$9:CH206)-1</f>
        <v>0</v>
      </c>
      <c r="DI206" s="5">
        <f>CI206/MAX(CI$9:CI206)-1</f>
        <v>0</v>
      </c>
      <c r="DJ206" s="5">
        <f>CJ206/MAX(CJ$9:CJ206)-1</f>
        <v>-8.5911669394542756E-3</v>
      </c>
      <c r="DK206" s="5">
        <f>CK206/MAX(CK$9:CK206)-1</f>
        <v>0</v>
      </c>
      <c r="DL206" s="5">
        <f>CL206/MAX(CL$9:CL206)-1</f>
        <v>0</v>
      </c>
      <c r="DM206" s="5">
        <f>CM206/MAX(CM$9:CM206)-1</f>
        <v>-5.7149965238491585E-2</v>
      </c>
      <c r="DN206" s="5">
        <f>CN206/MAX(CN$9:CN206)-1</f>
        <v>-4.6889044049854833E-3</v>
      </c>
      <c r="DO206" s="5">
        <f>CO206/MAX(CO$9:CO206)-1</f>
        <v>-3.7677242492428764E-4</v>
      </c>
      <c r="DP206" s="5">
        <f>CP206/MAX(CP$9:CP206)-1</f>
        <v>0</v>
      </c>
      <c r="DQ206" s="5">
        <f>CQ206/MAX(CQ$9:CQ206)-1</f>
        <v>-3.7568767159850136E-3</v>
      </c>
      <c r="DR206" s="5">
        <f>CR206/MAX(CR$9:CR206)-1</f>
        <v>0</v>
      </c>
      <c r="DS206" s="5">
        <f>CS206/MAX(CS$9:CS206)-1</f>
        <v>0</v>
      </c>
      <c r="DT206" s="5">
        <f>CT206/MAX(CT$9:CT206)-1</f>
        <v>0</v>
      </c>
      <c r="DU206" s="5">
        <f>CU206/MAX(CU$9:CU206)-1</f>
        <v>0</v>
      </c>
      <c r="DV206" s="5">
        <f>CV206/MAX(CV$9:CV206)-1</f>
        <v>0</v>
      </c>
      <c r="DW206" s="5">
        <f>CW206/MAX(CW$9:CW206)-1</f>
        <v>0</v>
      </c>
      <c r="DX206" s="5">
        <f>CX206/MAX(CX$9:CX206)-1</f>
        <v>-5.504223751173265E-2</v>
      </c>
      <c r="DY206" s="5">
        <f>CY206/MAX(CY$9:CY206)-1</f>
        <v>0</v>
      </c>
      <c r="DZ206" s="1">
        <f t="shared" si="337"/>
        <v>39994</v>
      </c>
      <c r="EA206" s="8">
        <f t="shared" si="368"/>
        <v>3.9440074504670313</v>
      </c>
      <c r="EB206" s="8">
        <f t="shared" si="369"/>
        <v>4.1210034149294499</v>
      </c>
      <c r="EC206" s="8">
        <f t="shared" si="370"/>
        <v>4.1262162252318362</v>
      </c>
      <c r="ED206" s="8">
        <f t="shared" si="338"/>
        <v>4.9837500000000006</v>
      </c>
      <c r="EE206" s="8">
        <f t="shared" si="339"/>
        <v>4.9837500000000006</v>
      </c>
      <c r="EF206" s="8">
        <f t="shared" si="340"/>
        <v>5.3414999999999999</v>
      </c>
      <c r="EG206" s="8">
        <f t="shared" si="341"/>
        <v>4.9837500000000006</v>
      </c>
      <c r="EH206" s="8">
        <f t="shared" si="342"/>
        <v>5.7122908500747132</v>
      </c>
      <c r="EI206" s="8">
        <f t="shared" si="343"/>
        <v>4.1210034149294499</v>
      </c>
      <c r="EJ206" s="1">
        <f t="shared" si="371"/>
        <v>39994</v>
      </c>
      <c r="EK206" s="8">
        <f>Data!W203*(1-R206-AD206)+R206*Data!AE203+AD206*Data!AM203</f>
        <v>1.8489541978212158</v>
      </c>
      <c r="EL206" s="8">
        <f>Data!W203*(1-S206-AE206)+S206*Data!BQ203+AE206*Data!AU203</f>
        <v>3.3697916242954382</v>
      </c>
      <c r="EM206" s="8">
        <f>Data!W203*(1-R206-AF206)+R206*Data!AE203+AF206*Data!AU203</f>
        <v>3.5716977167323503</v>
      </c>
      <c r="EN206" s="8">
        <f>Data!F203</f>
        <v>4.85746433636404</v>
      </c>
      <c r="EO206" s="8">
        <f>U206*Data!$AE203+Model!AG206*Data!$BY203+Model!AP206*Data!$W203</f>
        <v>2.9387500000000002</v>
      </c>
      <c r="EP206" s="8">
        <f>V206*Data!$BQ203+Model!AH206*Data!$BY203+Model!AQ206*Data!$W203</f>
        <v>2.9387500000000002</v>
      </c>
      <c r="EQ206" s="8">
        <f>W206*Data!$BQ203+Model!AI206*Data!$BY203+Model!AR206*Data!$W203</f>
        <v>2.2279</v>
      </c>
      <c r="ER206" s="8">
        <f>X206*Data!CF203+Model!AJ206*Data!$BY203+Model!AS206*Data!$W203</f>
        <v>2.9387500000000002</v>
      </c>
      <c r="ES206" s="8">
        <f>Y206*Data!CS203+Model!AK206*Data!$BY203+Model!AS206*Data!$W203</f>
        <v>2.7383941208699989</v>
      </c>
      <c r="ET206" s="8">
        <f t="shared" si="344"/>
        <v>4.85746433636404</v>
      </c>
    </row>
    <row r="207" spans="1:150" x14ac:dyDescent="0.25">
      <c r="A207" s="34">
        <f>Data!A204</f>
        <v>40025</v>
      </c>
      <c r="B207" s="8">
        <f>Data!G204</f>
        <v>3.8823133395488498</v>
      </c>
      <c r="C207" s="8">
        <f t="shared" si="345"/>
        <v>4.0986472375469738</v>
      </c>
      <c r="D207" s="8">
        <f>Data!DA204</f>
        <v>5.3360000000000003</v>
      </c>
      <c r="E207" s="8">
        <f>Data!AN204</f>
        <v>1.071</v>
      </c>
      <c r="F207" s="8">
        <f>Data!AV204</f>
        <v>2.1280000000000001</v>
      </c>
      <c r="G207" s="8">
        <f>Data!BZ204</f>
        <v>3.1829999999999998</v>
      </c>
      <c r="H207" s="8">
        <f>Data!X204</f>
        <v>4.976</v>
      </c>
      <c r="I207" s="8">
        <f>Data!BJ204</f>
        <v>5.673</v>
      </c>
      <c r="J207" s="8">
        <f>Data!AF204</f>
        <v>9.5359999999999996</v>
      </c>
      <c r="K207" s="8">
        <f>Data!BC204</f>
        <v>8.6389999999999993</v>
      </c>
      <c r="L207" s="8">
        <f>Data!BR204</f>
        <v>13.068</v>
      </c>
      <c r="M207" s="8">
        <f>Data!CG204</f>
        <v>10.664999999999999</v>
      </c>
      <c r="N207" s="8">
        <f>Data!CT204</f>
        <v>9.6430000000000007</v>
      </c>
      <c r="O207" s="8">
        <f>Data!ED204</f>
        <v>8.9090000000000007</v>
      </c>
      <c r="P207" s="8">
        <f t="shared" si="346"/>
        <v>6.2535000000000007</v>
      </c>
      <c r="Q207" s="1">
        <f t="shared" si="323"/>
        <v>40025</v>
      </c>
      <c r="R207" s="9">
        <f t="shared" si="372"/>
        <v>0.20549529571850181</v>
      </c>
      <c r="S207" s="36">
        <f t="shared" si="373"/>
        <v>0.2587101223342943</v>
      </c>
      <c r="T207" s="9">
        <f t="shared" si="374"/>
        <v>0.15991045014791716</v>
      </c>
      <c r="U207" s="9">
        <f t="shared" si="347"/>
        <v>0</v>
      </c>
      <c r="V207" s="9">
        <f t="shared" si="348"/>
        <v>0</v>
      </c>
      <c r="W207" s="9">
        <f t="shared" si="349"/>
        <v>0</v>
      </c>
      <c r="X207" s="9">
        <f t="shared" si="350"/>
        <v>0</v>
      </c>
      <c r="Y207" s="9">
        <f t="shared" si="375"/>
        <v>0.12511609907120746</v>
      </c>
      <c r="Z207" s="8">
        <f t="shared" si="351"/>
        <v>4.7205158025658305</v>
      </c>
      <c r="AA207" s="8">
        <f t="shared" si="324"/>
        <v>7.0694823099291098</v>
      </c>
      <c r="AB207" s="8">
        <f t="shared" si="352"/>
        <v>2.3243781082593746</v>
      </c>
      <c r="AC207" s="8">
        <f t="shared" si="376"/>
        <v>3.8823133395488498</v>
      </c>
      <c r="AD207" s="22">
        <f t="shared" si="353"/>
        <v>0.79450470428149822</v>
      </c>
      <c r="AE207" s="22">
        <f t="shared" si="354"/>
        <v>0.74128987766570575</v>
      </c>
      <c r="AF207" s="22">
        <f t="shared" si="355"/>
        <v>0.84008954985208284</v>
      </c>
      <c r="AG207" s="22">
        <f t="shared" si="325"/>
        <v>0.25</v>
      </c>
      <c r="AH207" s="22">
        <f t="shared" si="326"/>
        <v>0.25</v>
      </c>
      <c r="AI207" s="22">
        <f t="shared" si="327"/>
        <v>9.9999999999999978E-2</v>
      </c>
      <c r="AJ207" s="22">
        <f t="shared" si="328"/>
        <v>0.25</v>
      </c>
      <c r="AK207" s="22">
        <f t="shared" si="329"/>
        <v>0.12488390092879254</v>
      </c>
      <c r="AL207" s="22"/>
      <c r="AM207" s="22">
        <f t="shared" si="330"/>
        <v>0</v>
      </c>
      <c r="AN207" s="22">
        <f t="shared" si="330"/>
        <v>0</v>
      </c>
      <c r="AO207" s="22">
        <v>0</v>
      </c>
      <c r="AP207" s="22">
        <f t="shared" si="331"/>
        <v>0.75</v>
      </c>
      <c r="AQ207" s="22">
        <f t="shared" si="332"/>
        <v>0.75</v>
      </c>
      <c r="AR207" s="22">
        <f t="shared" si="356"/>
        <v>0.9</v>
      </c>
      <c r="AS207" s="9">
        <f t="shared" si="357"/>
        <v>0.75</v>
      </c>
      <c r="AT207" s="9">
        <f t="shared" si="358"/>
        <v>0.75</v>
      </c>
      <c r="AU207" s="9"/>
      <c r="AV207" s="1">
        <f t="shared" si="333"/>
        <v>40025</v>
      </c>
      <c r="AX207" s="5">
        <f>Data!C204/Data!C203-1</f>
        <v>1.6133494340383914E-2</v>
      </c>
      <c r="AY207" s="5">
        <f>Data!L204/Data!L203-1</f>
        <v>6.2833739752941042E-3</v>
      </c>
      <c r="AZ207" s="5">
        <f>Data!CW204/Data!CW203-1</f>
        <v>3.9477855326000011E-2</v>
      </c>
      <c r="BA207" s="5">
        <f>Data!AJ204/Data!AJ203-1</f>
        <v>1.3047457693131648E-3</v>
      </c>
      <c r="BB207" s="5">
        <f>Data!AR204/Data!AR203-1</f>
        <v>4.4204664758662471E-3</v>
      </c>
      <c r="BC207" s="5">
        <f>Data!BV204/Data!BV203-1</f>
        <v>6.0544757009941552E-3</v>
      </c>
      <c r="BD207" s="5">
        <f>Data!T204/Data!T203-1</f>
        <v>1.7192607071706334E-2</v>
      </c>
      <c r="BE207" s="5">
        <f>Data!BF204/Data!BF203-1</f>
        <v>2.882870854919517E-2</v>
      </c>
      <c r="BF207" s="5">
        <f>Data!AB204/Data!AB203-1</f>
        <v>1.179496534933322E-2</v>
      </c>
      <c r="BG207" s="5">
        <f>Data!AY204/Data!AY203-1</f>
        <v>4.3416475497151108E-2</v>
      </c>
      <c r="BH207" s="5">
        <f>Data!BN204/Data!BN203-1</f>
        <v>2.7473606026844788E-2</v>
      </c>
      <c r="BI207" s="5">
        <f>Data!CC204/Data!CC203-1</f>
        <v>1.6885792030109537E-2</v>
      </c>
      <c r="BJ207" s="5">
        <f>Data!CP204/Data!CP203-1</f>
        <v>4.5743020459150685E-2</v>
      </c>
      <c r="BK207" s="5">
        <f>Data!DZ204/Data!DZ203-1</f>
        <v>4.6452995676582898E-2</v>
      </c>
      <c r="BL207" s="5">
        <f t="shared" si="377"/>
        <v>6.8291043784986967E-3</v>
      </c>
      <c r="BM207" s="5">
        <f t="shared" si="378"/>
        <v>1.4689855138029081E-2</v>
      </c>
      <c r="BN207" s="5">
        <f t="shared" si="379"/>
        <v>1.002891656602792E-2</v>
      </c>
      <c r="BO207" s="5">
        <f t="shared" si="359"/>
        <v>1.4408074229028289E-2</v>
      </c>
      <c r="BP207" s="5">
        <f t="shared" si="360"/>
        <v>1.4408074229028289E-2</v>
      </c>
      <c r="BQ207" s="5">
        <f t="shared" si="361"/>
        <v>1.6078793934635117E-2</v>
      </c>
      <c r="BR207" s="5">
        <f t="shared" si="380"/>
        <v>1.4408074229028289E-2</v>
      </c>
      <c r="BS207" s="5">
        <f t="shared" si="381"/>
        <v>1.8189259809822805E-2</v>
      </c>
      <c r="BT207" s="5">
        <f t="shared" si="362"/>
        <v>4.4823180297917983E-3</v>
      </c>
      <c r="BU207" s="5">
        <f t="shared" si="363"/>
        <v>6.0544757009941552E-3</v>
      </c>
      <c r="BV207" s="8">
        <f t="shared" si="364"/>
        <v>2.2743238360627904</v>
      </c>
      <c r="BW207" s="8">
        <f t="shared" si="365"/>
        <v>2.3038711523667144</v>
      </c>
      <c r="BX207" s="24">
        <f t="shared" si="366"/>
        <v>40025</v>
      </c>
      <c r="BY207" s="5">
        <f t="shared" si="367"/>
        <v>0.97756773555086929</v>
      </c>
      <c r="BZ207" s="1">
        <f t="shared" si="334"/>
        <v>40025</v>
      </c>
      <c r="CA207" s="8">
        <f t="shared" si="382"/>
        <v>2.7397540887312779</v>
      </c>
      <c r="CB207" s="8">
        <f t="shared" si="383"/>
        <v>2.3038711523667144</v>
      </c>
      <c r="CC207" s="8">
        <f t="shared" si="384"/>
        <v>2.8183551520370091</v>
      </c>
      <c r="CD207" s="8">
        <f t="shared" si="385"/>
        <v>2.2138756530225607</v>
      </c>
      <c r="CE207" s="8">
        <f t="shared" si="386"/>
        <v>2.6010513831970443</v>
      </c>
      <c r="CF207" s="8">
        <f t="shared" si="387"/>
        <v>2.877179357542337</v>
      </c>
      <c r="CG207" s="8">
        <f t="shared" si="388"/>
        <v>2.5191946290897755</v>
      </c>
      <c r="CH207" s="8">
        <f t="shared" si="389"/>
        <v>2.7752160827288117</v>
      </c>
      <c r="CI207" s="8">
        <f t="shared" si="390"/>
        <v>2.8326597012478443</v>
      </c>
      <c r="CJ207" s="8">
        <f t="shared" si="391"/>
        <v>2.8065639842825809</v>
      </c>
      <c r="CK207" s="8">
        <f t="shared" si="392"/>
        <v>5.0567508290033629</v>
      </c>
      <c r="CL207" s="8">
        <f t="shared" si="393"/>
        <v>3.5892518274243264</v>
      </c>
      <c r="CM207" s="8">
        <f t="shared" si="394"/>
        <v>2.9611193786961003</v>
      </c>
      <c r="CN207" s="8">
        <f t="shared" si="395"/>
        <v>3.1740316228766274</v>
      </c>
      <c r="CO207" s="8">
        <f t="shared" si="396"/>
        <v>2.8043453095449515</v>
      </c>
      <c r="CP207" s="8">
        <f t="shared" si="397"/>
        <v>2.7021646349085495</v>
      </c>
      <c r="CQ207" s="8">
        <f t="shared" si="398"/>
        <v>2.7920672628298671</v>
      </c>
      <c r="CR207" s="8">
        <f t="shared" si="399"/>
        <v>2.6790108218759432</v>
      </c>
      <c r="CS207" s="8">
        <f t="shared" si="400"/>
        <v>2.6979637969905692</v>
      </c>
      <c r="CT207" s="8">
        <f t="shared" si="401"/>
        <v>2.6076980318209055</v>
      </c>
      <c r="CU207" s="8">
        <f t="shared" si="402"/>
        <v>2.6782952004872707</v>
      </c>
      <c r="CV207" s="8">
        <f t="shared" si="403"/>
        <v>2.595424357609228</v>
      </c>
      <c r="CW207" s="8">
        <f t="shared" si="404"/>
        <v>2.2743238360627904</v>
      </c>
      <c r="CX207" s="8">
        <f t="shared" si="405"/>
        <v>3.6962090761692177</v>
      </c>
      <c r="CY207" s="8">
        <f t="shared" si="335"/>
        <v>2.7397540887312779</v>
      </c>
      <c r="CZ207" s="1">
        <f t="shared" si="336"/>
        <v>40025</v>
      </c>
      <c r="DA207" s="5">
        <f>CA207/MAX(CA$9:CA207)-1</f>
        <v>0</v>
      </c>
      <c r="DB207" s="5">
        <f>CB207/MAX(CB$9:CB207)-1</f>
        <v>0</v>
      </c>
      <c r="DC207" s="5">
        <f>CC207/MAX(CC$9:CC207)-1</f>
        <v>0</v>
      </c>
      <c r="DD207" s="5">
        <f>CD207/MAX(CD$9:CD207)-1</f>
        <v>-2.0370408093339787E-4</v>
      </c>
      <c r="DE207" s="5">
        <f>CE207/MAX(CE$9:CE207)-1</f>
        <v>-1.8185865908575183E-2</v>
      </c>
      <c r="DF207" s="5">
        <f>CF207/MAX(CF$9:CF207)-1</f>
        <v>-4.9321013700281524E-2</v>
      </c>
      <c r="DG207" s="5">
        <f>CG207/MAX(CG$9:CG207)-1</f>
        <v>0</v>
      </c>
      <c r="DH207" s="5">
        <f>CH207/MAX(CH$9:CH207)-1</f>
        <v>0</v>
      </c>
      <c r="DI207" s="5">
        <f>CI207/MAX(CI$9:CI207)-1</f>
        <v>0</v>
      </c>
      <c r="DJ207" s="5">
        <f>CJ207/MAX(CJ$9:CJ207)-1</f>
        <v>0</v>
      </c>
      <c r="DK207" s="5">
        <f>CK207/MAX(CK$9:CK207)-1</f>
        <v>0</v>
      </c>
      <c r="DL207" s="5">
        <f>CL207/MAX(CL$9:CL207)-1</f>
        <v>0</v>
      </c>
      <c r="DM207" s="5">
        <f>CM207/MAX(CM$9:CM207)-1</f>
        <v>-1.4021156808484925E-2</v>
      </c>
      <c r="DN207" s="5">
        <f>CN207/MAX(CN$9:CN207)-1</f>
        <v>0</v>
      </c>
      <c r="DO207" s="5">
        <f>CO207/MAX(CO$9:CO207)-1</f>
        <v>0</v>
      </c>
      <c r="DP207" s="5">
        <f>CP207/MAX(CP$9:CP207)-1</f>
        <v>0</v>
      </c>
      <c r="DQ207" s="5">
        <f>CQ207/MAX(CQ$9:CQ207)-1</f>
        <v>0</v>
      </c>
      <c r="DR207" s="5">
        <f>CR207/MAX(CR$9:CR207)-1</f>
        <v>0</v>
      </c>
      <c r="DS207" s="5">
        <f>CS207/MAX(CS$9:CS207)-1</f>
        <v>0</v>
      </c>
      <c r="DT207" s="5">
        <f>CT207/MAX(CT$9:CT207)-1</f>
        <v>0</v>
      </c>
      <c r="DU207" s="5">
        <f>CU207/MAX(CU$9:CU207)-1</f>
        <v>0</v>
      </c>
      <c r="DV207" s="5">
        <f>CV207/MAX(CV$9:CV207)-1</f>
        <v>0</v>
      </c>
      <c r="DW207" s="5">
        <f>CW207/MAX(CW$9:CW207)-1</f>
        <v>0</v>
      </c>
      <c r="DX207" s="5">
        <f>CX207/MAX(CX$9:CX207)-1</f>
        <v>-4.9321013700281635E-2</v>
      </c>
      <c r="DY207" s="5">
        <f>CY207/MAX(CY$9:CY207)-1</f>
        <v>0</v>
      </c>
      <c r="DZ207" s="1">
        <f t="shared" si="337"/>
        <v>40025</v>
      </c>
      <c r="EA207" s="8">
        <f t="shared" si="368"/>
        <v>3.6503091506826615</v>
      </c>
      <c r="EB207" s="8">
        <f t="shared" si="369"/>
        <v>3.8823133395488503</v>
      </c>
      <c r="EC207" s="8">
        <f t="shared" si="370"/>
        <v>4.0986472375469738</v>
      </c>
      <c r="ED207" s="8">
        <f t="shared" si="338"/>
        <v>4.5277500000000002</v>
      </c>
      <c r="EE207" s="8">
        <f t="shared" si="339"/>
        <v>4.5277500000000002</v>
      </c>
      <c r="EF207" s="8">
        <f t="shared" si="340"/>
        <v>4.7966999999999995</v>
      </c>
      <c r="EG207" s="8">
        <f t="shared" si="341"/>
        <v>4.5277500000000002</v>
      </c>
      <c r="EH207" s="8">
        <f t="shared" si="342"/>
        <v>5.3360000000000003</v>
      </c>
      <c r="EI207" s="8">
        <f t="shared" si="343"/>
        <v>3.8823133395488498</v>
      </c>
      <c r="EJ207" s="1">
        <f t="shared" si="371"/>
        <v>40025</v>
      </c>
      <c r="EK207" s="8">
        <f>Data!W204*(1-R207-AD207)+R207*Data!AE204+AD207*Data!AM204</f>
        <v>1.8516130161248034</v>
      </c>
      <c r="EL207" s="8">
        <f>Data!W204*(1-S207-AE207)+S207*Data!BQ204+AE207*Data!AU204</f>
        <v>3.3010816142899131</v>
      </c>
      <c r="EM207" s="8">
        <f>Data!W204*(1-R207-AF207)+R207*Data!AE204+AF207*Data!AU204</f>
        <v>3.5099040209168852</v>
      </c>
      <c r="EN207" s="8">
        <f>Data!F204</f>
        <v>4.9086369121435904</v>
      </c>
      <c r="EO207" s="8">
        <f>U207*Data!$AE204+Model!AG207*Data!$BY204+Model!AP207*Data!$W204</f>
        <v>2.9627499999999998</v>
      </c>
      <c r="EP207" s="8">
        <f>V207*Data!$BQ204+Model!AH207*Data!$BY204+Model!AQ207*Data!$W204</f>
        <v>2.9627499999999998</v>
      </c>
      <c r="EQ207" s="8">
        <f>W207*Data!$BQ204+Model!AI207*Data!$BY204+Model!AR207*Data!$W204</f>
        <v>2.2458999999999998</v>
      </c>
      <c r="ER207" s="8">
        <f>X207*Data!CF204+Model!AJ207*Data!$BY204+Model!AS207*Data!$W204</f>
        <v>2.9627499999999998</v>
      </c>
      <c r="ES207" s="8">
        <f>Y207*Data!CS204+Model!AK207*Data!$BY204+Model!AS207*Data!$W204</f>
        <v>2.6985047987616095</v>
      </c>
      <c r="ET207" s="8">
        <f t="shared" si="344"/>
        <v>4.9086369121435904</v>
      </c>
    </row>
    <row r="208" spans="1:150" x14ac:dyDescent="0.25">
      <c r="A208" s="34">
        <f>Data!A205</f>
        <v>40056</v>
      </c>
      <c r="B208" s="8">
        <f>Data!G205</f>
        <v>3.7383620039599101</v>
      </c>
      <c r="C208" s="8">
        <f t="shared" si="345"/>
        <v>3.9823728257302262</v>
      </c>
      <c r="D208" s="8">
        <f>Data!DA205</f>
        <v>5.0389999999999997</v>
      </c>
      <c r="E208" s="8">
        <f>Data!AN205</f>
        <v>0.95499999999999996</v>
      </c>
      <c r="F208" s="8">
        <f>Data!AV205</f>
        <v>2.0019999999999998</v>
      </c>
      <c r="G208" s="8">
        <f>Data!BZ205</f>
        <v>3.07</v>
      </c>
      <c r="H208" s="8">
        <f>Data!X205</f>
        <v>4.2770000000000001</v>
      </c>
      <c r="I208" s="8">
        <f>Data!BJ205</f>
        <v>5.2619999999999996</v>
      </c>
      <c r="J208" s="8">
        <f>Data!AF205</f>
        <v>8.4179999999999993</v>
      </c>
      <c r="K208" s="8">
        <f>Data!BC205</f>
        <v>8.4960000000000004</v>
      </c>
      <c r="L208" s="8">
        <f>Data!BR205</f>
        <v>11.029</v>
      </c>
      <c r="M208" s="8">
        <f>Data!CG205</f>
        <v>9.5229999999999997</v>
      </c>
      <c r="N208" s="8">
        <f>Data!CT205</f>
        <v>9.3480000000000008</v>
      </c>
      <c r="O208" s="8">
        <f>Data!ED205</f>
        <v>8.6300000000000008</v>
      </c>
      <c r="P208" s="8">
        <f t="shared" si="346"/>
        <v>6.0940000000000012</v>
      </c>
      <c r="Q208" s="1">
        <f t="shared" si="323"/>
        <v>40056</v>
      </c>
      <c r="R208" s="9">
        <f t="shared" si="372"/>
        <v>0.23086850205556581</v>
      </c>
      <c r="S208" s="36">
        <f t="shared" si="373"/>
        <v>0.26197374833432563</v>
      </c>
      <c r="T208" s="9">
        <f t="shared" si="374"/>
        <v>0.16409583196586802</v>
      </c>
      <c r="U208" s="9">
        <f t="shared" si="347"/>
        <v>0</v>
      </c>
      <c r="V208" s="9">
        <f t="shared" si="348"/>
        <v>0</v>
      </c>
      <c r="W208" s="9">
        <f t="shared" si="349"/>
        <v>0</v>
      </c>
      <c r="X208" s="9">
        <f t="shared" si="350"/>
        <v>0</v>
      </c>
      <c r="Y208" s="9">
        <f t="shared" si="375"/>
        <v>0.15511609907120746</v>
      </c>
      <c r="Z208" s="8">
        <f t="shared" si="351"/>
        <v>4.5597944437645657</v>
      </c>
      <c r="AA208" s="8">
        <f t="shared" si="324"/>
        <v>6.0458467487533669</v>
      </c>
      <c r="AB208" s="8">
        <f t="shared" si="352"/>
        <v>2.2144355103380371</v>
      </c>
      <c r="AC208" s="8">
        <f t="shared" si="376"/>
        <v>3.7383620039599101</v>
      </c>
      <c r="AD208" s="22">
        <f t="shared" si="353"/>
        <v>0.76913149794443414</v>
      </c>
      <c r="AE208" s="22">
        <f t="shared" si="354"/>
        <v>0.73802625166567437</v>
      </c>
      <c r="AF208" s="22">
        <f t="shared" si="355"/>
        <v>0.83590416803413192</v>
      </c>
      <c r="AG208" s="22">
        <f t="shared" si="325"/>
        <v>0.25</v>
      </c>
      <c r="AH208" s="22">
        <f t="shared" si="326"/>
        <v>0.25</v>
      </c>
      <c r="AI208" s="22">
        <f t="shared" si="327"/>
        <v>9.9999999999999978E-2</v>
      </c>
      <c r="AJ208" s="22">
        <f t="shared" si="328"/>
        <v>0.25</v>
      </c>
      <c r="AK208" s="22">
        <f t="shared" si="329"/>
        <v>9.4883900928792508E-2</v>
      </c>
      <c r="AL208" s="22"/>
      <c r="AM208" s="22">
        <f t="shared" si="330"/>
        <v>0</v>
      </c>
      <c r="AN208" s="22">
        <f t="shared" si="330"/>
        <v>0</v>
      </c>
      <c r="AO208" s="22">
        <v>0</v>
      </c>
      <c r="AP208" s="22">
        <f t="shared" si="331"/>
        <v>0.75</v>
      </c>
      <c r="AQ208" s="22">
        <f t="shared" si="332"/>
        <v>0.75</v>
      </c>
      <c r="AR208" s="22">
        <f t="shared" si="356"/>
        <v>0.9</v>
      </c>
      <c r="AS208" s="9">
        <f t="shared" si="357"/>
        <v>0.75</v>
      </c>
      <c r="AT208" s="9">
        <f t="shared" si="358"/>
        <v>0.75</v>
      </c>
      <c r="AU208" s="9"/>
      <c r="AV208" s="1">
        <f t="shared" si="333"/>
        <v>40056</v>
      </c>
      <c r="AX208" s="5">
        <f>Data!C205/Data!C204-1</f>
        <v>1.0353786236251938E-2</v>
      </c>
      <c r="AY208" s="5">
        <f>Data!L205/Data!L204-1</f>
        <v>5.4609521702528863E-3</v>
      </c>
      <c r="AZ208" s="5">
        <f>Data!CW205/Data!CW204-1</f>
        <v>2.1627922072108507E-2</v>
      </c>
      <c r="BA208" s="5">
        <f>Data!AJ205/Data!AJ204-1</f>
        <v>4.0230491823318726E-3</v>
      </c>
      <c r="BB208" s="5">
        <f>Data!AR205/Data!AR204-1</f>
        <v>8.7123076554378454E-3</v>
      </c>
      <c r="BC208" s="5">
        <f>Data!BV205/Data!BV204-1</f>
        <v>1.0206392310242451E-2</v>
      </c>
      <c r="BD208" s="5">
        <f>Data!T205/Data!T204-1</f>
        <v>1.9234875304128263E-2</v>
      </c>
      <c r="BE208" s="5">
        <f>Data!BF205/Data!BF204-1</f>
        <v>2.28115911803215E-2</v>
      </c>
      <c r="BF208" s="5">
        <f>Data!AB205/Data!AB204-1</f>
        <v>2.1193571364972019E-2</v>
      </c>
      <c r="BG208" s="5">
        <f>Data!AY205/Data!AY204-1</f>
        <v>1.5218491791334054E-2</v>
      </c>
      <c r="BH208" s="5">
        <f>Data!BN205/Data!BN204-1</f>
        <v>2.1632325339433045E-2</v>
      </c>
      <c r="BI208" s="5">
        <f>Data!CC205/Data!CC204-1</f>
        <v>2.1340268920732486E-2</v>
      </c>
      <c r="BJ208" s="5">
        <f>Data!CP205/Data!CP204-1</f>
        <v>1.6285431251464644E-2</v>
      </c>
      <c r="BK208" s="5">
        <f>Data!DZ205/Data!DZ204-1</f>
        <v>1.8033400123704135E-2</v>
      </c>
      <c r="BL208" s="5">
        <f t="shared" si="377"/>
        <v>1.1307294289971355E-2</v>
      </c>
      <c r="BM208" s="5">
        <f t="shared" si="378"/>
        <v>1.1123768628192287E-2</v>
      </c>
      <c r="BN208" s="5">
        <f t="shared" si="379"/>
        <v>1.0202847747908668E-2</v>
      </c>
      <c r="BO208" s="5">
        <f t="shared" si="359"/>
        <v>1.697775455565681E-2</v>
      </c>
      <c r="BP208" s="5">
        <f t="shared" si="360"/>
        <v>1.697775455565681E-2</v>
      </c>
      <c r="BQ208" s="5">
        <f t="shared" si="361"/>
        <v>1.8332027004739682E-2</v>
      </c>
      <c r="BR208" s="5">
        <f t="shared" si="380"/>
        <v>1.697775455565681E-2</v>
      </c>
      <c r="BS208" s="5">
        <f t="shared" si="381"/>
        <v>1.7738340194084493E-2</v>
      </c>
      <c r="BT208" s="5">
        <f t="shared" si="362"/>
        <v>7.0654144066911503E-3</v>
      </c>
      <c r="BU208" s="5">
        <f t="shared" si="363"/>
        <v>1.0206392310242451E-2</v>
      </c>
      <c r="BV208" s="8">
        <f t="shared" si="364"/>
        <v>2.2903928764595896</v>
      </c>
      <c r="BW208" s="8">
        <f t="shared" si="365"/>
        <v>2.3164524825362145</v>
      </c>
      <c r="BX208" s="24">
        <f t="shared" si="366"/>
        <v>40056</v>
      </c>
      <c r="BY208" s="5">
        <f t="shared" si="367"/>
        <v>0.98397675563727216</v>
      </c>
      <c r="BZ208" s="1">
        <f t="shared" si="334"/>
        <v>40056</v>
      </c>
      <c r="CA208" s="8">
        <f t="shared" si="382"/>
        <v>2.7681209169058989</v>
      </c>
      <c r="CB208" s="8">
        <f t="shared" si="383"/>
        <v>2.3164524825362145</v>
      </c>
      <c r="CC208" s="8">
        <f t="shared" si="384"/>
        <v>2.8793103176367909</v>
      </c>
      <c r="CD208" s="8">
        <f t="shared" si="385"/>
        <v>2.2227821836582375</v>
      </c>
      <c r="CE208" s="8">
        <f t="shared" si="386"/>
        <v>2.623712543075059</v>
      </c>
      <c r="CF208" s="8">
        <f t="shared" si="387"/>
        <v>2.9065449788123456</v>
      </c>
      <c r="CG208" s="8">
        <f t="shared" si="388"/>
        <v>2.567651023647147</v>
      </c>
      <c r="CH208" s="8">
        <f t="shared" si="389"/>
        <v>2.8385231774450745</v>
      </c>
      <c r="CI208" s="8">
        <f t="shared" si="390"/>
        <v>2.892693876778921</v>
      </c>
      <c r="CJ208" s="8">
        <f t="shared" si="391"/>
        <v>2.8492756552392393</v>
      </c>
      <c r="CK208" s="8">
        <f t="shared" si="392"/>
        <v>5.166140108096811</v>
      </c>
      <c r="CL208" s="8">
        <f t="shared" si="393"/>
        <v>3.6658474266457919</v>
      </c>
      <c r="CM208" s="8">
        <f t="shared" si="394"/>
        <v>3.0093424847652352</v>
      </c>
      <c r="CN208" s="8">
        <f t="shared" si="395"/>
        <v>3.2312702051372515</v>
      </c>
      <c r="CO208" s="8">
        <f t="shared" si="396"/>
        <v>2.8360548672506773</v>
      </c>
      <c r="CP208" s="8">
        <f t="shared" si="397"/>
        <v>2.7322228891025557</v>
      </c>
      <c r="CQ208" s="8">
        <f t="shared" si="398"/>
        <v>2.82055430001444</v>
      </c>
      <c r="CR208" s="8">
        <f t="shared" si="399"/>
        <v>2.7244944100617015</v>
      </c>
      <c r="CS208" s="8">
        <f t="shared" si="400"/>
        <v>2.743769164135923</v>
      </c>
      <c r="CT208" s="8">
        <f t="shared" si="401"/>
        <v>2.6555024225604531</v>
      </c>
      <c r="CU208" s="8">
        <f t="shared" si="402"/>
        <v>2.7237666390287374</v>
      </c>
      <c r="CV208" s="8">
        <f t="shared" si="403"/>
        <v>2.6414628778125135</v>
      </c>
      <c r="CW208" s="8">
        <f t="shared" si="404"/>
        <v>2.2903928764595896</v>
      </c>
      <c r="CX208" s="8">
        <f t="shared" si="405"/>
        <v>3.7339340360612794</v>
      </c>
      <c r="CY208" s="8">
        <f t="shared" si="335"/>
        <v>2.7681209169058989</v>
      </c>
      <c r="CZ208" s="1">
        <f t="shared" si="336"/>
        <v>40056</v>
      </c>
      <c r="DA208" s="5">
        <f>CA208/MAX(CA$9:CA208)-1</f>
        <v>0</v>
      </c>
      <c r="DB208" s="5">
        <f>CB208/MAX(CB$9:CB208)-1</f>
        <v>0</v>
      </c>
      <c r="DC208" s="5">
        <f>CC208/MAX(CC$9:CC208)-1</f>
        <v>0</v>
      </c>
      <c r="DD208" s="5">
        <f>CD208/MAX(CD$9:CD208)-1</f>
        <v>0</v>
      </c>
      <c r="DE208" s="5">
        <f>CE208/MAX(CE$9:CE208)-1</f>
        <v>-9.6319991119134807E-3</v>
      </c>
      <c r="DF208" s="5">
        <f>CF208/MAX(CF$9:CF208)-1</f>
        <v>-3.9618011005002951E-2</v>
      </c>
      <c r="DG208" s="5">
        <f>CG208/MAX(CG$9:CG208)-1</f>
        <v>0</v>
      </c>
      <c r="DH208" s="5">
        <f>CH208/MAX(CH$9:CH208)-1</f>
        <v>0</v>
      </c>
      <c r="DI208" s="5">
        <f>CI208/MAX(CI$9:CI208)-1</f>
        <v>0</v>
      </c>
      <c r="DJ208" s="5">
        <f>CJ208/MAX(CJ$9:CJ208)-1</f>
        <v>0</v>
      </c>
      <c r="DK208" s="5">
        <f>CK208/MAX(CK$9:CK208)-1</f>
        <v>0</v>
      </c>
      <c r="DL208" s="5">
        <f>CL208/MAX(CL$9:CL208)-1</f>
        <v>0</v>
      </c>
      <c r="DM208" s="5">
        <f>CM208/MAX(CM$9:CM208)-1</f>
        <v>0</v>
      </c>
      <c r="DN208" s="5">
        <f>CN208/MAX(CN$9:CN208)-1</f>
        <v>0</v>
      </c>
      <c r="DO208" s="5">
        <f>CO208/MAX(CO$9:CO208)-1</f>
        <v>0</v>
      </c>
      <c r="DP208" s="5">
        <f>CP208/MAX(CP$9:CP208)-1</f>
        <v>0</v>
      </c>
      <c r="DQ208" s="5">
        <f>CQ208/MAX(CQ$9:CQ208)-1</f>
        <v>0</v>
      </c>
      <c r="DR208" s="5">
        <f>CR208/MAX(CR$9:CR208)-1</f>
        <v>0</v>
      </c>
      <c r="DS208" s="5">
        <f>CS208/MAX(CS$9:CS208)-1</f>
        <v>0</v>
      </c>
      <c r="DT208" s="5">
        <f>CT208/MAX(CT$9:CT208)-1</f>
        <v>0</v>
      </c>
      <c r="DU208" s="5">
        <f>CU208/MAX(CU$9:CU208)-1</f>
        <v>0</v>
      </c>
      <c r="DV208" s="5">
        <f>CV208/MAX(CV$9:CV208)-1</f>
        <v>0</v>
      </c>
      <c r="DW208" s="5">
        <f>CW208/MAX(CW$9:CW208)-1</f>
        <v>0</v>
      </c>
      <c r="DX208" s="5">
        <f>CX208/MAX(CX$9:CX208)-1</f>
        <v>-3.9618011005003062E-2</v>
      </c>
      <c r="DY208" s="5">
        <f>CY208/MAX(CY$9:CY208)-1</f>
        <v>0</v>
      </c>
      <c r="DZ208" s="1">
        <f t="shared" si="337"/>
        <v>40056</v>
      </c>
      <c r="EA208" s="8">
        <f t="shared" si="368"/>
        <v>3.4832523091885097</v>
      </c>
      <c r="EB208" s="8">
        <f t="shared" si="369"/>
        <v>3.7383620039599106</v>
      </c>
      <c r="EC208" s="8">
        <f t="shared" si="370"/>
        <v>3.9823728257302262</v>
      </c>
      <c r="ED208" s="8">
        <f t="shared" si="338"/>
        <v>3.97525</v>
      </c>
      <c r="EE208" s="8">
        <f t="shared" si="339"/>
        <v>3.97525</v>
      </c>
      <c r="EF208" s="8">
        <f t="shared" si="340"/>
        <v>4.1562999999999999</v>
      </c>
      <c r="EG208" s="8">
        <f t="shared" si="341"/>
        <v>3.97525</v>
      </c>
      <c r="EH208" s="8">
        <f t="shared" si="342"/>
        <v>4.9490688699690404</v>
      </c>
      <c r="EI208" s="8">
        <f t="shared" si="343"/>
        <v>3.7383620039599101</v>
      </c>
      <c r="EJ208" s="1">
        <f t="shared" si="371"/>
        <v>40056</v>
      </c>
      <c r="EK208" s="8">
        <f>Data!W205*(1-R208-AD208)+R208*Data!AE205+AD208*Data!AM205</f>
        <v>1.838499547194218</v>
      </c>
      <c r="EL208" s="8">
        <f>Data!W205*(1-S208-AE208)+S208*Data!BQ205+AE208*Data!AU205</f>
        <v>3.3208689349894387</v>
      </c>
      <c r="EM208" s="8">
        <f>Data!W205*(1-R208-AF208)+R208*Data!AE205+AF208*Data!AU205</f>
        <v>3.5014022023022937</v>
      </c>
      <c r="EN208" s="8">
        <f>Data!F205</f>
        <v>5.0011015621133001</v>
      </c>
      <c r="EO208" s="8">
        <f>U208*Data!$AE205+Model!AG208*Data!$BY205+Model!AP208*Data!$W205</f>
        <v>3.0037500000000001</v>
      </c>
      <c r="EP208" s="8">
        <f>V208*Data!$BQ205+Model!AH208*Data!$BY205+Model!AQ208*Data!$W205</f>
        <v>3.0037500000000001</v>
      </c>
      <c r="EQ208" s="8">
        <f>W208*Data!$BQ205+Model!AI208*Data!$BY205+Model!AR208*Data!$W205</f>
        <v>2.2887</v>
      </c>
      <c r="ER208" s="8">
        <f>X208*Data!CF205+Model!AJ208*Data!$BY205+Model!AS208*Data!$W205</f>
        <v>3.0037500000000001</v>
      </c>
      <c r="ES208" s="8">
        <f>Y208*Data!CS205+Model!AK208*Data!$BY205+Model!AS208*Data!$W205</f>
        <v>2.6609434210526315</v>
      </c>
      <c r="ET208" s="8">
        <f t="shared" si="344"/>
        <v>5.0011015621133001</v>
      </c>
    </row>
    <row r="209" spans="1:150" x14ac:dyDescent="0.25">
      <c r="A209" s="34">
        <f>Data!A206</f>
        <v>40086</v>
      </c>
      <c r="B209" s="8">
        <f>Data!G206</f>
        <v>3.5462892023624901</v>
      </c>
      <c r="C209" s="8">
        <f t="shared" si="345"/>
        <v>3.8648271859202401</v>
      </c>
      <c r="D209" s="8">
        <f>Data!DA206</f>
        <v>4.8029999999999999</v>
      </c>
      <c r="E209" s="8">
        <f>Data!AN206</f>
        <v>0.91500000000000004</v>
      </c>
      <c r="F209" s="8">
        <f>Data!AV206</f>
        <v>1.9239999999999999</v>
      </c>
      <c r="G209" s="8">
        <f>Data!BZ206</f>
        <v>2.9620000000000002</v>
      </c>
      <c r="H209" s="8">
        <f>Data!X206</f>
        <v>3.8929999999999998</v>
      </c>
      <c r="I209" s="8">
        <f>Data!BJ206</f>
        <v>4.88</v>
      </c>
      <c r="J209" s="8">
        <f>Data!AF206</f>
        <v>6.89</v>
      </c>
      <c r="K209" s="8">
        <f>Data!BC206</f>
        <v>7.6580000000000004</v>
      </c>
      <c r="L209" s="8">
        <f>Data!BR206</f>
        <v>8.7620000000000005</v>
      </c>
      <c r="M209" s="8">
        <f>Data!CG206</f>
        <v>7.6580000000000004</v>
      </c>
      <c r="N209" s="8">
        <f>Data!CT206</f>
        <v>8.4060000000000006</v>
      </c>
      <c r="O209" s="8">
        <f>Data!ED206</f>
        <v>7.7839999999999998</v>
      </c>
      <c r="P209" s="8">
        <f t="shared" si="346"/>
        <v>5.3409999999999993</v>
      </c>
      <c r="Q209" s="1">
        <f t="shared" si="323"/>
        <v>40086</v>
      </c>
      <c r="R209" s="9">
        <f t="shared" si="372"/>
        <v>0.26086850205556578</v>
      </c>
      <c r="S209" s="36">
        <f t="shared" si="373"/>
        <v>0.27684116081271165</v>
      </c>
      <c r="T209" s="9">
        <f t="shared" si="374"/>
        <v>0.18723085564501032</v>
      </c>
      <c r="U209" s="9">
        <f t="shared" si="347"/>
        <v>0</v>
      </c>
      <c r="V209" s="9">
        <f t="shared" si="348"/>
        <v>0</v>
      </c>
      <c r="W209" s="9">
        <f t="shared" si="349"/>
        <v>0</v>
      </c>
      <c r="X209" s="9">
        <f t="shared" si="350"/>
        <v>0</v>
      </c>
      <c r="Y209" s="9">
        <f t="shared" si="375"/>
        <v>0.18511609907120746</v>
      </c>
      <c r="Z209" s="8">
        <f t="shared" si="351"/>
        <v>4.1870384856529368</v>
      </c>
      <c r="AA209" s="8">
        <f t="shared" si="324"/>
        <v>5.240939611997093</v>
      </c>
      <c r="AB209" s="8">
        <f t="shared" si="352"/>
        <v>2.201088747425576</v>
      </c>
      <c r="AC209" s="8">
        <f t="shared" si="376"/>
        <v>3.5462892023624901</v>
      </c>
      <c r="AD209" s="22">
        <f t="shared" si="353"/>
        <v>0.73913149794443422</v>
      </c>
      <c r="AE209" s="22">
        <f t="shared" si="354"/>
        <v>0.72315883918728829</v>
      </c>
      <c r="AF209" s="22">
        <f t="shared" si="355"/>
        <v>0.8127691443549897</v>
      </c>
      <c r="AG209" s="22">
        <f t="shared" si="325"/>
        <v>0.25</v>
      </c>
      <c r="AH209" s="22">
        <f t="shared" si="326"/>
        <v>0.25</v>
      </c>
      <c r="AI209" s="22">
        <f t="shared" si="327"/>
        <v>9.9999999999999978E-2</v>
      </c>
      <c r="AJ209" s="22">
        <f t="shared" si="328"/>
        <v>0.25</v>
      </c>
      <c r="AK209" s="22">
        <f t="shared" si="329"/>
        <v>6.4883900928792482E-2</v>
      </c>
      <c r="AL209" s="22"/>
      <c r="AM209" s="22">
        <f t="shared" si="330"/>
        <v>0</v>
      </c>
      <c r="AN209" s="22">
        <f t="shared" si="330"/>
        <v>0</v>
      </c>
      <c r="AO209" s="22">
        <v>0</v>
      </c>
      <c r="AP209" s="22">
        <f t="shared" si="331"/>
        <v>0.75</v>
      </c>
      <c r="AQ209" s="22">
        <f t="shared" si="332"/>
        <v>0.75</v>
      </c>
      <c r="AR209" s="22">
        <f t="shared" si="356"/>
        <v>0.9</v>
      </c>
      <c r="AS209" s="9">
        <f t="shared" si="357"/>
        <v>0.75</v>
      </c>
      <c r="AT209" s="9">
        <f t="shared" si="358"/>
        <v>0.75</v>
      </c>
      <c r="AU209" s="9"/>
      <c r="AV209" s="1">
        <f t="shared" si="333"/>
        <v>40086</v>
      </c>
      <c r="AX209" s="5">
        <f>Data!C206/Data!C205-1</f>
        <v>1.0506872840719161E-2</v>
      </c>
      <c r="AY209" s="5">
        <f>Data!L206/Data!L205-1</f>
        <v>4.3537979533376792E-3</v>
      </c>
      <c r="AZ209" s="5">
        <f>Data!CW206/Data!CW205-1</f>
        <v>2.0028054393316896E-2</v>
      </c>
      <c r="BA209" s="5">
        <f>Data!AJ206/Data!AJ205-1</f>
        <v>2.4286934496302592E-3</v>
      </c>
      <c r="BB209" s="5">
        <f>Data!AR206/Data!AR205-1</f>
        <v>5.7428096088347758E-3</v>
      </c>
      <c r="BC209" s="5">
        <f>Data!BV206/Data!BV205-1</f>
        <v>9.7338610324564367E-3</v>
      </c>
      <c r="BD209" s="5">
        <f>Data!T206/Data!T205-1</f>
        <v>1.3590751564682035E-2</v>
      </c>
      <c r="BE209" s="5">
        <f>Data!BF206/Data!BF205-1</f>
        <v>1.9384701129868009E-2</v>
      </c>
      <c r="BF209" s="5">
        <f>Data!AB206/Data!AB205-1</f>
        <v>3.2901663393357206E-2</v>
      </c>
      <c r="BG209" s="5">
        <f>Data!AY206/Data!AY205-1</f>
        <v>3.4716716599764608E-2</v>
      </c>
      <c r="BH209" s="5">
        <f>Data!BN206/Data!BN205-1</f>
        <v>4.0541701624397408E-2</v>
      </c>
      <c r="BI209" s="5">
        <f>Data!CC206/Data!CC205-1</f>
        <v>3.621828094775581E-2</v>
      </c>
      <c r="BJ209" s="5">
        <f>Data!CP206/Data!CP205-1</f>
        <v>4.6388509292054403E-2</v>
      </c>
      <c r="BK209" s="5">
        <f>Data!DZ206/Data!DZ205-1</f>
        <v>4.4295807442117585E-2</v>
      </c>
      <c r="BL209" s="5">
        <f t="shared" si="377"/>
        <v>1.2778636026288804E-2</v>
      </c>
      <c r="BM209" s="5">
        <f t="shared" si="378"/>
        <v>1.5842682960745008E-2</v>
      </c>
      <c r="BN209" s="5">
        <f t="shared" si="379"/>
        <v>1.2069195863065625E-2</v>
      </c>
      <c r="BO209" s="5">
        <f t="shared" si="359"/>
        <v>1.2626528931625636E-2</v>
      </c>
      <c r="BP209" s="5">
        <f t="shared" si="360"/>
        <v>1.2626528931625636E-2</v>
      </c>
      <c r="BQ209" s="5">
        <f t="shared" si="361"/>
        <v>1.3205062511459476E-2</v>
      </c>
      <c r="BR209" s="5">
        <f t="shared" si="380"/>
        <v>1.2626528931625636E-2</v>
      </c>
      <c r="BS209" s="5">
        <f t="shared" si="381"/>
        <v>1.8312254982481693E-2</v>
      </c>
      <c r="BT209" s="5">
        <f t="shared" si="362"/>
        <v>4.6611050726406136E-3</v>
      </c>
      <c r="BU209" s="5">
        <f t="shared" si="363"/>
        <v>9.7338610324564367E-3</v>
      </c>
      <c r="BV209" s="8">
        <f t="shared" si="364"/>
        <v>2.3010686383143955</v>
      </c>
      <c r="BW209" s="8">
        <f t="shared" si="365"/>
        <v>2.3265378486136847</v>
      </c>
      <c r="BX209" s="24">
        <f t="shared" si="366"/>
        <v>40086</v>
      </c>
      <c r="BY209" s="5">
        <f t="shared" si="367"/>
        <v>0.98604076171130661</v>
      </c>
      <c r="BZ209" s="1">
        <f t="shared" si="334"/>
        <v>40086</v>
      </c>
      <c r="CA209" s="8">
        <f t="shared" si="382"/>
        <v>2.7972052113875643</v>
      </c>
      <c r="CB209" s="8">
        <f t="shared" si="383"/>
        <v>2.3265378486136847</v>
      </c>
      <c r="CC209" s="8">
        <f t="shared" si="384"/>
        <v>2.9369773012936591</v>
      </c>
      <c r="CD209" s="8">
        <f t="shared" si="385"/>
        <v>2.2281806401876429</v>
      </c>
      <c r="CE209" s="8">
        <f t="shared" si="386"/>
        <v>2.6387800246782507</v>
      </c>
      <c r="CF209" s="8">
        <f t="shared" si="387"/>
        <v>2.9348368837206888</v>
      </c>
      <c r="CG209" s="8">
        <f t="shared" si="388"/>
        <v>2.6025473308143368</v>
      </c>
      <c r="CH209" s="8">
        <f t="shared" si="389"/>
        <v>2.8935471008900504</v>
      </c>
      <c r="CI209" s="8">
        <f t="shared" si="390"/>
        <v>2.9878683170127265</v>
      </c>
      <c r="CJ209" s="8">
        <f t="shared" si="391"/>
        <v>2.9481931506767887</v>
      </c>
      <c r="CK209" s="8">
        <f t="shared" si="392"/>
        <v>5.3755842189091041</v>
      </c>
      <c r="CL209" s="8">
        <f t="shared" si="393"/>
        <v>3.7986181186556567</v>
      </c>
      <c r="CM209" s="8">
        <f t="shared" si="394"/>
        <v>3.1489413965827415</v>
      </c>
      <c r="CN209" s="8">
        <f t="shared" si="395"/>
        <v>3.3744019279374631</v>
      </c>
      <c r="CO209" s="8">
        <f t="shared" si="396"/>
        <v>2.8722957801498583</v>
      </c>
      <c r="CP209" s="8">
        <f t="shared" si="397"/>
        <v>2.7755086301126983</v>
      </c>
      <c r="CQ209" s="8">
        <f t="shared" si="398"/>
        <v>2.8545961223037262</v>
      </c>
      <c r="CR209" s="8">
        <f t="shared" si="399"/>
        <v>2.7588953175543978</v>
      </c>
      <c r="CS209" s="8">
        <f t="shared" si="400"/>
        <v>2.7784134448685873</v>
      </c>
      <c r="CT209" s="8">
        <f t="shared" si="401"/>
        <v>2.690568498049696</v>
      </c>
      <c r="CU209" s="8">
        <f t="shared" si="402"/>
        <v>2.7581583572994304</v>
      </c>
      <c r="CV209" s="8">
        <f t="shared" si="403"/>
        <v>2.6898340195577761</v>
      </c>
      <c r="CW209" s="8">
        <f t="shared" si="404"/>
        <v>2.3010686383143955</v>
      </c>
      <c r="CX209" s="8">
        <f t="shared" si="405"/>
        <v>3.770279631072659</v>
      </c>
      <c r="CY209" s="8">
        <f t="shared" si="335"/>
        <v>2.7972052113875643</v>
      </c>
      <c r="CZ209" s="1">
        <f t="shared" si="336"/>
        <v>40086</v>
      </c>
      <c r="DA209" s="5">
        <f>CA209/MAX(CA$9:CA209)-1</f>
        <v>0</v>
      </c>
      <c r="DB209" s="5">
        <f>CB209/MAX(CB$9:CB209)-1</f>
        <v>0</v>
      </c>
      <c r="DC209" s="5">
        <f>CC209/MAX(CC$9:CC209)-1</f>
        <v>0</v>
      </c>
      <c r="DD209" s="5">
        <f>CD209/MAX(CD$9:CD209)-1</f>
        <v>0</v>
      </c>
      <c r="DE209" s="5">
        <f>CE209/MAX(CE$9:CE209)-1</f>
        <v>-3.9445042401309305E-3</v>
      </c>
      <c r="DF209" s="5">
        <f>CF209/MAX(CF$9:CF209)-1</f>
        <v>-3.0269786186051584E-2</v>
      </c>
      <c r="DG209" s="5">
        <f>CG209/MAX(CG$9:CG209)-1</f>
        <v>0</v>
      </c>
      <c r="DH209" s="5">
        <f>CH209/MAX(CH$9:CH209)-1</f>
        <v>0</v>
      </c>
      <c r="DI209" s="5">
        <f>CI209/MAX(CI$9:CI209)-1</f>
        <v>0</v>
      </c>
      <c r="DJ209" s="5">
        <f>CJ209/MAX(CJ$9:CJ209)-1</f>
        <v>0</v>
      </c>
      <c r="DK209" s="5">
        <f>CK209/MAX(CK$9:CK209)-1</f>
        <v>0</v>
      </c>
      <c r="DL209" s="5">
        <f>CL209/MAX(CL$9:CL209)-1</f>
        <v>0</v>
      </c>
      <c r="DM209" s="5">
        <f>CM209/MAX(CM$9:CM209)-1</f>
        <v>0</v>
      </c>
      <c r="DN209" s="5">
        <f>CN209/MAX(CN$9:CN209)-1</f>
        <v>0</v>
      </c>
      <c r="DO209" s="5">
        <f>CO209/MAX(CO$9:CO209)-1</f>
        <v>0</v>
      </c>
      <c r="DP209" s="5">
        <f>CP209/MAX(CP$9:CP209)-1</f>
        <v>0</v>
      </c>
      <c r="DQ209" s="5">
        <f>CQ209/MAX(CQ$9:CQ209)-1</f>
        <v>0</v>
      </c>
      <c r="DR209" s="5">
        <f>CR209/MAX(CR$9:CR209)-1</f>
        <v>0</v>
      </c>
      <c r="DS209" s="5">
        <f>CS209/MAX(CS$9:CS209)-1</f>
        <v>0</v>
      </c>
      <c r="DT209" s="5">
        <f>CT209/MAX(CT$9:CT209)-1</f>
        <v>0</v>
      </c>
      <c r="DU209" s="5">
        <f>CU209/MAX(CU$9:CU209)-1</f>
        <v>0</v>
      </c>
      <c r="DV209" s="5">
        <f>CV209/MAX(CV$9:CV209)-1</f>
        <v>0</v>
      </c>
      <c r="DW209" s="5">
        <f>CW209/MAX(CW$9:CW209)-1</f>
        <v>0</v>
      </c>
      <c r="DX209" s="5">
        <f>CX209/MAX(CX$9:CX209)-1</f>
        <v>-3.0269786186051695E-2</v>
      </c>
      <c r="DY209" s="5">
        <f>CY209/MAX(CY$9:CY209)-1</f>
        <v>0</v>
      </c>
      <c r="DZ209" s="1">
        <f t="shared" si="337"/>
        <v>40086</v>
      </c>
      <c r="EA209" s="8">
        <f t="shared" si="368"/>
        <v>3.2194729812079395</v>
      </c>
      <c r="EB209" s="8">
        <f t="shared" si="369"/>
        <v>3.5462892023624901</v>
      </c>
      <c r="EC209" s="8">
        <f t="shared" si="370"/>
        <v>3.8648271859202401</v>
      </c>
      <c r="ED209" s="8">
        <f t="shared" si="338"/>
        <v>3.6602499999999996</v>
      </c>
      <c r="EE209" s="8">
        <f t="shared" si="339"/>
        <v>3.6602499999999996</v>
      </c>
      <c r="EF209" s="8">
        <f t="shared" si="340"/>
        <v>3.7998999999999996</v>
      </c>
      <c r="EG209" s="8">
        <f t="shared" si="341"/>
        <v>3.6602499999999996</v>
      </c>
      <c r="EH209" s="8">
        <f t="shared" si="342"/>
        <v>4.6680220433436537</v>
      </c>
      <c r="EI209" s="8">
        <f t="shared" si="343"/>
        <v>3.5462892023624901</v>
      </c>
      <c r="EJ209" s="1">
        <f t="shared" si="371"/>
        <v>40086</v>
      </c>
      <c r="EK209" s="8">
        <f>Data!W206*(1-R209-AD209)+R209*Data!AE206+AD209*Data!AM206</f>
        <v>1.8504351068730522</v>
      </c>
      <c r="EL209" s="8">
        <f>Data!W206*(1-S209-AE209)+S209*Data!BQ206+AE209*Data!AU206</f>
        <v>3.2198917734210468</v>
      </c>
      <c r="EM209" s="8">
        <f>Data!W206*(1-R209-AF209)+R209*Data!AE206+AF209*Data!AU206</f>
        <v>3.4558447745411613</v>
      </c>
      <c r="EN209" s="8">
        <f>Data!F206</f>
        <v>4.7806629709615596</v>
      </c>
      <c r="EO209" s="8">
        <f>U209*Data!$AE206+Model!AG209*Data!$BY206+Model!AP209*Data!$W206</f>
        <v>2.98875</v>
      </c>
      <c r="EP209" s="8">
        <f>V209*Data!$BQ206+Model!AH209*Data!$BY206+Model!AQ209*Data!$W206</f>
        <v>2.98875</v>
      </c>
      <c r="EQ209" s="8">
        <f>W209*Data!$BQ206+Model!AI209*Data!$BY206+Model!AR209*Data!$W206</f>
        <v>2.2791000000000001</v>
      </c>
      <c r="ER209" s="8">
        <f>X209*Data!CF206+Model!AJ209*Data!$BY206+Model!AS209*Data!$W206</f>
        <v>2.98875</v>
      </c>
      <c r="ES209" s="8">
        <f>Y209*Data!CS206+Model!AK209*Data!$BY206+Model!AS209*Data!$W206</f>
        <v>2.5929717801857581</v>
      </c>
      <c r="ET209" s="8">
        <f t="shared" si="344"/>
        <v>4.7806629709615596</v>
      </c>
    </row>
    <row r="210" spans="1:150" x14ac:dyDescent="0.25">
      <c r="A210" s="34">
        <f>Data!A207</f>
        <v>40116</v>
      </c>
      <c r="B210" s="8">
        <f>Data!G207</f>
        <v>3.48419246761246</v>
      </c>
      <c r="C210" s="8">
        <f t="shared" si="345"/>
        <v>3.9065517241379308</v>
      </c>
      <c r="D210" s="8">
        <f>Data!DA207</f>
        <v>4.6959999999999997</v>
      </c>
      <c r="E210" s="8">
        <f>Data!AN207</f>
        <v>0.877</v>
      </c>
      <c r="F210" s="8">
        <f>Data!AV207</f>
        <v>1.9239999999999999</v>
      </c>
      <c r="G210" s="8">
        <f>Data!BZ207</f>
        <v>3.01</v>
      </c>
      <c r="H210" s="8">
        <f>Data!X207</f>
        <v>3.621</v>
      </c>
      <c r="I210" s="8">
        <f>Data!BJ207</f>
        <v>4.7089999999999996</v>
      </c>
      <c r="J210" s="8">
        <f>Data!AF207</f>
        <v>7.0270000000000001</v>
      </c>
      <c r="K210" s="8">
        <f>Data!BC207</f>
        <v>7.4749999999999996</v>
      </c>
      <c r="L210" s="8">
        <f>Data!BR207</f>
        <v>8.4600000000000009</v>
      </c>
      <c r="M210" s="8">
        <f>Data!CG207</f>
        <v>7.6040000000000001</v>
      </c>
      <c r="N210" s="8">
        <f>Data!CT207</f>
        <v>8.2379999999999995</v>
      </c>
      <c r="O210" s="8">
        <f>Data!ED207</f>
        <v>7.7160000000000002</v>
      </c>
      <c r="P210" s="8">
        <f t="shared" si="346"/>
        <v>5.2490000000000006</v>
      </c>
      <c r="Q210" s="1">
        <f t="shared" si="323"/>
        <v>40116</v>
      </c>
      <c r="R210" s="9">
        <f t="shared" si="372"/>
        <v>0.27468177246698244</v>
      </c>
      <c r="S210" s="36">
        <f t="shared" si="373"/>
        <v>0.26937024648005181</v>
      </c>
      <c r="T210" s="9">
        <f t="shared" si="374"/>
        <v>0.19051247856734613</v>
      </c>
      <c r="U210" s="9">
        <f t="shared" si="347"/>
        <v>3.9687497168185452E-3</v>
      </c>
      <c r="V210" s="9">
        <f t="shared" si="348"/>
        <v>2.9252234151302928E-3</v>
      </c>
      <c r="W210" s="9">
        <f t="shared" si="349"/>
        <v>0</v>
      </c>
      <c r="X210" s="9">
        <f t="shared" si="350"/>
        <v>3.470280281336547E-3</v>
      </c>
      <c r="Y210" s="9">
        <f t="shared" si="375"/>
        <v>0.21511609907120746</v>
      </c>
      <c r="Z210" s="8">
        <f t="shared" si="351"/>
        <v>4.2718880627133178</v>
      </c>
      <c r="AA210" s="8">
        <f t="shared" si="324"/>
        <v>4.9244826227169707</v>
      </c>
      <c r="AB210" s="8">
        <f t="shared" si="352"/>
        <v>2.1799148409220805</v>
      </c>
      <c r="AC210" s="8">
        <f t="shared" si="376"/>
        <v>3.48419246761246</v>
      </c>
      <c r="AD210" s="22">
        <f t="shared" si="353"/>
        <v>0.72531822753301756</v>
      </c>
      <c r="AE210" s="22">
        <f t="shared" si="354"/>
        <v>0.73062975351994819</v>
      </c>
      <c r="AF210" s="22">
        <f t="shared" si="355"/>
        <v>0.8094875214326539</v>
      </c>
      <c r="AG210" s="22">
        <f t="shared" si="325"/>
        <v>0.2460312502831814</v>
      </c>
      <c r="AH210" s="22">
        <f t="shared" si="326"/>
        <v>0.24707477658486976</v>
      </c>
      <c r="AI210" s="22">
        <f t="shared" si="327"/>
        <v>9.9999999999999978E-2</v>
      </c>
      <c r="AJ210" s="22">
        <f t="shared" si="328"/>
        <v>0.24652971971866344</v>
      </c>
      <c r="AK210" s="22">
        <f t="shared" si="329"/>
        <v>3.4883900928792566E-2</v>
      </c>
      <c r="AL210" s="22"/>
      <c r="AM210" s="22">
        <f t="shared" si="330"/>
        <v>0</v>
      </c>
      <c r="AN210" s="22">
        <f t="shared" si="330"/>
        <v>0</v>
      </c>
      <c r="AO210" s="22">
        <v>0</v>
      </c>
      <c r="AP210" s="22">
        <f t="shared" si="331"/>
        <v>0.75</v>
      </c>
      <c r="AQ210" s="22">
        <f t="shared" si="332"/>
        <v>0.75</v>
      </c>
      <c r="AR210" s="22">
        <f t="shared" si="356"/>
        <v>0.9</v>
      </c>
      <c r="AS210" s="9">
        <f t="shared" si="357"/>
        <v>0.75</v>
      </c>
      <c r="AT210" s="9">
        <f t="shared" si="358"/>
        <v>0.75</v>
      </c>
      <c r="AU210" s="9"/>
      <c r="AV210" s="1">
        <f t="shared" si="333"/>
        <v>40116</v>
      </c>
      <c r="AX210" s="5">
        <f>Data!C207/Data!C206-1</f>
        <v>4.9386276099978588E-3</v>
      </c>
      <c r="AY210" s="5">
        <f>Data!L207/Data!L206-1</f>
        <v>3.9742230584685068E-3</v>
      </c>
      <c r="AZ210" s="5">
        <f>Data!CW207/Data!CW206-1</f>
        <v>8.1689089595957665E-3</v>
      </c>
      <c r="BA210" s="5">
        <f>Data!AJ207/Data!AJ206-1</f>
        <v>2.1338756205400156E-3</v>
      </c>
      <c r="BB210" s="5">
        <f>Data!AR207/Data!AR206-1</f>
        <v>2.7650612553438148E-3</v>
      </c>
      <c r="BC210" s="5">
        <f>Data!BV207/Data!BV206-1</f>
        <v>1.0282931576770515E-3</v>
      </c>
      <c r="BD210" s="5">
        <f>Data!T207/Data!T206-1</f>
        <v>1.0384904890091029E-2</v>
      </c>
      <c r="BE210" s="5">
        <f>Data!BF207/Data!BF206-1</f>
        <v>1.1850600642314912E-2</v>
      </c>
      <c r="BF210" s="5">
        <f>Data!AB207/Data!AB206-1</f>
        <v>9.4480379018897498E-3</v>
      </c>
      <c r="BG210" s="5">
        <f>Data!AY207/Data!AY206-1</f>
        <v>1.0734996410914022E-2</v>
      </c>
      <c r="BH210" s="5">
        <f>Data!BN207/Data!BN206-1</f>
        <v>2.3021961875757446E-2</v>
      </c>
      <c r="BI210" s="5">
        <f>Data!CC207/Data!CC206-1</f>
        <v>1.5288460402414827E-2</v>
      </c>
      <c r="BJ210" s="5">
        <f>Data!CP207/Data!CP206-1</f>
        <v>1.495978740499404E-2</v>
      </c>
      <c r="BK210" s="5">
        <f>Data!DZ207/Data!DZ206-1</f>
        <v>1.3325506412791066E-2</v>
      </c>
      <c r="BL210" s="5">
        <f t="shared" si="377"/>
        <v>6.0320216314841794E-3</v>
      </c>
      <c r="BM210" s="5">
        <f t="shared" si="378"/>
        <v>5.6886271514304913E-3</v>
      </c>
      <c r="BN210" s="5">
        <f t="shared" si="379"/>
        <v>4.7423024381648693E-3</v>
      </c>
      <c r="BO210" s="5">
        <f t="shared" si="359"/>
        <v>8.0457519569875346E-3</v>
      </c>
      <c r="BP210" s="5">
        <f t="shared" si="360"/>
        <v>8.0457519569875346E-3</v>
      </c>
      <c r="BQ210" s="5">
        <f t="shared" si="361"/>
        <v>9.449243716849633E-3</v>
      </c>
      <c r="BR210" s="5">
        <f t="shared" si="380"/>
        <v>8.0457519569875346E-3</v>
      </c>
      <c r="BS210" s="5">
        <f t="shared" si="381"/>
        <v>1.0624695826283823E-2</v>
      </c>
      <c r="BT210" s="5">
        <f t="shared" si="362"/>
        <v>3.7840814744502177E-3</v>
      </c>
      <c r="BU210" s="5">
        <f t="shared" si="363"/>
        <v>1.0282931576770515E-3</v>
      </c>
      <c r="BV210" s="8">
        <f t="shared" si="364"/>
        <v>2.3097760695200797</v>
      </c>
      <c r="BW210" s="8">
        <f t="shared" si="365"/>
        <v>2.3357840289780452</v>
      </c>
      <c r="BX210" s="24">
        <f t="shared" si="366"/>
        <v>40116</v>
      </c>
      <c r="BY210" s="5">
        <f t="shared" si="367"/>
        <v>0.98908945660039038</v>
      </c>
      <c r="BZ210" s="1">
        <f t="shared" si="334"/>
        <v>40116</v>
      </c>
      <c r="CA210" s="8">
        <f t="shared" si="382"/>
        <v>2.8110195662753528</v>
      </c>
      <c r="CB210" s="8">
        <f t="shared" si="383"/>
        <v>2.3357840289780452</v>
      </c>
      <c r="CC210" s="8">
        <f t="shared" si="384"/>
        <v>2.9609692014843261</v>
      </c>
      <c r="CD210" s="8">
        <f t="shared" si="385"/>
        <v>2.2329353005338985</v>
      </c>
      <c r="CE210" s="8">
        <f t="shared" si="386"/>
        <v>2.6460764130858636</v>
      </c>
      <c r="CF210" s="8">
        <f t="shared" si="387"/>
        <v>2.9378547564071171</v>
      </c>
      <c r="CG210" s="8">
        <f t="shared" si="388"/>
        <v>2.6295745373168038</v>
      </c>
      <c r="CH210" s="8">
        <f t="shared" si="389"/>
        <v>2.9278373720224264</v>
      </c>
      <c r="CI210" s="8">
        <f t="shared" si="390"/>
        <v>3.016097810117718</v>
      </c>
      <c r="CJ210" s="8">
        <f t="shared" si="391"/>
        <v>2.9798419935679852</v>
      </c>
      <c r="CK210" s="8">
        <f t="shared" si="392"/>
        <v>5.4993407138567525</v>
      </c>
      <c r="CL210" s="8">
        <f t="shared" si="393"/>
        <v>3.8566931413466192</v>
      </c>
      <c r="CM210" s="8">
        <f t="shared" si="394"/>
        <v>3.1960488904264044</v>
      </c>
      <c r="CN210" s="8">
        <f t="shared" si="395"/>
        <v>3.4193675424675281</v>
      </c>
      <c r="CO210" s="8">
        <f t="shared" si="396"/>
        <v>2.8896215304277431</v>
      </c>
      <c r="CP210" s="8">
        <f t="shared" si="397"/>
        <v>2.791297463864987</v>
      </c>
      <c r="CQ210" s="8">
        <f t="shared" si="398"/>
        <v>2.8681334804545036</v>
      </c>
      <c r="CR210" s="8">
        <f t="shared" si="399"/>
        <v>2.7810927049547347</v>
      </c>
      <c r="CS210" s="8">
        <f t="shared" si="400"/>
        <v>2.8007678702799588</v>
      </c>
      <c r="CT210" s="8">
        <f t="shared" si="401"/>
        <v>2.7159923355246458</v>
      </c>
      <c r="CU210" s="8">
        <f t="shared" si="402"/>
        <v>2.7803498153003536</v>
      </c>
      <c r="CV210" s="8">
        <f t="shared" si="403"/>
        <v>2.718412687838768</v>
      </c>
      <c r="CW210" s="8">
        <f t="shared" si="404"/>
        <v>2.3097760695200797</v>
      </c>
      <c r="CX210" s="8">
        <f t="shared" si="405"/>
        <v>3.7741565838198201</v>
      </c>
      <c r="CY210" s="8">
        <f t="shared" si="335"/>
        <v>2.8110195662753528</v>
      </c>
      <c r="CZ210" s="1">
        <f t="shared" si="336"/>
        <v>40116</v>
      </c>
      <c r="DA210" s="5">
        <f>CA210/MAX(CA$9:CA210)-1</f>
        <v>0</v>
      </c>
      <c r="DB210" s="5">
        <f>CB210/MAX(CB$9:CB210)-1</f>
        <v>0</v>
      </c>
      <c r="DC210" s="5">
        <f>CC210/MAX(CC$9:CC210)-1</f>
        <v>0</v>
      </c>
      <c r="DD210" s="5">
        <f>CD210/MAX(CD$9:CD210)-1</f>
        <v>0</v>
      </c>
      <c r="DE210" s="5">
        <f>CE210/MAX(CE$9:CE210)-1</f>
        <v>-1.1903497806330376E-3</v>
      </c>
      <c r="DF210" s="5">
        <f>CF210/MAX(CF$9:CF210)-1</f>
        <v>-2.9272619242393993E-2</v>
      </c>
      <c r="DG210" s="5">
        <f>CG210/MAX(CG$9:CG210)-1</f>
        <v>0</v>
      </c>
      <c r="DH210" s="5">
        <f>CH210/MAX(CH$9:CH210)-1</f>
        <v>0</v>
      </c>
      <c r="DI210" s="5">
        <f>CI210/MAX(CI$9:CI210)-1</f>
        <v>0</v>
      </c>
      <c r="DJ210" s="5">
        <f>CJ210/MAX(CJ$9:CJ210)-1</f>
        <v>0</v>
      </c>
      <c r="DK210" s="5">
        <f>CK210/MAX(CK$9:CK210)-1</f>
        <v>0</v>
      </c>
      <c r="DL210" s="5">
        <f>CL210/MAX(CL$9:CL210)-1</f>
        <v>0</v>
      </c>
      <c r="DM210" s="5">
        <f>CM210/MAX(CM$9:CM210)-1</f>
        <v>0</v>
      </c>
      <c r="DN210" s="5">
        <f>CN210/MAX(CN$9:CN210)-1</f>
        <v>0</v>
      </c>
      <c r="DO210" s="5">
        <f>CO210/MAX(CO$9:CO210)-1</f>
        <v>0</v>
      </c>
      <c r="DP210" s="5">
        <f>CP210/MAX(CP$9:CP210)-1</f>
        <v>0</v>
      </c>
      <c r="DQ210" s="5">
        <f>CQ210/MAX(CQ$9:CQ210)-1</f>
        <v>0</v>
      </c>
      <c r="DR210" s="5">
        <f>CR210/MAX(CR$9:CR210)-1</f>
        <v>0</v>
      </c>
      <c r="DS210" s="5">
        <f>CS210/MAX(CS$9:CS210)-1</f>
        <v>0</v>
      </c>
      <c r="DT210" s="5">
        <f>CT210/MAX(CT$9:CT210)-1</f>
        <v>0</v>
      </c>
      <c r="DU210" s="5">
        <f>CU210/MAX(CU$9:CU210)-1</f>
        <v>0</v>
      </c>
      <c r="DV210" s="5">
        <f>CV210/MAX(CV$9:CV210)-1</f>
        <v>0</v>
      </c>
      <c r="DW210" s="5">
        <f>CW210/MAX(CW$9:CW210)-1</f>
        <v>0</v>
      </c>
      <c r="DX210" s="5">
        <f>CX210/MAX(CX$9:CX210)-1</f>
        <v>-2.9272619242394105E-2</v>
      </c>
      <c r="DY210" s="5">
        <f>CY210/MAX(CY$9:CY210)-1</f>
        <v>0</v>
      </c>
      <c r="DZ210" s="1">
        <f t="shared" si="337"/>
        <v>40116</v>
      </c>
      <c r="EA210" s="8">
        <f t="shared" si="368"/>
        <v>3.3257010848990114</v>
      </c>
      <c r="EB210" s="8">
        <f t="shared" si="369"/>
        <v>3.48419246761246</v>
      </c>
      <c r="EC210" s="8">
        <f t="shared" si="370"/>
        <v>3.9065517241379308</v>
      </c>
      <c r="ED210" s="8">
        <f t="shared" si="338"/>
        <v>3.48419246761246</v>
      </c>
      <c r="EE210" s="8">
        <f t="shared" si="339"/>
        <v>3.48419246761246</v>
      </c>
      <c r="EF210" s="8">
        <f t="shared" si="340"/>
        <v>3.5598999999999998</v>
      </c>
      <c r="EG210" s="8">
        <f t="shared" si="341"/>
        <v>3.48419246761246</v>
      </c>
      <c r="EH210" s="8">
        <f t="shared" si="342"/>
        <v>4.5928769659442725</v>
      </c>
      <c r="EI210" s="8">
        <f t="shared" si="343"/>
        <v>3.48419246761246</v>
      </c>
      <c r="EJ210" s="1">
        <f t="shared" si="371"/>
        <v>40116</v>
      </c>
      <c r="EK210" s="8">
        <f>Data!W207*(1-R210-AD210)+R210*Data!AE207+AD210*Data!AM207</f>
        <v>1.8193677441872165</v>
      </c>
      <c r="EL210" s="8">
        <f>Data!W207*(1-S210-AE210)+S210*Data!BQ207+AE210*Data!AU207</f>
        <v>3.2604889867930815</v>
      </c>
      <c r="EM210" s="8">
        <f>Data!W207*(1-R210-AF210)+R210*Data!AE207+AF210*Data!AU207</f>
        <v>3.4085652228061258</v>
      </c>
      <c r="EN210" s="8">
        <f>Data!F207</f>
        <v>4.8823058131414898</v>
      </c>
      <c r="EO210" s="8">
        <f>U210*Data!$AE207+Model!AG210*Data!$BY207+Model!AP210*Data!$W207</f>
        <v>2.9989141889153403</v>
      </c>
      <c r="EP210" s="8">
        <f>V210*Data!$BQ207+Model!AH210*Data!$BY207+Model!AQ210*Data!$W207</f>
        <v>3.0042467423077843</v>
      </c>
      <c r="EQ210" s="8">
        <f>W210*Data!$BQ207+Model!AI210*Data!$BY207+Model!AR210*Data!$W207</f>
        <v>2.3127</v>
      </c>
      <c r="ER210" s="8">
        <f>X210*Data!CF207+Model!AJ210*Data!$BY207+Model!AS210*Data!$W207</f>
        <v>3.0014645339186625</v>
      </c>
      <c r="ES210" s="8">
        <f>Y210*Data!CS207+Model!AK210*Data!$BY207+Model!AS210*Data!$W207</f>
        <v>2.5637794504643967</v>
      </c>
      <c r="ET210" s="8">
        <f t="shared" si="344"/>
        <v>4.8823058131414898</v>
      </c>
    </row>
    <row r="211" spans="1:150" x14ac:dyDescent="0.25">
      <c r="A211" s="34">
        <f>Data!A208</f>
        <v>40147</v>
      </c>
      <c r="B211" s="8">
        <f>Data!G208</f>
        <v>3.1473647443429398</v>
      </c>
      <c r="C211" s="8">
        <f t="shared" si="345"/>
        <v>3.618099069512863</v>
      </c>
      <c r="D211" s="8">
        <f>Data!DA208</f>
        <v>4.4720000000000004</v>
      </c>
      <c r="E211" s="8">
        <f>Data!AN208</f>
        <v>0.64400000000000002</v>
      </c>
      <c r="F211" s="8">
        <f>Data!AV208</f>
        <v>1.593</v>
      </c>
      <c r="G211" s="8">
        <f>Data!BZ208</f>
        <v>2.7210000000000001</v>
      </c>
      <c r="H211" s="8">
        <f>Data!X208</f>
        <v>3.2080000000000002</v>
      </c>
      <c r="I211" s="8">
        <f>Data!BJ208</f>
        <v>4.3490000000000002</v>
      </c>
      <c r="J211" s="8">
        <f>Data!AF208</f>
        <v>6.641</v>
      </c>
      <c r="K211" s="8">
        <f>Data!BC208</f>
        <v>7.431</v>
      </c>
      <c r="L211" s="8">
        <f>Data!BR208</f>
        <v>8.1590000000000007</v>
      </c>
      <c r="M211" s="8">
        <f>Data!CG208</f>
        <v>7.2640000000000002</v>
      </c>
      <c r="N211" s="8">
        <f>Data!CT208</f>
        <v>8.1649999999999991</v>
      </c>
      <c r="O211" s="8">
        <f>Data!ED208</f>
        <v>7.6379999999999999</v>
      </c>
      <c r="P211" s="8">
        <f t="shared" si="346"/>
        <v>5.4809999999999999</v>
      </c>
      <c r="Q211" s="1">
        <f t="shared" si="323"/>
        <v>40147</v>
      </c>
      <c r="R211" s="9">
        <f t="shared" si="372"/>
        <v>0.27409006248332562</v>
      </c>
      <c r="S211" s="36">
        <f t="shared" si="373"/>
        <v>0.25713229848518443</v>
      </c>
      <c r="T211" s="9">
        <f t="shared" si="374"/>
        <v>0.18244845831052728</v>
      </c>
      <c r="U211" s="9">
        <f t="shared" si="347"/>
        <v>1.5590496005851944E-2</v>
      </c>
      <c r="V211" s="9">
        <f t="shared" si="348"/>
        <v>1.1238459790904673E-2</v>
      </c>
      <c r="W211" s="9">
        <f t="shared" si="349"/>
        <v>0</v>
      </c>
      <c r="X211" s="9">
        <f t="shared" si="350"/>
        <v>1.3452508109826022E-2</v>
      </c>
      <c r="Y211" s="9">
        <f t="shared" si="375"/>
        <v>0.24511609907120746</v>
      </c>
      <c r="Z211" s="8">
        <f t="shared" si="351"/>
        <v>3.9661911538617485</v>
      </c>
      <c r="AA211" s="8">
        <f t="shared" si="324"/>
        <v>4.4810620098001479</v>
      </c>
      <c r="AB211" s="8">
        <f t="shared" si="352"/>
        <v>1.9200445174238276</v>
      </c>
      <c r="AC211" s="8">
        <f t="shared" si="376"/>
        <v>3.1473647443429398</v>
      </c>
      <c r="AD211" s="22">
        <f t="shared" si="353"/>
        <v>0.72590993751667443</v>
      </c>
      <c r="AE211" s="22">
        <f t="shared" si="354"/>
        <v>0.74286770151481551</v>
      </c>
      <c r="AF211" s="22">
        <f t="shared" si="355"/>
        <v>0.81755154168947275</v>
      </c>
      <c r="AG211" s="22">
        <f t="shared" si="325"/>
        <v>0.23440950399414806</v>
      </c>
      <c r="AH211" s="22">
        <f t="shared" si="326"/>
        <v>0.23876154020909535</v>
      </c>
      <c r="AI211" s="22">
        <f t="shared" si="327"/>
        <v>9.9999999999999978E-2</v>
      </c>
      <c r="AJ211" s="22">
        <f t="shared" si="328"/>
        <v>0.23654749189017399</v>
      </c>
      <c r="AK211" s="22">
        <f t="shared" si="329"/>
        <v>4.8839009287925395E-3</v>
      </c>
      <c r="AL211" s="22"/>
      <c r="AM211" s="22">
        <f t="shared" si="330"/>
        <v>0</v>
      </c>
      <c r="AN211" s="22">
        <f t="shared" si="330"/>
        <v>0</v>
      </c>
      <c r="AO211" s="22">
        <v>0</v>
      </c>
      <c r="AP211" s="22">
        <f t="shared" si="331"/>
        <v>0.75</v>
      </c>
      <c r="AQ211" s="22">
        <f t="shared" si="332"/>
        <v>0.75</v>
      </c>
      <c r="AR211" s="22">
        <f t="shared" si="356"/>
        <v>0.9</v>
      </c>
      <c r="AS211" s="9">
        <f t="shared" si="357"/>
        <v>0.75</v>
      </c>
      <c r="AT211" s="9">
        <f t="shared" si="358"/>
        <v>0.75</v>
      </c>
      <c r="AU211" s="9"/>
      <c r="AV211" s="1">
        <f t="shared" si="333"/>
        <v>40147</v>
      </c>
      <c r="AX211" s="5">
        <f>Data!C208/Data!C207-1</f>
        <v>1.2944896670571415E-2</v>
      </c>
      <c r="AY211" s="5">
        <f>Data!L208/Data!L207-1</f>
        <v>6.6164235966335028E-3</v>
      </c>
      <c r="AZ211" s="5">
        <f>Data!CW208/Data!CW207-1</f>
        <v>1.4152194546203978E-2</v>
      </c>
      <c r="BA211" s="5">
        <f>Data!AJ208/Data!AJ207-1</f>
        <v>6.1042683968215439E-3</v>
      </c>
      <c r="BB211" s="5">
        <f>Data!AR208/Data!AR207-1</f>
        <v>1.5994341365236364E-2</v>
      </c>
      <c r="BC211" s="5">
        <f>Data!BV208/Data!BV207-1</f>
        <v>2.0354902350403048E-2</v>
      </c>
      <c r="BD211" s="5">
        <f>Data!T208/Data!T207-1</f>
        <v>1.0394333118678656E-2</v>
      </c>
      <c r="BE211" s="5">
        <f>Data!BF208/Data!BF207-1</f>
        <v>1.6968064893787549E-2</v>
      </c>
      <c r="BF211" s="5">
        <f>Data!AB208/Data!AB207-1</f>
        <v>1.2685749646688782E-2</v>
      </c>
      <c r="BG211" s="5">
        <f>Data!AY208/Data!AY207-1</f>
        <v>8.9153194273767777E-3</v>
      </c>
      <c r="BH211" s="5">
        <f>Data!BN208/Data!BN207-1</f>
        <v>1.2348111580494203E-2</v>
      </c>
      <c r="BI211" s="5">
        <f>Data!CC208/Data!CC207-1</f>
        <v>1.2540777892854571E-2</v>
      </c>
      <c r="BJ211" s="5">
        <f>Data!CP208/Data!CP207-1</f>
        <v>7.7164635181257157E-3</v>
      </c>
      <c r="BK211" s="5">
        <f>Data!DZ208/Data!DZ207-1</f>
        <v>7.6752896927649861E-3</v>
      </c>
      <c r="BL211" s="5">
        <f t="shared" si="377"/>
        <v>1.5045710429315306E-2</v>
      </c>
      <c r="BM211" s="5">
        <f t="shared" si="378"/>
        <v>1.3753436365742461E-2</v>
      </c>
      <c r="BN211" s="5">
        <f t="shared" si="379"/>
        <v>1.4409458211784016E-2</v>
      </c>
      <c r="BO211" s="5">
        <f t="shared" si="359"/>
        <v>1.2854038478988649E-2</v>
      </c>
      <c r="BP211" s="5">
        <f t="shared" si="360"/>
        <v>1.2861053774769569E-2</v>
      </c>
      <c r="BQ211" s="5">
        <f t="shared" si="361"/>
        <v>1.1390390041851094E-2</v>
      </c>
      <c r="BR211" s="5">
        <f t="shared" si="380"/>
        <v>1.2857358224588812E-2</v>
      </c>
      <c r="BS211" s="5">
        <f t="shared" si="381"/>
        <v>1.0165743766660188E-2</v>
      </c>
      <c r="BT211" s="5">
        <f t="shared" si="362"/>
        <v>6.9622813411929652E-3</v>
      </c>
      <c r="BU211" s="5">
        <f t="shared" si="363"/>
        <v>7.7164635181257157E-3</v>
      </c>
      <c r="BV211" s="8">
        <f t="shared" si="364"/>
        <v>2.3258573803512332</v>
      </c>
      <c r="BW211" s="8">
        <f t="shared" si="365"/>
        <v>2.3512385655440151</v>
      </c>
      <c r="BX211" s="24">
        <f t="shared" si="366"/>
        <v>40147</v>
      </c>
      <c r="BY211" s="5">
        <f t="shared" si="367"/>
        <v>0.98900397973560417</v>
      </c>
      <c r="BZ211" s="1">
        <f t="shared" si="334"/>
        <v>40147</v>
      </c>
      <c r="CA211" s="8">
        <f t="shared" si="382"/>
        <v>2.8474079240997416</v>
      </c>
      <c r="CB211" s="8">
        <f t="shared" si="383"/>
        <v>2.3512385655440151</v>
      </c>
      <c r="CC211" s="8">
        <f t="shared" si="384"/>
        <v>3.0028734136690507</v>
      </c>
      <c r="CD211" s="8">
        <f t="shared" si="385"/>
        <v>2.2465657369210947</v>
      </c>
      <c r="CE211" s="8">
        <f t="shared" si="386"/>
        <v>2.6883986625152589</v>
      </c>
      <c r="CF211" s="8">
        <f t="shared" si="387"/>
        <v>2.9976545030934512</v>
      </c>
      <c r="CG211" s="8">
        <f t="shared" si="388"/>
        <v>2.65690721101807</v>
      </c>
      <c r="CH211" s="8">
        <f t="shared" si="389"/>
        <v>2.9775171065493593</v>
      </c>
      <c r="CI211" s="8">
        <f t="shared" si="390"/>
        <v>3.0543592718467978</v>
      </c>
      <c r="CJ211" s="8">
        <f t="shared" si="391"/>
        <v>3.0064082367837548</v>
      </c>
      <c r="CK211" s="8">
        <f t="shared" si="392"/>
        <v>5.5672471866106106</v>
      </c>
      <c r="CL211" s="8">
        <f t="shared" si="393"/>
        <v>3.9050590734331427</v>
      </c>
      <c r="CM211" s="8">
        <f t="shared" si="394"/>
        <v>3.2207110850915259</v>
      </c>
      <c r="CN211" s="8">
        <f t="shared" si="395"/>
        <v>3.445612178922004</v>
      </c>
      <c r="CO211" s="8">
        <f t="shared" si="396"/>
        <v>2.9330979392248739</v>
      </c>
      <c r="CP211" s="8">
        <f t="shared" si="397"/>
        <v>2.8296873959121127</v>
      </c>
      <c r="CQ211" s="8">
        <f t="shared" si="398"/>
        <v>2.9094617299869312</v>
      </c>
      <c r="CR211" s="8">
        <f t="shared" si="399"/>
        <v>2.8168409775978573</v>
      </c>
      <c r="CS211" s="8">
        <f t="shared" si="400"/>
        <v>2.836788696470276</v>
      </c>
      <c r="CT211" s="8">
        <f t="shared" si="401"/>
        <v>2.7469285475769496</v>
      </c>
      <c r="CU211" s="8">
        <f t="shared" si="402"/>
        <v>2.8160977688653395</v>
      </c>
      <c r="CV211" s="8">
        <f t="shared" si="403"/>
        <v>2.7460473746753751</v>
      </c>
      <c r="CW211" s="8">
        <f t="shared" si="404"/>
        <v>2.3258573803512332</v>
      </c>
      <c r="CX211" s="8">
        <f t="shared" si="405"/>
        <v>3.8032797254105599</v>
      </c>
      <c r="CY211" s="8">
        <f t="shared" si="335"/>
        <v>2.8474079240997416</v>
      </c>
      <c r="CZ211" s="1">
        <f t="shared" si="336"/>
        <v>40147</v>
      </c>
      <c r="DA211" s="5">
        <f>CA211/MAX(CA$9:CA211)-1</f>
        <v>0</v>
      </c>
      <c r="DB211" s="5">
        <f>CB211/MAX(CB$9:CB211)-1</f>
        <v>0</v>
      </c>
      <c r="DC211" s="5">
        <f>CC211/MAX(CC$9:CC211)-1</f>
        <v>0</v>
      </c>
      <c r="DD211" s="5">
        <f>CD211/MAX(CD$9:CD211)-1</f>
        <v>0</v>
      </c>
      <c r="DE211" s="5">
        <f>CE211/MAX(CE$9:CE211)-1</f>
        <v>0</v>
      </c>
      <c r="DF211" s="5">
        <f>CF211/MAX(CF$9:CF211)-1</f>
        <v>-9.5135581982104256E-3</v>
      </c>
      <c r="DG211" s="5">
        <f>CG211/MAX(CG$9:CG211)-1</f>
        <v>0</v>
      </c>
      <c r="DH211" s="5">
        <f>CH211/MAX(CH$9:CH211)-1</f>
        <v>0</v>
      </c>
      <c r="DI211" s="5">
        <f>CI211/MAX(CI$9:CI211)-1</f>
        <v>0</v>
      </c>
      <c r="DJ211" s="5">
        <f>CJ211/MAX(CJ$9:CJ211)-1</f>
        <v>0</v>
      </c>
      <c r="DK211" s="5">
        <f>CK211/MAX(CK$9:CK211)-1</f>
        <v>0</v>
      </c>
      <c r="DL211" s="5">
        <f>CL211/MAX(CL$9:CL211)-1</f>
        <v>0</v>
      </c>
      <c r="DM211" s="5">
        <f>CM211/MAX(CM$9:CM211)-1</f>
        <v>0</v>
      </c>
      <c r="DN211" s="5">
        <f>CN211/MAX(CN$9:CN211)-1</f>
        <v>0</v>
      </c>
      <c r="DO211" s="5">
        <f>CO211/MAX(CO$9:CO211)-1</f>
        <v>0</v>
      </c>
      <c r="DP211" s="5">
        <f>CP211/MAX(CP$9:CP211)-1</f>
        <v>0</v>
      </c>
      <c r="DQ211" s="5">
        <f>CQ211/MAX(CQ$9:CQ211)-1</f>
        <v>0</v>
      </c>
      <c r="DR211" s="5">
        <f>CR211/MAX(CR$9:CR211)-1</f>
        <v>0</v>
      </c>
      <c r="DS211" s="5">
        <f>CS211/MAX(CS$9:CS211)-1</f>
        <v>0</v>
      </c>
      <c r="DT211" s="5">
        <f>CT211/MAX(CT$9:CT211)-1</f>
        <v>0</v>
      </c>
      <c r="DU211" s="5">
        <f>CU211/MAX(CU$9:CU211)-1</f>
        <v>0</v>
      </c>
      <c r="DV211" s="5">
        <f>CV211/MAX(CV$9:CV211)-1</f>
        <v>0</v>
      </c>
      <c r="DW211" s="5">
        <f>CW211/MAX(CW$9:CW211)-1</f>
        <v>0</v>
      </c>
      <c r="DX211" s="5">
        <f>CX211/MAX(CX$9:CX211)-1</f>
        <v>-2.1782036822732276E-2</v>
      </c>
      <c r="DY211" s="5">
        <f>CY211/MAX(CY$9:CY211)-1</f>
        <v>0</v>
      </c>
      <c r="DZ211" s="1">
        <f t="shared" si="337"/>
        <v>40147</v>
      </c>
      <c r="EA211" s="8">
        <f t="shared" si="368"/>
        <v>2.9766066354158278</v>
      </c>
      <c r="EB211" s="8">
        <f t="shared" si="369"/>
        <v>3.1473647443429398</v>
      </c>
      <c r="EC211" s="8">
        <f t="shared" si="370"/>
        <v>3.618099069512863</v>
      </c>
      <c r="ED211" s="8">
        <f t="shared" si="338"/>
        <v>3.1473647443429398</v>
      </c>
      <c r="EE211" s="8">
        <f t="shared" si="339"/>
        <v>3.1473647443429398</v>
      </c>
      <c r="EF211" s="8">
        <f t="shared" si="340"/>
        <v>3.1593000000000004</v>
      </c>
      <c r="EG211" s="8">
        <f t="shared" si="341"/>
        <v>3.1473647443429398</v>
      </c>
      <c r="EH211" s="8">
        <f t="shared" si="342"/>
        <v>4.4206620433436532</v>
      </c>
      <c r="EI211" s="8">
        <f t="shared" si="343"/>
        <v>3.1473647443429398</v>
      </c>
      <c r="EJ211" s="1">
        <f t="shared" si="371"/>
        <v>40147</v>
      </c>
      <c r="EK211" s="8">
        <f>Data!W208*(1-R211-AD211)+R211*Data!AE208+AD211*Data!AM208</f>
        <v>1.8100299221949203</v>
      </c>
      <c r="EL211" s="8">
        <f>Data!W208*(1-S211-AE211)+S211*Data!BQ208+AE211*Data!AU208</f>
        <v>3.2953396898446461</v>
      </c>
      <c r="EM211" s="8">
        <f>Data!W208*(1-R211-AF211)+R211*Data!AE208+AF211*Data!AU208</f>
        <v>3.4404060126782903</v>
      </c>
      <c r="EN211" s="8">
        <f>Data!F208</f>
        <v>4.7341823455657899</v>
      </c>
      <c r="EO211" s="8">
        <f>U211*Data!$AE208+Model!AG211*Data!$BY208+Model!AP211*Data!$W208</f>
        <v>2.931675556322225</v>
      </c>
      <c r="EP211" s="8">
        <f>V211*Data!$BQ208+Model!AH211*Data!$BY208+Model!AQ211*Data!$W208</f>
        <v>2.9540547242394863</v>
      </c>
      <c r="EQ211" s="8">
        <f>W211*Data!$BQ208+Model!AI211*Data!$BY208+Model!AR211*Data!$W208</f>
        <v>2.2982</v>
      </c>
      <c r="ER211" s="8">
        <f>X211*Data!CF208+Model!AJ211*Data!$BY208+Model!AS211*Data!$W208</f>
        <v>2.9426747113101936</v>
      </c>
      <c r="ES211" s="8">
        <f>Y211*Data!CS208+Model!AK211*Data!$BY208+Model!AS211*Data!$W208</f>
        <v>2.4947854953560373</v>
      </c>
      <c r="ET211" s="8">
        <f t="shared" si="344"/>
        <v>4.7341823455657899</v>
      </c>
    </row>
    <row r="212" spans="1:150" x14ac:dyDescent="0.25">
      <c r="A212" s="34">
        <f>Data!A209</f>
        <v>40178</v>
      </c>
      <c r="B212" s="8">
        <f>Data!G209</f>
        <v>3.68076055807588</v>
      </c>
      <c r="C212" s="8">
        <f t="shared" si="345"/>
        <v>4.2032526984126983</v>
      </c>
      <c r="D212" s="8">
        <f>Data!DA209</f>
        <v>4.7389999999999999</v>
      </c>
      <c r="E212" s="8">
        <f>Data!AN209</f>
        <v>1.1240000000000001</v>
      </c>
      <c r="F212" s="8">
        <f>Data!AV209</f>
        <v>2.2229999999999999</v>
      </c>
      <c r="G212" s="8">
        <f>Data!BZ209</f>
        <v>3.39</v>
      </c>
      <c r="H212" s="8">
        <f>Data!X209</f>
        <v>3.4159999999999999</v>
      </c>
      <c r="I212" s="8">
        <f>Data!BJ209</f>
        <v>4.5830000000000002</v>
      </c>
      <c r="J212" s="8">
        <f>Data!AF209</f>
        <v>5.9809999999999999</v>
      </c>
      <c r="K212" s="8">
        <f>Data!BC209</f>
        <v>6.9279999999999999</v>
      </c>
      <c r="L212" s="8">
        <f>Data!BR209</f>
        <v>7.7649999999999997</v>
      </c>
      <c r="M212" s="8">
        <f>Data!CG209</f>
        <v>6.6440000000000001</v>
      </c>
      <c r="N212" s="8">
        <f>Data!CT209</f>
        <v>7.7670000000000003</v>
      </c>
      <c r="O212" s="8">
        <f>Data!ED209</f>
        <v>7.218</v>
      </c>
      <c r="P212" s="8">
        <f t="shared" si="346"/>
        <v>4.4115000000000002</v>
      </c>
      <c r="Q212" s="1">
        <f t="shared" si="323"/>
        <v>40178</v>
      </c>
      <c r="R212" s="9">
        <f t="shared" si="372"/>
        <v>0.3040900624833256</v>
      </c>
      <c r="S212" s="36">
        <f t="shared" si="373"/>
        <v>0.2871322984851844</v>
      </c>
      <c r="T212" s="9">
        <f t="shared" si="374"/>
        <v>0.21244845831052728</v>
      </c>
      <c r="U212" s="9">
        <f t="shared" si="347"/>
        <v>4.5590496005851945E-2</v>
      </c>
      <c r="V212" s="9">
        <f t="shared" si="348"/>
        <v>4.1238459790904673E-2</v>
      </c>
      <c r="W212" s="9">
        <f t="shared" si="349"/>
        <v>0.03</v>
      </c>
      <c r="X212" s="9">
        <f t="shared" si="350"/>
        <v>4.3452508109826024E-2</v>
      </c>
      <c r="Y212" s="9">
        <f t="shared" si="375"/>
        <v>0.25</v>
      </c>
      <c r="Z212" s="8">
        <f t="shared" si="351"/>
        <v>4.3795090633207412</v>
      </c>
      <c r="AA212" s="8">
        <f t="shared" si="324"/>
        <v>4.6647383661120667</v>
      </c>
      <c r="AB212" s="8">
        <f t="shared" si="352"/>
        <v>2.4186609049443533</v>
      </c>
      <c r="AC212" s="8">
        <f t="shared" si="376"/>
        <v>3.68076055807588</v>
      </c>
      <c r="AD212" s="22">
        <f t="shared" si="353"/>
        <v>0.6959099375166744</v>
      </c>
      <c r="AE212" s="22">
        <f t="shared" si="354"/>
        <v>0.7128677015148156</v>
      </c>
      <c r="AF212" s="22">
        <f t="shared" si="355"/>
        <v>0.78755154168947272</v>
      </c>
      <c r="AG212" s="22">
        <f t="shared" si="325"/>
        <v>0.20440950399414803</v>
      </c>
      <c r="AH212" s="22">
        <f t="shared" si="326"/>
        <v>0.20876154020909532</v>
      </c>
      <c r="AI212" s="22">
        <f t="shared" si="327"/>
        <v>6.9999999999999951E-2</v>
      </c>
      <c r="AJ212" s="22">
        <f t="shared" si="328"/>
        <v>0.20654749189017396</v>
      </c>
      <c r="AK212" s="22">
        <f t="shared" si="329"/>
        <v>0</v>
      </c>
      <c r="AL212" s="22"/>
      <c r="AM212" s="22">
        <f t="shared" si="330"/>
        <v>0</v>
      </c>
      <c r="AN212" s="22">
        <f t="shared" si="330"/>
        <v>0</v>
      </c>
      <c r="AO212" s="22">
        <v>0</v>
      </c>
      <c r="AP212" s="22">
        <f t="shared" si="331"/>
        <v>0.75</v>
      </c>
      <c r="AQ212" s="22">
        <f t="shared" si="332"/>
        <v>0.75</v>
      </c>
      <c r="AR212" s="22">
        <f t="shared" si="356"/>
        <v>0.9</v>
      </c>
      <c r="AS212" s="9">
        <f t="shared" si="357"/>
        <v>0.75</v>
      </c>
      <c r="AT212" s="9">
        <f t="shared" si="358"/>
        <v>0.75</v>
      </c>
      <c r="AU212" s="9"/>
      <c r="AV212" s="1">
        <f t="shared" si="333"/>
        <v>40178</v>
      </c>
      <c r="AX212" s="5">
        <f>Data!C209/Data!C208-1</f>
        <v>-1.5635115349321271E-2</v>
      </c>
      <c r="AY212" s="5">
        <f>Data!L209/Data!L208-1</f>
        <v>-5.7936847248072354E-3</v>
      </c>
      <c r="AZ212" s="5">
        <f>Data!CW209/Data!CW208-1</f>
        <v>-1.0027892603759581E-2</v>
      </c>
      <c r="BA212" s="5">
        <f>Data!AJ209/Data!AJ208-1</f>
        <v>-7.9043772051670125E-3</v>
      </c>
      <c r="BB212" s="5">
        <f>Data!AR209/Data!AR208-1</f>
        <v>-2.118725185820225E-2</v>
      </c>
      <c r="BC212" s="5">
        <f>Data!BV209/Data!BV208-1</f>
        <v>-3.6873979562561554E-2</v>
      </c>
      <c r="BD212" s="5">
        <f>Data!T209/Data!T208-1</f>
        <v>1.2446857168564307E-3</v>
      </c>
      <c r="BE212" s="5">
        <f>Data!BF209/Data!BF208-1</f>
        <v>-2.6782320212876964E-3</v>
      </c>
      <c r="BF212" s="5">
        <f>Data!AB209/Data!AB208-1</f>
        <v>1.4686209744013246E-2</v>
      </c>
      <c r="BG212" s="5">
        <f>Data!AY209/Data!AY208-1</f>
        <v>2.0366155799114605E-2</v>
      </c>
      <c r="BH212" s="5">
        <f>Data!BN209/Data!BN208-1</f>
        <v>2.1457883875809047E-2</v>
      </c>
      <c r="BI212" s="5">
        <f>Data!CC209/Data!CC208-1</f>
        <v>1.752275583070273E-2</v>
      </c>
      <c r="BJ212" s="5">
        <f>Data!CP209/Data!CP208-1</f>
        <v>2.3402409454774231E-2</v>
      </c>
      <c r="BK212" s="5">
        <f>Data!DZ209/Data!DZ208-1</f>
        <v>2.4264673269623893E-2</v>
      </c>
      <c r="BL212" s="5">
        <f t="shared" si="377"/>
        <v>-1.057722343202027E-2</v>
      </c>
      <c r="BM212" s="5">
        <f t="shared" si="378"/>
        <v>-9.500093879507801E-3</v>
      </c>
      <c r="BN212" s="5">
        <f t="shared" si="379"/>
        <v>-1.2894618191384854E-2</v>
      </c>
      <c r="BO212" s="5">
        <f t="shared" si="359"/>
        <v>-7.4811316775529411E-3</v>
      </c>
      <c r="BP212" s="5">
        <f t="shared" si="360"/>
        <v>-7.6294203012173961E-3</v>
      </c>
      <c r="BQ212" s="5">
        <f t="shared" si="361"/>
        <v>-2.5671808110853669E-3</v>
      </c>
      <c r="BR212" s="5">
        <f t="shared" si="380"/>
        <v>-7.5532080789721184E-3</v>
      </c>
      <c r="BS212" s="5">
        <f t="shared" si="381"/>
        <v>6.4897327390298545E-3</v>
      </c>
      <c r="BT212" s="5">
        <f t="shared" si="362"/>
        <v>-6.0745646207623237E-3</v>
      </c>
      <c r="BU212" s="5">
        <f t="shared" si="363"/>
        <v>2.3402409454774231E-2</v>
      </c>
      <c r="BV212" s="8">
        <f t="shared" si="364"/>
        <v>2.3117288093956128</v>
      </c>
      <c r="BW212" s="8">
        <f t="shared" si="365"/>
        <v>2.3376162305824453</v>
      </c>
      <c r="BX212" s="24">
        <f t="shared" si="366"/>
        <v>40178</v>
      </c>
      <c r="BY212" s="5">
        <f t="shared" si="367"/>
        <v>0.9971239752564377</v>
      </c>
      <c r="BZ212" s="1">
        <f t="shared" si="334"/>
        <v>40178</v>
      </c>
      <c r="CA212" s="8">
        <f t="shared" si="382"/>
        <v>2.8028883727598708</v>
      </c>
      <c r="CB212" s="8">
        <f t="shared" si="383"/>
        <v>2.3376162305824453</v>
      </c>
      <c r="CC212" s="8">
        <f t="shared" si="384"/>
        <v>2.9727609215740927</v>
      </c>
      <c r="CD212" s="8">
        <f t="shared" si="385"/>
        <v>2.2288080339202665</v>
      </c>
      <c r="CE212" s="8">
        <f t="shared" si="386"/>
        <v>2.6314388829572941</v>
      </c>
      <c r="CF212" s="8">
        <f t="shared" si="387"/>
        <v>2.8871190522107626</v>
      </c>
      <c r="CG212" s="8">
        <f t="shared" si="388"/>
        <v>2.660214225474637</v>
      </c>
      <c r="CH212" s="8">
        <f t="shared" si="389"/>
        <v>2.9695426248906669</v>
      </c>
      <c r="CI212" s="8">
        <f t="shared" si="390"/>
        <v>3.0992162327467114</v>
      </c>
      <c r="CJ212" s="8">
        <f t="shared" si="391"/>
        <v>3.0676372153298344</v>
      </c>
      <c r="CK212" s="8">
        <f t="shared" si="392"/>
        <v>5.6867085302488256</v>
      </c>
      <c r="CL212" s="8">
        <f t="shared" si="393"/>
        <v>3.9734864700813821</v>
      </c>
      <c r="CM212" s="8">
        <f t="shared" si="394"/>
        <v>3.2960834846403682</v>
      </c>
      <c r="CN212" s="8">
        <f t="shared" si="395"/>
        <v>3.5292188326573832</v>
      </c>
      <c r="CO212" s="8">
        <f t="shared" si="396"/>
        <v>2.9020739069736941</v>
      </c>
      <c r="CP212" s="8">
        <f t="shared" si="397"/>
        <v>2.8028051000012879</v>
      </c>
      <c r="CQ212" s="8">
        <f t="shared" si="398"/>
        <v>2.871945331836304</v>
      </c>
      <c r="CR212" s="8">
        <f t="shared" si="399"/>
        <v>2.7957678193297206</v>
      </c>
      <c r="CS212" s="8">
        <f t="shared" si="400"/>
        <v>2.8151456431991617</v>
      </c>
      <c r="CT212" s="8">
        <f t="shared" si="401"/>
        <v>2.7398766853201875</v>
      </c>
      <c r="CU212" s="8">
        <f t="shared" si="402"/>
        <v>2.7948271964463705</v>
      </c>
      <c r="CV212" s="8">
        <f t="shared" si="403"/>
        <v>2.7638684882257327</v>
      </c>
      <c r="CW212" s="8">
        <f t="shared" si="404"/>
        <v>2.3117288093956128</v>
      </c>
      <c r="CX212" s="8">
        <f t="shared" si="405"/>
        <v>3.8922856348156594</v>
      </c>
      <c r="CY212" s="8">
        <f t="shared" si="335"/>
        <v>2.8028883727598708</v>
      </c>
      <c r="CZ212" s="1">
        <f t="shared" si="336"/>
        <v>40178</v>
      </c>
      <c r="DA212" s="5">
        <f>CA212/MAX(CA$9:CA212)-1</f>
        <v>-1.5635115349321271E-2</v>
      </c>
      <c r="DB212" s="5">
        <f>CB212/MAX(CB$9:CB212)-1</f>
        <v>-5.7936847248071244E-3</v>
      </c>
      <c r="DC212" s="5">
        <f>CC212/MAX(CC$9:CC212)-1</f>
        <v>-1.0027892603759581E-2</v>
      </c>
      <c r="DD212" s="5">
        <f>CD212/MAX(CD$9:CD212)-1</f>
        <v>-7.9043772051670125E-3</v>
      </c>
      <c r="DE212" s="5">
        <f>CE212/MAX(CE$9:CE212)-1</f>
        <v>-2.118725185820225E-2</v>
      </c>
      <c r="DF212" s="5">
        <f>CF212/MAX(CF$9:CF212)-1</f>
        <v>-4.6036735010203889E-2</v>
      </c>
      <c r="DG212" s="5">
        <f>CG212/MAX(CG$9:CG212)-1</f>
        <v>0</v>
      </c>
      <c r="DH212" s="5">
        <f>CH212/MAX(CH$9:CH212)-1</f>
        <v>-2.6782320212876964E-3</v>
      </c>
      <c r="DI212" s="5">
        <f>CI212/MAX(CI$9:CI212)-1</f>
        <v>0</v>
      </c>
      <c r="DJ212" s="5">
        <f>CJ212/MAX(CJ$9:CJ212)-1</f>
        <v>0</v>
      </c>
      <c r="DK212" s="5">
        <f>CK212/MAX(CK$9:CK212)-1</f>
        <v>0</v>
      </c>
      <c r="DL212" s="5">
        <f>CL212/MAX(CL$9:CL212)-1</f>
        <v>0</v>
      </c>
      <c r="DM212" s="5">
        <f>CM212/MAX(CM$9:CM212)-1</f>
        <v>0</v>
      </c>
      <c r="DN212" s="5">
        <f>CN212/MAX(CN$9:CN212)-1</f>
        <v>0</v>
      </c>
      <c r="DO212" s="5">
        <f>CO212/MAX(CO$9:CO212)-1</f>
        <v>-1.0577223432020388E-2</v>
      </c>
      <c r="DP212" s="5">
        <f>CP212/MAX(CP$9:CP212)-1</f>
        <v>-9.5000938795076761E-3</v>
      </c>
      <c r="DQ212" s="5">
        <f>CQ212/MAX(CQ$9:CQ212)-1</f>
        <v>-1.289461819138471E-2</v>
      </c>
      <c r="DR212" s="5">
        <f>CR212/MAX(CR$9:CR212)-1</f>
        <v>-7.4811316775530434E-3</v>
      </c>
      <c r="DS212" s="5">
        <f>CS212/MAX(CS$9:CS212)-1</f>
        <v>-7.6294203012173822E-3</v>
      </c>
      <c r="DT212" s="5">
        <f>CT212/MAX(CT$9:CT212)-1</f>
        <v>-2.5671808110853123E-3</v>
      </c>
      <c r="DU212" s="5">
        <f>CU212/MAX(CU$9:CU212)-1</f>
        <v>-7.5532080789720846E-3</v>
      </c>
      <c r="DV212" s="5">
        <f>CV212/MAX(CV$9:CV212)-1</f>
        <v>0</v>
      </c>
      <c r="DW212" s="5">
        <f>CW212/MAX(CW$9:CW212)-1</f>
        <v>-6.0745646207622794E-3</v>
      </c>
      <c r="DX212" s="5">
        <f>CX212/MAX(CX$9:CX212)-1</f>
        <v>0</v>
      </c>
      <c r="DY212" s="5">
        <f>CY212/MAX(CY$9:CY212)-1</f>
        <v>-1.5635115349321271E-2</v>
      </c>
      <c r="DZ212" s="1">
        <f t="shared" si="337"/>
        <v>40178</v>
      </c>
      <c r="EA212" s="8">
        <f t="shared" si="368"/>
        <v>3.3657704548123375</v>
      </c>
      <c r="EB212" s="8">
        <f t="shared" si="369"/>
        <v>3.6572258309334957</v>
      </c>
      <c r="EC212" s="8">
        <f t="shared" si="370"/>
        <v>4.2032526984126983</v>
      </c>
      <c r="ED212" s="8">
        <f t="shared" si="338"/>
        <v>3.5276249751511624</v>
      </c>
      <c r="EE212" s="8">
        <f t="shared" si="339"/>
        <v>3.5899182615852077</v>
      </c>
      <c r="EF212" s="8">
        <f t="shared" si="340"/>
        <v>3.5446499999999994</v>
      </c>
      <c r="EG212" s="8">
        <f t="shared" si="341"/>
        <v>3.5508944613893738</v>
      </c>
      <c r="EH212" s="8">
        <f t="shared" si="342"/>
        <v>4.5037500000000001</v>
      </c>
      <c r="EI212" s="8">
        <f t="shared" si="343"/>
        <v>3.68076055807588</v>
      </c>
      <c r="EJ212" s="1">
        <f t="shared" si="371"/>
        <v>40178</v>
      </c>
      <c r="EK212" s="8">
        <f>Data!W209*(1-R212-AD212)+R212*Data!AE209+AD212*Data!AM209</f>
        <v>1.7657386085084039</v>
      </c>
      <c r="EL212" s="8">
        <f>Data!W209*(1-S212-AE212)+S212*Data!BQ209+AE212*Data!AU209</f>
        <v>3.2182887290067983</v>
      </c>
      <c r="EM212" s="8">
        <f>Data!W209*(1-R212-AF212)+R212*Data!AE209+AF212*Data!AU209</f>
        <v>3.3253196609707203</v>
      </c>
      <c r="EN212" s="8">
        <f>Data!F209</f>
        <v>5.0133182688173701</v>
      </c>
      <c r="EO212" s="8">
        <f>U212*Data!$AE209+Model!AG212*Data!$BY209+Model!AP212*Data!$W209</f>
        <v>2.7355987079700084</v>
      </c>
      <c r="EP212" s="8">
        <f>V212*Data!$BQ209+Model!AH212*Data!$BY209+Model!AQ212*Data!$W209</f>
        <v>2.7642123779196219</v>
      </c>
      <c r="EQ212" s="8">
        <f>W212*Data!$BQ209+Model!AI212*Data!$BY209+Model!AR212*Data!$W209</f>
        <v>2.1059399999999995</v>
      </c>
      <c r="ER212" s="8">
        <f>X212*Data!CF209+Model!AJ212*Data!$BY209+Model!AS212*Data!$W209</f>
        <v>2.7492064989318408</v>
      </c>
      <c r="ES212" s="8">
        <f>Y212*Data!CS209+Model!AK212*Data!$BY209+Model!AS212*Data!$W209</f>
        <v>2.4369999999999998</v>
      </c>
      <c r="ET212" s="8">
        <f t="shared" si="344"/>
        <v>5.0133182688173701</v>
      </c>
    </row>
    <row r="213" spans="1:150" x14ac:dyDescent="0.25">
      <c r="A213" s="34">
        <f>Data!A210</f>
        <v>40207</v>
      </c>
      <c r="B213" s="8">
        <f>Data!G210</f>
        <v>3.3715575385722998</v>
      </c>
      <c r="C213" s="8">
        <f t="shared" si="345"/>
        <v>3.9760773255205613</v>
      </c>
      <c r="D213" s="8">
        <f>Data!DA210</f>
        <v>4.4119999999999999</v>
      </c>
      <c r="E213" s="8">
        <f>Data!AN210</f>
        <v>0.80100000000000005</v>
      </c>
      <c r="F213" s="8">
        <f>Data!AV210</f>
        <v>1.89</v>
      </c>
      <c r="G213" s="8">
        <f>Data!BZ210</f>
        <v>3.1030000000000002</v>
      </c>
      <c r="H213" s="8">
        <f>Data!X210</f>
        <v>2.6259999999999999</v>
      </c>
      <c r="I213" s="8">
        <f>Data!BJ210</f>
        <v>3.9340000000000002</v>
      </c>
      <c r="J213" s="8">
        <f>Data!AF210</f>
        <v>6.452</v>
      </c>
      <c r="K213" s="8">
        <f>Data!BC210</f>
        <v>7.1040000000000001</v>
      </c>
      <c r="L213" s="8">
        <f>Data!BR210</f>
        <v>7.5049999999999999</v>
      </c>
      <c r="M213" s="8">
        <f>Data!CG210</f>
        <v>6.7990000000000004</v>
      </c>
      <c r="N213" s="8">
        <f>Data!CT210</f>
        <v>7.7610000000000001</v>
      </c>
      <c r="O213" s="8">
        <f>Data!ED210</f>
        <v>7.2750000000000004</v>
      </c>
      <c r="P213" s="8">
        <f t="shared" si="346"/>
        <v>4.7785000000000002</v>
      </c>
      <c r="Q213" s="1">
        <f t="shared" si="323"/>
        <v>40207</v>
      </c>
      <c r="R213" s="9">
        <f t="shared" si="372"/>
        <v>0.30180434682670598</v>
      </c>
      <c r="S213" s="36">
        <f t="shared" si="373"/>
        <v>0.27512674810999066</v>
      </c>
      <c r="T213" s="9">
        <f t="shared" si="374"/>
        <v>0.20927069163963585</v>
      </c>
      <c r="U213" s="9">
        <f t="shared" si="347"/>
        <v>7.5590496005851937E-2</v>
      </c>
      <c r="V213" s="9">
        <f t="shared" si="348"/>
        <v>7.1238459790904679E-2</v>
      </c>
      <c r="W213" s="9">
        <f t="shared" si="349"/>
        <v>0.06</v>
      </c>
      <c r="X213" s="9">
        <f t="shared" si="350"/>
        <v>7.3452508109826023E-2</v>
      </c>
      <c r="Y213" s="9">
        <f t="shared" si="375"/>
        <v>0.25</v>
      </c>
      <c r="Z213" s="8">
        <f t="shared" si="351"/>
        <v>4.2184688658715057</v>
      </c>
      <c r="AA213" s="8">
        <f t="shared" si="324"/>
        <v>3.9683434040286443</v>
      </c>
      <c r="AB213" s="8">
        <f t="shared" si="352"/>
        <v>2.1558184576750028</v>
      </c>
      <c r="AC213" s="8">
        <f t="shared" si="376"/>
        <v>3.3715575385722998</v>
      </c>
      <c r="AD213" s="22">
        <f t="shared" si="353"/>
        <v>0.69819565317329402</v>
      </c>
      <c r="AE213" s="22">
        <f t="shared" si="354"/>
        <v>0.7248732518900094</v>
      </c>
      <c r="AF213" s="22">
        <f t="shared" si="355"/>
        <v>0.79072930836036415</v>
      </c>
      <c r="AG213" s="22">
        <f t="shared" si="325"/>
        <v>0.17440950399414801</v>
      </c>
      <c r="AH213" s="22">
        <f t="shared" si="326"/>
        <v>0.17876154020909529</v>
      </c>
      <c r="AI213" s="22">
        <f t="shared" si="327"/>
        <v>3.9999999999999925E-2</v>
      </c>
      <c r="AJ213" s="22">
        <f t="shared" si="328"/>
        <v>0.17654749189017394</v>
      </c>
      <c r="AK213" s="22">
        <f t="shared" si="329"/>
        <v>0</v>
      </c>
      <c r="AL213" s="22"/>
      <c r="AM213" s="22">
        <f t="shared" si="330"/>
        <v>0</v>
      </c>
      <c r="AN213" s="22">
        <f t="shared" si="330"/>
        <v>0</v>
      </c>
      <c r="AO213" s="22">
        <v>0</v>
      </c>
      <c r="AP213" s="22">
        <f t="shared" si="331"/>
        <v>0.75</v>
      </c>
      <c r="AQ213" s="22">
        <f t="shared" si="332"/>
        <v>0.75</v>
      </c>
      <c r="AR213" s="22">
        <f t="shared" si="356"/>
        <v>0.9</v>
      </c>
      <c r="AS213" s="9">
        <f t="shared" si="357"/>
        <v>0.75</v>
      </c>
      <c r="AT213" s="9">
        <f t="shared" si="358"/>
        <v>0.75</v>
      </c>
      <c r="AU213" s="9"/>
      <c r="AV213" s="1">
        <f t="shared" si="333"/>
        <v>40207</v>
      </c>
      <c r="AX213" s="5">
        <f>Data!C210/Data!C209-1</f>
        <v>1.5277830281929194E-2</v>
      </c>
      <c r="AY213" s="5">
        <f>Data!L210/Data!L209-1</f>
        <v>7.8466088662978439E-3</v>
      </c>
      <c r="AZ213" s="5">
        <f>Data!CW210/Data!CW209-1</f>
        <v>2.0088116944607437E-2</v>
      </c>
      <c r="BA213" s="5">
        <f>Data!AJ210/Data!AJ209-1</f>
        <v>7.5846709614273422E-3</v>
      </c>
      <c r="BB213" s="5">
        <f>Data!AR210/Data!AR209-1</f>
        <v>1.5659953898436774E-2</v>
      </c>
      <c r="BC213" s="5">
        <f>Data!BV210/Data!BV209-1</f>
        <v>2.1178377870933129E-2</v>
      </c>
      <c r="BD213" s="5">
        <f>Data!T210/Data!T209-1</f>
        <v>1.4211218699996753E-2</v>
      </c>
      <c r="BE213" s="5">
        <f>Data!BF210/Data!BF209-1</f>
        <v>2.2908401046449089E-2</v>
      </c>
      <c r="BF213" s="5">
        <f>Data!AB210/Data!AB209-1</f>
        <v>1.3318033667403251E-2</v>
      </c>
      <c r="BG213" s="5">
        <f>Data!AY210/Data!AY209-1</f>
        <v>1.0130977964929011E-2</v>
      </c>
      <c r="BH213" s="5">
        <f>Data!BN210/Data!BN209-1</f>
        <v>1.145456569874681E-2</v>
      </c>
      <c r="BI213" s="5">
        <f>Data!CC210/Data!CC209-1</f>
        <v>1.2567487180259462E-2</v>
      </c>
      <c r="BJ213" s="5">
        <f>Data!CP210/Data!CP209-1</f>
        <v>1.2514547828041955E-2</v>
      </c>
      <c r="BK213" s="5">
        <f>Data!DZ210/Data!DZ209-1</f>
        <v>1.3453781148717647E-2</v>
      </c>
      <c r="BL213" s="5">
        <f t="shared" si="377"/>
        <v>1.4719565500878631E-2</v>
      </c>
      <c r="BM213" s="5">
        <f t="shared" si="378"/>
        <v>1.5026490445954541E-2</v>
      </c>
      <c r="BN213" s="5">
        <f t="shared" si="379"/>
        <v>1.5191255898992248E-2</v>
      </c>
      <c r="BO213" s="5">
        <f t="shared" si="359"/>
        <v>1.5594651501715195E-2</v>
      </c>
      <c r="BP213" s="5">
        <f t="shared" si="360"/>
        <v>1.5552013455453831E-2</v>
      </c>
      <c r="BQ213" s="5">
        <f t="shared" si="361"/>
        <v>1.46162202519248E-2</v>
      </c>
      <c r="BR213" s="5">
        <f t="shared" si="380"/>
        <v>1.5578843695161524E-2</v>
      </c>
      <c r="BS213" s="5">
        <f t="shared" si="381"/>
        <v>1.3787050982008053E-2</v>
      </c>
      <c r="BT213" s="5">
        <f t="shared" si="362"/>
        <v>8.9099805091412236E-3</v>
      </c>
      <c r="BU213" s="5">
        <f t="shared" si="363"/>
        <v>1.2514547828041955E-2</v>
      </c>
      <c r="BV213" s="8">
        <f t="shared" si="364"/>
        <v>2.3323262680297479</v>
      </c>
      <c r="BW213" s="8">
        <f t="shared" si="365"/>
        <v>2.3559585908233354</v>
      </c>
      <c r="BX213" s="24">
        <f t="shared" si="366"/>
        <v>40207</v>
      </c>
      <c r="BY213" s="5">
        <f t="shared" si="367"/>
        <v>0.99741960634603277</v>
      </c>
      <c r="BZ213" s="1">
        <f t="shared" si="334"/>
        <v>40207</v>
      </c>
      <c r="CA213" s="8">
        <f t="shared" si="382"/>
        <v>2.8457104256180887</v>
      </c>
      <c r="CB213" s="8">
        <f t="shared" si="383"/>
        <v>2.3559585908233354</v>
      </c>
      <c r="CC213" s="8">
        <f t="shared" si="384"/>
        <v>3.0324780906150322</v>
      </c>
      <c r="CD213" s="8">
        <f t="shared" si="385"/>
        <v>2.2457128094937375</v>
      </c>
      <c r="CE213" s="8">
        <f t="shared" si="386"/>
        <v>2.6726470945509595</v>
      </c>
      <c r="CF213" s="8">
        <f t="shared" si="387"/>
        <v>2.9482635504568524</v>
      </c>
      <c r="CG213" s="8">
        <f t="shared" si="388"/>
        <v>2.6980191116216994</v>
      </c>
      <c r="CH213" s="8">
        <f t="shared" si="389"/>
        <v>3.0375700982661873</v>
      </c>
      <c r="CI213" s="8">
        <f t="shared" si="390"/>
        <v>3.1404916988769949</v>
      </c>
      <c r="CJ213" s="8">
        <f t="shared" si="391"/>
        <v>3.0987153803627372</v>
      </c>
      <c r="CK213" s="8">
        <f t="shared" si="392"/>
        <v>5.7518473067181848</v>
      </c>
      <c r="CL213" s="8">
        <f t="shared" si="393"/>
        <v>4.0234232103550642</v>
      </c>
      <c r="CM213" s="8">
        <f t="shared" si="394"/>
        <v>3.3373324790541194</v>
      </c>
      <c r="CN213" s="8">
        <f t="shared" si="395"/>
        <v>3.5767001704578885</v>
      </c>
      <c r="CO213" s="8">
        <f t="shared" si="396"/>
        <v>2.9447911739357844</v>
      </c>
      <c r="CP213" s="8">
        <f t="shared" si="397"/>
        <v>2.8449214240583296</v>
      </c>
      <c r="CQ213" s="8">
        <f t="shared" si="398"/>
        <v>2.9155737883001454</v>
      </c>
      <c r="CR213" s="8">
        <f t="shared" si="399"/>
        <v>2.8393668441518778</v>
      </c>
      <c r="CS213" s="8">
        <f t="shared" si="400"/>
        <v>2.8589268261212575</v>
      </c>
      <c r="CT213" s="8">
        <f t="shared" si="401"/>
        <v>2.7799233264159411</v>
      </c>
      <c r="CU213" s="8">
        <f t="shared" si="402"/>
        <v>2.8383673724947953</v>
      </c>
      <c r="CV213" s="8">
        <f t="shared" si="403"/>
        <v>2.8019740839804665</v>
      </c>
      <c r="CW213" s="8">
        <f t="shared" si="404"/>
        <v>2.3323262680297479</v>
      </c>
      <c r="CX213" s="8">
        <f t="shared" si="405"/>
        <v>3.9409958295529606</v>
      </c>
      <c r="CY213" s="8">
        <f t="shared" si="335"/>
        <v>2.8457104256180887</v>
      </c>
      <c r="CZ213" s="1">
        <f t="shared" si="336"/>
        <v>40207</v>
      </c>
      <c r="DA213" s="5">
        <f>CA213/MAX(CA$9:CA213)-1</f>
        <v>-5.9615570613735791E-4</v>
      </c>
      <c r="DB213" s="5">
        <f>CB213/MAX(CB$9:CB213)-1</f>
        <v>0</v>
      </c>
      <c r="DC213" s="5">
        <f>CC213/MAX(CC$9:CC213)-1</f>
        <v>0</v>
      </c>
      <c r="DD213" s="5">
        <f>CD213/MAX(CD$9:CD213)-1</f>
        <v>-3.7965834399578124E-4</v>
      </c>
      <c r="DE213" s="5">
        <f>CE213/MAX(CE$9:CE213)-1</f>
        <v>-5.8590893470994443E-3</v>
      </c>
      <c r="DF213" s="5">
        <f>CF213/MAX(CF$9:CF213)-1</f>
        <v>-2.5833340509260894E-2</v>
      </c>
      <c r="DG213" s="5">
        <f>CG213/MAX(CG$9:CG213)-1</f>
        <v>0</v>
      </c>
      <c r="DH213" s="5">
        <f>CH213/MAX(CH$9:CH213)-1</f>
        <v>0</v>
      </c>
      <c r="DI213" s="5">
        <f>CI213/MAX(CI$9:CI213)-1</f>
        <v>0</v>
      </c>
      <c r="DJ213" s="5">
        <f>CJ213/MAX(CJ$9:CJ213)-1</f>
        <v>0</v>
      </c>
      <c r="DK213" s="5">
        <f>CK213/MAX(CK$9:CK213)-1</f>
        <v>0</v>
      </c>
      <c r="DL213" s="5">
        <f>CL213/MAX(CL$9:CL213)-1</f>
        <v>0</v>
      </c>
      <c r="DM213" s="5">
        <f>CM213/MAX(CM$9:CM213)-1</f>
        <v>0</v>
      </c>
      <c r="DN213" s="5">
        <f>CN213/MAX(CN$9:CN213)-1</f>
        <v>0</v>
      </c>
      <c r="DO213" s="5">
        <f>CO213/MAX(CO$9:CO213)-1</f>
        <v>0</v>
      </c>
      <c r="DP213" s="5">
        <f>CP213/MAX(CP$9:CP213)-1</f>
        <v>0</v>
      </c>
      <c r="DQ213" s="5">
        <f>CQ213/MAX(CQ$9:CQ213)-1</f>
        <v>0</v>
      </c>
      <c r="DR213" s="5">
        <f>CR213/MAX(CR$9:CR213)-1</f>
        <v>0</v>
      </c>
      <c r="DS213" s="5">
        <f>CS213/MAX(CS$9:CS213)-1</f>
        <v>0</v>
      </c>
      <c r="DT213" s="5">
        <f>CT213/MAX(CT$9:CT213)-1</f>
        <v>0</v>
      </c>
      <c r="DU213" s="5">
        <f>CU213/MAX(CU$9:CU213)-1</f>
        <v>0</v>
      </c>
      <c r="DV213" s="5">
        <f>CV213/MAX(CV$9:CV213)-1</f>
        <v>0</v>
      </c>
      <c r="DW213" s="5">
        <f>CW213/MAX(CW$9:CW213)-1</f>
        <v>0</v>
      </c>
      <c r="DX213" s="5">
        <f>CX213/MAX(CX$9:CX213)-1</f>
        <v>0</v>
      </c>
      <c r="DY213" s="5">
        <f>CY213/MAX(CY$9:CY213)-1</f>
        <v>-5.9615570613735791E-4</v>
      </c>
      <c r="DZ213" s="1">
        <f t="shared" si="337"/>
        <v>40207</v>
      </c>
      <c r="EA213" s="8">
        <f t="shared" si="368"/>
        <v>3.2668314302234327</v>
      </c>
      <c r="EB213" s="8">
        <f t="shared" si="369"/>
        <v>3.3715575385722998</v>
      </c>
      <c r="EC213" s="8">
        <f t="shared" si="370"/>
        <v>3.9760773255205613</v>
      </c>
      <c r="ED213" s="8">
        <f t="shared" si="338"/>
        <v>2.9984025711235982</v>
      </c>
      <c r="EE213" s="8">
        <f t="shared" si="339"/>
        <v>3.0588416999995625</v>
      </c>
      <c r="EF213" s="8">
        <f t="shared" si="340"/>
        <v>2.9378199999999994</v>
      </c>
      <c r="EG213" s="8">
        <f t="shared" si="341"/>
        <v>3.0167304699739166</v>
      </c>
      <c r="EH213" s="8">
        <f t="shared" si="342"/>
        <v>3.9097499999999998</v>
      </c>
      <c r="EI213" s="8">
        <f t="shared" si="343"/>
        <v>3.3715575385722998</v>
      </c>
      <c r="EJ213" s="1">
        <f t="shared" si="371"/>
        <v>40207</v>
      </c>
      <c r="EK213" s="8">
        <f>Data!W210*(1-R213-AD213)+R213*Data!AE210+AD213*Data!AM210</f>
        <v>1.8020666742638263</v>
      </c>
      <c r="EL213" s="8">
        <f>Data!W210*(1-S213-AE213)+S213*Data!BQ210+AE213*Data!AU210</f>
        <v>3.224854169911282</v>
      </c>
      <c r="EM213" s="8">
        <f>Data!W210*(1-R213-AF213)+R213*Data!AE210+AF213*Data!AU210</f>
        <v>3.3609139567916091</v>
      </c>
      <c r="EN213" s="8">
        <f>Data!F210</f>
        <v>4.9911112739871699</v>
      </c>
      <c r="EO213" s="8">
        <f>U213*Data!$AE210+Model!AG213*Data!$BY210+Model!AP213*Data!$W210</f>
        <v>2.6051235017949974</v>
      </c>
      <c r="EP213" s="8">
        <f>V213*Data!$BQ210+Model!AH213*Data!$BY210+Model!AQ213*Data!$W210</f>
        <v>2.6249824702412949</v>
      </c>
      <c r="EQ213" s="8">
        <f>W213*Data!$BQ210+Model!AI213*Data!$BY210+Model!AR213*Data!$W210</f>
        <v>1.9742999999999997</v>
      </c>
      <c r="ER213" s="8">
        <f>X213*Data!CF210+Model!AJ213*Data!$BY210+Model!AS213*Data!$W210</f>
        <v>2.6150582972347136</v>
      </c>
      <c r="ES213" s="8">
        <f>Y213*Data!CS210+Model!AK213*Data!$BY210+Model!AS213*Data!$W210</f>
        <v>2.4705000000000004</v>
      </c>
      <c r="ET213" s="8">
        <f t="shared" si="344"/>
        <v>4.9911112739871699</v>
      </c>
    </row>
    <row r="214" spans="1:150" x14ac:dyDescent="0.25">
      <c r="A214" s="34">
        <f>Data!A211</f>
        <v>40235</v>
      </c>
      <c r="B214" s="8">
        <f>Data!G211</f>
        <v>3.3532123020981301</v>
      </c>
      <c r="C214" s="8">
        <f t="shared" si="345"/>
        <v>3.9567511540075531</v>
      </c>
      <c r="D214" s="8">
        <f>Data!DA211</f>
        <v>4.4180000000000001</v>
      </c>
      <c r="E214" s="8">
        <f>Data!AN211</f>
        <v>0.78300000000000003</v>
      </c>
      <c r="F214" s="8">
        <f>Data!AV211</f>
        <v>1.8540000000000001</v>
      </c>
      <c r="G214" s="8">
        <f>Data!BZ211</f>
        <v>3.0859999999999999</v>
      </c>
      <c r="H214" s="8">
        <f>Data!X211</f>
        <v>2.5960000000000001</v>
      </c>
      <c r="I214" s="8">
        <f>Data!BJ211</f>
        <v>3.891</v>
      </c>
      <c r="J214" s="8">
        <f>Data!AF211</f>
        <v>6.0039999999999996</v>
      </c>
      <c r="K214" s="8">
        <f>Data!BC211</f>
        <v>7.05</v>
      </c>
      <c r="L214" s="8">
        <f>Data!BR211</f>
        <v>7.6929999999999996</v>
      </c>
      <c r="M214" s="8">
        <f>Data!CG211</f>
        <v>6.7430000000000003</v>
      </c>
      <c r="N214" s="8">
        <f>Data!CT211</f>
        <v>7.86</v>
      </c>
      <c r="O214" s="8">
        <f>Data!ED211</f>
        <v>7.2359999999999998</v>
      </c>
      <c r="P214" s="8">
        <f t="shared" si="346"/>
        <v>4.766</v>
      </c>
      <c r="Q214" s="1">
        <f t="shared" si="323"/>
        <v>40235</v>
      </c>
      <c r="R214" s="9">
        <f t="shared" si="372"/>
        <v>0.30665009247251585</v>
      </c>
      <c r="S214" s="36">
        <f t="shared" si="373"/>
        <v>0.27856044260463214</v>
      </c>
      <c r="T214" s="9">
        <f t="shared" si="374"/>
        <v>0.209819555182543</v>
      </c>
      <c r="U214" s="9">
        <f t="shared" si="347"/>
        <v>0.10559049600585194</v>
      </c>
      <c r="V214" s="9">
        <f t="shared" si="348"/>
        <v>0.10123845979090468</v>
      </c>
      <c r="W214" s="9">
        <f t="shared" si="349"/>
        <v>0.09</v>
      </c>
      <c r="X214" s="9">
        <f t="shared" si="350"/>
        <v>0.10345250810982602</v>
      </c>
      <c r="Y214" s="9">
        <f t="shared" si="375"/>
        <v>0.25</v>
      </c>
      <c r="Z214" s="8">
        <f t="shared" si="351"/>
        <v>4.2074193881719903</v>
      </c>
      <c r="AA214" s="8">
        <f t="shared" si="324"/>
        <v>4.0158225759558093</v>
      </c>
      <c r="AB214" s="8">
        <f t="shared" si="352"/>
        <v>2.13696558959295</v>
      </c>
      <c r="AC214" s="8">
        <f t="shared" si="376"/>
        <v>3.3532123020981301</v>
      </c>
      <c r="AD214" s="22">
        <f t="shared" si="353"/>
        <v>0.69334990752748415</v>
      </c>
      <c r="AE214" s="22">
        <f t="shared" si="354"/>
        <v>0.7214395573953678</v>
      </c>
      <c r="AF214" s="22">
        <f t="shared" si="355"/>
        <v>0.79018044481745697</v>
      </c>
      <c r="AG214" s="22">
        <f t="shared" si="325"/>
        <v>0.14440950399414809</v>
      </c>
      <c r="AH214" s="22">
        <f t="shared" si="326"/>
        <v>0.14876154020909538</v>
      </c>
      <c r="AI214" s="22">
        <f t="shared" si="327"/>
        <v>1.0000000000000009E-2</v>
      </c>
      <c r="AJ214" s="22">
        <f t="shared" si="328"/>
        <v>0.14654749189017402</v>
      </c>
      <c r="AK214" s="22">
        <f t="shared" si="329"/>
        <v>0</v>
      </c>
      <c r="AL214" s="22"/>
      <c r="AM214" s="22">
        <f t="shared" si="330"/>
        <v>0</v>
      </c>
      <c r="AN214" s="22">
        <f t="shared" si="330"/>
        <v>0</v>
      </c>
      <c r="AO214" s="22">
        <v>0</v>
      </c>
      <c r="AP214" s="22">
        <f t="shared" si="331"/>
        <v>0.75</v>
      </c>
      <c r="AQ214" s="22">
        <f t="shared" si="332"/>
        <v>0.75</v>
      </c>
      <c r="AR214" s="22">
        <f t="shared" si="356"/>
        <v>0.9</v>
      </c>
      <c r="AS214" s="9">
        <f t="shared" si="357"/>
        <v>0.75</v>
      </c>
      <c r="AT214" s="9">
        <f t="shared" si="358"/>
        <v>0.75</v>
      </c>
      <c r="AU214" s="9"/>
      <c r="AV214" s="1">
        <f t="shared" si="333"/>
        <v>40235</v>
      </c>
      <c r="AX214" s="5">
        <f>Data!C211/Data!C210-1</f>
        <v>3.7331689648847366E-3</v>
      </c>
      <c r="AY214" s="5">
        <f>Data!L211/Data!L210-1</f>
        <v>1.980985048612105E-3</v>
      </c>
      <c r="AZ214" s="5">
        <f>Data!CW211/Data!CW210-1</f>
        <v>3.7480608322701947E-3</v>
      </c>
      <c r="BA214" s="5">
        <f>Data!AJ211/Data!AJ210-1</f>
        <v>1.914533472837654E-3</v>
      </c>
      <c r="BB214" s="5">
        <f>Data!AR211/Data!AR210-1</f>
        <v>5.0151093175421213E-3</v>
      </c>
      <c r="BC214" s="5">
        <f>Data!BV211/Data!BV210-1</f>
        <v>6.2406633135623224E-3</v>
      </c>
      <c r="BD214" s="5">
        <f>Data!T211/Data!T210-1</f>
        <v>4.9791775373377867E-3</v>
      </c>
      <c r="BE214" s="5">
        <f>Data!BF211/Data!BF210-1</f>
        <v>7.0311011369170728E-3</v>
      </c>
      <c r="BF214" s="5">
        <f>Data!AB211/Data!AB210-1</f>
        <v>1.2749467935590175E-2</v>
      </c>
      <c r="BG214" s="5">
        <f>Data!AY211/Data!AY210-1</f>
        <v>9.7396929416482259E-3</v>
      </c>
      <c r="BH214" s="5">
        <f>Data!BN211/Data!BN210-1</f>
        <v>6.1748150165690241E-3</v>
      </c>
      <c r="BI214" s="5">
        <f>Data!CC211/Data!CC210-1</f>
        <v>1.0217740496162753E-2</v>
      </c>
      <c r="BJ214" s="5">
        <f>Data!CP211/Data!CP210-1</f>
        <v>2.5571086577971247E-3</v>
      </c>
      <c r="BK214" s="5">
        <f>Data!DZ211/Data!DZ210-1</f>
        <v>5.3606878508603018E-3</v>
      </c>
      <c r="BL214" s="5">
        <f t="shared" si="377"/>
        <v>6.5852860221859762E-3</v>
      </c>
      <c r="BM214" s="5">
        <f t="shared" si="378"/>
        <v>5.1101872156305728E-3</v>
      </c>
      <c r="BN214" s="5">
        <f t="shared" si="379"/>
        <v>5.0874287762254274E-3</v>
      </c>
      <c r="BO214" s="5">
        <f t="shared" si="359"/>
        <v>5.7865527511781869E-3</v>
      </c>
      <c r="BP214" s="5">
        <f t="shared" si="360"/>
        <v>5.2898580501362638E-3</v>
      </c>
      <c r="BQ214" s="5">
        <f t="shared" si="361"/>
        <v>5.1013752171406423E-3</v>
      </c>
      <c r="BR214" s="5">
        <f t="shared" si="380"/>
        <v>5.5866752754022827E-3</v>
      </c>
      <c r="BS214" s="5">
        <f t="shared" si="381"/>
        <v>4.3736603174526212E-3</v>
      </c>
      <c r="BT214" s="5">
        <f t="shared" si="362"/>
        <v>2.5274622857376803E-3</v>
      </c>
      <c r="BU214" s="5">
        <f t="shared" si="363"/>
        <v>2.5571086577971247E-3</v>
      </c>
      <c r="BV214" s="8">
        <f t="shared" si="364"/>
        <v>2.3382211347102282</v>
      </c>
      <c r="BW214" s="8">
        <f t="shared" si="365"/>
        <v>2.3606257095669054</v>
      </c>
      <c r="BX214" s="24">
        <f t="shared" si="366"/>
        <v>40235</v>
      </c>
      <c r="BY214" s="5">
        <f t="shared" si="367"/>
        <v>0.99926145395230748</v>
      </c>
      <c r="BZ214" s="1">
        <f t="shared" si="334"/>
        <v>40235</v>
      </c>
      <c r="CA214" s="8">
        <f t="shared" si="382"/>
        <v>2.8563339434620549</v>
      </c>
      <c r="CB214" s="8">
        <f t="shared" si="383"/>
        <v>2.3606257095669054</v>
      </c>
      <c r="CC214" s="8">
        <f t="shared" si="384"/>
        <v>3.0438440029711837</v>
      </c>
      <c r="CD214" s="8">
        <f t="shared" si="385"/>
        <v>2.2500123018378937</v>
      </c>
      <c r="CE214" s="8">
        <f t="shared" si="386"/>
        <v>2.686050711897344</v>
      </c>
      <c r="CF214" s="8">
        <f t="shared" si="387"/>
        <v>2.9666626706349013</v>
      </c>
      <c r="CG214" s="8">
        <f t="shared" si="388"/>
        <v>2.7114530277775941</v>
      </c>
      <c r="CH214" s="8">
        <f t="shared" si="389"/>
        <v>3.0589275608375721</v>
      </c>
      <c r="CI214" s="8">
        <f t="shared" si="390"/>
        <v>3.1805312970938142</v>
      </c>
      <c r="CJ214" s="8">
        <f t="shared" si="391"/>
        <v>3.1288959166810328</v>
      </c>
      <c r="CK214" s="8">
        <f t="shared" si="392"/>
        <v>5.7873638998407202</v>
      </c>
      <c r="CL214" s="8">
        <f t="shared" si="393"/>
        <v>4.06453350462471</v>
      </c>
      <c r="CM214" s="8">
        <f t="shared" si="394"/>
        <v>3.3458664008302561</v>
      </c>
      <c r="CN214" s="8">
        <f t="shared" si="395"/>
        <v>3.5958737436078319</v>
      </c>
      <c r="CO214" s="8">
        <f t="shared" si="396"/>
        <v>2.9641834660917605</v>
      </c>
      <c r="CP214" s="8">
        <f t="shared" si="397"/>
        <v>2.8594595051490259</v>
      </c>
      <c r="CQ214" s="8">
        <f t="shared" si="398"/>
        <v>2.9304065622899524</v>
      </c>
      <c r="CR214" s="8">
        <f t="shared" si="399"/>
        <v>2.8557969901755089</v>
      </c>
      <c r="CS214" s="8">
        <f t="shared" si="400"/>
        <v>2.8740501432071652</v>
      </c>
      <c r="CT214" s="8">
        <f t="shared" si="401"/>
        <v>2.7941047583788707</v>
      </c>
      <c r="CU214" s="8">
        <f t="shared" si="402"/>
        <v>2.8542244093172209</v>
      </c>
      <c r="CV214" s="8">
        <f t="shared" si="403"/>
        <v>2.8142289668421028</v>
      </c>
      <c r="CW214" s="8">
        <f t="shared" si="404"/>
        <v>2.3382211347102282</v>
      </c>
      <c r="CX214" s="8">
        <f t="shared" si="405"/>
        <v>3.9510733841090526</v>
      </c>
      <c r="CY214" s="8">
        <f t="shared" si="335"/>
        <v>2.8563339434620549</v>
      </c>
      <c r="CZ214" s="1">
        <f t="shared" si="336"/>
        <v>40235</v>
      </c>
      <c r="DA214" s="5">
        <f>CA214/MAX(CA$9:CA214)-1</f>
        <v>0</v>
      </c>
      <c r="DB214" s="5">
        <f>CB214/MAX(CB$9:CB214)-1</f>
        <v>0</v>
      </c>
      <c r="DC214" s="5">
        <f>CC214/MAX(CC$9:CC214)-1</f>
        <v>0</v>
      </c>
      <c r="DD214" s="5">
        <f>CD214/MAX(CD$9:CD214)-1</f>
        <v>0</v>
      </c>
      <c r="DE214" s="5">
        <f>CE214/MAX(CE$9:CE214)-1</f>
        <v>-8.733640031342027E-4</v>
      </c>
      <c r="DF214" s="5">
        <f>CF214/MAX(CF$9:CF214)-1</f>
        <v>-1.9753894376081549E-2</v>
      </c>
      <c r="DG214" s="5">
        <f>CG214/MAX(CG$9:CG214)-1</f>
        <v>0</v>
      </c>
      <c r="DH214" s="5">
        <f>CH214/MAX(CH$9:CH214)-1</f>
        <v>0</v>
      </c>
      <c r="DI214" s="5">
        <f>CI214/MAX(CI$9:CI214)-1</f>
        <v>0</v>
      </c>
      <c r="DJ214" s="5">
        <f>CJ214/MAX(CJ$9:CJ214)-1</f>
        <v>0</v>
      </c>
      <c r="DK214" s="5">
        <f>CK214/MAX(CK$9:CK214)-1</f>
        <v>0</v>
      </c>
      <c r="DL214" s="5">
        <f>CL214/MAX(CL$9:CL214)-1</f>
        <v>0</v>
      </c>
      <c r="DM214" s="5">
        <f>CM214/MAX(CM$9:CM214)-1</f>
        <v>0</v>
      </c>
      <c r="DN214" s="5">
        <f>CN214/MAX(CN$9:CN214)-1</f>
        <v>0</v>
      </c>
      <c r="DO214" s="5">
        <f>CO214/MAX(CO$9:CO214)-1</f>
        <v>0</v>
      </c>
      <c r="DP214" s="5">
        <f>CP214/MAX(CP$9:CP214)-1</f>
        <v>0</v>
      </c>
      <c r="DQ214" s="5">
        <f>CQ214/MAX(CQ$9:CQ214)-1</f>
        <v>0</v>
      </c>
      <c r="DR214" s="5">
        <f>CR214/MAX(CR$9:CR214)-1</f>
        <v>0</v>
      </c>
      <c r="DS214" s="5">
        <f>CS214/MAX(CS$9:CS214)-1</f>
        <v>0</v>
      </c>
      <c r="DT214" s="5">
        <f>CT214/MAX(CT$9:CT214)-1</f>
        <v>0</v>
      </c>
      <c r="DU214" s="5">
        <f>CU214/MAX(CU$9:CU214)-1</f>
        <v>0</v>
      </c>
      <c r="DV214" s="5">
        <f>CV214/MAX(CV$9:CV214)-1</f>
        <v>0</v>
      </c>
      <c r="DW214" s="5">
        <f>CW214/MAX(CW$9:CW214)-1</f>
        <v>0</v>
      </c>
      <c r="DX214" s="5">
        <f>CX214/MAX(CX$9:CX214)-1</f>
        <v>0</v>
      </c>
      <c r="DY214" s="5">
        <f>CY214/MAX(CY$9:CY214)-1</f>
        <v>0</v>
      </c>
      <c r="DZ214" s="1">
        <f t="shared" si="337"/>
        <v>40235</v>
      </c>
      <c r="EA214" s="8">
        <f t="shared" si="368"/>
        <v>3.1265978837609407</v>
      </c>
      <c r="EB214" s="8">
        <f t="shared" si="369"/>
        <v>3.3532123020981301</v>
      </c>
      <c r="EC214" s="8">
        <f t="shared" si="370"/>
        <v>3.9567511540075531</v>
      </c>
      <c r="ED214" s="8">
        <f t="shared" si="338"/>
        <v>3.0266130673450764</v>
      </c>
      <c r="EE214" s="8">
        <f t="shared" si="339"/>
        <v>3.1849055842566978</v>
      </c>
      <c r="EF214" s="8">
        <f t="shared" si="340"/>
        <v>3.0596300000000003</v>
      </c>
      <c r="EG214" s="8">
        <f t="shared" si="341"/>
        <v>3.0968258221576344</v>
      </c>
      <c r="EH214" s="8">
        <f t="shared" si="342"/>
        <v>3.9119999999999999</v>
      </c>
      <c r="EI214" s="8">
        <f t="shared" si="343"/>
        <v>3.3532123020981301</v>
      </c>
      <c r="EJ214" s="1">
        <f t="shared" si="371"/>
        <v>40235</v>
      </c>
      <c r="EK214" s="8">
        <f>Data!W211*(1-R214-AD214)+R214*Data!AE211+AD214*Data!AM211</f>
        <v>1.816979117727092</v>
      </c>
      <c r="EL214" s="8">
        <f>Data!W211*(1-S214-AE214)+S214*Data!BQ211+AE214*Data!AU211</f>
        <v>3.2542186412069283</v>
      </c>
      <c r="EM214" s="8">
        <f>Data!W211*(1-R214-AF214)+R214*Data!AE211+AF214*Data!AU211</f>
        <v>3.3963167847197235</v>
      </c>
      <c r="EN214" s="8">
        <f>Data!F211</f>
        <v>5.0142205695809903</v>
      </c>
      <c r="EO214" s="8">
        <f>U214*Data!$AE211+Model!AG214*Data!$BY211+Model!AP214*Data!$W211</f>
        <v>2.475873585666454</v>
      </c>
      <c r="EP214" s="8">
        <f>V214*Data!$BQ211+Model!AH214*Data!$BY211+Model!AQ214*Data!$W211</f>
        <v>2.4964296780786501</v>
      </c>
      <c r="EQ214" s="8">
        <f>W214*Data!$BQ211+Model!AI214*Data!$BY211+Model!AR214*Data!$W211</f>
        <v>1.8303300000000002</v>
      </c>
      <c r="ER214" s="8">
        <f>X214*Data!CF211+Model!AJ214*Data!$BY211+Model!AS214*Data!$W211</f>
        <v>2.4860475715048294</v>
      </c>
      <c r="ES214" s="8">
        <f>Y214*Data!CS211+Model!AK214*Data!$BY211+Model!AS214*Data!$W211</f>
        <v>2.46475</v>
      </c>
      <c r="ET214" s="8">
        <f t="shared" si="344"/>
        <v>5.0142205695809903</v>
      </c>
    </row>
    <row r="215" spans="1:150" x14ac:dyDescent="0.25">
      <c r="A215" s="34">
        <f>Data!A212</f>
        <v>40268</v>
      </c>
      <c r="B215" s="8">
        <f>Data!G212</f>
        <v>3.4693819524038099</v>
      </c>
      <c r="C215" s="8">
        <f t="shared" si="345"/>
        <v>4.1097032396139319</v>
      </c>
      <c r="D215" s="8">
        <f>Data!DA212</f>
        <v>4.4660000000000002</v>
      </c>
      <c r="E215" s="8">
        <f>Data!AN212</f>
        <v>0.98599999999999999</v>
      </c>
      <c r="F215" s="8">
        <f>Data!AV212</f>
        <v>2.137</v>
      </c>
      <c r="G215" s="8">
        <f>Data!BZ212</f>
        <v>3.29</v>
      </c>
      <c r="H215" s="8">
        <f>Data!X212</f>
        <v>2.6579999999999999</v>
      </c>
      <c r="I215" s="8">
        <f>Data!BJ212</f>
        <v>3.9550000000000001</v>
      </c>
      <c r="J215" s="8">
        <f>Data!AF212</f>
        <v>4.8209999999999997</v>
      </c>
      <c r="K215" s="8">
        <f>Data!BC212</f>
        <v>6.4390000000000001</v>
      </c>
      <c r="L215" s="8">
        <f>Data!BR212</f>
        <v>6.7460000000000004</v>
      </c>
      <c r="M215" s="8">
        <f>Data!CG212</f>
        <v>5.7249999999999996</v>
      </c>
      <c r="N215" s="8">
        <f>Data!CT212</f>
        <v>7.34</v>
      </c>
      <c r="O215" s="8">
        <f>Data!ED212</f>
        <v>6.7080000000000002</v>
      </c>
      <c r="P215" s="8">
        <f t="shared" si="346"/>
        <v>3.9945000000000004</v>
      </c>
      <c r="Q215" s="1">
        <f t="shared" si="323"/>
        <v>40268</v>
      </c>
      <c r="R215" s="9">
        <f t="shared" si="372"/>
        <v>0.33665009247251587</v>
      </c>
      <c r="S215" s="36">
        <f t="shared" si="373"/>
        <v>0.2914858788894793</v>
      </c>
      <c r="T215" s="9">
        <f t="shared" si="374"/>
        <v>0.239819555182543</v>
      </c>
      <c r="U215" s="9">
        <f t="shared" si="347"/>
        <v>0.13559049600585193</v>
      </c>
      <c r="V215" s="9">
        <f t="shared" si="348"/>
        <v>0.13123845979090468</v>
      </c>
      <c r="W215" s="9">
        <f t="shared" si="349"/>
        <v>0.1</v>
      </c>
      <c r="X215" s="9">
        <f t="shared" si="350"/>
        <v>0.13345250810982601</v>
      </c>
      <c r="Y215" s="9">
        <f t="shared" si="375"/>
        <v>0.25</v>
      </c>
      <c r="Z215" s="8">
        <f t="shared" si="351"/>
        <v>4.1097429751705761</v>
      </c>
      <c r="AA215" s="8">
        <f t="shared" si="324"/>
        <v>3.8495942729001911</v>
      </c>
      <c r="AB215" s="8">
        <f t="shared" si="352"/>
        <v>2.3582474947545111</v>
      </c>
      <c r="AC215" s="8">
        <f t="shared" si="376"/>
        <v>3.4693819524038099</v>
      </c>
      <c r="AD215" s="22">
        <f t="shared" si="353"/>
        <v>0.66334990752748413</v>
      </c>
      <c r="AE215" s="22">
        <f t="shared" si="354"/>
        <v>0.7085141211105207</v>
      </c>
      <c r="AF215" s="22">
        <f t="shared" si="355"/>
        <v>0.76018044481745695</v>
      </c>
      <c r="AG215" s="22">
        <f t="shared" si="325"/>
        <v>0.11440950399414807</v>
      </c>
      <c r="AH215" s="22">
        <f t="shared" si="326"/>
        <v>0.11876154020909535</v>
      </c>
      <c r="AI215" s="22">
        <f t="shared" si="327"/>
        <v>0</v>
      </c>
      <c r="AJ215" s="22">
        <f t="shared" si="328"/>
        <v>0.11654749189017399</v>
      </c>
      <c r="AK215" s="22">
        <f t="shared" si="329"/>
        <v>0</v>
      </c>
      <c r="AL215" s="22"/>
      <c r="AM215" s="22">
        <f t="shared" si="330"/>
        <v>0</v>
      </c>
      <c r="AN215" s="22">
        <f t="shared" si="330"/>
        <v>0</v>
      </c>
      <c r="AO215" s="22">
        <v>0</v>
      </c>
      <c r="AP215" s="22">
        <f t="shared" si="331"/>
        <v>0.75</v>
      </c>
      <c r="AQ215" s="22">
        <f t="shared" si="332"/>
        <v>0.75</v>
      </c>
      <c r="AR215" s="22">
        <f t="shared" si="356"/>
        <v>0.9</v>
      </c>
      <c r="AS215" s="9">
        <f t="shared" si="357"/>
        <v>0.75</v>
      </c>
      <c r="AT215" s="9">
        <f t="shared" si="358"/>
        <v>0.75</v>
      </c>
      <c r="AU215" s="9"/>
      <c r="AV215" s="1">
        <f t="shared" si="333"/>
        <v>40268</v>
      </c>
      <c r="AX215" s="5">
        <f>Data!C212/Data!C211-1</f>
        <v>-1.2261666328686749E-3</v>
      </c>
      <c r="AY215" s="5">
        <f>Data!L212/Data!L211-1</f>
        <v>-3.1901654831512083E-4</v>
      </c>
      <c r="AZ215" s="5">
        <f>Data!CW212/Data!CW211-1</f>
        <v>3.4687897006737689E-3</v>
      </c>
      <c r="BA215" s="5">
        <f>Data!AJ212/Data!AJ211-1</f>
        <v>-2.4494192197397346E-3</v>
      </c>
      <c r="BB215" s="5">
        <f>Data!AR212/Data!AR211-1</f>
        <v>-8.0748191198862784E-3</v>
      </c>
      <c r="BC215" s="5">
        <f>Data!BV212/Data!BV211-1</f>
        <v>-1.1160012298502164E-2</v>
      </c>
      <c r="BD215" s="5">
        <f>Data!T212/Data!T211-1</f>
        <v>5.0255317585687909E-3</v>
      </c>
      <c r="BE215" s="5">
        <f>Data!BF212/Data!BF211-1</f>
        <v>4.307780284283913E-3</v>
      </c>
      <c r="BF215" s="5">
        <f>Data!AB212/Data!AB211-1</f>
        <v>2.6093852223389558E-2</v>
      </c>
      <c r="BG215" s="5">
        <f>Data!AY212/Data!AY211-1</f>
        <v>2.4360401712941737E-2</v>
      </c>
      <c r="BH215" s="5">
        <f>Data!BN212/Data!BN211-1</f>
        <v>2.254565469698333E-2</v>
      </c>
      <c r="BI215" s="5">
        <f>Data!CC212/Data!CC211-1</f>
        <v>2.4454161329741098E-2</v>
      </c>
      <c r="BJ215" s="5">
        <f>Data!CP212/Data!CP211-1</f>
        <v>2.8141491784162476E-2</v>
      </c>
      <c r="BK215" s="5">
        <f>Data!DZ212/Data!DZ211-1</f>
        <v>3.007522484087044E-2</v>
      </c>
      <c r="BL215" s="5">
        <f t="shared" si="377"/>
        <v>1.9001957430286173E-3</v>
      </c>
      <c r="BM215" s="5">
        <f t="shared" si="378"/>
        <v>2.5522740112082862E-3</v>
      </c>
      <c r="BN215" s="5">
        <f t="shared" si="379"/>
        <v>-7.0193865845842585E-5</v>
      </c>
      <c r="BO215" s="5">
        <f t="shared" si="359"/>
        <v>4.9127997773024089E-3</v>
      </c>
      <c r="BP215" s="5">
        <f t="shared" si="360"/>
        <v>4.3914555571491322E-3</v>
      </c>
      <c r="BQ215" s="5">
        <f t="shared" si="361"/>
        <v>6.4404873824553902E-3</v>
      </c>
      <c r="BR215" s="5">
        <f t="shared" si="380"/>
        <v>4.6635213304016395E-3</v>
      </c>
      <c r="BS215" s="5">
        <f t="shared" si="381"/>
        <v>1.0804521764967212E-2</v>
      </c>
      <c r="BT215" s="5">
        <f t="shared" si="362"/>
        <v>-9.5442902407803006E-4</v>
      </c>
      <c r="BU215" s="5">
        <f t="shared" si="363"/>
        <v>2.8141491784162476E-2</v>
      </c>
      <c r="BV215" s="8">
        <f t="shared" si="364"/>
        <v>2.3359894685945481</v>
      </c>
      <c r="BW215" s="8">
        <f t="shared" si="365"/>
        <v>2.3598726309011755</v>
      </c>
      <c r="BX215" s="24">
        <f t="shared" si="366"/>
        <v>40268</v>
      </c>
      <c r="BY215" s="5">
        <f t="shared" si="367"/>
        <v>1.0051540173744606</v>
      </c>
      <c r="BZ215" s="1">
        <f t="shared" si="334"/>
        <v>40268</v>
      </c>
      <c r="CA215" s="8">
        <f t="shared" si="382"/>
        <v>2.8528316020882514</v>
      </c>
      <c r="CB215" s="8">
        <f t="shared" si="383"/>
        <v>2.3598726309011755</v>
      </c>
      <c r="CC215" s="8">
        <f t="shared" si="384"/>
        <v>3.054402457699148</v>
      </c>
      <c r="CD215" s="8">
        <f t="shared" si="385"/>
        <v>2.2445010784611212</v>
      </c>
      <c r="CE215" s="8">
        <f t="shared" si="386"/>
        <v>2.6643613382519313</v>
      </c>
      <c r="CF215" s="8">
        <f t="shared" si="387"/>
        <v>2.9335546787451086</v>
      </c>
      <c r="CG215" s="8">
        <f t="shared" si="388"/>
        <v>2.7250795210805578</v>
      </c>
      <c r="CH215" s="8">
        <f t="shared" si="389"/>
        <v>3.0721047486752009</v>
      </c>
      <c r="CI215" s="8">
        <f t="shared" si="390"/>
        <v>3.2635236107520456</v>
      </c>
      <c r="CJ215" s="8">
        <f t="shared" si="391"/>
        <v>3.2051170781293661</v>
      </c>
      <c r="CK215" s="8">
        <f t="shared" si="392"/>
        <v>5.9178438079323161</v>
      </c>
      <c r="CL215" s="8">
        <f t="shared" si="393"/>
        <v>4.1639282626769409</v>
      </c>
      <c r="CM215" s="8">
        <f t="shared" si="394"/>
        <v>3.4400240726601261</v>
      </c>
      <c r="CN215" s="8">
        <f t="shared" si="395"/>
        <v>3.7040204549462201</v>
      </c>
      <c r="CO215" s="8">
        <f t="shared" si="396"/>
        <v>2.9698159948955842</v>
      </c>
      <c r="CP215" s="8">
        <f t="shared" si="397"/>
        <v>2.8667576293301202</v>
      </c>
      <c r="CQ215" s="8">
        <f t="shared" si="398"/>
        <v>2.9302008657248453</v>
      </c>
      <c r="CR215" s="8">
        <f t="shared" si="399"/>
        <v>2.8698269489928641</v>
      </c>
      <c r="CS215" s="8">
        <f t="shared" si="400"/>
        <v>2.8866714066800778</v>
      </c>
      <c r="CT215" s="8">
        <f t="shared" si="401"/>
        <v>2.812100154820468</v>
      </c>
      <c r="CU215" s="8">
        <f t="shared" si="402"/>
        <v>2.8675351457318246</v>
      </c>
      <c r="CV215" s="8">
        <f t="shared" si="403"/>
        <v>2.8446353649659497</v>
      </c>
      <c r="CW215" s="8">
        <f t="shared" si="404"/>
        <v>2.3359894685945481</v>
      </c>
      <c r="CX215" s="8">
        <f t="shared" si="405"/>
        <v>4.0622624832865801</v>
      </c>
      <c r="CY215" s="8">
        <f t="shared" si="335"/>
        <v>2.8528316020882514</v>
      </c>
      <c r="CZ215" s="1">
        <f t="shared" si="336"/>
        <v>40268</v>
      </c>
      <c r="DA215" s="5">
        <f>CA215/MAX(CA$9:CA215)-1</f>
        <v>-1.2261666328687859E-3</v>
      </c>
      <c r="DB215" s="5">
        <f>CB215/MAX(CB$9:CB215)-1</f>
        <v>-3.1901654831512083E-4</v>
      </c>
      <c r="DC215" s="5">
        <f>CC215/MAX(CC$9:CC215)-1</f>
        <v>0</v>
      </c>
      <c r="DD215" s="5">
        <f>CD215/MAX(CD$9:CD215)-1</f>
        <v>-2.4494192197397346E-3</v>
      </c>
      <c r="DE215" s="5">
        <f>CE215/MAX(CE$9:CE215)-1</f>
        <v>-8.9411308666692557E-3</v>
      </c>
      <c r="DF215" s="5">
        <f>CF215/MAX(CF$9:CF215)-1</f>
        <v>-3.0693452970403379E-2</v>
      </c>
      <c r="DG215" s="5">
        <f>CG215/MAX(CG$9:CG215)-1</f>
        <v>0</v>
      </c>
      <c r="DH215" s="5">
        <f>CH215/MAX(CH$9:CH215)-1</f>
        <v>0</v>
      </c>
      <c r="DI215" s="5">
        <f>CI215/MAX(CI$9:CI215)-1</f>
        <v>0</v>
      </c>
      <c r="DJ215" s="5">
        <f>CJ215/MAX(CJ$9:CJ215)-1</f>
        <v>0</v>
      </c>
      <c r="DK215" s="5">
        <f>CK215/MAX(CK$9:CK215)-1</f>
        <v>0</v>
      </c>
      <c r="DL215" s="5">
        <f>CL215/MAX(CL$9:CL215)-1</f>
        <v>0</v>
      </c>
      <c r="DM215" s="5">
        <f>CM215/MAX(CM$9:CM215)-1</f>
        <v>0</v>
      </c>
      <c r="DN215" s="5">
        <f>CN215/MAX(CN$9:CN215)-1</f>
        <v>0</v>
      </c>
      <c r="DO215" s="5">
        <f>CO215/MAX(CO$9:CO215)-1</f>
        <v>0</v>
      </c>
      <c r="DP215" s="5">
        <f>CP215/MAX(CP$9:CP215)-1</f>
        <v>0</v>
      </c>
      <c r="DQ215" s="5">
        <f>CQ215/MAX(CQ$9:CQ215)-1</f>
        <v>-7.0193865845835646E-5</v>
      </c>
      <c r="DR215" s="5">
        <f>CR215/MAX(CR$9:CR215)-1</f>
        <v>0</v>
      </c>
      <c r="DS215" s="5">
        <f>CS215/MAX(CS$9:CS215)-1</f>
        <v>0</v>
      </c>
      <c r="DT215" s="5">
        <f>CT215/MAX(CT$9:CT215)-1</f>
        <v>0</v>
      </c>
      <c r="DU215" s="5">
        <f>CU215/MAX(CU$9:CU215)-1</f>
        <v>0</v>
      </c>
      <c r="DV215" s="5">
        <f>CV215/MAX(CV$9:CV215)-1</f>
        <v>0</v>
      </c>
      <c r="DW215" s="5">
        <f>CW215/MAX(CW$9:CW215)-1</f>
        <v>-9.5442902407805175E-4</v>
      </c>
      <c r="DX215" s="5">
        <f>CX215/MAX(CX$9:CX215)-1</f>
        <v>0</v>
      </c>
      <c r="DY215" s="5">
        <f>CY215/MAX(CY$9:CY215)-1</f>
        <v>-1.2261666328687859E-3</v>
      </c>
      <c r="DZ215" s="1">
        <f t="shared" si="337"/>
        <v>40268</v>
      </c>
      <c r="EA215" s="8">
        <f t="shared" si="368"/>
        <v>3.0405688481962327</v>
      </c>
      <c r="EB215" s="8">
        <f t="shared" si="369"/>
        <v>3.4693819524038099</v>
      </c>
      <c r="EC215" s="8">
        <f t="shared" si="370"/>
        <v>4.1097032396139319</v>
      </c>
      <c r="ED215" s="8">
        <f t="shared" si="338"/>
        <v>3.0235890493849595</v>
      </c>
      <c r="EE215" s="8">
        <f t="shared" si="339"/>
        <v>3.2695601170373667</v>
      </c>
      <c r="EF215" s="8">
        <f t="shared" si="340"/>
        <v>3.0667999999999997</v>
      </c>
      <c r="EG215" s="8">
        <f t="shared" si="341"/>
        <v>3.140956857247426</v>
      </c>
      <c r="EH215" s="8">
        <f t="shared" si="342"/>
        <v>3.8285</v>
      </c>
      <c r="EI215" s="8">
        <f t="shared" si="343"/>
        <v>3.4693819524038099</v>
      </c>
      <c r="EJ215" s="1">
        <f t="shared" si="371"/>
        <v>40268</v>
      </c>
      <c r="EK215" s="8">
        <f>Data!W212*(1-R215-AD215)+R215*Data!AE212+AD215*Data!AM212</f>
        <v>1.8076086205012676</v>
      </c>
      <c r="EL215" s="8">
        <f>Data!W212*(1-S215-AE215)+S215*Data!BQ212+AE215*Data!AU212</f>
        <v>3.1970038457030712</v>
      </c>
      <c r="EM215" s="8">
        <f>Data!W212*(1-R215-AF215)+R215*Data!AE212+AF215*Data!AU212</f>
        <v>3.3005640389994721</v>
      </c>
      <c r="EN215" s="8">
        <f>Data!F212</f>
        <v>5.1106476741809397</v>
      </c>
      <c r="EO215" s="8">
        <f>U215*Data!$AE212+Model!AG215*Data!$BY212+Model!AP215*Data!$W212</f>
        <v>2.3722633410593428</v>
      </c>
      <c r="EP215" s="8">
        <f>V215*Data!$BQ212+Model!AH215*Data!$BY212+Model!AQ215*Data!$W212</f>
        <v>2.3874070547937674</v>
      </c>
      <c r="EQ215" s="8">
        <f>W215*Data!$BQ212+Model!AI215*Data!$BY212+Model!AR215*Data!$W212</f>
        <v>1.8505</v>
      </c>
      <c r="ER215" s="8">
        <f>X215*Data!CF212+Model!AJ215*Data!$BY212+Model!AS215*Data!$W212</f>
        <v>2.3796636600996557</v>
      </c>
      <c r="ES215" s="8">
        <f>Y215*Data!CS212+Model!AK215*Data!$BY212+Model!AS215*Data!$W212</f>
        <v>2.5277499999999997</v>
      </c>
      <c r="ET215" s="8">
        <f t="shared" si="344"/>
        <v>5.1106476741809397</v>
      </c>
    </row>
    <row r="216" spans="1:150" x14ac:dyDescent="0.25">
      <c r="A216" s="34">
        <f>Data!A213</f>
        <v>40298</v>
      </c>
      <c r="B216" s="8">
        <f>Data!G213</f>
        <v>3.3517625547107701</v>
      </c>
      <c r="C216" s="8">
        <f t="shared" si="345"/>
        <v>3.9990717769163435</v>
      </c>
      <c r="D216" s="8">
        <f>Data!DA213</f>
        <v>4.2880000000000003</v>
      </c>
      <c r="E216" s="8">
        <f>Data!AN213</f>
        <v>0.93100000000000005</v>
      </c>
      <c r="F216" s="8">
        <f>Data!AV213</f>
        <v>2.0059999999999998</v>
      </c>
      <c r="G216" s="8">
        <f>Data!BZ213</f>
        <v>3.141</v>
      </c>
      <c r="H216" s="8">
        <f>Data!X213</f>
        <v>2.5259999999999998</v>
      </c>
      <c r="I216" s="8">
        <f>Data!BJ213</f>
        <v>3.7210000000000001</v>
      </c>
      <c r="J216" s="8">
        <f>Data!AF213</f>
        <v>4.6349999999999998</v>
      </c>
      <c r="K216" s="8">
        <f>Data!BC213</f>
        <v>6.2709999999999999</v>
      </c>
      <c r="L216" s="8">
        <f>Data!BR213</f>
        <v>6.4809999999999999</v>
      </c>
      <c r="M216" s="8">
        <f>Data!CG213</f>
        <v>5.48</v>
      </c>
      <c r="N216" s="8">
        <f>Data!CT213</f>
        <v>7.1360000000000001</v>
      </c>
      <c r="O216" s="8">
        <f>Data!ED213</f>
        <v>6.5720000000000001</v>
      </c>
      <c r="P216" s="8">
        <f t="shared" si="346"/>
        <v>3.9984999999999999</v>
      </c>
      <c r="Q216" s="1">
        <f t="shared" si="323"/>
        <v>40298</v>
      </c>
      <c r="R216" s="9">
        <f t="shared" si="372"/>
        <v>0.3666500924725159</v>
      </c>
      <c r="S216" s="36">
        <f t="shared" si="373"/>
        <v>0.29473555731729523</v>
      </c>
      <c r="T216" s="9">
        <f t="shared" si="374"/>
        <v>0.25009378516943853</v>
      </c>
      <c r="U216" s="9">
        <f t="shared" si="347"/>
        <v>0.16559049600585193</v>
      </c>
      <c r="V216" s="9">
        <f t="shared" si="348"/>
        <v>0.16123845979090468</v>
      </c>
      <c r="W216" s="9">
        <f t="shared" si="349"/>
        <v>0.1</v>
      </c>
      <c r="X216" s="9">
        <f t="shared" si="350"/>
        <v>0.16345250810982601</v>
      </c>
      <c r="Y216" s="9">
        <f t="shared" si="375"/>
        <v>0.25</v>
      </c>
      <c r="Z216" s="8">
        <f t="shared" si="351"/>
        <v>3.9985945662932147</v>
      </c>
      <c r="AA216" s="8">
        <f t="shared" si="324"/>
        <v>3.6916791291899025</v>
      </c>
      <c r="AB216" s="8">
        <f t="shared" si="352"/>
        <v>2.3417790421408027</v>
      </c>
      <c r="AC216" s="8">
        <f t="shared" si="376"/>
        <v>3.3517625547107701</v>
      </c>
      <c r="AD216" s="22">
        <f t="shared" si="353"/>
        <v>0.6333499075274841</v>
      </c>
      <c r="AE216" s="22">
        <f t="shared" si="354"/>
        <v>0.70526444268270483</v>
      </c>
      <c r="AF216" s="22">
        <f t="shared" si="355"/>
        <v>0.74990621483056152</v>
      </c>
      <c r="AG216" s="22">
        <f t="shared" si="325"/>
        <v>8.4409503994148039E-2</v>
      </c>
      <c r="AH216" s="22">
        <f t="shared" si="326"/>
        <v>8.8761540209095324E-2</v>
      </c>
      <c r="AI216" s="22">
        <f t="shared" si="327"/>
        <v>0</v>
      </c>
      <c r="AJ216" s="22">
        <f t="shared" si="328"/>
        <v>8.6547491890173966E-2</v>
      </c>
      <c r="AK216" s="22">
        <f t="shared" si="329"/>
        <v>0</v>
      </c>
      <c r="AL216" s="22"/>
      <c r="AM216" s="22">
        <f t="shared" si="330"/>
        <v>0</v>
      </c>
      <c r="AN216" s="22">
        <f t="shared" si="330"/>
        <v>0</v>
      </c>
      <c r="AO216" s="22">
        <v>0</v>
      </c>
      <c r="AP216" s="22">
        <f t="shared" si="331"/>
        <v>0.75</v>
      </c>
      <c r="AQ216" s="22">
        <f t="shared" si="332"/>
        <v>0.75</v>
      </c>
      <c r="AR216" s="22">
        <f t="shared" si="356"/>
        <v>0.9</v>
      </c>
      <c r="AS216" s="9">
        <f t="shared" si="357"/>
        <v>0.75</v>
      </c>
      <c r="AT216" s="9">
        <f t="shared" si="358"/>
        <v>0.75</v>
      </c>
      <c r="AU216" s="9"/>
      <c r="AV216" s="1">
        <f t="shared" si="333"/>
        <v>40298</v>
      </c>
      <c r="AX216" s="5">
        <f>Data!C213/Data!C212-1</f>
        <v>1.0409806782517572E-2</v>
      </c>
      <c r="AY216" s="5">
        <f>Data!L213/Data!L212-1</f>
        <v>2.9976936707336588E-3</v>
      </c>
      <c r="AZ216" s="5">
        <f>Data!CW213/Data!CW212-1</f>
        <v>1.7576750485216897E-2</v>
      </c>
      <c r="BA216" s="5">
        <f>Data!AJ213/Data!AJ212-1</f>
        <v>2.6911113851550983E-3</v>
      </c>
      <c r="BB216" s="5">
        <f>Data!AR213/Data!AR212-1</f>
        <v>7.7884152197738032E-3</v>
      </c>
      <c r="BC216" s="5">
        <f>Data!BV213/Data!BV212-1</f>
        <v>1.4050598500771949E-2</v>
      </c>
      <c r="BD216" s="5">
        <f>Data!T213/Data!T212-1</f>
        <v>5.9751393265052855E-3</v>
      </c>
      <c r="BE216" s="5">
        <f>Data!BF213/Data!BF212-1</f>
        <v>1.3523131672597888E-2</v>
      </c>
      <c r="BF216" s="5">
        <f>Data!AB213/Data!AB212-1</f>
        <v>9.0402881145037473E-3</v>
      </c>
      <c r="BG216" s="5">
        <f>Data!AY213/Data!AY212-1</f>
        <v>1.2033355095257825E-2</v>
      </c>
      <c r="BH216" s="5">
        <f>Data!BN213/Data!BN212-1</f>
        <v>9.6107391433835065E-3</v>
      </c>
      <c r="BI216" s="5">
        <f>Data!CC213/Data!CC212-1</f>
        <v>9.3196711887790773E-3</v>
      </c>
      <c r="BJ216" s="5">
        <f>Data!CP213/Data!CP212-1</f>
        <v>1.8281202767708393E-2</v>
      </c>
      <c r="BK216" s="5">
        <f>Data!DZ213/Data!DZ212-1</f>
        <v>1.9060087437417383E-2</v>
      </c>
      <c r="BL216" s="5">
        <f t="shared" si="377"/>
        <v>8.3039126833385213E-3</v>
      </c>
      <c r="BM216" s="5">
        <f t="shared" si="378"/>
        <v>1.1073948502687768E-2</v>
      </c>
      <c r="BN216" s="5">
        <f t="shared" si="379"/>
        <v>1.0491582637172514E-2</v>
      </c>
      <c r="BO216" s="5">
        <f t="shared" si="359"/>
        <v>7.314653649654574E-3</v>
      </c>
      <c r="BP216" s="5">
        <f t="shared" si="360"/>
        <v>7.4113238163200567E-3</v>
      </c>
      <c r="BQ216" s="5">
        <f t="shared" si="361"/>
        <v>6.3386993081931079E-3</v>
      </c>
      <c r="BR216" s="5">
        <f t="shared" si="380"/>
        <v>7.3626500046012257E-3</v>
      </c>
      <c r="BS216" s="5">
        <f t="shared" si="381"/>
        <v>9.0516551868060624E-3</v>
      </c>
      <c r="BT216" s="5">
        <f t="shared" si="362"/>
        <v>3.3479169734251355E-3</v>
      </c>
      <c r="BU216" s="5">
        <f t="shared" si="363"/>
        <v>1.8281202767708393E-2</v>
      </c>
      <c r="BV216" s="8">
        <f t="shared" si="364"/>
        <v>2.3438101673861982</v>
      </c>
      <c r="BW216" s="8">
        <f t="shared" si="365"/>
        <v>2.3669468061505654</v>
      </c>
      <c r="BX216" s="24">
        <f t="shared" si="366"/>
        <v>40298</v>
      </c>
      <c r="BY216" s="5">
        <f t="shared" si="367"/>
        <v>1.0021227108131696</v>
      </c>
      <c r="BZ216" s="1">
        <f t="shared" si="334"/>
        <v>40298</v>
      </c>
      <c r="CA216" s="8">
        <f t="shared" si="382"/>
        <v>2.8825290278490501</v>
      </c>
      <c r="CB216" s="8">
        <f t="shared" si="383"/>
        <v>2.3669468061505654</v>
      </c>
      <c r="CC216" s="8">
        <f t="shared" si="384"/>
        <v>3.1080889275795593</v>
      </c>
      <c r="CD216" s="8">
        <f t="shared" si="385"/>
        <v>2.250541280867361</v>
      </c>
      <c r="CE216" s="8">
        <f t="shared" si="386"/>
        <v>2.6851124906497494</v>
      </c>
      <c r="CF216" s="8">
        <f t="shared" si="387"/>
        <v>2.9747728777162172</v>
      </c>
      <c r="CG216" s="8">
        <f t="shared" si="388"/>
        <v>2.7413622508948206</v>
      </c>
      <c r="CH216" s="8">
        <f t="shared" si="389"/>
        <v>3.1136492257035489</v>
      </c>
      <c r="CI216" s="8">
        <f t="shared" si="390"/>
        <v>3.2930268044617295</v>
      </c>
      <c r="CJ216" s="8">
        <f t="shared" si="391"/>
        <v>3.2436853900523719</v>
      </c>
      <c r="CK216" s="8">
        <f t="shared" si="392"/>
        <v>5.9747186610616412</v>
      </c>
      <c r="CL216" s="8">
        <f t="shared" si="393"/>
        <v>4.202734704938754</v>
      </c>
      <c r="CM216" s="8">
        <f t="shared" si="394"/>
        <v>3.5029118502582239</v>
      </c>
      <c r="CN216" s="8">
        <f t="shared" si="395"/>
        <v>3.7746194086874776</v>
      </c>
      <c r="CO216" s="8">
        <f t="shared" si="396"/>
        <v>2.9944770876027791</v>
      </c>
      <c r="CP216" s="8">
        <f t="shared" si="397"/>
        <v>2.8985039556870094</v>
      </c>
      <c r="CQ216" s="8">
        <f t="shared" si="398"/>
        <v>2.9609433102511118</v>
      </c>
      <c r="CR216" s="8">
        <f t="shared" si="399"/>
        <v>2.890818739159192</v>
      </c>
      <c r="CS216" s="8">
        <f t="shared" si="400"/>
        <v>2.9080654632262961</v>
      </c>
      <c r="CT216" s="8">
        <f t="shared" si="401"/>
        <v>2.829925212126398</v>
      </c>
      <c r="CU216" s="8">
        <f t="shared" si="402"/>
        <v>2.8886478033857408</v>
      </c>
      <c r="CV216" s="8">
        <f t="shared" si="403"/>
        <v>2.8703840234218156</v>
      </c>
      <c r="CW216" s="8">
        <f t="shared" si="404"/>
        <v>2.3438101673861982</v>
      </c>
      <c r="CX216" s="8">
        <f t="shared" si="405"/>
        <v>4.136525527439197</v>
      </c>
      <c r="CY216" s="8">
        <f t="shared" si="335"/>
        <v>2.8825290278490501</v>
      </c>
      <c r="CZ216" s="1">
        <f t="shared" si="336"/>
        <v>40298</v>
      </c>
      <c r="DA216" s="5">
        <f>CA216/MAX(CA$9:CA216)-1</f>
        <v>0</v>
      </c>
      <c r="DB216" s="5">
        <f>CB216/MAX(CB$9:CB216)-1</f>
        <v>0</v>
      </c>
      <c r="DC216" s="5">
        <f>CC216/MAX(CC$9:CC216)-1</f>
        <v>0</v>
      </c>
      <c r="DD216" s="5">
        <f>CD216/MAX(CD$9:CD216)-1</f>
        <v>0</v>
      </c>
      <c r="DE216" s="5">
        <f>CE216/MAX(CE$9:CE216)-1</f>
        <v>-1.2223528866195377E-3</v>
      </c>
      <c r="DF216" s="5">
        <f>CF216/MAX(CF$9:CF216)-1</f>
        <v>-1.7074115853920824E-2</v>
      </c>
      <c r="DG216" s="5">
        <f>CG216/MAX(CG$9:CG216)-1</f>
        <v>0</v>
      </c>
      <c r="DH216" s="5">
        <f>CH216/MAX(CH$9:CH216)-1</f>
        <v>0</v>
      </c>
      <c r="DI216" s="5">
        <f>CI216/MAX(CI$9:CI216)-1</f>
        <v>0</v>
      </c>
      <c r="DJ216" s="5">
        <f>CJ216/MAX(CJ$9:CJ216)-1</f>
        <v>0</v>
      </c>
      <c r="DK216" s="5">
        <f>CK216/MAX(CK$9:CK216)-1</f>
        <v>0</v>
      </c>
      <c r="DL216" s="5">
        <f>CL216/MAX(CL$9:CL216)-1</f>
        <v>0</v>
      </c>
      <c r="DM216" s="5">
        <f>CM216/MAX(CM$9:CM216)-1</f>
        <v>0</v>
      </c>
      <c r="DN216" s="5">
        <f>CN216/MAX(CN$9:CN216)-1</f>
        <v>0</v>
      </c>
      <c r="DO216" s="5">
        <f>CO216/MAX(CO$9:CO216)-1</f>
        <v>0</v>
      </c>
      <c r="DP216" s="5">
        <f>CP216/MAX(CP$9:CP216)-1</f>
        <v>0</v>
      </c>
      <c r="DQ216" s="5">
        <f>CQ216/MAX(CQ$9:CQ216)-1</f>
        <v>0</v>
      </c>
      <c r="DR216" s="5">
        <f>CR216/MAX(CR$9:CR216)-1</f>
        <v>0</v>
      </c>
      <c r="DS216" s="5">
        <f>CS216/MAX(CS$9:CS216)-1</f>
        <v>0</v>
      </c>
      <c r="DT216" s="5">
        <f>CT216/MAX(CT$9:CT216)-1</f>
        <v>0</v>
      </c>
      <c r="DU216" s="5">
        <f>CU216/MAX(CU$9:CU216)-1</f>
        <v>0</v>
      </c>
      <c r="DV216" s="5">
        <f>CV216/MAX(CV$9:CV216)-1</f>
        <v>0</v>
      </c>
      <c r="DW216" s="5">
        <f>CW216/MAX(CW$9:CW216)-1</f>
        <v>0</v>
      </c>
      <c r="DX216" s="5">
        <f>CX216/MAX(CX$9:CX216)-1</f>
        <v>0</v>
      </c>
      <c r="DY216" s="5">
        <f>CY216/MAX(CY$9:CY216)-1</f>
        <v>0</v>
      </c>
      <c r="DZ216" s="1">
        <f t="shared" si="337"/>
        <v>40298</v>
      </c>
      <c r="EA216" s="8">
        <f t="shared" si="368"/>
        <v>2.9699230931102441</v>
      </c>
      <c r="EB216" s="8">
        <f t="shared" si="369"/>
        <v>3.3517625547107697</v>
      </c>
      <c r="EC216" s="8">
        <f t="shared" si="370"/>
        <v>3.9990717769163435</v>
      </c>
      <c r="ED216" s="8">
        <f t="shared" si="338"/>
        <v>2.9271422010327428</v>
      </c>
      <c r="EE216" s="8">
        <f t="shared" si="339"/>
        <v>3.2182864557016218</v>
      </c>
      <c r="EF216" s="8">
        <f t="shared" si="340"/>
        <v>2.9215</v>
      </c>
      <c r="EG216" s="8">
        <f t="shared" si="341"/>
        <v>3.062065416468883</v>
      </c>
      <c r="EH216" s="8">
        <f t="shared" si="342"/>
        <v>3.6784999999999997</v>
      </c>
      <c r="EI216" s="8">
        <f t="shared" si="343"/>
        <v>3.3517625547107701</v>
      </c>
      <c r="EJ216" s="1">
        <f t="shared" si="371"/>
        <v>40298</v>
      </c>
      <c r="EK216" s="8">
        <f>Data!W213*(1-R216-AD216)+R216*Data!AE213+AD216*Data!AM213</f>
        <v>1.7798723681894546</v>
      </c>
      <c r="EL216" s="8">
        <f>Data!W213*(1-S216-AE216)+S216*Data!BQ213+AE216*Data!AU213</f>
        <v>3.1559504069445974</v>
      </c>
      <c r="EM216" s="8">
        <f>Data!W213*(1-R216-AF216)+R216*Data!AE213+AF216*Data!AU213</f>
        <v>3.2423874509179229</v>
      </c>
      <c r="EN216" s="8">
        <f>Data!F213</f>
        <v>5.1048268325811597</v>
      </c>
      <c r="EO216" s="8">
        <f>U216*Data!$AE213+Model!AG216*Data!$BY213+Model!AP216*Data!$W213</f>
        <v>2.2211485402270972</v>
      </c>
      <c r="EP216" s="8">
        <f>V216*Data!$BQ213+Model!AH216*Data!$BY213+Model!AQ216*Data!$W213</f>
        <v>2.2307116010681947</v>
      </c>
      <c r="EQ216" s="8">
        <f>W216*Data!$BQ213+Model!AI216*Data!$BY213+Model!AR216*Data!$W213</f>
        <v>1.8453000000000002</v>
      </c>
      <c r="ER216" s="8">
        <f>X216*Data!CF213+Model!AJ216*Data!$BY213+Model!AS216*Data!$W213</f>
        <v>2.2256603196455056</v>
      </c>
      <c r="ES216" s="8">
        <f>Y216*Data!CS213+Model!AK216*Data!$BY213+Model!AS216*Data!$W213</f>
        <v>2.5257500000000004</v>
      </c>
      <c r="ET216" s="8">
        <f t="shared" si="344"/>
        <v>5.1048268325811597</v>
      </c>
    </row>
    <row r="217" spans="1:150" x14ac:dyDescent="0.25">
      <c r="A217" s="34">
        <f>Data!A214</f>
        <v>40329</v>
      </c>
      <c r="B217" s="8">
        <f>Data!G214</f>
        <v>3.1869186975531498</v>
      </c>
      <c r="C217" s="8">
        <f t="shared" si="345"/>
        <v>3.8386085044391649</v>
      </c>
      <c r="D217" s="8">
        <f>Data!DA214</f>
        <v>4.4560000000000004</v>
      </c>
      <c r="E217" s="8">
        <f>Data!AN214</f>
        <v>0.78400000000000003</v>
      </c>
      <c r="F217" s="8">
        <f>Data!AV214</f>
        <v>1.7629999999999999</v>
      </c>
      <c r="G217" s="8">
        <f>Data!BZ214</f>
        <v>2.8330000000000002</v>
      </c>
      <c r="H217" s="8">
        <f>Data!X214</f>
        <v>2.8980000000000001</v>
      </c>
      <c r="I217" s="8">
        <f>Data!BJ214</f>
        <v>3.9279999999999999</v>
      </c>
      <c r="J217" s="8">
        <f>Data!AF214</f>
        <v>5.8410000000000002</v>
      </c>
      <c r="K217" s="8">
        <f>Data!BC214</f>
        <v>7.282</v>
      </c>
      <c r="L217" s="8">
        <f>Data!BR214</f>
        <v>7.9059999999999997</v>
      </c>
      <c r="M217" s="8">
        <f>Data!CG214</f>
        <v>6.7930000000000001</v>
      </c>
      <c r="N217" s="8">
        <f>Data!CT214</f>
        <v>8.1519999999999992</v>
      </c>
      <c r="O217" s="8">
        <f>Data!ED214</f>
        <v>7.4020000000000001</v>
      </c>
      <c r="P217" s="8">
        <f t="shared" si="346"/>
        <v>5.1040000000000001</v>
      </c>
      <c r="Q217" s="1">
        <f t="shared" si="323"/>
        <v>40329</v>
      </c>
      <c r="R217" s="9">
        <f t="shared" si="372"/>
        <v>0.33665009247251587</v>
      </c>
      <c r="S217" s="36">
        <f t="shared" si="373"/>
        <v>0.26473555731729526</v>
      </c>
      <c r="T217" s="9">
        <f t="shared" si="374"/>
        <v>0.22009378516943853</v>
      </c>
      <c r="U217" s="9">
        <f t="shared" si="347"/>
        <v>0.13559049600585193</v>
      </c>
      <c r="V217" s="9">
        <f t="shared" si="348"/>
        <v>0.13123845979090468</v>
      </c>
      <c r="W217" s="9">
        <f t="shared" si="349"/>
        <v>7.0000000000000007E-2</v>
      </c>
      <c r="X217" s="9">
        <f t="shared" si="350"/>
        <v>0.13345250810982601</v>
      </c>
      <c r="Y217" s="9">
        <f t="shared" si="375"/>
        <v>0.25</v>
      </c>
      <c r="Z217" s="8">
        <f t="shared" si="351"/>
        <v>4.1661343661911632</v>
      </c>
      <c r="AA217" s="8">
        <f t="shared" si="324"/>
        <v>4.2237956710450142</v>
      </c>
      <c r="AB217" s="8">
        <f t="shared" si="352"/>
        <v>2.2405806702513442</v>
      </c>
      <c r="AC217" s="8">
        <f t="shared" si="376"/>
        <v>3.1869186975531498</v>
      </c>
      <c r="AD217" s="22">
        <f t="shared" si="353"/>
        <v>0.66334990752748413</v>
      </c>
      <c r="AE217" s="22">
        <f t="shared" si="354"/>
        <v>0.73526444268270474</v>
      </c>
      <c r="AF217" s="22">
        <f t="shared" si="355"/>
        <v>0.77990621483056144</v>
      </c>
      <c r="AG217" s="22">
        <f t="shared" si="325"/>
        <v>0.11440950399414807</v>
      </c>
      <c r="AH217" s="22">
        <f t="shared" si="326"/>
        <v>0.11876154020909535</v>
      </c>
      <c r="AI217" s="22">
        <f t="shared" si="327"/>
        <v>2.9999999999999916E-2</v>
      </c>
      <c r="AJ217" s="22">
        <f t="shared" si="328"/>
        <v>0.11654749189017399</v>
      </c>
      <c r="AK217" s="22">
        <f t="shared" si="329"/>
        <v>0</v>
      </c>
      <c r="AL217" s="22"/>
      <c r="AM217" s="22">
        <f t="shared" si="330"/>
        <v>0</v>
      </c>
      <c r="AN217" s="22">
        <f t="shared" si="330"/>
        <v>0</v>
      </c>
      <c r="AO217" s="22">
        <v>0</v>
      </c>
      <c r="AP217" s="22">
        <f t="shared" si="331"/>
        <v>0.75</v>
      </c>
      <c r="AQ217" s="22">
        <f t="shared" si="332"/>
        <v>0.75</v>
      </c>
      <c r="AR217" s="22">
        <f t="shared" si="356"/>
        <v>0.9</v>
      </c>
      <c r="AS217" s="9">
        <f t="shared" si="357"/>
        <v>0.75</v>
      </c>
      <c r="AT217" s="9">
        <f t="shared" si="358"/>
        <v>0.75</v>
      </c>
      <c r="AU217" s="9"/>
      <c r="AV217" s="1">
        <f t="shared" si="333"/>
        <v>40329</v>
      </c>
      <c r="AX217" s="5">
        <f>Data!C214/Data!C213-1</f>
        <v>8.4107629884617729E-3</v>
      </c>
      <c r="AY217" s="5">
        <f>Data!L214/Data!L213-1</f>
        <v>2.6492088000356073E-3</v>
      </c>
      <c r="AZ217" s="5">
        <f>Data!CW214/Data!CW213-1</f>
        <v>-5.7123865628512238E-3</v>
      </c>
      <c r="BA217" s="5">
        <f>Data!AJ214/Data!AJ213-1</f>
        <v>4.5551404304242649E-3</v>
      </c>
      <c r="BB217" s="5">
        <f>Data!AR214/Data!AR213-1</f>
        <v>1.2627786845529565E-2</v>
      </c>
      <c r="BC217" s="5">
        <f>Data!BV214/Data!BV213-1</f>
        <v>2.4139217950312819E-2</v>
      </c>
      <c r="BD217" s="5">
        <f>Data!T214/Data!T213-1</f>
        <v>-4.6630605664952363E-3</v>
      </c>
      <c r="BE217" s="5">
        <f>Data!BF214/Data!BF213-1</f>
        <v>-5.0272637144745946E-3</v>
      </c>
      <c r="BF217" s="5">
        <f>Data!AB214/Data!AB213-1</f>
        <v>-1.7030125361176873E-2</v>
      </c>
      <c r="BG217" s="5">
        <f>Data!AY214/Data!AY213-1</f>
        <v>-1.9281378744117061E-2</v>
      </c>
      <c r="BH217" s="5">
        <f>Data!BN214/Data!BN213-1</f>
        <v>-1.3120245426924249E-2</v>
      </c>
      <c r="BI217" s="5">
        <f>Data!CC214/Data!CC213-1</f>
        <v>-1.510696614815088E-2</v>
      </c>
      <c r="BJ217" s="5">
        <f>Data!CP214/Data!CP213-1</f>
        <v>-2.9728046113767448E-2</v>
      </c>
      <c r="BK217" s="5">
        <f>Data!DZ214/Data!DZ213-1</f>
        <v>-2.8580949770779407E-2</v>
      </c>
      <c r="BL217" s="5">
        <f t="shared" si="377"/>
        <v>2.4588370956942435E-3</v>
      </c>
      <c r="BM217" s="5">
        <f t="shared" si="378"/>
        <v>4.8210689258011176E-4</v>
      </c>
      <c r="BN217" s="5">
        <f t="shared" si="379"/>
        <v>2.3217379231064133E-3</v>
      </c>
      <c r="BO217" s="5">
        <f t="shared" si="359"/>
        <v>-4.2797429164780042E-3</v>
      </c>
      <c r="BP217" s="5">
        <f t="shared" si="360"/>
        <v>-3.4701494248745466E-3</v>
      </c>
      <c r="BQ217" s="5">
        <f t="shared" si="361"/>
        <v>-5.508779052538138E-3</v>
      </c>
      <c r="BR217" s="5">
        <f t="shared" si="380"/>
        <v>-3.8773781619270849E-3</v>
      </c>
      <c r="BS217" s="5">
        <f t="shared" si="381"/>
        <v>-1.0929306953313289E-2</v>
      </c>
      <c r="BT217" s="5">
        <f t="shared" si="362"/>
        <v>2.7115002310403652E-3</v>
      </c>
      <c r="BU217" s="5">
        <f t="shared" si="363"/>
        <v>-2.9728046113767448E-2</v>
      </c>
      <c r="BV217" s="8">
        <f t="shared" si="364"/>
        <v>2.3501654091965802</v>
      </c>
      <c r="BW217" s="8">
        <f t="shared" si="365"/>
        <v>2.3732173424586356</v>
      </c>
      <c r="BX217" s="24">
        <f t="shared" si="366"/>
        <v>40329</v>
      </c>
      <c r="BY217" s="5">
        <f t="shared" si="367"/>
        <v>0.98991119366911517</v>
      </c>
      <c r="BZ217" s="1">
        <f t="shared" si="334"/>
        <v>40329</v>
      </c>
      <c r="CA217" s="8">
        <f t="shared" si="382"/>
        <v>2.9067732963096495</v>
      </c>
      <c r="CB217" s="8">
        <f t="shared" si="383"/>
        <v>2.3732173424586356</v>
      </c>
      <c r="CC217" s="8">
        <f t="shared" si="384"/>
        <v>3.0903343221535073</v>
      </c>
      <c r="CD217" s="8">
        <f t="shared" si="385"/>
        <v>2.2607928124461787</v>
      </c>
      <c r="CE217" s="8">
        <f t="shared" si="386"/>
        <v>2.7190195188379436</v>
      </c>
      <c r="CF217" s="8">
        <f t="shared" si="387"/>
        <v>3.0465815685640885</v>
      </c>
      <c r="CG217" s="8">
        <f t="shared" si="388"/>
        <v>2.7285791126841943</v>
      </c>
      <c r="CH217" s="8">
        <f t="shared" si="389"/>
        <v>3.0979960899315673</v>
      </c>
      <c r="CI217" s="8">
        <f t="shared" si="390"/>
        <v>3.2369461451640307</v>
      </c>
      <c r="CJ217" s="8">
        <f t="shared" si="391"/>
        <v>3.1811426635200131</v>
      </c>
      <c r="CK217" s="8">
        <f t="shared" si="392"/>
        <v>5.8963288858716885</v>
      </c>
      <c r="CL217" s="8">
        <f t="shared" si="393"/>
        <v>4.1392441340215855</v>
      </c>
      <c r="CM217" s="8">
        <f t="shared" si="394"/>
        <v>3.3987771252412848</v>
      </c>
      <c r="CN217" s="8">
        <f t="shared" si="395"/>
        <v>3.6667372009639716</v>
      </c>
      <c r="CO217" s="8">
        <f t="shared" si="396"/>
        <v>3.0018400189479832</v>
      </c>
      <c r="CP217" s="8">
        <f t="shared" si="397"/>
        <v>2.8999013444222173</v>
      </c>
      <c r="CQ217" s="8">
        <f t="shared" si="398"/>
        <v>2.9678178446226902</v>
      </c>
      <c r="CR217" s="8">
        <f t="shared" si="399"/>
        <v>2.8784467781374534</v>
      </c>
      <c r="CS217" s="8">
        <f t="shared" si="400"/>
        <v>2.897974041531584</v>
      </c>
      <c r="CT217" s="8">
        <f t="shared" si="401"/>
        <v>2.8143357793975867</v>
      </c>
      <c r="CU217" s="8">
        <f t="shared" si="402"/>
        <v>2.877447423475394</v>
      </c>
      <c r="CV217" s="8">
        <f t="shared" si="403"/>
        <v>2.8390127153559521</v>
      </c>
      <c r="CW217" s="8">
        <f t="shared" si="404"/>
        <v>2.3501654091965802</v>
      </c>
      <c r="CX217" s="8">
        <f t="shared" si="405"/>
        <v>4.0135547058087084</v>
      </c>
      <c r="CY217" s="8">
        <f t="shared" si="335"/>
        <v>2.9067732963096495</v>
      </c>
      <c r="CZ217" s="1">
        <f t="shared" si="336"/>
        <v>40329</v>
      </c>
      <c r="DA217" s="5">
        <f>CA217/MAX(CA$9:CA217)-1</f>
        <v>0</v>
      </c>
      <c r="DB217" s="5">
        <f>CB217/MAX(CB$9:CB217)-1</f>
        <v>0</v>
      </c>
      <c r="DC217" s="5">
        <f>CC217/MAX(CC$9:CC217)-1</f>
        <v>-5.7123865628512238E-3</v>
      </c>
      <c r="DD217" s="5">
        <f>CD217/MAX(CD$9:CD217)-1</f>
        <v>0</v>
      </c>
      <c r="DE217" s="5">
        <f>CE217/MAX(CE$9:CE217)-1</f>
        <v>0</v>
      </c>
      <c r="DF217" s="5">
        <f>CF217/MAX(CF$9:CF217)-1</f>
        <v>0</v>
      </c>
      <c r="DG217" s="5">
        <f>CG217/MAX(CG$9:CG217)-1</f>
        <v>-4.6630605664952363E-3</v>
      </c>
      <c r="DH217" s="5">
        <f>CH217/MAX(CH$9:CH217)-1</f>
        <v>-5.0272637144747057E-3</v>
      </c>
      <c r="DI217" s="5">
        <f>CI217/MAX(CI$9:CI217)-1</f>
        <v>-1.7030125361176873E-2</v>
      </c>
      <c r="DJ217" s="5">
        <f>CJ217/MAX(CJ$9:CJ217)-1</f>
        <v>-1.9281378744117061E-2</v>
      </c>
      <c r="DK217" s="5">
        <f>CK217/MAX(CK$9:CK217)-1</f>
        <v>-1.3120245426924249E-2</v>
      </c>
      <c r="DL217" s="5">
        <f>CL217/MAX(CL$9:CL217)-1</f>
        <v>-1.510696614815088E-2</v>
      </c>
      <c r="DM217" s="5">
        <f>CM217/MAX(CM$9:CM217)-1</f>
        <v>-2.9728046113767448E-2</v>
      </c>
      <c r="DN217" s="5">
        <f>CN217/MAX(CN$9:CN217)-1</f>
        <v>-2.8580949770779407E-2</v>
      </c>
      <c r="DO217" s="5">
        <f>CO217/MAX(CO$9:CO217)-1</f>
        <v>0</v>
      </c>
      <c r="DP217" s="5">
        <f>CP217/MAX(CP$9:CP217)-1</f>
        <v>0</v>
      </c>
      <c r="DQ217" s="5">
        <f>CQ217/MAX(CQ$9:CQ217)-1</f>
        <v>0</v>
      </c>
      <c r="DR217" s="5">
        <f>CR217/MAX(CR$9:CR217)-1</f>
        <v>-4.2797429164780354E-3</v>
      </c>
      <c r="DS217" s="5">
        <f>CS217/MAX(CS$9:CS217)-1</f>
        <v>-3.4701494248744469E-3</v>
      </c>
      <c r="DT217" s="5">
        <f>CT217/MAX(CT$9:CT217)-1</f>
        <v>-5.5087790525381042E-3</v>
      </c>
      <c r="DU217" s="5">
        <f>CU217/MAX(CU$9:CU217)-1</f>
        <v>-3.8773781619272363E-3</v>
      </c>
      <c r="DV217" s="5">
        <f>CV217/MAX(CV$9:CV217)-1</f>
        <v>-1.0929306953313289E-2</v>
      </c>
      <c r="DW217" s="5">
        <f>CW217/MAX(CW$9:CW217)-1</f>
        <v>0</v>
      </c>
      <c r="DX217" s="5">
        <f>CX217/MAX(CX$9:CX217)-1</f>
        <v>-2.9728046113767448E-2</v>
      </c>
      <c r="DY217" s="5">
        <f>CY217/MAX(CY$9:CY217)-1</f>
        <v>0</v>
      </c>
      <c r="DZ217" s="1">
        <f t="shared" si="337"/>
        <v>40329</v>
      </c>
      <c r="EA217" s="8">
        <f t="shared" si="368"/>
        <v>3.1358590771029196</v>
      </c>
      <c r="EB217" s="8">
        <f t="shared" si="369"/>
        <v>3.2558438077122278</v>
      </c>
      <c r="EC217" s="8">
        <f t="shared" si="370"/>
        <v>3.8386085044391649</v>
      </c>
      <c r="ED217" s="8">
        <f t="shared" si="338"/>
        <v>3.2896062119856029</v>
      </c>
      <c r="EE217" s="8">
        <f t="shared" si="339"/>
        <v>3.5475227065192594</v>
      </c>
      <c r="EF217" s="8">
        <f t="shared" si="340"/>
        <v>3.24661</v>
      </c>
      <c r="EG217" s="8">
        <f t="shared" si="341"/>
        <v>3.4102219321149114</v>
      </c>
      <c r="EH217" s="8">
        <f t="shared" si="342"/>
        <v>4.2115</v>
      </c>
      <c r="EI217" s="8">
        <f t="shared" si="343"/>
        <v>3.1869186975531498</v>
      </c>
      <c r="EJ217" s="1">
        <f t="shared" si="371"/>
        <v>40329</v>
      </c>
      <c r="EK217" s="8">
        <f>Data!W214*(1-R217-AD217)+R217*Data!AE214+AD217*Data!AM214</f>
        <v>1.7905688193915972</v>
      </c>
      <c r="EL217" s="8">
        <f>Data!W214*(1-S217-AE217)+S217*Data!BQ214+AE217*Data!AU214</f>
        <v>3.2831392027080373</v>
      </c>
      <c r="EM217" s="8">
        <f>Data!W214*(1-R217-AF217)+R217*Data!AE214+AF217*Data!AU214</f>
        <v>3.3365588648035156</v>
      </c>
      <c r="EN217" s="8">
        <f>Data!F214</f>
        <v>4.99553162884028</v>
      </c>
      <c r="EO217" s="8">
        <f>U217*Data!$AE214+Model!AG217*Data!$BY214+Model!AP217*Data!$W214</f>
        <v>2.360255157986717</v>
      </c>
      <c r="EP217" s="8">
        <f>V217*Data!$BQ214+Model!AH217*Data!$BY214+Model!AQ217*Data!$W214</f>
        <v>2.3899070547937673</v>
      </c>
      <c r="EQ217" s="8">
        <f>W217*Data!$BQ214+Model!AI217*Data!$BY214+Model!AR217*Data!$W214</f>
        <v>1.9854199999999995</v>
      </c>
      <c r="ER217" s="8">
        <f>X217*Data!CF214+Model!AJ217*Data!$BY214+Model!AS217*Data!$W214</f>
        <v>2.3748237721536158</v>
      </c>
      <c r="ES217" s="8">
        <f>Y217*Data!CS214+Model!AK217*Data!$BY214+Model!AS217*Data!$W214</f>
        <v>2.5255000000000001</v>
      </c>
      <c r="ET217" s="8">
        <f t="shared" si="344"/>
        <v>4.99553162884028</v>
      </c>
    </row>
    <row r="218" spans="1:150" x14ac:dyDescent="0.25">
      <c r="A218" s="34">
        <f>Data!A215</f>
        <v>40359</v>
      </c>
      <c r="B218" s="8">
        <f>Data!G215</f>
        <v>2.8292915930437799</v>
      </c>
      <c r="C218" s="8">
        <f t="shared" si="345"/>
        <v>3.3594173648134045</v>
      </c>
      <c r="D218" s="8">
        <f>Data!DA215</f>
        <v>4.234</v>
      </c>
      <c r="E218" s="8">
        <f>Data!AN215</f>
        <v>0.61599999999999999</v>
      </c>
      <c r="F218" s="8">
        <f>Data!AV215</f>
        <v>1.4510000000000001</v>
      </c>
      <c r="G218" s="8">
        <f>Data!BZ215</f>
        <v>2.4550000000000001</v>
      </c>
      <c r="H218" s="8">
        <f>Data!X215</f>
        <v>2.8319999999999999</v>
      </c>
      <c r="I218" s="8">
        <f>Data!BJ215</f>
        <v>3.7589999999999999</v>
      </c>
      <c r="J218" s="8">
        <f>Data!AF215</f>
        <v>5.6150000000000002</v>
      </c>
      <c r="K218" s="8">
        <f>Data!BC215</f>
        <v>7.02</v>
      </c>
      <c r="L218" s="8">
        <f>Data!BR215</f>
        <v>7.4569999999999999</v>
      </c>
      <c r="M218" s="8">
        <f>Data!CG215</f>
        <v>6.5529999999999999</v>
      </c>
      <c r="N218" s="8">
        <f>Data!CT215</f>
        <v>7.9619999999999997</v>
      </c>
      <c r="O218" s="8">
        <f>Data!ED215</f>
        <v>7.2050000000000001</v>
      </c>
      <c r="P218" s="8">
        <f t="shared" si="346"/>
        <v>5.2519999999999998</v>
      </c>
      <c r="Q218" s="1">
        <f t="shared" si="323"/>
        <v>40359</v>
      </c>
      <c r="R218" s="9">
        <f t="shared" si="372"/>
        <v>0.30665009247251585</v>
      </c>
      <c r="S218" s="36">
        <f t="shared" si="373"/>
        <v>0.23953625183242613</v>
      </c>
      <c r="T218" s="9">
        <f t="shared" si="374"/>
        <v>0.19040365575019041</v>
      </c>
      <c r="U218" s="9">
        <f t="shared" si="347"/>
        <v>0.10559049600585194</v>
      </c>
      <c r="V218" s="9">
        <f t="shared" si="348"/>
        <v>0.10123845979090468</v>
      </c>
      <c r="W218" s="9">
        <f t="shared" si="349"/>
        <v>4.0000000000000008E-2</v>
      </c>
      <c r="X218" s="9">
        <f t="shared" si="350"/>
        <v>0.10345250810982601</v>
      </c>
      <c r="Y218" s="9">
        <f t="shared" si="375"/>
        <v>0.25</v>
      </c>
      <c r="Z218" s="8">
        <f t="shared" si="351"/>
        <v>3.7116520789523699</v>
      </c>
      <c r="AA218" s="8">
        <f t="shared" si="324"/>
        <v>3.9398551647249711</v>
      </c>
      <c r="AB218" s="8">
        <f t="shared" si="352"/>
        <v>1.8705696877380047</v>
      </c>
      <c r="AC218" s="8">
        <f t="shared" si="376"/>
        <v>2.8292915930437799</v>
      </c>
      <c r="AD218" s="22">
        <f t="shared" si="353"/>
        <v>0.69334990752748415</v>
      </c>
      <c r="AE218" s="22">
        <f t="shared" si="354"/>
        <v>0.76046374816757389</v>
      </c>
      <c r="AF218" s="22">
        <f t="shared" si="355"/>
        <v>0.80959634424980953</v>
      </c>
      <c r="AG218" s="22">
        <f t="shared" si="325"/>
        <v>0.14440950399414809</v>
      </c>
      <c r="AH218" s="22">
        <f t="shared" si="326"/>
        <v>0.14876154020909538</v>
      </c>
      <c r="AI218" s="22">
        <f t="shared" si="327"/>
        <v>5.9999999999999942E-2</v>
      </c>
      <c r="AJ218" s="22">
        <f t="shared" si="328"/>
        <v>0.14654749189017402</v>
      </c>
      <c r="AK218" s="22">
        <f t="shared" si="329"/>
        <v>0</v>
      </c>
      <c r="AL218" s="22"/>
      <c r="AM218" s="22">
        <f t="shared" si="330"/>
        <v>0</v>
      </c>
      <c r="AN218" s="22">
        <f t="shared" si="330"/>
        <v>0</v>
      </c>
      <c r="AO218" s="22">
        <v>0</v>
      </c>
      <c r="AP218" s="22">
        <f t="shared" si="331"/>
        <v>0.75</v>
      </c>
      <c r="AQ218" s="22">
        <f t="shared" si="332"/>
        <v>0.75</v>
      </c>
      <c r="AR218" s="22">
        <f t="shared" si="356"/>
        <v>0.9</v>
      </c>
      <c r="AS218" s="9">
        <f t="shared" si="357"/>
        <v>0.75</v>
      </c>
      <c r="AT218" s="9">
        <f t="shared" si="358"/>
        <v>0.75</v>
      </c>
      <c r="AU218" s="9"/>
      <c r="AV218" s="1">
        <f t="shared" si="333"/>
        <v>40359</v>
      </c>
      <c r="AX218" s="5">
        <f>Data!C215/Data!C214-1</f>
        <v>1.5681585857701075E-2</v>
      </c>
      <c r="AY218" s="5">
        <f>Data!L215/Data!L214-1</f>
        <v>5.1137496857776021E-3</v>
      </c>
      <c r="AZ218" s="5">
        <f>Data!CW215/Data!CW214-1</f>
        <v>2.0577204833566176E-2</v>
      </c>
      <c r="BA218" s="5">
        <f>Data!AJ215/Data!AJ214-1</f>
        <v>4.3086678498649444E-3</v>
      </c>
      <c r="BB218" s="5">
        <f>Data!AR215/Data!AR214-1</f>
        <v>1.4036304639187369E-2</v>
      </c>
      <c r="BC218" s="5">
        <f>Data!BV215/Data!BV214-1</f>
        <v>2.6100583738802419E-2</v>
      </c>
      <c r="BD218" s="5">
        <f>Data!T215/Data!T214-1</f>
        <v>4.9526155164105745E-3</v>
      </c>
      <c r="BE218" s="5">
        <f>Data!BF215/Data!BF214-1</f>
        <v>1.129687830841597E-2</v>
      </c>
      <c r="BF218" s="5">
        <f>Data!AB215/Data!AB214-1</f>
        <v>1.1413110174790742E-2</v>
      </c>
      <c r="BG218" s="5">
        <f>Data!AY215/Data!AY214-1</f>
        <v>1.4256215721266674E-2</v>
      </c>
      <c r="BH218" s="5">
        <f>Data!BN215/Data!BN214-1</f>
        <v>1.3543763160167144E-2</v>
      </c>
      <c r="BI218" s="5">
        <f>Data!CC215/Data!CC214-1</f>
        <v>1.2414795110703203E-2</v>
      </c>
      <c r="BJ218" s="5">
        <f>Data!CP215/Data!CP214-1</f>
        <v>1.448529066342874E-2</v>
      </c>
      <c r="BK218" s="5">
        <f>Data!DZ215/Data!DZ214-1</f>
        <v>1.6264254867574435E-2</v>
      </c>
      <c r="BL218" s="5">
        <f t="shared" si="377"/>
        <v>1.3490423306478108E-2</v>
      </c>
      <c r="BM218" s="5">
        <f t="shared" si="378"/>
        <v>1.4626122284574614E-2</v>
      </c>
      <c r="BN218" s="5">
        <f t="shared" si="379"/>
        <v>1.4526662638122193E-2</v>
      </c>
      <c r="BO218" s="5">
        <f t="shared" si="359"/>
        <v>8.2481257463913535E-3</v>
      </c>
      <c r="BP218" s="5">
        <f t="shared" si="360"/>
        <v>8.5916697793977058E-3</v>
      </c>
      <c r="BQ218" s="5">
        <f t="shared" si="361"/>
        <v>6.1884348981452878E-3</v>
      </c>
      <c r="BR218" s="5">
        <f t="shared" si="380"/>
        <v>8.4132047541277608E-3</v>
      </c>
      <c r="BS218" s="5">
        <f t="shared" si="381"/>
        <v>7.335784303165116E-3</v>
      </c>
      <c r="BT218" s="5">
        <f t="shared" si="362"/>
        <v>4.4374573831740703E-3</v>
      </c>
      <c r="BU218" s="5">
        <f t="shared" si="363"/>
        <v>1.448529066342874E-2</v>
      </c>
      <c r="BV218" s="8">
        <f t="shared" si="364"/>
        <v>2.3605941680433</v>
      </c>
      <c r="BW218" s="8">
        <f t="shared" si="365"/>
        <v>2.3853533818979153</v>
      </c>
      <c r="BX218" s="24">
        <f t="shared" si="366"/>
        <v>40359</v>
      </c>
      <c r="BY218" s="5">
        <f t="shared" si="367"/>
        <v>0.98282722964489344</v>
      </c>
      <c r="BZ218" s="1">
        <f t="shared" si="334"/>
        <v>40359</v>
      </c>
      <c r="CA218" s="8">
        <f t="shared" si="382"/>
        <v>2.952356111324602</v>
      </c>
      <c r="CB218" s="8">
        <f t="shared" si="383"/>
        <v>2.3853533818979153</v>
      </c>
      <c r="CC218" s="8">
        <f t="shared" si="384"/>
        <v>3.15392476450466</v>
      </c>
      <c r="CD218" s="8">
        <f t="shared" si="385"/>
        <v>2.2705338177523715</v>
      </c>
      <c r="CE218" s="8">
        <f t="shared" si="386"/>
        <v>2.7571845051242496</v>
      </c>
      <c r="CF218" s="8">
        <f t="shared" si="387"/>
        <v>3.1260991259114874</v>
      </c>
      <c r="CG218" s="8">
        <f t="shared" si="388"/>
        <v>2.7420927159354278</v>
      </c>
      <c r="CH218" s="8">
        <f t="shared" si="389"/>
        <v>3.1329937747594725</v>
      </c>
      <c r="CI218" s="8">
        <f t="shared" si="390"/>
        <v>3.2738897681486518</v>
      </c>
      <c r="CJ218" s="8">
        <f t="shared" si="391"/>
        <v>3.2264937195712791</v>
      </c>
      <c r="CK218" s="8">
        <f t="shared" si="392"/>
        <v>5.9761873678163866</v>
      </c>
      <c r="CL218" s="8">
        <f t="shared" si="393"/>
        <v>4.1906320018586438</v>
      </c>
      <c r="CM218" s="8">
        <f t="shared" si="394"/>
        <v>3.4480093998006174</v>
      </c>
      <c r="CN218" s="8">
        <f t="shared" si="395"/>
        <v>3.7263739493328663</v>
      </c>
      <c r="CO218" s="8">
        <f t="shared" si="396"/>
        <v>3.0423361115019176</v>
      </c>
      <c r="CP218" s="8">
        <f t="shared" si="397"/>
        <v>2.9423156560989394</v>
      </c>
      <c r="CQ218" s="8">
        <f t="shared" si="398"/>
        <v>3.0109303332229231</v>
      </c>
      <c r="CR218" s="8">
        <f t="shared" si="399"/>
        <v>2.902188569117826</v>
      </c>
      <c r="CS218" s="8">
        <f t="shared" si="400"/>
        <v>2.92287247752569</v>
      </c>
      <c r="CT218" s="8">
        <f t="shared" si="401"/>
        <v>2.8317521131499097</v>
      </c>
      <c r="CU218" s="8">
        <f t="shared" si="402"/>
        <v>2.9016559778183293</v>
      </c>
      <c r="CV218" s="8">
        <f t="shared" si="403"/>
        <v>2.8598391002697467</v>
      </c>
      <c r="CW218" s="8">
        <f t="shared" si="404"/>
        <v>2.3605941680433</v>
      </c>
      <c r="CX218" s="8">
        <f t="shared" si="405"/>
        <v>4.07169221231592</v>
      </c>
      <c r="CY218" s="8">
        <f t="shared" si="335"/>
        <v>2.952356111324602</v>
      </c>
      <c r="CZ218" s="1">
        <f t="shared" si="336"/>
        <v>40359</v>
      </c>
      <c r="DA218" s="5">
        <f>CA218/MAX(CA$9:CA218)-1</f>
        <v>0</v>
      </c>
      <c r="DB218" s="5">
        <f>CB218/MAX(CB$9:CB218)-1</f>
        <v>0</v>
      </c>
      <c r="DC218" s="5">
        <f>CC218/MAX(CC$9:CC218)-1</f>
        <v>0</v>
      </c>
      <c r="DD218" s="5">
        <f>CD218/MAX(CD$9:CD218)-1</f>
        <v>0</v>
      </c>
      <c r="DE218" s="5">
        <f>CE218/MAX(CE$9:CE218)-1</f>
        <v>0</v>
      </c>
      <c r="DF218" s="5">
        <f>CF218/MAX(CF$9:CF218)-1</f>
        <v>0</v>
      </c>
      <c r="DG218" s="5">
        <f>CG218/MAX(CG$9:CG218)-1</f>
        <v>0</v>
      </c>
      <c r="DH218" s="5">
        <f>CH218/MAX(CH$9:CH218)-1</f>
        <v>0</v>
      </c>
      <c r="DI218" s="5">
        <f>CI218/MAX(CI$9:CI218)-1</f>
        <v>-5.8113818834236719E-3</v>
      </c>
      <c r="DJ218" s="5">
        <f>CJ218/MAX(CJ$9:CJ218)-1</f>
        <v>-5.3000425176300547E-3</v>
      </c>
      <c r="DK218" s="5">
        <f>CK218/MAX(CK$9:CK218)-1</f>
        <v>0</v>
      </c>
      <c r="DL218" s="5">
        <f>CL218/MAX(CL$9:CL218)-1</f>
        <v>-2.8797209269212365E-3</v>
      </c>
      <c r="DM218" s="5">
        <f>CM218/MAX(CM$9:CM218)-1</f>
        <v>-1.5673374839152543E-2</v>
      </c>
      <c r="DN218" s="5">
        <f>CN218/MAX(CN$9:CN218)-1</f>
        <v>-1.2781542754634279E-2</v>
      </c>
      <c r="DO218" s="5">
        <f>CO218/MAX(CO$9:CO218)-1</f>
        <v>0</v>
      </c>
      <c r="DP218" s="5">
        <f>CP218/MAX(CP$9:CP218)-1</f>
        <v>0</v>
      </c>
      <c r="DQ218" s="5">
        <f>CQ218/MAX(CQ$9:CQ218)-1</f>
        <v>0</v>
      </c>
      <c r="DR218" s="5">
        <f>CR218/MAX(CR$9:CR218)-1</f>
        <v>0</v>
      </c>
      <c r="DS218" s="5">
        <f>CS218/MAX(CS$9:CS218)-1</f>
        <v>0</v>
      </c>
      <c r="DT218" s="5">
        <f>CT218/MAX(CT$9:CT218)-1</f>
        <v>0</v>
      </c>
      <c r="DU218" s="5">
        <f>CU218/MAX(CU$9:CU218)-1</f>
        <v>0</v>
      </c>
      <c r="DV218" s="5">
        <f>CV218/MAX(CV$9:CV218)-1</f>
        <v>-3.6736976885407557E-3</v>
      </c>
      <c r="DW218" s="5">
        <f>CW218/MAX(CW$9:CW218)-1</f>
        <v>0</v>
      </c>
      <c r="DX218" s="5">
        <f>CX218/MAX(CX$9:CX218)-1</f>
        <v>-1.5673374839152321E-2</v>
      </c>
      <c r="DY218" s="5">
        <f>CY218/MAX(CY$9:CY218)-1</f>
        <v>0</v>
      </c>
      <c r="DZ218" s="1">
        <f t="shared" si="337"/>
        <v>40359</v>
      </c>
      <c r="EA218" s="8">
        <f t="shared" si="368"/>
        <v>2.7278909850555557</v>
      </c>
      <c r="EB218" s="8">
        <f t="shared" si="369"/>
        <v>2.8292915930437799</v>
      </c>
      <c r="EC218" s="8">
        <f t="shared" si="370"/>
        <v>3.3594173648134045</v>
      </c>
      <c r="ED218" s="8">
        <f t="shared" si="338"/>
        <v>3.071415967378492</v>
      </c>
      <c r="EE218" s="8">
        <f t="shared" si="339"/>
        <v>3.2441447758741049</v>
      </c>
      <c r="EF218" s="8">
        <f t="shared" si="340"/>
        <v>2.99438</v>
      </c>
      <c r="EG218" s="8">
        <f t="shared" si="341"/>
        <v>3.1616983782340671</v>
      </c>
      <c r="EH218" s="8">
        <f t="shared" si="342"/>
        <v>4.1144999999999996</v>
      </c>
      <c r="EI218" s="8">
        <f t="shared" si="343"/>
        <v>2.8292915930437799</v>
      </c>
      <c r="EJ218" s="1">
        <f t="shared" si="371"/>
        <v>40359</v>
      </c>
      <c r="EK218" s="8">
        <f>Data!W215*(1-R218-AD218)+R218*Data!AE215+AD218*Data!AM215</f>
        <v>1.8042980735528604</v>
      </c>
      <c r="EL218" s="8">
        <f>Data!W215*(1-S218-AE218)+S218*Data!BQ215+AE218*Data!AU215</f>
        <v>3.3049829108000792</v>
      </c>
      <c r="EM218" s="8">
        <f>Data!W215*(1-R218-AF218)+R218*Data!AE215+AF218*Data!AU215</f>
        <v>3.3957485083257675</v>
      </c>
      <c r="EN218" s="8">
        <f>Data!F215</f>
        <v>4.7709654762190699</v>
      </c>
      <c r="EO218" s="8">
        <f>U218*Data!$AE215+Model!AG218*Data!$BY215+Model!AP218*Data!$W215</f>
        <v>2.5084621600673316</v>
      </c>
      <c r="EP218" s="8">
        <f>V218*Data!$BQ215+Model!AH218*Data!$BY215+Model!AQ218*Data!$W215</f>
        <v>2.5253282932535588</v>
      </c>
      <c r="EQ218" s="8">
        <f>W218*Data!$BQ215+Model!AI218*Data!$BY215+Model!AR218*Data!$W215</f>
        <v>2.13218</v>
      </c>
      <c r="ER218" s="8">
        <f>X218*Data!CF215+Model!AJ218*Data!$BY215+Model!AS218*Data!$W215</f>
        <v>2.5166602075915465</v>
      </c>
      <c r="ES218" s="8">
        <f>Y218*Data!CS215+Model!AK218*Data!$BY215+Model!AS218*Data!$W215</f>
        <v>2.5217499999999999</v>
      </c>
      <c r="ET218" s="8">
        <f t="shared" si="344"/>
        <v>4.7709654762190699</v>
      </c>
    </row>
    <row r="219" spans="1:150" x14ac:dyDescent="0.25">
      <c r="A219" s="34">
        <f>Data!A216</f>
        <v>40389</v>
      </c>
      <c r="B219" s="8">
        <f>Data!G216</f>
        <v>2.5731468821344898</v>
      </c>
      <c r="C219" s="8">
        <f t="shared" si="345"/>
        <v>3.2076139286834673</v>
      </c>
      <c r="D219" s="8">
        <f>Data!DA216</f>
        <v>3.9380000000000002</v>
      </c>
      <c r="E219" s="8">
        <f>Data!AN216</f>
        <v>0.52700000000000002</v>
      </c>
      <c r="F219" s="8">
        <f>Data!AV216</f>
        <v>1.2110000000000001</v>
      </c>
      <c r="G219" s="8">
        <f>Data!BZ216</f>
        <v>2.3239999999999998</v>
      </c>
      <c r="H219" s="8">
        <f>Data!X216</f>
        <v>2.5590000000000002</v>
      </c>
      <c r="I219" s="8">
        <f>Data!BJ216</f>
        <v>3.3879999999999999</v>
      </c>
      <c r="J219" s="8">
        <f>Data!AF216</f>
        <v>5.0039999999999996</v>
      </c>
      <c r="K219" s="8">
        <f>Data!BC216</f>
        <v>6.1539999999999999</v>
      </c>
      <c r="L219" s="8">
        <f>Data!BR216</f>
        <v>6.4749999999999996</v>
      </c>
      <c r="M219" s="8">
        <f>Data!CG216</f>
        <v>5.7759999999999998</v>
      </c>
      <c r="N219" s="8">
        <f>Data!CT216</f>
        <v>7.2560000000000002</v>
      </c>
      <c r="O219" s="8">
        <f>Data!ED216</f>
        <v>6.5490000000000004</v>
      </c>
      <c r="P219" s="8">
        <f t="shared" si="346"/>
        <v>4.7815000000000003</v>
      </c>
      <c r="Q219" s="1">
        <f t="shared" si="323"/>
        <v>40389</v>
      </c>
      <c r="R219" s="9">
        <f t="shared" si="372"/>
        <v>0.29838924033614239</v>
      </c>
      <c r="S219" s="36">
        <f t="shared" si="373"/>
        <v>0.25517925854898649</v>
      </c>
      <c r="T219" s="9">
        <f t="shared" si="374"/>
        <v>0.20913939140437099</v>
      </c>
      <c r="U219" s="9">
        <f t="shared" si="347"/>
        <v>7.5590496005851937E-2</v>
      </c>
      <c r="V219" s="9">
        <f t="shared" si="348"/>
        <v>7.1238459790904679E-2</v>
      </c>
      <c r="W219" s="9">
        <f t="shared" si="349"/>
        <v>1.0000000000000009E-2</v>
      </c>
      <c r="X219" s="9">
        <f t="shared" si="350"/>
        <v>7.3452508109826009E-2</v>
      </c>
      <c r="Y219" s="9">
        <f t="shared" si="375"/>
        <v>0.25</v>
      </c>
      <c r="Z219" s="8">
        <f t="shared" si="351"/>
        <v>3.3540396576403637</v>
      </c>
      <c r="AA219" s="8">
        <f t="shared" si="324"/>
        <v>3.5582819764778311</v>
      </c>
      <c r="AB219" s="8">
        <f t="shared" si="352"/>
        <v>1.7864374150371223</v>
      </c>
      <c r="AC219" s="8">
        <f t="shared" si="376"/>
        <v>2.5731468821344898</v>
      </c>
      <c r="AD219" s="22">
        <f t="shared" si="353"/>
        <v>0.70161075966385766</v>
      </c>
      <c r="AE219" s="22">
        <f t="shared" si="354"/>
        <v>0.74482074145101351</v>
      </c>
      <c r="AF219" s="22">
        <f t="shared" si="355"/>
        <v>0.79086060859562901</v>
      </c>
      <c r="AG219" s="22">
        <f t="shared" si="325"/>
        <v>0.17440950399414801</v>
      </c>
      <c r="AH219" s="22">
        <f t="shared" si="326"/>
        <v>0.17876154020909529</v>
      </c>
      <c r="AI219" s="22">
        <f t="shared" si="327"/>
        <v>8.9999999999999969E-2</v>
      </c>
      <c r="AJ219" s="22">
        <f t="shared" si="328"/>
        <v>0.17654749189017394</v>
      </c>
      <c r="AK219" s="22">
        <f t="shared" si="329"/>
        <v>0</v>
      </c>
      <c r="AL219" s="22"/>
      <c r="AM219" s="22">
        <f t="shared" si="330"/>
        <v>0</v>
      </c>
      <c r="AN219" s="22">
        <f t="shared" si="330"/>
        <v>0</v>
      </c>
      <c r="AO219" s="22">
        <v>0</v>
      </c>
      <c r="AP219" s="22">
        <f t="shared" si="331"/>
        <v>0.75</v>
      </c>
      <c r="AQ219" s="22">
        <f t="shared" si="332"/>
        <v>0.75</v>
      </c>
      <c r="AR219" s="22">
        <f t="shared" si="356"/>
        <v>0.9</v>
      </c>
      <c r="AS219" s="9">
        <f t="shared" si="357"/>
        <v>0.75</v>
      </c>
      <c r="AT219" s="9">
        <f t="shared" si="358"/>
        <v>0.75</v>
      </c>
      <c r="AU219" s="9"/>
      <c r="AV219" s="1">
        <f t="shared" si="333"/>
        <v>40389</v>
      </c>
      <c r="AX219" s="5">
        <f>Data!C216/Data!C215-1</f>
        <v>1.0673841566531062E-2</v>
      </c>
      <c r="AY219" s="5">
        <f>Data!L216/Data!L215-1</f>
        <v>4.1309212426754449E-3</v>
      </c>
      <c r="AZ219" s="5">
        <f>Data!CW216/Data!CW215-1</f>
        <v>2.0466840578057921E-2</v>
      </c>
      <c r="BA219" s="5">
        <f>Data!AJ216/Data!AJ215-1</f>
        <v>2.6015611172713893E-3</v>
      </c>
      <c r="BB219" s="5">
        <f>Data!AR216/Data!AR215-1</f>
        <v>1.1109320490331198E-2</v>
      </c>
      <c r="BC219" s="5">
        <f>Data!BV216/Data!BV215-1</f>
        <v>1.1356133412475655E-2</v>
      </c>
      <c r="BD219" s="5">
        <f>Data!T216/Data!T215-1</f>
        <v>1.0420677646762577E-2</v>
      </c>
      <c r="BE219" s="5">
        <f>Data!BF216/Data!BF215-1</f>
        <v>1.7505254860746167E-2</v>
      </c>
      <c r="BF219" s="5">
        <f>Data!AB216/Data!AB215-1</f>
        <v>1.7557240146682584E-2</v>
      </c>
      <c r="BG219" s="5">
        <f>Data!AY216/Data!AY215-1</f>
        <v>2.7487084626099056E-2</v>
      </c>
      <c r="BH219" s="5">
        <f>Data!BN216/Data!BN215-1</f>
        <v>1.9981912076965314E-2</v>
      </c>
      <c r="BI219" s="5">
        <f>Data!CC216/Data!CC215-1</f>
        <v>1.8774029794267566E-2</v>
      </c>
      <c r="BJ219" s="5">
        <f>Data!CP216/Data!CP215-1</f>
        <v>3.410659423839002E-2</v>
      </c>
      <c r="BK219" s="5">
        <f>Data!DZ216/Data!DZ215-1</f>
        <v>3.4165762309769754E-2</v>
      </c>
      <c r="BL219" s="5">
        <f t="shared" si="377"/>
        <v>1.3459704307158237E-2</v>
      </c>
      <c r="BM219" s="5">
        <f t="shared" si="378"/>
        <v>1.6632174144351912E-2</v>
      </c>
      <c r="BN219" s="5">
        <f t="shared" si="379"/>
        <v>1.5499351301343871E-2</v>
      </c>
      <c r="BO219" s="5">
        <f t="shared" si="359"/>
        <v>1.1309319524040986E-2</v>
      </c>
      <c r="BP219" s="5">
        <f t="shared" si="360"/>
        <v>1.1527802134681027E-2</v>
      </c>
      <c r="BQ219" s="5">
        <f t="shared" si="361"/>
        <v>1.0859254369913472E-2</v>
      </c>
      <c r="BR219" s="5">
        <f t="shared" si="380"/>
        <v>1.1421941573786024E-2</v>
      </c>
      <c r="BS219" s="5">
        <f t="shared" si="381"/>
        <v>1.6342156794669438E-2</v>
      </c>
      <c r="BT219" s="5">
        <f t="shared" si="362"/>
        <v>4.1653844231696264E-3</v>
      </c>
      <c r="BU219" s="5">
        <f t="shared" si="363"/>
        <v>3.410659423839002E-2</v>
      </c>
      <c r="BV219" s="8">
        <f t="shared" si="364"/>
        <v>2.3704269502202928</v>
      </c>
      <c r="BW219" s="8">
        <f t="shared" si="365"/>
        <v>2.3952070888544852</v>
      </c>
      <c r="BX219" s="24">
        <f t="shared" si="366"/>
        <v>40389</v>
      </c>
      <c r="BY219" s="5">
        <f t="shared" si="367"/>
        <v>0.98355471761122693</v>
      </c>
      <c r="BZ219" s="1">
        <f t="shared" si="334"/>
        <v>40389</v>
      </c>
      <c r="CA219" s="8">
        <f t="shared" si="382"/>
        <v>2.9838690927048606</v>
      </c>
      <c r="CB219" s="8">
        <f t="shared" si="383"/>
        <v>2.3952070888544852</v>
      </c>
      <c r="CC219" s="8">
        <f t="shared" si="384"/>
        <v>3.2184756398549657</v>
      </c>
      <c r="CD219" s="8">
        <f t="shared" si="385"/>
        <v>2.2764407502480859</v>
      </c>
      <c r="CE219" s="8">
        <f t="shared" si="386"/>
        <v>2.78781495144265</v>
      </c>
      <c r="CF219" s="8">
        <f t="shared" si="387"/>
        <v>3.1615995246459616</v>
      </c>
      <c r="CG219" s="8">
        <f t="shared" si="388"/>
        <v>2.7706671802057268</v>
      </c>
      <c r="CH219" s="8">
        <f t="shared" si="389"/>
        <v>3.1878376292637682</v>
      </c>
      <c r="CI219" s="8">
        <f t="shared" si="390"/>
        <v>3.3313702370218046</v>
      </c>
      <c r="CJ219" s="8">
        <f t="shared" si="391"/>
        <v>3.315180625486712</v>
      </c>
      <c r="CK219" s="8">
        <f t="shared" si="392"/>
        <v>6.0956030183555647</v>
      </c>
      <c r="CL219" s="8">
        <f t="shared" si="393"/>
        <v>4.2693070519183491</v>
      </c>
      <c r="CM219" s="8">
        <f t="shared" si="394"/>
        <v>3.565609257329772</v>
      </c>
      <c r="CN219" s="8">
        <f t="shared" si="395"/>
        <v>3.853688355963091</v>
      </c>
      <c r="CO219" s="8">
        <f t="shared" si="396"/>
        <v>3.0832850559657232</v>
      </c>
      <c r="CP219" s="8">
        <f t="shared" si="397"/>
        <v>2.9912527624788297</v>
      </c>
      <c r="CQ219" s="8">
        <f t="shared" si="398"/>
        <v>3.0575978002014179</v>
      </c>
      <c r="CR219" s="8">
        <f t="shared" si="399"/>
        <v>2.9350103469649991</v>
      </c>
      <c r="CS219" s="8">
        <f t="shared" si="400"/>
        <v>2.9565667731115108</v>
      </c>
      <c r="CT219" s="8">
        <f t="shared" si="401"/>
        <v>2.8625028296591446</v>
      </c>
      <c r="CU219" s="8">
        <f t="shared" si="402"/>
        <v>2.9347985228641971</v>
      </c>
      <c r="CV219" s="8">
        <f t="shared" si="403"/>
        <v>2.9065750392538816</v>
      </c>
      <c r="CW219" s="8">
        <f t="shared" si="404"/>
        <v>2.3704269502202928</v>
      </c>
      <c r="CX219" s="8">
        <f t="shared" si="405"/>
        <v>4.2105637664649915</v>
      </c>
      <c r="CY219" s="8">
        <f t="shared" si="335"/>
        <v>2.9838690927048606</v>
      </c>
      <c r="CZ219" s="1">
        <f t="shared" si="336"/>
        <v>40389</v>
      </c>
      <c r="DA219" s="5">
        <f>CA219/MAX(CA$9:CA219)-1</f>
        <v>0</v>
      </c>
      <c r="DB219" s="5">
        <f>CB219/MAX(CB$9:CB219)-1</f>
        <v>0</v>
      </c>
      <c r="DC219" s="5">
        <f>CC219/MAX(CC$9:CC219)-1</f>
        <v>0</v>
      </c>
      <c r="DD219" s="5">
        <f>CD219/MAX(CD$9:CD219)-1</f>
        <v>0</v>
      </c>
      <c r="DE219" s="5">
        <f>CE219/MAX(CE$9:CE219)-1</f>
        <v>0</v>
      </c>
      <c r="DF219" s="5">
        <f>CF219/MAX(CF$9:CF219)-1</f>
        <v>0</v>
      </c>
      <c r="DG219" s="5">
        <f>CG219/MAX(CG$9:CG219)-1</f>
        <v>0</v>
      </c>
      <c r="DH219" s="5">
        <f>CH219/MAX(CH$9:CH219)-1</f>
        <v>0</v>
      </c>
      <c r="DI219" s="5">
        <f>CI219/MAX(CI$9:CI219)-1</f>
        <v>0</v>
      </c>
      <c r="DJ219" s="5">
        <f>CJ219/MAX(CJ$9:CJ219)-1</f>
        <v>0</v>
      </c>
      <c r="DK219" s="5">
        <f>CK219/MAX(CK$9:CK219)-1</f>
        <v>0</v>
      </c>
      <c r="DL219" s="5">
        <f>CL219/MAX(CL$9:CL219)-1</f>
        <v>0</v>
      </c>
      <c r="DM219" s="5">
        <f>CM219/MAX(CM$9:CM219)-1</f>
        <v>0</v>
      </c>
      <c r="DN219" s="5">
        <f>CN219/MAX(CN$9:CN219)-1</f>
        <v>0</v>
      </c>
      <c r="DO219" s="5">
        <f>CO219/MAX(CO$9:CO219)-1</f>
        <v>0</v>
      </c>
      <c r="DP219" s="5">
        <f>CP219/MAX(CP$9:CP219)-1</f>
        <v>0</v>
      </c>
      <c r="DQ219" s="5">
        <f>CQ219/MAX(CQ$9:CQ219)-1</f>
        <v>0</v>
      </c>
      <c r="DR219" s="5">
        <f>CR219/MAX(CR$9:CR219)-1</f>
        <v>0</v>
      </c>
      <c r="DS219" s="5">
        <f>CS219/MAX(CS$9:CS219)-1</f>
        <v>0</v>
      </c>
      <c r="DT219" s="5">
        <f>CT219/MAX(CT$9:CT219)-1</f>
        <v>0</v>
      </c>
      <c r="DU219" s="5">
        <f>CU219/MAX(CU$9:CU219)-1</f>
        <v>0</v>
      </c>
      <c r="DV219" s="5">
        <f>CV219/MAX(CV$9:CV219)-1</f>
        <v>0</v>
      </c>
      <c r="DW219" s="5">
        <f>CW219/MAX(CW$9:CW219)-1</f>
        <v>0</v>
      </c>
      <c r="DX219" s="5">
        <f>CX219/MAX(CX$9:CX219)-1</f>
        <v>0</v>
      </c>
      <c r="DY219" s="5">
        <f>CY219/MAX(CY$9:CY219)-1</f>
        <v>0</v>
      </c>
      <c r="DZ219" s="1">
        <f t="shared" si="337"/>
        <v>40389</v>
      </c>
      <c r="EA219" s="8">
        <f t="shared" si="368"/>
        <v>2.3427903885949881</v>
      </c>
      <c r="EB219" s="8">
        <f t="shared" si="369"/>
        <v>2.5731468821344903</v>
      </c>
      <c r="EC219" s="8">
        <f t="shared" si="370"/>
        <v>3.2076139286834673</v>
      </c>
      <c r="ED219" s="8">
        <f t="shared" si="338"/>
        <v>2.7028325292956832</v>
      </c>
      <c r="EE219" s="8">
        <f t="shared" si="339"/>
        <v>2.7959608465920454</v>
      </c>
      <c r="EF219" s="8">
        <f t="shared" si="340"/>
        <v>2.57701</v>
      </c>
      <c r="EG219" s="8">
        <f t="shared" si="341"/>
        <v>2.7538080579951192</v>
      </c>
      <c r="EH219" s="8">
        <f t="shared" si="342"/>
        <v>3.73325</v>
      </c>
      <c r="EI219" s="8">
        <f t="shared" si="343"/>
        <v>2.5731468821344898</v>
      </c>
      <c r="EJ219" s="1">
        <f t="shared" si="371"/>
        <v>40389</v>
      </c>
      <c r="EK219" s="8">
        <f>Data!W216*(1-R219-AD219)+R219*Data!AE216+AD219*Data!AM216</f>
        <v>1.7773057785344513</v>
      </c>
      <c r="EL219" s="8">
        <f>Data!W216*(1-S219-AE219)+S219*Data!BQ216+AE219*Data!AU216</f>
        <v>3.2160594209653346</v>
      </c>
      <c r="EM219" s="8">
        <f>Data!W216*(1-R219-AF219)+R219*Data!AE216+AF219*Data!AU216</f>
        <v>3.3210806081713091</v>
      </c>
      <c r="EN219" s="8">
        <f>Data!F216</f>
        <v>4.6626914056226596</v>
      </c>
      <c r="EO219" s="8">
        <f>U219*Data!$AE216+Model!AG219*Data!$BY216+Model!AP219*Data!$W216</f>
        <v>2.6943561782430736</v>
      </c>
      <c r="EP219" s="8">
        <f>V219*Data!$BQ216+Model!AH219*Data!$BY216+Model!AQ219*Data!$W216</f>
        <v>2.7066072934807406</v>
      </c>
      <c r="EQ219" s="8">
        <f>W219*Data!$BQ216+Model!AI219*Data!$BY216+Model!AR219*Data!$W216</f>
        <v>2.33087</v>
      </c>
      <c r="ER219" s="8">
        <f>X219*Data!CF216+Model!AJ219*Data!$BY216+Model!AS219*Data!$W216</f>
        <v>2.7001498393859911</v>
      </c>
      <c r="ES219" s="8">
        <f>Y219*Data!CS216+Model!AK219*Data!$BY216+Model!AS219*Data!$W216</f>
        <v>2.5375000000000001</v>
      </c>
      <c r="ET219" s="8">
        <f t="shared" si="344"/>
        <v>4.6626914056226596</v>
      </c>
    </row>
    <row r="220" spans="1:150" x14ac:dyDescent="0.25">
      <c r="A220" s="34">
        <f>Data!A217</f>
        <v>40421</v>
      </c>
      <c r="B220" s="8">
        <f>Data!G217</f>
        <v>2.35179340873988</v>
      </c>
      <c r="C220" s="8">
        <f t="shared" si="345"/>
        <v>2.8631451292246517</v>
      </c>
      <c r="D220" s="8">
        <f>Data!DA217</f>
        <v>3.706</v>
      </c>
      <c r="E220" s="8">
        <f>Data!AN217</f>
        <v>0.47099999999999997</v>
      </c>
      <c r="F220" s="8">
        <f>Data!AV217</f>
        <v>1.04</v>
      </c>
      <c r="G220" s="8">
        <f>Data!BZ217</f>
        <v>1.954</v>
      </c>
      <c r="H220" s="8">
        <f>Data!X217</f>
        <v>2.4009999999999998</v>
      </c>
      <c r="I220" s="8">
        <f>Data!BJ217</f>
        <v>3.1829999999999998</v>
      </c>
      <c r="J220" s="8">
        <f>Data!AF217</f>
        <v>4.9219999999999997</v>
      </c>
      <c r="K220" s="8">
        <f>Data!BC217</f>
        <v>6.2949999999999999</v>
      </c>
      <c r="L220" s="8">
        <f>Data!BR217</f>
        <v>7.0869999999999997</v>
      </c>
      <c r="M220" s="8">
        <f>Data!CG217</f>
        <v>5.8330000000000002</v>
      </c>
      <c r="N220" s="8">
        <f>Data!CT217</f>
        <v>7.3449999999999998</v>
      </c>
      <c r="O220" s="8">
        <f>Data!ED217</f>
        <v>6.5270000000000001</v>
      </c>
      <c r="P220" s="8">
        <f t="shared" si="346"/>
        <v>5.03</v>
      </c>
      <c r="Q220" s="1">
        <f t="shared" si="323"/>
        <v>40421</v>
      </c>
      <c r="R220" s="9">
        <f t="shared" si="372"/>
        <v>0.27368942389732526</v>
      </c>
      <c r="S220" s="36">
        <f t="shared" si="373"/>
        <v>0.23907297407324218</v>
      </c>
      <c r="T220" s="9">
        <f t="shared" si="374"/>
        <v>0.19880715705765406</v>
      </c>
      <c r="U220" s="9">
        <f t="shared" si="347"/>
        <v>4.5590496005851938E-2</v>
      </c>
      <c r="V220" s="9">
        <f t="shared" si="348"/>
        <v>4.123845979090468E-2</v>
      </c>
      <c r="W220" s="9">
        <f t="shared" si="349"/>
        <v>0</v>
      </c>
      <c r="X220" s="9">
        <f t="shared" si="350"/>
        <v>4.345250810982601E-2</v>
      </c>
      <c r="Y220" s="9">
        <f t="shared" si="375"/>
        <v>0.25</v>
      </c>
      <c r="Z220" s="8">
        <f t="shared" si="351"/>
        <v>3.0156412752977246</v>
      </c>
      <c r="AA220" s="8">
        <f t="shared" si="324"/>
        <v>3.5212959565072124</v>
      </c>
      <c r="AB220" s="8">
        <f t="shared" si="352"/>
        <v>1.674976143141153</v>
      </c>
      <c r="AC220" s="8">
        <f t="shared" si="376"/>
        <v>2.35179340873988</v>
      </c>
      <c r="AD220" s="22">
        <f t="shared" si="353"/>
        <v>0.72631057610267469</v>
      </c>
      <c r="AE220" s="22">
        <f t="shared" si="354"/>
        <v>0.76092702592675776</v>
      </c>
      <c r="AF220" s="22">
        <f t="shared" si="355"/>
        <v>0.80119284294234594</v>
      </c>
      <c r="AG220" s="22">
        <f t="shared" si="325"/>
        <v>0.20440950399414803</v>
      </c>
      <c r="AH220" s="22">
        <f t="shared" si="326"/>
        <v>0.20876154020909532</v>
      </c>
      <c r="AI220" s="22">
        <f t="shared" si="327"/>
        <v>9.9999999999999978E-2</v>
      </c>
      <c r="AJ220" s="22">
        <f t="shared" si="328"/>
        <v>0.20654749189017396</v>
      </c>
      <c r="AK220" s="22">
        <f t="shared" si="329"/>
        <v>0</v>
      </c>
      <c r="AL220" s="22"/>
      <c r="AM220" s="22">
        <f t="shared" si="330"/>
        <v>0</v>
      </c>
      <c r="AN220" s="22">
        <f t="shared" si="330"/>
        <v>0</v>
      </c>
      <c r="AO220" s="22">
        <v>0</v>
      </c>
      <c r="AP220" s="22">
        <f t="shared" si="331"/>
        <v>0.75</v>
      </c>
      <c r="AQ220" s="22">
        <f t="shared" si="332"/>
        <v>0.75</v>
      </c>
      <c r="AR220" s="22">
        <f t="shared" si="356"/>
        <v>0.9</v>
      </c>
      <c r="AS220" s="9">
        <f t="shared" si="357"/>
        <v>0.75</v>
      </c>
      <c r="AT220" s="9">
        <f t="shared" si="358"/>
        <v>0.75</v>
      </c>
      <c r="AU220" s="9"/>
      <c r="AV220" s="1">
        <f t="shared" si="333"/>
        <v>40421</v>
      </c>
      <c r="AX220" s="5">
        <f>Data!C217/Data!C216-1</f>
        <v>1.2865474134487798E-2</v>
      </c>
      <c r="AY220" s="5">
        <f>Data!L217/Data!L216-1</f>
        <v>4.9826261049545906E-4</v>
      </c>
      <c r="AZ220" s="5">
        <f>Data!CW217/Data!CW216-1</f>
        <v>2.1889945119560883E-2</v>
      </c>
      <c r="BA220" s="5">
        <f>Data!AJ217/Data!AJ216-1</f>
        <v>1.9175118639855881E-3</v>
      </c>
      <c r="BB220" s="5">
        <f>Data!AR217/Data!AR216-1</f>
        <v>9.0390906557842321E-3</v>
      </c>
      <c r="BC220" s="5">
        <f>Data!BV217/Data!BV216-1</f>
        <v>2.7104644932613331E-2</v>
      </c>
      <c r="BD220" s="5">
        <f>Data!T217/Data!T216-1</f>
        <v>5.1314376653754934E-3</v>
      </c>
      <c r="BE220" s="5">
        <f>Data!BF217/Data!BF216-1</f>
        <v>1.0970433491494846E-2</v>
      </c>
      <c r="BF220" s="5">
        <f>Data!AB217/Data!AB216-1</f>
        <v>4.5955951939311568E-3</v>
      </c>
      <c r="BG220" s="5">
        <f>Data!AY217/Data!AY216-1</f>
        <v>7.4988837744740522E-3</v>
      </c>
      <c r="BH220" s="5">
        <f>Data!BN217/Data!BN216-1</f>
        <v>5.9572381031931521E-3</v>
      </c>
      <c r="BI220" s="5">
        <f>Data!CC217/Data!CC216-1</f>
        <v>5.2701660943303974E-3</v>
      </c>
      <c r="BJ220" s="5">
        <f>Data!CP217/Data!CP216-1</f>
        <v>5.3293146752779741E-3</v>
      </c>
      <c r="BK220" s="5">
        <f>Data!DZ217/Data!DZ216-1</f>
        <v>8.5871866363242955E-3</v>
      </c>
      <c r="BL220" s="5">
        <f t="shared" si="377"/>
        <v>7.9144841190077943E-3</v>
      </c>
      <c r="BM220" s="5">
        <f t="shared" si="378"/>
        <v>8.9237741231631383E-3</v>
      </c>
      <c r="BN220" s="5">
        <f t="shared" si="379"/>
        <v>8.9445797241811918E-3</v>
      </c>
      <c r="BO220" s="5">
        <f t="shared" si="359"/>
        <v>8.9232692478175731E-3</v>
      </c>
      <c r="BP220" s="5">
        <f t="shared" si="360"/>
        <v>9.1182307910854E-3</v>
      </c>
      <c r="BQ220" s="5">
        <f t="shared" si="361"/>
        <v>7.1172843238050745E-3</v>
      </c>
      <c r="BR220" s="5">
        <f t="shared" si="380"/>
        <v>9.0209422482421496E-3</v>
      </c>
      <c r="BS220" s="5">
        <f t="shared" si="381"/>
        <v>5.1809069178511136E-3</v>
      </c>
      <c r="BT220" s="5">
        <f t="shared" si="362"/>
        <v>2.560297024263569E-3</v>
      </c>
      <c r="BU220" s="5">
        <f t="shared" si="363"/>
        <v>5.3293146752779741E-3</v>
      </c>
      <c r="BV220" s="8">
        <f t="shared" si="364"/>
        <v>2.3764959472871761</v>
      </c>
      <c r="BW220" s="8">
        <f t="shared" si="365"/>
        <v>2.3964005309912553</v>
      </c>
      <c r="BX220" s="24">
        <f t="shared" si="366"/>
        <v>40421</v>
      </c>
      <c r="BY220" s="5">
        <f t="shared" si="367"/>
        <v>0.97982144051739095</v>
      </c>
      <c r="BZ220" s="1">
        <f t="shared" si="334"/>
        <v>40421</v>
      </c>
      <c r="CA220" s="8">
        <f t="shared" si="382"/>
        <v>3.0222579833377523</v>
      </c>
      <c r="CB220" s="8">
        <f t="shared" si="383"/>
        <v>2.3964005309912553</v>
      </c>
      <c r="CC220" s="8">
        <f t="shared" si="384"/>
        <v>3.2889278949800342</v>
      </c>
      <c r="CD220" s="8">
        <f t="shared" si="385"/>
        <v>2.2808058523943471</v>
      </c>
      <c r="CE220" s="8">
        <f t="shared" si="386"/>
        <v>2.8130142635202908</v>
      </c>
      <c r="CF220" s="8">
        <f t="shared" si="387"/>
        <v>3.2472935571806096</v>
      </c>
      <c r="CG220" s="8">
        <f t="shared" si="388"/>
        <v>2.7848846861324543</v>
      </c>
      <c r="CH220" s="8">
        <f t="shared" si="389"/>
        <v>3.2228095899572908</v>
      </c>
      <c r="CI220" s="8">
        <f t="shared" si="390"/>
        <v>3.3466798660722672</v>
      </c>
      <c r="CJ220" s="8">
        <f t="shared" si="391"/>
        <v>3.3400407796886249</v>
      </c>
      <c r="CK220" s="8">
        <f t="shared" si="392"/>
        <v>6.1319159769184512</v>
      </c>
      <c r="CL220" s="8">
        <f t="shared" si="393"/>
        <v>4.2918070091896547</v>
      </c>
      <c r="CM220" s="8">
        <f t="shared" si="394"/>
        <v>3.5846115110711665</v>
      </c>
      <c r="CN220" s="8">
        <f t="shared" si="395"/>
        <v>3.8867806971139758</v>
      </c>
      <c r="CO220" s="8">
        <f t="shared" si="396"/>
        <v>3.1076876665755377</v>
      </c>
      <c r="CP220" s="8">
        <f t="shared" si="397"/>
        <v>3.0179460264764786</v>
      </c>
      <c r="CQ220" s="8">
        <f t="shared" si="398"/>
        <v>3.0849467274898004</v>
      </c>
      <c r="CR220" s="8">
        <f t="shared" si="399"/>
        <v>2.9612002345360984</v>
      </c>
      <c r="CS220" s="8">
        <f t="shared" si="400"/>
        <v>2.9835254312979957</v>
      </c>
      <c r="CT220" s="8">
        <f t="shared" si="401"/>
        <v>2.882876076175525</v>
      </c>
      <c r="CU220" s="8">
        <f t="shared" si="402"/>
        <v>2.9612731708491813</v>
      </c>
      <c r="CV220" s="8">
        <f t="shared" si="403"/>
        <v>2.9216337339820058</v>
      </c>
      <c r="CW220" s="8">
        <f t="shared" si="404"/>
        <v>2.3764959472871761</v>
      </c>
      <c r="CX220" s="8">
        <f t="shared" si="405"/>
        <v>4.2330031857368073</v>
      </c>
      <c r="CY220" s="8">
        <f t="shared" si="335"/>
        <v>3.0222579833377523</v>
      </c>
      <c r="CZ220" s="1">
        <f t="shared" si="336"/>
        <v>40421</v>
      </c>
      <c r="DA220" s="5">
        <f>CA220/MAX(CA$9:CA220)-1</f>
        <v>0</v>
      </c>
      <c r="DB220" s="5">
        <f>CB220/MAX(CB$9:CB220)-1</f>
        <v>0</v>
      </c>
      <c r="DC220" s="5">
        <f>CC220/MAX(CC$9:CC220)-1</f>
        <v>0</v>
      </c>
      <c r="DD220" s="5">
        <f>CD220/MAX(CD$9:CD220)-1</f>
        <v>0</v>
      </c>
      <c r="DE220" s="5">
        <f>CE220/MAX(CE$9:CE220)-1</f>
        <v>0</v>
      </c>
      <c r="DF220" s="5">
        <f>CF220/MAX(CF$9:CF220)-1</f>
        <v>0</v>
      </c>
      <c r="DG220" s="5">
        <f>CG220/MAX(CG$9:CG220)-1</f>
        <v>0</v>
      </c>
      <c r="DH220" s="5">
        <f>CH220/MAX(CH$9:CH220)-1</f>
        <v>0</v>
      </c>
      <c r="DI220" s="5">
        <f>CI220/MAX(CI$9:CI220)-1</f>
        <v>0</v>
      </c>
      <c r="DJ220" s="5">
        <f>CJ220/MAX(CJ$9:CJ220)-1</f>
        <v>0</v>
      </c>
      <c r="DK220" s="5">
        <f>CK220/MAX(CK$9:CK220)-1</f>
        <v>0</v>
      </c>
      <c r="DL220" s="5">
        <f>CL220/MAX(CL$9:CL220)-1</f>
        <v>0</v>
      </c>
      <c r="DM220" s="5">
        <f>CM220/MAX(CM$9:CM220)-1</f>
        <v>0</v>
      </c>
      <c r="DN220" s="5">
        <f>CN220/MAX(CN$9:CN220)-1</f>
        <v>0</v>
      </c>
      <c r="DO220" s="5">
        <f>CO220/MAX(CO$9:CO220)-1</f>
        <v>0</v>
      </c>
      <c r="DP220" s="5">
        <f>CP220/MAX(CP$9:CP220)-1</f>
        <v>0</v>
      </c>
      <c r="DQ220" s="5">
        <f>CQ220/MAX(CQ$9:CQ220)-1</f>
        <v>0</v>
      </c>
      <c r="DR220" s="5">
        <f>CR220/MAX(CR$9:CR220)-1</f>
        <v>0</v>
      </c>
      <c r="DS220" s="5">
        <f>CS220/MAX(CS$9:CS220)-1</f>
        <v>0</v>
      </c>
      <c r="DT220" s="5">
        <f>CT220/MAX(CT$9:CT220)-1</f>
        <v>0</v>
      </c>
      <c r="DU220" s="5">
        <f>CU220/MAX(CU$9:CU220)-1</f>
        <v>0</v>
      </c>
      <c r="DV220" s="5">
        <f>CV220/MAX(CV$9:CV220)-1</f>
        <v>0</v>
      </c>
      <c r="DW220" s="5">
        <f>CW220/MAX(CW$9:CW220)-1</f>
        <v>0</v>
      </c>
      <c r="DX220" s="5">
        <f>CX220/MAX(CX$9:CX220)-1</f>
        <v>0</v>
      </c>
      <c r="DY220" s="5">
        <f>CY220/MAX(CY$9:CY220)-1</f>
        <v>0</v>
      </c>
      <c r="DZ220" s="1">
        <f t="shared" si="337"/>
        <v>40421</v>
      </c>
      <c r="EA220" s="8">
        <f t="shared" si="368"/>
        <v>2.1024623435694165</v>
      </c>
      <c r="EB220" s="8">
        <f t="shared" si="369"/>
        <v>2.35179340873988</v>
      </c>
      <c r="EC220" s="8">
        <f t="shared" si="370"/>
        <v>2.8631451292246517</v>
      </c>
      <c r="ED220" s="8">
        <f t="shared" si="338"/>
        <v>2.4245625921453682</v>
      </c>
      <c r="EE220" s="8">
        <f t="shared" si="339"/>
        <v>2.5009270141067135</v>
      </c>
      <c r="EF220" s="8">
        <f t="shared" si="340"/>
        <v>2.3562999999999996</v>
      </c>
      <c r="EG220" s="8">
        <f t="shared" si="341"/>
        <v>2.4578022789580145</v>
      </c>
      <c r="EH220" s="8">
        <f t="shared" si="342"/>
        <v>3.6369999999999996</v>
      </c>
      <c r="EI220" s="8">
        <f t="shared" si="343"/>
        <v>2.35179340873988</v>
      </c>
      <c r="EJ220" s="1">
        <f t="shared" si="371"/>
        <v>40421</v>
      </c>
      <c r="EK220" s="8">
        <f>Data!W217*(1-R220-AD220)+R220*Data!AE217+AD220*Data!AM217</f>
        <v>1.8200408488407445</v>
      </c>
      <c r="EL220" s="8">
        <f>Data!W217*(1-S220-AE220)+S220*Data!BQ217+AE220*Data!AU217</f>
        <v>3.2810963811057285</v>
      </c>
      <c r="EM220" s="8">
        <f>Data!W217*(1-R220-AF220)+R220*Data!AE217+AF220*Data!AU217</f>
        <v>3.4023516894672898</v>
      </c>
      <c r="EN220" s="8">
        <f>Data!F217</f>
        <v>4.6228430237223499</v>
      </c>
      <c r="EO220" s="8">
        <f>U220*Data!$AE217+Model!AG220*Data!$BY217+Model!AP220*Data!$W217</f>
        <v>2.8420168840353779</v>
      </c>
      <c r="EP220" s="8">
        <f>V220*Data!$BQ217+Model!AH220*Data!$BY217+Model!AQ220*Data!$W217</f>
        <v>2.8543951858478498</v>
      </c>
      <c r="EQ220" s="8">
        <f>W220*Data!$BQ217+Model!AI220*Data!$BY217+Model!AR220*Data!$W217</f>
        <v>2.3708</v>
      </c>
      <c r="ER220" s="8">
        <f>X220*Data!CF217+Model!AJ220*Data!$BY217+Model!AS220*Data!$W217</f>
        <v>2.8485196045968468</v>
      </c>
      <c r="ES220" s="8">
        <f>Y220*Data!CS217+Model!AK220*Data!$BY217+Model!AS220*Data!$W217</f>
        <v>2.5467500000000003</v>
      </c>
      <c r="ET220" s="8">
        <f t="shared" si="344"/>
        <v>4.6228430237223499</v>
      </c>
    </row>
    <row r="221" spans="1:150" x14ac:dyDescent="0.25">
      <c r="A221" s="34">
        <f>Data!A218</f>
        <v>40451</v>
      </c>
      <c r="B221" s="8">
        <f>Data!G218</f>
        <v>2.55877664722049</v>
      </c>
      <c r="C221" s="8">
        <f t="shared" si="345"/>
        <v>2.8393009431892962</v>
      </c>
      <c r="D221" s="8">
        <f>Data!DA218</f>
        <v>3.6110000000000002</v>
      </c>
      <c r="E221" s="8">
        <f>Data!AN218</f>
        <v>0.41599999999999998</v>
      </c>
      <c r="F221" s="8">
        <f>Data!AV218</f>
        <v>0.96499999999999997</v>
      </c>
      <c r="G221" s="8">
        <f>Data!BZ218</f>
        <v>1.9470000000000001</v>
      </c>
      <c r="H221" s="8">
        <f>Data!X218</f>
        <v>2.2440000000000002</v>
      </c>
      <c r="I221" s="8">
        <f>Data!BJ218</f>
        <v>2.988</v>
      </c>
      <c r="J221" s="8">
        <f>Data!AF218</f>
        <v>4.1870000000000003</v>
      </c>
      <c r="K221" s="8">
        <f>Data!BC218</f>
        <v>5.6159999999999997</v>
      </c>
      <c r="L221" s="8">
        <f>Data!BR218</f>
        <v>6.6</v>
      </c>
      <c r="M221" s="8">
        <f>Data!CG218</f>
        <v>5.1449999999999996</v>
      </c>
      <c r="N221" s="8">
        <f>Data!CT218</f>
        <v>6.8070000000000004</v>
      </c>
      <c r="O221" s="8">
        <f>Data!ED218</f>
        <v>6.0149999999999997</v>
      </c>
      <c r="P221" s="8">
        <f t="shared" si="346"/>
        <v>4.5589999999999993</v>
      </c>
      <c r="Q221" s="1">
        <f t="shared" si="323"/>
        <v>40451</v>
      </c>
      <c r="R221" s="9">
        <f t="shared" si="372"/>
        <v>0.30368942389732523</v>
      </c>
      <c r="S221" s="36">
        <f t="shared" si="373"/>
        <v>0.26907297407324215</v>
      </c>
      <c r="T221" s="9">
        <f t="shared" si="374"/>
        <v>0.21934634788330779</v>
      </c>
      <c r="U221" s="9">
        <f t="shared" si="347"/>
        <v>7.5590496005851937E-2</v>
      </c>
      <c r="V221" s="9">
        <f t="shared" si="348"/>
        <v>7.1238459790904679E-2</v>
      </c>
      <c r="W221" s="9">
        <f t="shared" si="349"/>
        <v>0.03</v>
      </c>
      <c r="X221" s="9">
        <f t="shared" si="350"/>
        <v>7.3452508109826009E-2</v>
      </c>
      <c r="Y221" s="9">
        <f t="shared" si="375"/>
        <v>0.25</v>
      </c>
      <c r="Z221" s="8">
        <f t="shared" si="351"/>
        <v>2.9181987776236458</v>
      </c>
      <c r="AA221" s="8">
        <f t="shared" si="324"/>
        <v>3.4160818750630426</v>
      </c>
      <c r="AB221" s="8">
        <f t="shared" si="352"/>
        <v>1.6441202017986403</v>
      </c>
      <c r="AC221" s="8">
        <f t="shared" si="376"/>
        <v>2.55877664722049</v>
      </c>
      <c r="AD221" s="22">
        <f t="shared" si="353"/>
        <v>0.69631057610267477</v>
      </c>
      <c r="AE221" s="22">
        <f t="shared" si="354"/>
        <v>0.73092702592675785</v>
      </c>
      <c r="AF221" s="22">
        <f t="shared" si="355"/>
        <v>0.78065365211669224</v>
      </c>
      <c r="AG221" s="22">
        <f t="shared" si="325"/>
        <v>0.17440950399414801</v>
      </c>
      <c r="AH221" s="22">
        <f t="shared" si="326"/>
        <v>0.17876154020909529</v>
      </c>
      <c r="AI221" s="22">
        <f t="shared" si="327"/>
        <v>6.9999999999999951E-2</v>
      </c>
      <c r="AJ221" s="22">
        <f t="shared" si="328"/>
        <v>0.17654749189017394</v>
      </c>
      <c r="AK221" s="22">
        <f t="shared" si="329"/>
        <v>0</v>
      </c>
      <c r="AL221" s="22"/>
      <c r="AM221" s="22">
        <f t="shared" si="330"/>
        <v>0</v>
      </c>
      <c r="AN221" s="22">
        <f t="shared" si="330"/>
        <v>0</v>
      </c>
      <c r="AO221" s="22">
        <v>0</v>
      </c>
      <c r="AP221" s="22">
        <f t="shared" si="331"/>
        <v>0.75</v>
      </c>
      <c r="AQ221" s="22">
        <f t="shared" si="332"/>
        <v>0.75</v>
      </c>
      <c r="AR221" s="22">
        <f t="shared" si="356"/>
        <v>0.9</v>
      </c>
      <c r="AS221" s="9">
        <f t="shared" si="357"/>
        <v>0.75</v>
      </c>
      <c r="AT221" s="9">
        <f t="shared" si="358"/>
        <v>0.75</v>
      </c>
      <c r="AU221" s="9"/>
      <c r="AV221" s="1">
        <f t="shared" si="333"/>
        <v>40451</v>
      </c>
      <c r="AX221" s="5">
        <f>Data!C218/Data!C217-1</f>
        <v>1.0671644390154444E-3</v>
      </c>
      <c r="AY221" s="5">
        <f>Data!L218/Data!L217-1</f>
        <v>7.0839319125748368E-4</v>
      </c>
      <c r="AZ221" s="5">
        <f>Data!CW218/Data!CW217-1</f>
        <v>5.9017786372683734E-3</v>
      </c>
      <c r="BA221" s="5">
        <f>Data!AJ218/Data!AJ217-1</f>
        <v>1.6468570380663294E-3</v>
      </c>
      <c r="BB221" s="5">
        <f>Data!AR218/Data!AR217-1</f>
        <v>4.2955326460480947E-3</v>
      </c>
      <c r="BC221" s="5">
        <f>Data!BV218/Data!BV217-1</f>
        <v>2.8169421010053597E-3</v>
      </c>
      <c r="BD221" s="5">
        <f>Data!T218/Data!T217-1</f>
        <v>7.0915390356556252E-3</v>
      </c>
      <c r="BE221" s="5">
        <f>Data!BF218/Data!BF217-1</f>
        <v>9.8396835976006791E-3</v>
      </c>
      <c r="BF221" s="5">
        <f>Data!AB218/Data!AB217-1</f>
        <v>1.7307257517522157E-2</v>
      </c>
      <c r="BG221" s="5">
        <f>Data!AY218/Data!AY217-1</f>
        <v>2.4511226006247E-2</v>
      </c>
      <c r="BH221" s="5">
        <f>Data!BN218/Data!BN217-1</f>
        <v>1.8066075144908655E-2</v>
      </c>
      <c r="BI221" s="5">
        <f>Data!CC218/Data!CC217-1</f>
        <v>1.7630819425273003E-2</v>
      </c>
      <c r="BJ221" s="5">
        <f>Data!CP218/Data!CP217-1</f>
        <v>2.8057433995104963E-2</v>
      </c>
      <c r="BK221" s="5">
        <f>Data!DZ218/Data!DZ217-1</f>
        <v>2.7358459179321892E-2</v>
      </c>
      <c r="BL221" s="5">
        <f t="shared" si="377"/>
        <v>7.9452596021597783E-3</v>
      </c>
      <c r="BM221" s="5">
        <f t="shared" si="378"/>
        <v>9.809255083190551E-3</v>
      </c>
      <c r="BN221" s="5">
        <f t="shared" si="379"/>
        <v>8.8806075035577966E-3</v>
      </c>
      <c r="BO221" s="5">
        <f t="shared" si="359"/>
        <v>6.6835104691133022E-3</v>
      </c>
      <c r="BP221" s="5">
        <f t="shared" si="360"/>
        <v>6.6517405618702211E-3</v>
      </c>
      <c r="BQ221" s="5">
        <f t="shared" si="361"/>
        <v>6.6640793421905986E-3</v>
      </c>
      <c r="BR221" s="5">
        <f t="shared" si="380"/>
        <v>6.6665899265637664E-3</v>
      </c>
      <c r="BS221" s="5">
        <f t="shared" si="381"/>
        <v>1.233301277551796E-2</v>
      </c>
      <c r="BT221" s="5">
        <f t="shared" si="362"/>
        <v>2.7357934375841883E-3</v>
      </c>
      <c r="BU221" s="5">
        <f t="shared" si="363"/>
        <v>2.8057433995104963E-2</v>
      </c>
      <c r="BV221" s="8">
        <f t="shared" si="364"/>
        <v>2.3829975493042097</v>
      </c>
      <c r="BW221" s="8">
        <f t="shared" si="365"/>
        <v>2.3980981248109354</v>
      </c>
      <c r="BX221" s="24">
        <f t="shared" si="366"/>
        <v>40451</v>
      </c>
      <c r="BY221" s="5">
        <f t="shared" si="367"/>
        <v>0.98530202897556274</v>
      </c>
      <c r="BZ221" s="1">
        <f t="shared" si="334"/>
        <v>40451</v>
      </c>
      <c r="CA221" s="8">
        <f t="shared" si="382"/>
        <v>3.0254832295831009</v>
      </c>
      <c r="CB221" s="8">
        <f t="shared" si="383"/>
        <v>2.3980981248109354</v>
      </c>
      <c r="CC221" s="8">
        <f t="shared" si="384"/>
        <v>3.3083384193701435</v>
      </c>
      <c r="CD221" s="8">
        <f t="shared" si="385"/>
        <v>2.2845620135648255</v>
      </c>
      <c r="CE221" s="8">
        <f t="shared" si="386"/>
        <v>2.8250976581230414</v>
      </c>
      <c r="CF221" s="8">
        <f t="shared" si="387"/>
        <v>3.2564409951161553</v>
      </c>
      <c r="CG221" s="8">
        <f t="shared" si="388"/>
        <v>2.8046338045939621</v>
      </c>
      <c r="CH221" s="8">
        <f t="shared" si="389"/>
        <v>3.2545210166177836</v>
      </c>
      <c r="CI221" s="8">
        <f t="shared" si="390"/>
        <v>3.4046017163430866</v>
      </c>
      <c r="CJ221" s="8">
        <f t="shared" si="391"/>
        <v>3.4219092741096544</v>
      </c>
      <c r="CK221" s="8">
        <f t="shared" si="392"/>
        <v>6.2426956317397257</v>
      </c>
      <c r="CL221" s="8">
        <f t="shared" si="393"/>
        <v>4.3674750835767986</v>
      </c>
      <c r="CM221" s="8">
        <f t="shared" si="394"/>
        <v>3.6851865119411391</v>
      </c>
      <c r="CN221" s="8">
        <f t="shared" si="395"/>
        <v>3.9931170281549448</v>
      </c>
      <c r="CO221" s="8">
        <f t="shared" si="396"/>
        <v>3.1323790518489107</v>
      </c>
      <c r="CP221" s="8">
        <f t="shared" si="397"/>
        <v>3.0475498288774876</v>
      </c>
      <c r="CQ221" s="8">
        <f t="shared" si="398"/>
        <v>3.1123429285460227</v>
      </c>
      <c r="CR221" s="8">
        <f t="shared" si="399"/>
        <v>2.9809914473047607</v>
      </c>
      <c r="CS221" s="8">
        <f t="shared" si="400"/>
        <v>3.0033710684267318</v>
      </c>
      <c r="CT221" s="8">
        <f t="shared" si="401"/>
        <v>2.902087791080862</v>
      </c>
      <c r="CU221" s="8">
        <f t="shared" si="402"/>
        <v>2.9810147647397676</v>
      </c>
      <c r="CV221" s="8">
        <f t="shared" si="403"/>
        <v>2.9576662801485898</v>
      </c>
      <c r="CW221" s="8">
        <f t="shared" si="404"/>
        <v>2.3829975493042097</v>
      </c>
      <c r="CX221" s="8">
        <f t="shared" si="405"/>
        <v>4.3517703932216865</v>
      </c>
      <c r="CY221" s="8">
        <f t="shared" si="335"/>
        <v>3.0254832295831009</v>
      </c>
      <c r="CZ221" s="1">
        <f t="shared" si="336"/>
        <v>40451</v>
      </c>
      <c r="DA221" s="5">
        <f>CA221/MAX(CA$9:CA221)-1</f>
        <v>0</v>
      </c>
      <c r="DB221" s="5">
        <f>CB221/MAX(CB$9:CB221)-1</f>
        <v>0</v>
      </c>
      <c r="DC221" s="5">
        <f>CC221/MAX(CC$9:CC221)-1</f>
        <v>0</v>
      </c>
      <c r="DD221" s="5">
        <f>CD221/MAX(CD$9:CD221)-1</f>
        <v>0</v>
      </c>
      <c r="DE221" s="5">
        <f>CE221/MAX(CE$9:CE221)-1</f>
        <v>0</v>
      </c>
      <c r="DF221" s="5">
        <f>CF221/MAX(CF$9:CF221)-1</f>
        <v>0</v>
      </c>
      <c r="DG221" s="5">
        <f>CG221/MAX(CG$9:CG221)-1</f>
        <v>0</v>
      </c>
      <c r="DH221" s="5">
        <f>CH221/MAX(CH$9:CH221)-1</f>
        <v>0</v>
      </c>
      <c r="DI221" s="5">
        <f>CI221/MAX(CI$9:CI221)-1</f>
        <v>0</v>
      </c>
      <c r="DJ221" s="5">
        <f>CJ221/MAX(CJ$9:CJ221)-1</f>
        <v>0</v>
      </c>
      <c r="DK221" s="5">
        <f>CK221/MAX(CK$9:CK221)-1</f>
        <v>0</v>
      </c>
      <c r="DL221" s="5">
        <f>CL221/MAX(CL$9:CL221)-1</f>
        <v>0</v>
      </c>
      <c r="DM221" s="5">
        <f>CM221/MAX(CM$9:CM221)-1</f>
        <v>0</v>
      </c>
      <c r="DN221" s="5">
        <f>CN221/MAX(CN$9:CN221)-1</f>
        <v>0</v>
      </c>
      <c r="DO221" s="5">
        <f>CO221/MAX(CO$9:CO221)-1</f>
        <v>0</v>
      </c>
      <c r="DP221" s="5">
        <f>CP221/MAX(CP$9:CP221)-1</f>
        <v>0</v>
      </c>
      <c r="DQ221" s="5">
        <f>CQ221/MAX(CQ$9:CQ221)-1</f>
        <v>0</v>
      </c>
      <c r="DR221" s="5">
        <f>CR221/MAX(CR$9:CR221)-1</f>
        <v>0</v>
      </c>
      <c r="DS221" s="5">
        <f>CS221/MAX(CS$9:CS221)-1</f>
        <v>0</v>
      </c>
      <c r="DT221" s="5">
        <f>CT221/MAX(CT$9:CT221)-1</f>
        <v>0</v>
      </c>
      <c r="DU221" s="5">
        <f>CU221/MAX(CU$9:CU221)-1</f>
        <v>0</v>
      </c>
      <c r="DV221" s="5">
        <f>CV221/MAX(CV$9:CV221)-1</f>
        <v>0</v>
      </c>
      <c r="DW221" s="5">
        <f>CW221/MAX(CW$9:CW221)-1</f>
        <v>0</v>
      </c>
      <c r="DX221" s="5">
        <f>CX221/MAX(CX$9:CX221)-1</f>
        <v>0</v>
      </c>
      <c r="DY221" s="5">
        <f>CY221/MAX(CY$9:CY221)-1</f>
        <v>0</v>
      </c>
      <c r="DZ221" s="1">
        <f t="shared" si="337"/>
        <v>40451</v>
      </c>
      <c r="EA221" s="8">
        <f t="shared" si="368"/>
        <v>1.9434873237971821</v>
      </c>
      <c r="EB221" s="8">
        <f t="shared" si="369"/>
        <v>2.3238185190698726</v>
      </c>
      <c r="EC221" s="8">
        <f t="shared" si="370"/>
        <v>2.8393009431892962</v>
      </c>
      <c r="ED221" s="8">
        <f t="shared" si="338"/>
        <v>2.3390727110531087</v>
      </c>
      <c r="EE221" s="8">
        <f t="shared" si="339"/>
        <v>2.5012225534070796</v>
      </c>
      <c r="EF221" s="8">
        <f t="shared" si="340"/>
        <v>2.3538899999999998</v>
      </c>
      <c r="EG221" s="8">
        <f t="shared" si="341"/>
        <v>2.4046511209352239</v>
      </c>
      <c r="EH221" s="8">
        <f t="shared" si="342"/>
        <v>3.3847500000000004</v>
      </c>
      <c r="EI221" s="8">
        <f t="shared" si="343"/>
        <v>2.55877664722049</v>
      </c>
      <c r="EJ221" s="1">
        <f t="shared" si="371"/>
        <v>40451</v>
      </c>
      <c r="EK221" s="8">
        <f>Data!W218*(1-R221-AD221)+R221*Data!AE218+AD221*Data!AM218</f>
        <v>1.7873075449716194</v>
      </c>
      <c r="EL221" s="8">
        <f>Data!W218*(1-S221-AE221)+S221*Data!BQ218+AE221*Data!AU218</f>
        <v>3.1630886891280157</v>
      </c>
      <c r="EM221" s="8">
        <f>Data!W218*(1-R221-AF221)+R221*Data!AE218+AF221*Data!AU218</f>
        <v>3.3211467719928303</v>
      </c>
      <c r="EN221" s="8">
        <f>Data!F218</f>
        <v>4.9445719129293302</v>
      </c>
      <c r="EO221" s="8">
        <f>U221*Data!$AE218+Model!AG221*Data!$BY218+Model!AP221*Data!$W218</f>
        <v>2.6974144451871558</v>
      </c>
      <c r="EP221" s="8">
        <f>V221*Data!$BQ218+Model!AH221*Data!$BY218+Model!AQ221*Data!$W218</f>
        <v>2.6994175321677139</v>
      </c>
      <c r="EQ221" s="8">
        <f>W221*Data!$BQ218+Model!AI221*Data!$BY218+Model!AR221*Data!$W218</f>
        <v>2.2221399999999996</v>
      </c>
      <c r="ER221" s="8">
        <f>X221*Data!CF218+Model!AJ221*Data!$BY218+Model!AS221*Data!$W218</f>
        <v>2.7006807892237945</v>
      </c>
      <c r="ES221" s="8">
        <f>Y221*Data!CS218+Model!AK221*Data!$BY218+Model!AS221*Data!$W218</f>
        <v>2.55125</v>
      </c>
      <c r="ET221" s="8">
        <f t="shared" si="344"/>
        <v>4.9445719129293302</v>
      </c>
    </row>
    <row r="222" spans="1:150" x14ac:dyDescent="0.25">
      <c r="A222" s="34">
        <f>Data!A219</f>
        <v>40480</v>
      </c>
      <c r="B222" s="8">
        <f>Data!G219</f>
        <v>2.45109554311404</v>
      </c>
      <c r="C222" s="8">
        <f t="shared" si="345"/>
        <v>2.8029021121962296</v>
      </c>
      <c r="D222" s="8">
        <f>Data!DA219</f>
        <v>3.5529999999999999</v>
      </c>
      <c r="E222" s="8">
        <f>Data!AN219</f>
        <v>0.33100000000000002</v>
      </c>
      <c r="F222" s="8">
        <f>Data!AV219</f>
        <v>0.84199999999999997</v>
      </c>
      <c r="G222" s="8">
        <f>Data!BZ219</f>
        <v>1.9259999999999999</v>
      </c>
      <c r="H222" s="8">
        <f>Data!X219</f>
        <v>2.1280000000000001</v>
      </c>
      <c r="I222" s="8">
        <f>Data!BJ219</f>
        <v>2.7989999999999999</v>
      </c>
      <c r="J222" s="8">
        <f>Data!AF219</f>
        <v>3.8519999999999999</v>
      </c>
      <c r="K222" s="8">
        <f>Data!BC219</f>
        <v>5.4059999999999997</v>
      </c>
      <c r="L222" s="8">
        <f>Data!BR219</f>
        <v>6.07</v>
      </c>
      <c r="M222" s="8">
        <f>Data!CG219</f>
        <v>4.79</v>
      </c>
      <c r="N222" s="8">
        <f>Data!CT219</f>
        <v>6.4859999999999998</v>
      </c>
      <c r="O222" s="8">
        <f>Data!ED219</f>
        <v>5.7869999999999999</v>
      </c>
      <c r="P222" s="8">
        <f t="shared" si="346"/>
        <v>4.4030000000000005</v>
      </c>
      <c r="Q222" s="1">
        <f t="shared" si="323"/>
        <v>40480</v>
      </c>
      <c r="R222" s="9">
        <f t="shared" si="372"/>
        <v>0.33368942389732525</v>
      </c>
      <c r="S222" s="36">
        <f t="shared" si="373"/>
        <v>0.29907297407324218</v>
      </c>
      <c r="T222" s="9">
        <f t="shared" si="374"/>
        <v>0.22711787417669768</v>
      </c>
      <c r="U222" s="9">
        <f t="shared" si="347"/>
        <v>0.10559049600585194</v>
      </c>
      <c r="V222" s="9">
        <f t="shared" si="348"/>
        <v>9.0153364651071405E-2</v>
      </c>
      <c r="W222" s="9">
        <f t="shared" si="349"/>
        <v>0.06</v>
      </c>
      <c r="X222" s="9">
        <f t="shared" si="350"/>
        <v>0.10345250810982601</v>
      </c>
      <c r="Y222" s="9">
        <f t="shared" si="375"/>
        <v>0.25</v>
      </c>
      <c r="Z222" s="8">
        <f t="shared" si="351"/>
        <v>2.8816865100419395</v>
      </c>
      <c r="AA222" s="8">
        <f t="shared" si="324"/>
        <v>3.3069456637967205</v>
      </c>
      <c r="AB222" s="8">
        <f t="shared" si="352"/>
        <v>1.5701551215080627</v>
      </c>
      <c r="AC222" s="8">
        <f t="shared" si="376"/>
        <v>2.45109554311404</v>
      </c>
      <c r="AD222" s="22">
        <f t="shared" si="353"/>
        <v>0.66631057610267475</v>
      </c>
      <c r="AE222" s="22">
        <f t="shared" si="354"/>
        <v>0.70092702592675782</v>
      </c>
      <c r="AF222" s="22">
        <f t="shared" si="355"/>
        <v>0.77288212582330229</v>
      </c>
      <c r="AG222" s="22">
        <f t="shared" si="325"/>
        <v>0.14440950399414809</v>
      </c>
      <c r="AH222" s="22">
        <f t="shared" si="326"/>
        <v>0.15984663534892862</v>
      </c>
      <c r="AI222" s="22">
        <f t="shared" si="327"/>
        <v>3.9999999999999925E-2</v>
      </c>
      <c r="AJ222" s="22">
        <f t="shared" si="328"/>
        <v>0.14654749189017402</v>
      </c>
      <c r="AK222" s="22">
        <f t="shared" si="329"/>
        <v>0</v>
      </c>
      <c r="AL222" s="22"/>
      <c r="AM222" s="22">
        <f t="shared" si="330"/>
        <v>0</v>
      </c>
      <c r="AN222" s="22">
        <f t="shared" si="330"/>
        <v>0</v>
      </c>
      <c r="AO222" s="22">
        <v>0</v>
      </c>
      <c r="AP222" s="22">
        <f t="shared" si="331"/>
        <v>0.75</v>
      </c>
      <c r="AQ222" s="22">
        <f t="shared" si="332"/>
        <v>0.75</v>
      </c>
      <c r="AR222" s="22">
        <f t="shared" si="356"/>
        <v>0.9</v>
      </c>
      <c r="AS222" s="9">
        <f t="shared" si="357"/>
        <v>0.75</v>
      </c>
      <c r="AT222" s="9">
        <f t="shared" si="358"/>
        <v>0.75</v>
      </c>
      <c r="AU222" s="9"/>
      <c r="AV222" s="1">
        <f t="shared" si="333"/>
        <v>40480</v>
      </c>
      <c r="AX222" s="5">
        <f>Data!C219/Data!C218-1</f>
        <v>3.5584384489784071E-3</v>
      </c>
      <c r="AY222" s="5">
        <f>Data!L219/Data!L218-1</f>
        <v>3.3974696408858307E-3</v>
      </c>
      <c r="AZ222" s="5">
        <f>Data!CW219/Data!CW218-1</f>
        <v>2.099837876308408E-3</v>
      </c>
      <c r="BA222" s="5">
        <f>Data!AJ219/Data!AJ218-1</f>
        <v>2.1871135306672507E-3</v>
      </c>
      <c r="BB222" s="5">
        <f>Data!AR219/Data!AR218-1</f>
        <v>6.0621387610266808E-3</v>
      </c>
      <c r="BC222" s="5">
        <f>Data!BV219/Data!BV218-1</f>
        <v>2.669778206734863E-3</v>
      </c>
      <c r="BD222" s="5">
        <f>Data!T219/Data!T218-1</f>
        <v>5.7085761234245691E-3</v>
      </c>
      <c r="BE222" s="5">
        <f>Data!BF219/Data!BF218-1</f>
        <v>1.0057996502425448E-2</v>
      </c>
      <c r="BF222" s="5">
        <f>Data!AB219/Data!AB218-1</f>
        <v>1.0438080845121434E-2</v>
      </c>
      <c r="BG222" s="5">
        <f>Data!AY219/Data!AY218-1</f>
        <v>1.726261515503702E-2</v>
      </c>
      <c r="BH222" s="5">
        <f>Data!BN219/Data!BN218-1</f>
        <v>1.2703428430417052E-2</v>
      </c>
      <c r="BI222" s="5">
        <f>Data!CC219/Data!CC218-1</f>
        <v>1.1265936384624364E-2</v>
      </c>
      <c r="BJ222" s="5">
        <f>Data!CP219/Data!CP218-1</f>
        <v>2.2141975936112557E-2</v>
      </c>
      <c r="BK222" s="5">
        <f>Data!DZ219/Data!DZ218-1</f>
        <v>2.0403356742999534E-2</v>
      </c>
      <c r="BL222" s="5">
        <f t="shared" si="377"/>
        <v>7.642477063415332E-3</v>
      </c>
      <c r="BM222" s="5">
        <f t="shared" si="378"/>
        <v>9.9209729352687757E-3</v>
      </c>
      <c r="BN222" s="5">
        <f t="shared" si="379"/>
        <v>9.207832549570848E-3</v>
      </c>
      <c r="BO222" s="5">
        <f t="shared" si="359"/>
        <v>5.536086493811352E-3</v>
      </c>
      <c r="BP222" s="5">
        <f t="shared" si="360"/>
        <v>5.6636584322679274E-3</v>
      </c>
      <c r="BQ222" s="5">
        <f t="shared" si="361"/>
        <v>5.705705838466065E-3</v>
      </c>
      <c r="BR222" s="5">
        <f t="shared" si="380"/>
        <v>5.5802860225269181E-3</v>
      </c>
      <c r="BS222" s="5">
        <f t="shared" si="381"/>
        <v>9.816926076596566E-3</v>
      </c>
      <c r="BT222" s="5">
        <f t="shared" si="362"/>
        <v>2.8914060492187142E-3</v>
      </c>
      <c r="BU222" s="5">
        <f t="shared" si="363"/>
        <v>2.2141975936112557E-2</v>
      </c>
      <c r="BV222" s="8">
        <f t="shared" si="364"/>
        <v>2.3898877628335411</v>
      </c>
      <c r="BW222" s="8">
        <f t="shared" si="365"/>
        <v>2.4062455903858457</v>
      </c>
      <c r="BX222" s="24">
        <f t="shared" si="366"/>
        <v>40480</v>
      </c>
      <c r="BY222" s="5">
        <f t="shared" si="367"/>
        <v>0.98728709575411089</v>
      </c>
      <c r="BZ222" s="1">
        <f t="shared" si="334"/>
        <v>40480</v>
      </c>
      <c r="CA222" s="8">
        <f t="shared" si="382"/>
        <v>3.0362492254339886</v>
      </c>
      <c r="CB222" s="8">
        <f t="shared" si="383"/>
        <v>2.4062455903858457</v>
      </c>
      <c r="CC222" s="8">
        <f t="shared" si="384"/>
        <v>3.3152853936907833</v>
      </c>
      <c r="CD222" s="8">
        <f t="shared" si="385"/>
        <v>2.2895586100563414</v>
      </c>
      <c r="CE222" s="8">
        <f t="shared" si="386"/>
        <v>2.8422237921400346</v>
      </c>
      <c r="CF222" s="8">
        <f t="shared" si="387"/>
        <v>3.2651349703164345</v>
      </c>
      <c r="CG222" s="8">
        <f t="shared" si="388"/>
        <v>2.8206442701658165</v>
      </c>
      <c r="CH222" s="8">
        <f t="shared" si="389"/>
        <v>3.2872549776199955</v>
      </c>
      <c r="CI222" s="8">
        <f t="shared" si="390"/>
        <v>3.440139224303715</v>
      </c>
      <c r="CJ222" s="8">
        <f t="shared" si="391"/>
        <v>3.4809803770040615</v>
      </c>
      <c r="CK222" s="8">
        <f t="shared" si="392"/>
        <v>6.3219992689104085</v>
      </c>
      <c r="CL222" s="8">
        <f t="shared" si="393"/>
        <v>4.4166787800298071</v>
      </c>
      <c r="CM222" s="8">
        <f t="shared" si="394"/>
        <v>3.7667838230086264</v>
      </c>
      <c r="CN222" s="8">
        <f t="shared" si="395"/>
        <v>4.0745900193969362</v>
      </c>
      <c r="CO222" s="8">
        <f t="shared" si="396"/>
        <v>3.1563181869065886</v>
      </c>
      <c r="CP222" s="8">
        <f t="shared" si="397"/>
        <v>3.077784488248664</v>
      </c>
      <c r="CQ222" s="8">
        <f t="shared" si="398"/>
        <v>3.1410008610689153</v>
      </c>
      <c r="CR222" s="8">
        <f t="shared" si="399"/>
        <v>2.9974944737943519</v>
      </c>
      <c r="CS222" s="8">
        <f t="shared" si="400"/>
        <v>3.0203811363036568</v>
      </c>
      <c r="CT222" s="8">
        <f t="shared" si="401"/>
        <v>2.9186462503341728</v>
      </c>
      <c r="CU222" s="8">
        <f t="shared" si="402"/>
        <v>2.9976496797643915</v>
      </c>
      <c r="CV222" s="8">
        <f t="shared" si="403"/>
        <v>2.986701471380051</v>
      </c>
      <c r="CW222" s="8">
        <f t="shared" si="404"/>
        <v>2.3898877628335411</v>
      </c>
      <c r="CX222" s="8">
        <f t="shared" si="405"/>
        <v>4.4481271885478879</v>
      </c>
      <c r="CY222" s="8">
        <f t="shared" si="335"/>
        <v>3.0362492254339886</v>
      </c>
      <c r="CZ222" s="1">
        <f t="shared" si="336"/>
        <v>40480</v>
      </c>
      <c r="DA222" s="5">
        <f>CA222/MAX(CA$9:CA222)-1</f>
        <v>0</v>
      </c>
      <c r="DB222" s="5">
        <f>CB222/MAX(CB$9:CB222)-1</f>
        <v>0</v>
      </c>
      <c r="DC222" s="5">
        <f>CC222/MAX(CC$9:CC222)-1</f>
        <v>0</v>
      </c>
      <c r="DD222" s="5">
        <f>CD222/MAX(CD$9:CD222)-1</f>
        <v>0</v>
      </c>
      <c r="DE222" s="5">
        <f>CE222/MAX(CE$9:CE222)-1</f>
        <v>0</v>
      </c>
      <c r="DF222" s="5">
        <f>CF222/MAX(CF$9:CF222)-1</f>
        <v>0</v>
      </c>
      <c r="DG222" s="5">
        <f>CG222/MAX(CG$9:CG222)-1</f>
        <v>0</v>
      </c>
      <c r="DH222" s="5">
        <f>CH222/MAX(CH$9:CH222)-1</f>
        <v>0</v>
      </c>
      <c r="DI222" s="5">
        <f>CI222/MAX(CI$9:CI222)-1</f>
        <v>0</v>
      </c>
      <c r="DJ222" s="5">
        <f>CJ222/MAX(CJ$9:CJ222)-1</f>
        <v>0</v>
      </c>
      <c r="DK222" s="5">
        <f>CK222/MAX(CK$9:CK222)-1</f>
        <v>0</v>
      </c>
      <c r="DL222" s="5">
        <f>CL222/MAX(CL$9:CL222)-1</f>
        <v>0</v>
      </c>
      <c r="DM222" s="5">
        <f>CM222/MAX(CM$9:CM222)-1</f>
        <v>0</v>
      </c>
      <c r="DN222" s="5">
        <f>CN222/MAX(CN$9:CN222)-1</f>
        <v>0</v>
      </c>
      <c r="DO222" s="5">
        <f>CO222/MAX(CO$9:CO222)-1</f>
        <v>0</v>
      </c>
      <c r="DP222" s="5">
        <f>CP222/MAX(CP$9:CP222)-1</f>
        <v>0</v>
      </c>
      <c r="DQ222" s="5">
        <f>CQ222/MAX(CQ$9:CQ222)-1</f>
        <v>0</v>
      </c>
      <c r="DR222" s="5">
        <f>CR222/MAX(CR$9:CR222)-1</f>
        <v>0</v>
      </c>
      <c r="DS222" s="5">
        <f>CS222/MAX(CS$9:CS222)-1</f>
        <v>0</v>
      </c>
      <c r="DT222" s="5">
        <f>CT222/MAX(CT$9:CT222)-1</f>
        <v>0</v>
      </c>
      <c r="DU222" s="5">
        <f>CU222/MAX(CU$9:CU222)-1</f>
        <v>0</v>
      </c>
      <c r="DV222" s="5">
        <f>CV222/MAX(CV$9:CV222)-1</f>
        <v>0</v>
      </c>
      <c r="DW222" s="5">
        <f>CW222/MAX(CW$9:CW222)-1</f>
        <v>0</v>
      </c>
      <c r="DX222" s="5">
        <f>CX222/MAX(CX$9:CX222)-1</f>
        <v>0</v>
      </c>
      <c r="DY222" s="5">
        <f>CY222/MAX(CY$9:CY222)-1</f>
        <v>0</v>
      </c>
      <c r="DZ222" s="1">
        <f t="shared" si="337"/>
        <v>40480</v>
      </c>
      <c r="EA222" s="8">
        <f t="shared" si="368"/>
        <v>1.8464051659309488</v>
      </c>
      <c r="EB222" s="8">
        <f t="shared" si="369"/>
        <v>2.3209158567921824</v>
      </c>
      <c r="EC222" s="8">
        <f t="shared" si="370"/>
        <v>2.8029021121962296</v>
      </c>
      <c r="ED222" s="8">
        <f t="shared" si="338"/>
        <v>2.2808672953072708</v>
      </c>
      <c r="EE222" s="8">
        <f t="shared" si="339"/>
        <v>2.4510955431140404</v>
      </c>
      <c r="EF222" s="8">
        <f t="shared" si="340"/>
        <v>2.3564400000000001</v>
      </c>
      <c r="EG222" s="8">
        <f t="shared" si="341"/>
        <v>2.3737879832265421</v>
      </c>
      <c r="EH222" s="8">
        <f t="shared" si="342"/>
        <v>3.2175000000000002</v>
      </c>
      <c r="EI222" s="8">
        <f t="shared" si="343"/>
        <v>2.45109554311404</v>
      </c>
      <c r="EJ222" s="1">
        <f t="shared" si="371"/>
        <v>40480</v>
      </c>
      <c r="EK222" s="8">
        <f>Data!W219*(1-R222-AD222)+R222*Data!AE219+AD222*Data!AM219</f>
        <v>1.783265320035611</v>
      </c>
      <c r="EL222" s="8">
        <f>Data!W219*(1-S222-AE222)+S222*Data!BQ219+AE222*Data!AU219</f>
        <v>3.0584388864132102</v>
      </c>
      <c r="EM222" s="8">
        <f>Data!W219*(1-R222-AF222)+R222*Data!AE219+AF222*Data!AU219</f>
        <v>3.2976361450176332</v>
      </c>
      <c r="EN222" s="8">
        <f>Data!F219</f>
        <v>4.9339236688217998</v>
      </c>
      <c r="EO222" s="8">
        <f>U222*Data!$AE219+Model!AG222*Data!$BY219+Model!AP222*Data!$W219</f>
        <v>2.5327479042917354</v>
      </c>
      <c r="EP222" s="8">
        <f>V222*Data!$BQ219+Model!AH222*Data!$BY219+Model!AQ222*Data!$W219</f>
        <v>2.5743131172730331</v>
      </c>
      <c r="EQ222" s="8">
        <f>W222*Data!$BQ219+Model!AI222*Data!$BY219+Model!AR222*Data!$W219</f>
        <v>2.0423399999999994</v>
      </c>
      <c r="ER222" s="8">
        <f>X222*Data!CF219+Model!AJ222*Data!$BY219+Model!AS222*Data!$W219</f>
        <v>2.5289013922184944</v>
      </c>
      <c r="ES222" s="8">
        <f>Y222*Data!CS219+Model!AK222*Data!$BY219+Model!AS222*Data!$W219</f>
        <v>2.5390000000000001</v>
      </c>
      <c r="ET222" s="8">
        <f t="shared" si="344"/>
        <v>4.9339236688217998</v>
      </c>
    </row>
    <row r="223" spans="1:150" x14ac:dyDescent="0.25">
      <c r="A223" s="34">
        <f>Data!A220</f>
        <v>40512</v>
      </c>
      <c r="B223" s="8">
        <f>Data!G220</f>
        <v>2.6818928804608002</v>
      </c>
      <c r="C223" s="8">
        <f t="shared" si="345"/>
        <v>3.0132005095000531</v>
      </c>
      <c r="D223" s="8">
        <f>Data!DA220</f>
        <v>3.7789999999999999</v>
      </c>
      <c r="E223" s="8">
        <f>Data!AN220</f>
        <v>0.45500000000000002</v>
      </c>
      <c r="F223" s="8">
        <f>Data!AV220</f>
        <v>1.097</v>
      </c>
      <c r="G223" s="8">
        <f>Data!BZ220</f>
        <v>2.1219999999999999</v>
      </c>
      <c r="H223" s="8">
        <f>Data!X220</f>
        <v>2.2360000000000002</v>
      </c>
      <c r="I223" s="8">
        <f>Data!BJ220</f>
        <v>3.129</v>
      </c>
      <c r="J223" s="8">
        <f>Data!AF220</f>
        <v>4.6390000000000002</v>
      </c>
      <c r="K223" s="8">
        <f>Data!BC220</f>
        <v>5.9930000000000003</v>
      </c>
      <c r="L223" s="8">
        <f>Data!BR220</f>
        <v>6.68</v>
      </c>
      <c r="M223" s="8">
        <f>Data!CG220</f>
        <v>5.4409999999999998</v>
      </c>
      <c r="N223" s="8">
        <f>Data!CT220</f>
        <v>7.0069999999999997</v>
      </c>
      <c r="O223" s="8">
        <f>Data!ED220</f>
        <v>6.32</v>
      </c>
      <c r="P223" s="8">
        <f t="shared" si="346"/>
        <v>4.7105000000000006</v>
      </c>
      <c r="Q223" s="1">
        <f t="shared" si="323"/>
        <v>40512</v>
      </c>
      <c r="R223" s="9">
        <f t="shared" si="372"/>
        <v>0.36368942389732528</v>
      </c>
      <c r="S223" s="36">
        <f t="shared" si="373"/>
        <v>0.30344493211962476</v>
      </c>
      <c r="T223" s="9">
        <f t="shared" si="374"/>
        <v>0.21229168878038424</v>
      </c>
      <c r="U223" s="9">
        <f t="shared" si="347"/>
        <v>0.13559049600585193</v>
      </c>
      <c r="V223" s="9">
        <f t="shared" si="348"/>
        <v>0.10407917517788506</v>
      </c>
      <c r="W223" s="9">
        <f t="shared" si="349"/>
        <v>0.09</v>
      </c>
      <c r="X223" s="9">
        <f t="shared" si="350"/>
        <v>0.13345250810982601</v>
      </c>
      <c r="Y223" s="9">
        <f t="shared" si="375"/>
        <v>0.25</v>
      </c>
      <c r="Z223" s="8">
        <f t="shared" si="351"/>
        <v>3.3290851979152225</v>
      </c>
      <c r="AA223" s="8">
        <f t="shared" si="324"/>
        <v>3.5845092783396124</v>
      </c>
      <c r="AB223" s="8">
        <f t="shared" si="352"/>
        <v>1.7000907546969537</v>
      </c>
      <c r="AC223" s="8">
        <f t="shared" si="376"/>
        <v>2.6818928804608002</v>
      </c>
      <c r="AD223" s="22">
        <f t="shared" si="353"/>
        <v>0.63631057610267472</v>
      </c>
      <c r="AE223" s="22">
        <f t="shared" si="354"/>
        <v>0.69655506788037524</v>
      </c>
      <c r="AF223" s="22">
        <f t="shared" si="355"/>
        <v>0.78770831121961571</v>
      </c>
      <c r="AG223" s="22">
        <f t="shared" si="325"/>
        <v>0.11440950399414807</v>
      </c>
      <c r="AH223" s="22">
        <f t="shared" si="326"/>
        <v>0.14592082482211488</v>
      </c>
      <c r="AI223" s="22">
        <f t="shared" si="327"/>
        <v>1.0000000000000009E-2</v>
      </c>
      <c r="AJ223" s="22">
        <f t="shared" si="328"/>
        <v>0.11654749189017399</v>
      </c>
      <c r="AK223" s="22">
        <f t="shared" si="329"/>
        <v>0</v>
      </c>
      <c r="AL223" s="22"/>
      <c r="AM223" s="22">
        <f t="shared" si="330"/>
        <v>0</v>
      </c>
      <c r="AN223" s="22">
        <f t="shared" si="330"/>
        <v>0</v>
      </c>
      <c r="AO223" s="22">
        <v>0</v>
      </c>
      <c r="AP223" s="22">
        <f t="shared" si="331"/>
        <v>0.75</v>
      </c>
      <c r="AQ223" s="22">
        <f t="shared" si="332"/>
        <v>0.75</v>
      </c>
      <c r="AR223" s="22">
        <f t="shared" si="356"/>
        <v>0.9</v>
      </c>
      <c r="AS223" s="9">
        <f t="shared" si="357"/>
        <v>0.75</v>
      </c>
      <c r="AT223" s="9">
        <f t="shared" si="358"/>
        <v>0.75</v>
      </c>
      <c r="AU223" s="9"/>
      <c r="AV223" s="1">
        <f t="shared" si="333"/>
        <v>40512</v>
      </c>
      <c r="AX223" s="5">
        <f>Data!C220/Data!C219-1</f>
        <v>-5.7477847336953047E-3</v>
      </c>
      <c r="AY223" s="5">
        <f>Data!L220/Data!L219-1</f>
        <v>-1.7299144185995985E-3</v>
      </c>
      <c r="AZ223" s="5">
        <f>Data!CW220/Data!CW219-1</f>
        <v>-8.5501473228345448E-3</v>
      </c>
      <c r="BA223" s="5">
        <f>Data!AJ220/Data!AJ219-1</f>
        <v>-1.8098113085893708E-3</v>
      </c>
      <c r="BB223" s="5">
        <f>Data!AR220/Data!AR219-1</f>
        <v>-7.3960645423600813E-3</v>
      </c>
      <c r="BC223" s="5">
        <f>Data!BV220/Data!BV219-1</f>
        <v>-9.2969945996337344E-3</v>
      </c>
      <c r="BD223" s="5">
        <f>Data!T220/Data!T219-1</f>
        <v>-5.8386186958214736E-4</v>
      </c>
      <c r="BE223" s="5">
        <f>Data!BF220/Data!BF219-1</f>
        <v>-7.9956177676047124E-3</v>
      </c>
      <c r="BF223" s="5">
        <f>Data!AB220/Data!AB219-1</f>
        <v>-4.3531494807379501E-3</v>
      </c>
      <c r="BG223" s="5">
        <f>Data!AY220/Data!AY219-1</f>
        <v>-9.8962727170263109E-3</v>
      </c>
      <c r="BH223" s="5">
        <f>Data!BN220/Data!BN219-1</f>
        <v>-1.7150143778297267E-3</v>
      </c>
      <c r="BI223" s="5">
        <f>Data!CC220/Data!CC219-1</f>
        <v>-3.3634679285033942E-3</v>
      </c>
      <c r="BJ223" s="5">
        <f>Data!CP220/Data!CP219-1</f>
        <v>-1.1793584555197301E-2</v>
      </c>
      <c r="BK223" s="5">
        <f>Data!DZ220/Data!DZ219-1</f>
        <v>-1.4577112274779647E-2</v>
      </c>
      <c r="BL223" s="5">
        <f t="shared" si="377"/>
        <v>-6.0504297014719391E-3</v>
      </c>
      <c r="BM223" s="5">
        <f t="shared" si="378"/>
        <v>-9.5437218446567124E-3</v>
      </c>
      <c r="BN223" s="5">
        <f t="shared" si="379"/>
        <v>-9.0270088377086086E-3</v>
      </c>
      <c r="BO223" s="5">
        <f t="shared" si="359"/>
        <v>-2.2401219938147287E-3</v>
      </c>
      <c r="BP223" s="5">
        <f t="shared" si="360"/>
        <v>-2.0786040243815362E-3</v>
      </c>
      <c r="BQ223" s="5">
        <f t="shared" si="361"/>
        <v>-1.0002563292790649E-3</v>
      </c>
      <c r="BR223" s="5">
        <f t="shared" si="380"/>
        <v>-2.1483068360300638E-3</v>
      </c>
      <c r="BS223" s="5">
        <f t="shared" si="381"/>
        <v>-3.3862925409859357E-3</v>
      </c>
      <c r="BT223" s="5">
        <f t="shared" si="362"/>
        <v>-1.5646214207879262E-3</v>
      </c>
      <c r="BU223" s="5">
        <f t="shared" si="363"/>
        <v>-1.1793584555197301E-2</v>
      </c>
      <c r="BV223" s="8">
        <f t="shared" si="364"/>
        <v>2.3861484932465329</v>
      </c>
      <c r="BW223" s="8">
        <f t="shared" si="365"/>
        <v>2.4020829914443453</v>
      </c>
      <c r="BX223" s="24">
        <f t="shared" si="366"/>
        <v>40512</v>
      </c>
      <c r="BY223" s="5">
        <f t="shared" si="367"/>
        <v>0.9908613579234592</v>
      </c>
      <c r="BZ223" s="1">
        <f t="shared" si="334"/>
        <v>40512</v>
      </c>
      <c r="CA223" s="8">
        <f t="shared" si="382"/>
        <v>3.0187975184883449</v>
      </c>
      <c r="CB223" s="8">
        <f t="shared" si="383"/>
        <v>2.4020829914443453</v>
      </c>
      <c r="CC223" s="8">
        <f t="shared" si="384"/>
        <v>3.2869392151574854</v>
      </c>
      <c r="CD223" s="8">
        <f t="shared" si="385"/>
        <v>2.2854149409921831</v>
      </c>
      <c r="CE223" s="8">
        <f t="shared" si="386"/>
        <v>2.8212025215295355</v>
      </c>
      <c r="CF223" s="8">
        <f t="shared" si="387"/>
        <v>3.2347790281303275</v>
      </c>
      <c r="CG223" s="8">
        <f t="shared" si="388"/>
        <v>2.8189974035288112</v>
      </c>
      <c r="CH223" s="8">
        <f t="shared" si="389"/>
        <v>3.2609713433142899</v>
      </c>
      <c r="CI223" s="8">
        <f t="shared" si="390"/>
        <v>3.4251637840257709</v>
      </c>
      <c r="CJ223" s="8">
        <f t="shared" si="391"/>
        <v>3.4465316458706123</v>
      </c>
      <c r="CK223" s="8">
        <f t="shared" si="392"/>
        <v>6.3111569492675983</v>
      </c>
      <c r="CL223" s="8">
        <f t="shared" si="393"/>
        <v>4.4018234226026749</v>
      </c>
      <c r="CM223" s="8">
        <f t="shared" si="394"/>
        <v>3.7223599394908247</v>
      </c>
      <c r="CN223" s="8">
        <f t="shared" si="395"/>
        <v>4.0151942632104909</v>
      </c>
      <c r="CO223" s="8">
        <f t="shared" si="396"/>
        <v>3.1372211056012329</v>
      </c>
      <c r="CP223" s="8">
        <f t="shared" si="397"/>
        <v>3.0484109691950199</v>
      </c>
      <c r="CQ223" s="8">
        <f t="shared" si="398"/>
        <v>3.112647018536796</v>
      </c>
      <c r="CR223" s="8">
        <f t="shared" si="399"/>
        <v>2.990779720497267</v>
      </c>
      <c r="CS223" s="8">
        <f t="shared" si="400"/>
        <v>3.0141029599185698</v>
      </c>
      <c r="CT223" s="8">
        <f t="shared" si="401"/>
        <v>2.9157268559493494</v>
      </c>
      <c r="CU223" s="8">
        <f t="shared" si="402"/>
        <v>2.9912098084653302</v>
      </c>
      <c r="CV223" s="8">
        <f t="shared" si="403"/>
        <v>2.9765876264653648</v>
      </c>
      <c r="CW223" s="8">
        <f t="shared" si="404"/>
        <v>2.3861484932465329</v>
      </c>
      <c r="CX223" s="8">
        <f t="shared" si="405"/>
        <v>4.3956678244374761</v>
      </c>
      <c r="CY223" s="8">
        <f t="shared" si="335"/>
        <v>3.0187975184883449</v>
      </c>
      <c r="CZ223" s="1">
        <f t="shared" si="336"/>
        <v>40512</v>
      </c>
      <c r="DA223" s="5">
        <f>CA223/MAX(CA$9:CA223)-1</f>
        <v>-5.7477847336953047E-3</v>
      </c>
      <c r="DB223" s="5">
        <f>CB223/MAX(CB$9:CB223)-1</f>
        <v>-1.7299144185997095E-3</v>
      </c>
      <c r="DC223" s="5">
        <f>CC223/MAX(CC$9:CC223)-1</f>
        <v>-8.5501473228346558E-3</v>
      </c>
      <c r="DD223" s="5">
        <f>CD223/MAX(CD$9:CD223)-1</f>
        <v>-1.8098113085894818E-3</v>
      </c>
      <c r="DE223" s="5">
        <f>CE223/MAX(CE$9:CE223)-1</f>
        <v>-7.3960645423600813E-3</v>
      </c>
      <c r="DF223" s="5">
        <f>CF223/MAX(CF$9:CF223)-1</f>
        <v>-9.2969945996337344E-3</v>
      </c>
      <c r="DG223" s="5">
        <f>CG223/MAX(CG$9:CG223)-1</f>
        <v>-5.8386186958214736E-4</v>
      </c>
      <c r="DH223" s="5">
        <f>CH223/MAX(CH$9:CH223)-1</f>
        <v>-7.9956177676047124E-3</v>
      </c>
      <c r="DI223" s="5">
        <f>CI223/MAX(CI$9:CI223)-1</f>
        <v>-4.3531494807379501E-3</v>
      </c>
      <c r="DJ223" s="5">
        <f>CJ223/MAX(CJ$9:CJ223)-1</f>
        <v>-9.8962727170263109E-3</v>
      </c>
      <c r="DK223" s="5">
        <f>CK223/MAX(CK$9:CK223)-1</f>
        <v>-1.7150143778297267E-3</v>
      </c>
      <c r="DL223" s="5">
        <f>CL223/MAX(CL$9:CL223)-1</f>
        <v>-3.3634679285035052E-3</v>
      </c>
      <c r="DM223" s="5">
        <f>CM223/MAX(CM$9:CM223)-1</f>
        <v>-1.1793584555197301E-2</v>
      </c>
      <c r="DN223" s="5">
        <f>CN223/MAX(CN$9:CN223)-1</f>
        <v>-1.4577112274779536E-2</v>
      </c>
      <c r="DO223" s="5">
        <f>CO223/MAX(CO$9:CO223)-1</f>
        <v>-6.0504297014719599E-3</v>
      </c>
      <c r="DP223" s="5">
        <f>CP223/MAX(CP$9:CP223)-1</f>
        <v>-9.5437218446566829E-3</v>
      </c>
      <c r="DQ223" s="5">
        <f>CQ223/MAX(CQ$9:CQ223)-1</f>
        <v>-9.0270088377085722E-3</v>
      </c>
      <c r="DR223" s="5">
        <f>CR223/MAX(CR$9:CR223)-1</f>
        <v>-2.2401219938147365E-3</v>
      </c>
      <c r="DS223" s="5">
        <f>CS223/MAX(CS$9:CS223)-1</f>
        <v>-2.0786040243815362E-3</v>
      </c>
      <c r="DT223" s="5">
        <f>CT223/MAX(CT$9:CT223)-1</f>
        <v>-1.0002563292790256E-3</v>
      </c>
      <c r="DU223" s="5">
        <f>CU223/MAX(CU$9:CU223)-1</f>
        <v>-2.1483068360300672E-3</v>
      </c>
      <c r="DV223" s="5">
        <f>CV223/MAX(CV$9:CV223)-1</f>
        <v>-3.3862925409859912E-3</v>
      </c>
      <c r="DW223" s="5">
        <f>CW223/MAX(CW$9:CW223)-1</f>
        <v>-1.5646214207878373E-3</v>
      </c>
      <c r="DX223" s="5">
        <f>CX223/MAX(CX$9:CX223)-1</f>
        <v>-1.1793584555197412E-2</v>
      </c>
      <c r="DY223" s="5">
        <f>CY223/MAX(CY$9:CY223)-1</f>
        <v>-5.7477847336953047E-3</v>
      </c>
      <c r="DZ223" s="1">
        <f t="shared" si="337"/>
        <v>40512</v>
      </c>
      <c r="EA223" s="8">
        <f t="shared" si="368"/>
        <v>2.3851879394443261</v>
      </c>
      <c r="EB223" s="8">
        <f t="shared" si="369"/>
        <v>2.6818928804608002</v>
      </c>
      <c r="EC223" s="8">
        <f t="shared" si="370"/>
        <v>3.0132005095000531</v>
      </c>
      <c r="ED223" s="8">
        <f t="shared" si="338"/>
        <v>2.5487812784467296</v>
      </c>
      <c r="EE223" s="8">
        <f t="shared" si="339"/>
        <v>2.6818928804608002</v>
      </c>
      <c r="EF223" s="8">
        <f t="shared" si="340"/>
        <v>2.6348200000000004</v>
      </c>
      <c r="EG223" s="8">
        <f t="shared" si="341"/>
        <v>2.6504288744165123</v>
      </c>
      <c r="EH223" s="8">
        <f t="shared" si="342"/>
        <v>3.42875</v>
      </c>
      <c r="EI223" s="8">
        <f t="shared" si="343"/>
        <v>2.6818928804608002</v>
      </c>
      <c r="EJ223" s="1">
        <f t="shared" si="371"/>
        <v>40512</v>
      </c>
      <c r="EK223" s="8">
        <f>Data!W220*(1-R223-AD223)+R223*Data!AE220+AD223*Data!AM220</f>
        <v>1.8001733816003254</v>
      </c>
      <c r="EL223" s="8">
        <f>Data!W220*(1-S223-AE223)+S223*Data!BQ220+AE223*Data!AU220</f>
        <v>3.1011804889311065</v>
      </c>
      <c r="EM223" s="8">
        <f>Data!W220*(1-R223-AF223)+R223*Data!AE220+AF223*Data!AU220</f>
        <v>3.3497207087549068</v>
      </c>
      <c r="EN223" s="8">
        <f>Data!F220</f>
        <v>5.1202865099754904</v>
      </c>
      <c r="EO223" s="8">
        <f>U223*Data!$AE220+Model!AG223*Data!$BY220+Model!AP223*Data!$W220</f>
        <v>2.3999706576040101</v>
      </c>
      <c r="EP223" s="8">
        <f>V223*Data!$BQ220+Model!AH223*Data!$BY220+Model!AQ223*Data!$W220</f>
        <v>2.5215471360743678</v>
      </c>
      <c r="EQ223" s="8">
        <f>W223*Data!$BQ220+Model!AI223*Data!$BY220+Model!AR223*Data!$W220</f>
        <v>1.9061300000000001</v>
      </c>
      <c r="ER223" s="8">
        <f>X223*Data!CF220+Model!AJ223*Data!$BY220+Model!AS223*Data!$W220</f>
        <v>2.39645104537539</v>
      </c>
      <c r="ES223" s="8">
        <f>Y223*Data!CS220+Model!AK223*Data!$BY220+Model!AS223*Data!$W220</f>
        <v>2.5845000000000002</v>
      </c>
      <c r="ET223" s="8">
        <f t="shared" si="344"/>
        <v>5.1202865099754904</v>
      </c>
    </row>
    <row r="224" spans="1:150" x14ac:dyDescent="0.25">
      <c r="A224" s="34">
        <f>Data!A221</f>
        <v>40543</v>
      </c>
      <c r="B224" s="8">
        <f>Data!G221</f>
        <v>2.9665330172846498</v>
      </c>
      <c r="C224" s="8">
        <f t="shared" si="345"/>
        <v>3.4968754930474475</v>
      </c>
      <c r="D224" s="8">
        <f>Data!DA221</f>
        <v>4.0179999999999998</v>
      </c>
      <c r="E224" s="8">
        <f>Data!AN221</f>
        <v>0.58299999999999996</v>
      </c>
      <c r="F224" s="8">
        <f>Data!AV221</f>
        <v>1.5209999999999999</v>
      </c>
      <c r="G224" s="8">
        <f>Data!BZ221</f>
        <v>2.66</v>
      </c>
      <c r="H224" s="8">
        <f>Data!X221</f>
        <v>2.31</v>
      </c>
      <c r="I224" s="8">
        <f>Data!BJ221</f>
        <v>3.516</v>
      </c>
      <c r="J224" s="8">
        <f>Data!AF221</f>
        <v>4.1909999999999998</v>
      </c>
      <c r="K224" s="8">
        <f>Data!BC221</f>
        <v>5.6470000000000002</v>
      </c>
      <c r="L224" s="8">
        <f>Data!BR221</f>
        <v>6.3719999999999999</v>
      </c>
      <c r="M224" s="8">
        <f>Data!CG221</f>
        <v>5.0149999999999997</v>
      </c>
      <c r="N224" s="8">
        <f>Data!CT221</f>
        <v>6.7949999999999999</v>
      </c>
      <c r="O224" s="8">
        <f>Data!ED221</f>
        <v>6.1139999999999999</v>
      </c>
      <c r="P224" s="8">
        <f t="shared" si="346"/>
        <v>4.0235000000000003</v>
      </c>
      <c r="Q224" s="1">
        <f t="shared" si="323"/>
        <v>40543</v>
      </c>
      <c r="R224" s="9">
        <f t="shared" si="372"/>
        <v>0.39368942389732531</v>
      </c>
      <c r="S224" s="36">
        <f t="shared" si="373"/>
        <v>0.31472523781507727</v>
      </c>
      <c r="T224" s="9">
        <f t="shared" si="374"/>
        <v>0.24229168878038423</v>
      </c>
      <c r="U224" s="9">
        <f t="shared" si="347"/>
        <v>0.16559049600585193</v>
      </c>
      <c r="V224" s="9">
        <f t="shared" si="348"/>
        <v>0.13407917517788506</v>
      </c>
      <c r="W224" s="9">
        <f t="shared" si="349"/>
        <v>0.1</v>
      </c>
      <c r="X224" s="9">
        <f t="shared" si="350"/>
        <v>0.16345250810982601</v>
      </c>
      <c r="Y224" s="9">
        <f t="shared" si="375"/>
        <v>0.25</v>
      </c>
      <c r="Z224" s="8">
        <f t="shared" si="351"/>
        <v>3.5871385932782012</v>
      </c>
      <c r="AA224" s="8">
        <f t="shared" si="324"/>
        <v>3.5884139160048436</v>
      </c>
      <c r="AB224" s="8">
        <f t="shared" si="352"/>
        <v>1.9231153306443052</v>
      </c>
      <c r="AC224" s="8">
        <f t="shared" si="376"/>
        <v>2.9665330172846498</v>
      </c>
      <c r="AD224" s="22">
        <f t="shared" si="353"/>
        <v>0.60631057610267469</v>
      </c>
      <c r="AE224" s="22">
        <f t="shared" si="354"/>
        <v>0.68527476218492267</v>
      </c>
      <c r="AF224" s="22">
        <f t="shared" si="355"/>
        <v>0.75770831121961579</v>
      </c>
      <c r="AG224" s="22">
        <f t="shared" si="325"/>
        <v>8.4409503994148039E-2</v>
      </c>
      <c r="AH224" s="22">
        <f t="shared" si="326"/>
        <v>0.11592082482211497</v>
      </c>
      <c r="AI224" s="22">
        <f t="shared" si="327"/>
        <v>0</v>
      </c>
      <c r="AJ224" s="22">
        <f t="shared" si="328"/>
        <v>8.6547491890173966E-2</v>
      </c>
      <c r="AK224" s="22">
        <f t="shared" si="329"/>
        <v>0</v>
      </c>
      <c r="AL224" s="22"/>
      <c r="AM224" s="22">
        <f t="shared" si="330"/>
        <v>0</v>
      </c>
      <c r="AN224" s="22">
        <f t="shared" si="330"/>
        <v>0</v>
      </c>
      <c r="AO224" s="22">
        <v>0</v>
      </c>
      <c r="AP224" s="22">
        <f t="shared" si="331"/>
        <v>0.75</v>
      </c>
      <c r="AQ224" s="22">
        <f t="shared" si="332"/>
        <v>0.75</v>
      </c>
      <c r="AR224" s="22">
        <f t="shared" si="356"/>
        <v>0.9</v>
      </c>
      <c r="AS224" s="9">
        <f t="shared" si="357"/>
        <v>0.75</v>
      </c>
      <c r="AT224" s="9">
        <f t="shared" si="358"/>
        <v>0.75</v>
      </c>
      <c r="AU224" s="9"/>
      <c r="AV224" s="1">
        <f t="shared" si="333"/>
        <v>40543</v>
      </c>
      <c r="AX224" s="5">
        <f>Data!C221/Data!C220-1</f>
        <v>-1.078319980017739E-2</v>
      </c>
      <c r="AY224" s="5">
        <f>Data!L221/Data!L220-1</f>
        <v>-1.3806096109135746E-3</v>
      </c>
      <c r="AZ224" s="5">
        <f>Data!CW221/Data!CW220-1</f>
        <v>-9.4836801630544532E-3</v>
      </c>
      <c r="BA224" s="5">
        <f>Data!AJ221/Data!AJ220-1</f>
        <v>-1.8651260014176385E-3</v>
      </c>
      <c r="BB224" s="5">
        <f>Data!AR221/Data!AR220-1</f>
        <v>-1.4140913981205427E-2</v>
      </c>
      <c r="BC224" s="5">
        <f>Data!BV221/Data!BV220-1</f>
        <v>-3.0598680341274442E-2</v>
      </c>
      <c r="BD224" s="5">
        <f>Data!T221/Data!T220-1</f>
        <v>8.3390261713511826E-4</v>
      </c>
      <c r="BE224" s="5">
        <f>Data!BF221/Data!BF220-1</f>
        <v>-8.6359225981524901E-3</v>
      </c>
      <c r="BF224" s="5">
        <f>Data!AB221/Data!AB220-1</f>
        <v>1.0406714199191036E-2</v>
      </c>
      <c r="BG224" s="5">
        <f>Data!AY221/Data!AY220-1</f>
        <v>1.2711740163062091E-2</v>
      </c>
      <c r="BH224" s="5">
        <f>Data!BN221/Data!BN220-1</f>
        <v>1.3263773680138646E-2</v>
      </c>
      <c r="BI224" s="5">
        <f>Data!CC221/Data!CC220-1</f>
        <v>1.1453313304195856E-2</v>
      </c>
      <c r="BJ224" s="5">
        <f>Data!CP221/Data!CP220-1</f>
        <v>1.3877745399793584E-2</v>
      </c>
      <c r="BK224" s="5">
        <f>Data!DZ221/Data!DZ220-1</f>
        <v>1.019023429780197E-2</v>
      </c>
      <c r="BL224" s="5">
        <f t="shared" si="377"/>
        <v>-4.8325642046806311E-3</v>
      </c>
      <c r="BM224" s="5">
        <f t="shared" si="378"/>
        <v>-6.7577503432895035E-3</v>
      </c>
      <c r="BN224" s="5">
        <f t="shared" si="379"/>
        <v>-8.9756134230890069E-3</v>
      </c>
      <c r="BO224" s="5">
        <f t="shared" si="359"/>
        <v>-1.4643013378099049E-3</v>
      </c>
      <c r="BP224" s="5">
        <f t="shared" si="360"/>
        <v>-2.4590750866406883E-3</v>
      </c>
      <c r="BQ224" s="5">
        <f t="shared" si="361"/>
        <v>1.6382651832213399E-3</v>
      </c>
      <c r="BR224" s="5">
        <f t="shared" si="380"/>
        <v>-1.4122990994607952E-3</v>
      </c>
      <c r="BS224" s="5">
        <f t="shared" si="381"/>
        <v>4.0948633127997347E-3</v>
      </c>
      <c r="BT224" s="5">
        <f t="shared" si="362"/>
        <v>-1.3253202777070874E-3</v>
      </c>
      <c r="BU224" s="5">
        <f t="shared" si="363"/>
        <v>1.3877745399793584E-2</v>
      </c>
      <c r="BV224" s="8">
        <f t="shared" si="364"/>
        <v>2.3829860822628133</v>
      </c>
      <c r="BW224" s="8">
        <f t="shared" si="365"/>
        <v>2.3987666525801452</v>
      </c>
      <c r="BX224" s="24">
        <f t="shared" si="366"/>
        <v>40543</v>
      </c>
      <c r="BY224" s="5">
        <f t="shared" si="367"/>
        <v>1.0002478376025368</v>
      </c>
      <c r="BZ224" s="1">
        <f t="shared" si="334"/>
        <v>40543</v>
      </c>
      <c r="CA224" s="8">
        <f t="shared" si="382"/>
        <v>2.9862452216902056</v>
      </c>
      <c r="CB224" s="8">
        <f t="shared" si="383"/>
        <v>2.3987666525801452</v>
      </c>
      <c r="CC224" s="8">
        <f t="shared" si="384"/>
        <v>3.2557669349255307</v>
      </c>
      <c r="CD224" s="8">
        <f t="shared" si="385"/>
        <v>2.2811523541617102</v>
      </c>
      <c r="CE224" s="8">
        <f t="shared" si="386"/>
        <v>2.7813081393490267</v>
      </c>
      <c r="CF224" s="8">
        <f t="shared" si="387"/>
        <v>3.1357990586739093</v>
      </c>
      <c r="CG224" s="8">
        <f t="shared" si="388"/>
        <v>2.821348172841311</v>
      </c>
      <c r="CH224" s="8">
        <f t="shared" si="389"/>
        <v>3.2328098471986344</v>
      </c>
      <c r="CI224" s="8">
        <f t="shared" si="390"/>
        <v>3.460808484611547</v>
      </c>
      <c r="CJ224" s="8">
        <f t="shared" si="391"/>
        <v>3.4903430606166901</v>
      </c>
      <c r="CK224" s="8">
        <f t="shared" si="392"/>
        <v>6.3948667067025182</v>
      </c>
      <c r="CL224" s="8">
        <f t="shared" si="393"/>
        <v>4.4522388853714912</v>
      </c>
      <c r="CM224" s="8">
        <f t="shared" si="394"/>
        <v>3.7740179030174694</v>
      </c>
      <c r="CN224" s="8">
        <f t="shared" si="395"/>
        <v>4.0561100335037965</v>
      </c>
      <c r="CO224" s="8">
        <f t="shared" si="396"/>
        <v>3.122060283184136</v>
      </c>
      <c r="CP224" s="8">
        <f t="shared" si="397"/>
        <v>3.0278105689214545</v>
      </c>
      <c r="CQ224" s="8">
        <f t="shared" si="398"/>
        <v>3.084709102175879</v>
      </c>
      <c r="CR224" s="8">
        <f t="shared" si="399"/>
        <v>2.986400317751448</v>
      </c>
      <c r="CS224" s="8">
        <f t="shared" si="400"/>
        <v>3.0066910544212639</v>
      </c>
      <c r="CT224" s="8">
        <f t="shared" si="401"/>
        <v>2.920503589741235</v>
      </c>
      <c r="CU224" s="8">
        <f t="shared" si="402"/>
        <v>2.9869853255465362</v>
      </c>
      <c r="CV224" s="8">
        <f t="shared" si="403"/>
        <v>2.9887763459343115</v>
      </c>
      <c r="CW224" s="8">
        <f t="shared" si="404"/>
        <v>2.3829860822628133</v>
      </c>
      <c r="CX224" s="8">
        <f t="shared" si="405"/>
        <v>4.4566697833670839</v>
      </c>
      <c r="CY224" s="8">
        <f t="shared" si="335"/>
        <v>2.9862452216902056</v>
      </c>
      <c r="CZ224" s="1">
        <f t="shared" si="336"/>
        <v>40543</v>
      </c>
      <c r="DA224" s="5">
        <f>CA224/MAX(CA$9:CA224)-1</f>
        <v>-1.6469005022680783E-2</v>
      </c>
      <c r="DB224" s="5">
        <f>CB224/MAX(CB$9:CB224)-1</f>
        <v>-3.1081356930409143E-3</v>
      </c>
      <c r="DC224" s="5">
        <f>CC224/MAX(CC$9:CC224)-1</f>
        <v>-1.7952740623332297E-2</v>
      </c>
      <c r="DD224" s="5">
        <f>CD224/MAX(CD$9:CD224)-1</f>
        <v>-3.6715617838777304E-3</v>
      </c>
      <c r="DE224" s="5">
        <f>CE224/MAX(CE$9:CE224)-1</f>
        <v>-2.1432391411072449E-2</v>
      </c>
      <c r="DF224" s="5">
        <f>CF224/MAX(CF$9:CF224)-1</f>
        <v>-3.9611199175019318E-2</v>
      </c>
      <c r="DG224" s="5">
        <f>CG224/MAX(CG$9:CG224)-1</f>
        <v>0</v>
      </c>
      <c r="DH224" s="5">
        <f>CH224/MAX(CH$9:CH224)-1</f>
        <v>-1.6562490829591825E-2</v>
      </c>
      <c r="DI224" s="5">
        <f>CI224/MAX(CI$9:CI224)-1</f>
        <v>0</v>
      </c>
      <c r="DJ224" s="5">
        <f>CJ224/MAX(CJ$9:CJ224)-1</f>
        <v>0</v>
      </c>
      <c r="DK224" s="5">
        <f>CK224/MAX(CK$9:CK224)-1</f>
        <v>0</v>
      </c>
      <c r="DL224" s="5">
        <f>CL224/MAX(CL$9:CL224)-1</f>
        <v>0</v>
      </c>
      <c r="DM224" s="5">
        <f>CM224/MAX(CM$9:CM224)-1</f>
        <v>0</v>
      </c>
      <c r="DN224" s="5">
        <f>CN224/MAX(CN$9:CN224)-1</f>
        <v>-4.5354221664428707E-3</v>
      </c>
      <c r="DO224" s="5">
        <f>CO224/MAX(CO$9:CO224)-1</f>
        <v>-1.0853754816154249E-2</v>
      </c>
      <c r="DP224" s="5">
        <f>CP224/MAX(CP$9:CP224)-1</f>
        <v>-1.6236978098374211E-2</v>
      </c>
      <c r="DQ224" s="5">
        <f>CQ224/MAX(CQ$9:CQ224)-1</f>
        <v>-1.7921599319103532E-2</v>
      </c>
      <c r="DR224" s="5">
        <f>CR224/MAX(CR$9:CR224)-1</f>
        <v>-3.7011431179923004E-3</v>
      </c>
      <c r="DS224" s="5">
        <f>CS224/MAX(CS$9:CS224)-1</f>
        <v>-4.5325676676509774E-3</v>
      </c>
      <c r="DT224" s="5">
        <f>CT224/MAX(CT$9:CT224)-1</f>
        <v>0</v>
      </c>
      <c r="DU224" s="5">
        <f>CU224/MAX(CU$9:CU224)-1</f>
        <v>-3.5575718836809989E-3</v>
      </c>
      <c r="DV224" s="5">
        <f>CV224/MAX(CV$9:CV224)-1</f>
        <v>0</v>
      </c>
      <c r="DW224" s="5">
        <f>CW224/MAX(CW$9:CW224)-1</f>
        <v>-2.8878680739989893E-3</v>
      </c>
      <c r="DX224" s="5">
        <f>CX224/MAX(CX$9:CX224)-1</f>
        <v>0</v>
      </c>
      <c r="DY224" s="5">
        <f>CY224/MAX(CY$9:CY224)-1</f>
        <v>-1.6469005022680783E-2</v>
      </c>
      <c r="DZ224" s="1">
        <f t="shared" si="337"/>
        <v>40543</v>
      </c>
      <c r="EA224" s="8">
        <f t="shared" si="368"/>
        <v>2.5721507618058581</v>
      </c>
      <c r="EB224" s="8">
        <f t="shared" si="369"/>
        <v>2.9665330172846498</v>
      </c>
      <c r="EC224" s="8">
        <f t="shared" si="370"/>
        <v>3.4968754930474475</v>
      </c>
      <c r="ED224" s="8">
        <f t="shared" si="338"/>
        <v>2.6510190493849595</v>
      </c>
      <c r="EE224" s="8">
        <f t="shared" si="339"/>
        <v>2.8952018982603098</v>
      </c>
      <c r="EF224" s="8">
        <f t="shared" si="340"/>
        <v>2.7162000000000002</v>
      </c>
      <c r="EG224" s="8">
        <f t="shared" si="341"/>
        <v>2.7824306565986401</v>
      </c>
      <c r="EH224" s="8">
        <f t="shared" si="342"/>
        <v>3.4312499999999999</v>
      </c>
      <c r="EI224" s="8">
        <f t="shared" si="343"/>
        <v>2.9665330172846498</v>
      </c>
      <c r="EJ224" s="1">
        <f t="shared" si="371"/>
        <v>40543</v>
      </c>
      <c r="EK224" s="8">
        <f>Data!W221*(1-R224-AD224)+R224*Data!AE221+AD224*Data!AM221</f>
        <v>1.7643567738620751</v>
      </c>
      <c r="EL224" s="8">
        <f>Data!W221*(1-S224-AE224)+S224*Data!BQ221+AE224*Data!AU221</f>
        <v>3.0546392087623007</v>
      </c>
      <c r="EM224" s="8">
        <f>Data!W221*(1-R224-AF224)+R224*Data!AE221+AF224*Data!AU221</f>
        <v>3.241740181183383</v>
      </c>
      <c r="EN224" s="8">
        <f>Data!F221</f>
        <v>5.2458004836325003</v>
      </c>
      <c r="EO224" s="8">
        <f>U224*Data!$AE221+Model!AG224*Data!$BY221+Model!AP224*Data!$W221</f>
        <v>2.2176365625640688</v>
      </c>
      <c r="EP224" s="8">
        <f>V224*Data!$BQ221+Model!AH224*Data!$BY221+Model!AQ224*Data!$W221</f>
        <v>2.339749390913421</v>
      </c>
      <c r="EQ224" s="8">
        <f>W224*Data!$BQ221+Model!AI224*Data!$BY221+Model!AR224*Data!$W221</f>
        <v>1.8298000000000001</v>
      </c>
      <c r="ER224" s="8">
        <f>X224*Data!CF221+Model!AJ224*Data!$BY221+Model!AS224*Data!$W221</f>
        <v>2.2147649781430143</v>
      </c>
      <c r="ES224" s="8">
        <f>Y224*Data!CS221+Model!AK224*Data!$BY221+Model!AS224*Data!$W221</f>
        <v>2.5547500000000003</v>
      </c>
      <c r="ET224" s="8">
        <f t="shared" si="344"/>
        <v>5.2458004836325003</v>
      </c>
    </row>
    <row r="225" spans="1:150" x14ac:dyDescent="0.25">
      <c r="A225" s="34">
        <f>Data!A222</f>
        <v>40574</v>
      </c>
      <c r="B225" s="8">
        <f>Data!G222</f>
        <v>2.9734842191648299</v>
      </c>
      <c r="C225" s="8">
        <f t="shared" si="345"/>
        <v>3.4795983541279534</v>
      </c>
      <c r="D225" s="8">
        <f>Data!DA222</f>
        <v>3.9820000000000002</v>
      </c>
      <c r="E225" s="8">
        <f>Data!AN222</f>
        <v>0.54300000000000004</v>
      </c>
      <c r="F225" s="8">
        <f>Data!AV222</f>
        <v>1.425</v>
      </c>
      <c r="G225" s="8">
        <f>Data!BZ222</f>
        <v>2.641</v>
      </c>
      <c r="H225" s="8">
        <f>Data!X222</f>
        <v>2.1589999999999998</v>
      </c>
      <c r="I225" s="8">
        <f>Data!BJ222</f>
        <v>3.3839999999999999</v>
      </c>
      <c r="J225" s="8">
        <f>Data!AF222</f>
        <v>3.9159999999999999</v>
      </c>
      <c r="K225" s="8">
        <f>Data!BC222</f>
        <v>5.2309999999999999</v>
      </c>
      <c r="L225" s="8">
        <f>Data!BR222</f>
        <v>5.8239999999999998</v>
      </c>
      <c r="M225" s="8">
        <f>Data!CG222</f>
        <v>4.7430000000000003</v>
      </c>
      <c r="N225" s="8">
        <f>Data!CT222</f>
        <v>6.4349999999999996</v>
      </c>
      <c r="O225" s="8">
        <f>Data!ED222</f>
        <v>5.8</v>
      </c>
      <c r="P225" s="8">
        <f t="shared" si="346"/>
        <v>3.7669999999999999</v>
      </c>
      <c r="Q225" s="1">
        <f t="shared" si="323"/>
        <v>40574</v>
      </c>
      <c r="R225" s="9">
        <f t="shared" si="372"/>
        <v>0.42368942389732533</v>
      </c>
      <c r="S225" s="36">
        <f t="shared" si="373"/>
        <v>0.34472523781507725</v>
      </c>
      <c r="T225" s="9">
        <f t="shared" si="374"/>
        <v>0.26546323334218214</v>
      </c>
      <c r="U225" s="9">
        <f t="shared" si="347"/>
        <v>0.19559049600585193</v>
      </c>
      <c r="V225" s="9">
        <f t="shared" si="348"/>
        <v>0.16407917517788506</v>
      </c>
      <c r="W225" s="9">
        <f t="shared" si="349"/>
        <v>0.1</v>
      </c>
      <c r="X225" s="9">
        <f t="shared" si="350"/>
        <v>0.193452508109826</v>
      </c>
      <c r="Y225" s="9">
        <f t="shared" si="375"/>
        <v>0.25</v>
      </c>
      <c r="Z225" s="8">
        <f t="shared" si="351"/>
        <v>3.5315951690321778</v>
      </c>
      <c r="AA225" s="8">
        <f t="shared" si="324"/>
        <v>3.4224179965922579</v>
      </c>
      <c r="AB225" s="8">
        <f t="shared" si="352"/>
        <v>1.9385402176798514</v>
      </c>
      <c r="AC225" s="8">
        <f t="shared" si="376"/>
        <v>2.9734842191648299</v>
      </c>
      <c r="AD225" s="22">
        <f t="shared" si="353"/>
        <v>0.57631057610267467</v>
      </c>
      <c r="AE225" s="22">
        <f t="shared" si="354"/>
        <v>0.65527476218492275</v>
      </c>
      <c r="AF225" s="22">
        <f t="shared" si="355"/>
        <v>0.73453676665781786</v>
      </c>
      <c r="AG225" s="22">
        <f t="shared" si="325"/>
        <v>5.4409503994148123E-2</v>
      </c>
      <c r="AH225" s="22">
        <f t="shared" si="326"/>
        <v>8.5920824822114938E-2</v>
      </c>
      <c r="AI225" s="22">
        <f t="shared" si="327"/>
        <v>0</v>
      </c>
      <c r="AJ225" s="22">
        <f t="shared" si="328"/>
        <v>5.6547491890174051E-2</v>
      </c>
      <c r="AK225" s="22">
        <f t="shared" si="329"/>
        <v>0</v>
      </c>
      <c r="AL225" s="22"/>
      <c r="AM225" s="22">
        <f t="shared" si="330"/>
        <v>0</v>
      </c>
      <c r="AN225" s="22">
        <f t="shared" si="330"/>
        <v>0</v>
      </c>
      <c r="AO225" s="22">
        <v>0</v>
      </c>
      <c r="AP225" s="22">
        <f t="shared" si="331"/>
        <v>0.75</v>
      </c>
      <c r="AQ225" s="22">
        <f t="shared" si="332"/>
        <v>0.75</v>
      </c>
      <c r="AR225" s="22">
        <f t="shared" si="356"/>
        <v>0.9</v>
      </c>
      <c r="AS225" s="9">
        <f t="shared" si="357"/>
        <v>0.75</v>
      </c>
      <c r="AT225" s="9">
        <f t="shared" si="358"/>
        <v>0.75</v>
      </c>
      <c r="AU225" s="9"/>
      <c r="AV225" s="1">
        <f t="shared" si="333"/>
        <v>40574</v>
      </c>
      <c r="AX225" s="5">
        <f>Data!C222/Data!C221-1</f>
        <v>1.1614867185374411E-3</v>
      </c>
      <c r="AY225" s="5">
        <f>Data!L222/Data!L221-1</f>
        <v>2.2023981480348009E-3</v>
      </c>
      <c r="AZ225" s="5">
        <f>Data!CW222/Data!CW221-1</f>
        <v>2.3696429938104835E-3</v>
      </c>
      <c r="BA225" s="5">
        <f>Data!AJ222/Data!AJ221-1</f>
        <v>1.6699757592864017E-3</v>
      </c>
      <c r="BB225" s="5">
        <f>Data!AR222/Data!AR221-1</f>
        <v>5.8581796427970012E-3</v>
      </c>
      <c r="BC225" s="5">
        <f>Data!BV222/Data!BV221-1</f>
        <v>3.4290463328485732E-3</v>
      </c>
      <c r="BD225" s="5">
        <f>Data!T222/Data!T221-1</f>
        <v>4.8862694885893898E-3</v>
      </c>
      <c r="BE225" s="5">
        <f>Data!BF222/Data!BF221-1</f>
        <v>1.0487597699571749E-2</v>
      </c>
      <c r="BF225" s="5">
        <f>Data!AB222/Data!AB221-1</f>
        <v>1.17516306526253E-2</v>
      </c>
      <c r="BG225" s="5">
        <f>Data!AY222/Data!AY221-1</f>
        <v>1.3970900061142766E-2</v>
      </c>
      <c r="BH225" s="5">
        <f>Data!BN222/Data!BN221-1</f>
        <v>1.2564460613187389E-2</v>
      </c>
      <c r="BI225" s="5">
        <f>Data!CC222/Data!CC221-1</f>
        <v>1.2059487648181433E-2</v>
      </c>
      <c r="BJ225" s="5">
        <f>Data!CP222/Data!CP221-1</f>
        <v>1.920391042514269E-2</v>
      </c>
      <c r="BK225" s="5">
        <f>Data!DZ222/Data!DZ221-1</f>
        <v>1.6130341155773387E-2</v>
      </c>
      <c r="BL225" s="5">
        <f t="shared" si="377"/>
        <v>8.2995690188466704E-3</v>
      </c>
      <c r="BM225" s="5">
        <f t="shared" si="378"/>
        <v>9.0910881178433781E-3</v>
      </c>
      <c r="BN225" s="5">
        <f t="shared" si="379"/>
        <v>8.3470390032009158E-3</v>
      </c>
      <c r="BO225" s="5">
        <f t="shared" si="359"/>
        <v>5.90010456521654E-3</v>
      </c>
      <c r="BP225" s="5">
        <f t="shared" si="360"/>
        <v>5.7468325112702869E-3</v>
      </c>
      <c r="BQ225" s="5">
        <f t="shared" si="361"/>
        <v>5.6540886010491894E-3</v>
      </c>
      <c r="BR225" s="5">
        <f t="shared" si="380"/>
        <v>5.9326309787400069E-3</v>
      </c>
      <c r="BS225" s="5">
        <f t="shared" si="381"/>
        <v>8.4656797227277147E-3</v>
      </c>
      <c r="BT225" s="5">
        <f t="shared" si="362"/>
        <v>2.3132345051469988E-3</v>
      </c>
      <c r="BU225" s="5">
        <f t="shared" si="363"/>
        <v>1.920391042514269E-2</v>
      </c>
      <c r="BV225" s="8">
        <f t="shared" si="364"/>
        <v>2.3884984878935889</v>
      </c>
      <c r="BW225" s="8">
        <f t="shared" si="365"/>
        <v>2.4040496918133551</v>
      </c>
      <c r="BX225" s="24">
        <f t="shared" si="366"/>
        <v>40574</v>
      </c>
      <c r="BY225" s="5">
        <f t="shared" si="367"/>
        <v>1.0050146277682266</v>
      </c>
      <c r="BZ225" s="1">
        <f t="shared" si="334"/>
        <v>40574</v>
      </c>
      <c r="CA225" s="8">
        <f t="shared" si="382"/>
        <v>2.9897137058534948</v>
      </c>
      <c r="CB225" s="8">
        <f t="shared" si="383"/>
        <v>2.4040496918133551</v>
      </c>
      <c r="CC225" s="8">
        <f t="shared" si="384"/>
        <v>3.2634819402323569</v>
      </c>
      <c r="CD225" s="8">
        <f t="shared" si="385"/>
        <v>2.2849618232963995</v>
      </c>
      <c r="CE225" s="8">
        <f t="shared" si="386"/>
        <v>2.7976015420713067</v>
      </c>
      <c r="CF225" s="8">
        <f t="shared" si="387"/>
        <v>3.1465518589366051</v>
      </c>
      <c r="CG225" s="8">
        <f t="shared" si="388"/>
        <v>2.8351340403349528</v>
      </c>
      <c r="CH225" s="8">
        <f t="shared" si="389"/>
        <v>3.2667142563152676</v>
      </c>
      <c r="CI225" s="8">
        <f t="shared" si="390"/>
        <v>3.5014786276821739</v>
      </c>
      <c r="CJ225" s="8">
        <f t="shared" si="391"/>
        <v>3.5391062946956691</v>
      </c>
      <c r="CK225" s="8">
        <f t="shared" si="392"/>
        <v>6.4752147575654657</v>
      </c>
      <c r="CL225" s="8">
        <f t="shared" si="393"/>
        <v>4.5059306052163821</v>
      </c>
      <c r="CM225" s="8">
        <f t="shared" si="394"/>
        <v>3.8464938047699015</v>
      </c>
      <c r="CN225" s="8">
        <f t="shared" si="395"/>
        <v>4.1215364721095682</v>
      </c>
      <c r="CO225" s="8">
        <f t="shared" si="396"/>
        <v>3.147972037985423</v>
      </c>
      <c r="CP225" s="8">
        <f t="shared" si="397"/>
        <v>3.0553366616076572</v>
      </c>
      <c r="CQ225" s="8">
        <f t="shared" si="398"/>
        <v>3.1104572893652702</v>
      </c>
      <c r="CR225" s="8">
        <f t="shared" si="399"/>
        <v>3.0040203918997772</v>
      </c>
      <c r="CS225" s="8">
        <f t="shared" si="400"/>
        <v>3.0239700043241577</v>
      </c>
      <c r="CT225" s="8">
        <f t="shared" si="401"/>
        <v>2.9370163757973144</v>
      </c>
      <c r="CU225" s="8">
        <f t="shared" si="402"/>
        <v>3.0047060072219152</v>
      </c>
      <c r="CV225" s="8">
        <f t="shared" si="403"/>
        <v>3.0140783692418553</v>
      </c>
      <c r="CW225" s="8">
        <f t="shared" si="404"/>
        <v>2.3884984878935889</v>
      </c>
      <c r="CX225" s="8">
        <f t="shared" si="405"/>
        <v>4.5422552706813057</v>
      </c>
      <c r="CY225" s="8">
        <f t="shared" si="335"/>
        <v>2.9897137058534948</v>
      </c>
      <c r="CZ225" s="1">
        <f t="shared" si="336"/>
        <v>40574</v>
      </c>
      <c r="DA225" s="5">
        <f>CA225/MAX(CA$9:CA225)-1</f>
        <v>-1.5326646834744606E-2</v>
      </c>
      <c r="DB225" s="5">
        <f>CB225/MAX(CB$9:CB225)-1</f>
        <v>-9.1258289730034026E-4</v>
      </c>
      <c r="DC225" s="5">
        <f>CC225/MAX(CC$9:CC225)-1</f>
        <v>-1.5625639215559484E-2</v>
      </c>
      <c r="DD225" s="5">
        <f>CD225/MAX(CD$9:CD225)-1</f>
        <v>-2.0077174437691525E-3</v>
      </c>
      <c r="DE225" s="5">
        <f>CE225/MAX(CE$9:CE225)-1</f>
        <v>-1.5699766567336293E-2</v>
      </c>
      <c r="DF225" s="5">
        <f>CF225/MAX(CF$9:CF225)-1</f>
        <v>-3.6317981479441652E-2</v>
      </c>
      <c r="DG225" s="5">
        <f>CG225/MAX(CG$9:CG225)-1</f>
        <v>0</v>
      </c>
      <c r="DH225" s="5">
        <f>CH225/MAX(CH$9:CH225)-1</f>
        <v>-6.2485938707437239E-3</v>
      </c>
      <c r="DI225" s="5">
        <f>CI225/MAX(CI$9:CI225)-1</f>
        <v>0</v>
      </c>
      <c r="DJ225" s="5">
        <f>CJ225/MAX(CJ$9:CJ225)-1</f>
        <v>0</v>
      </c>
      <c r="DK225" s="5">
        <f>CK225/MAX(CK$9:CK225)-1</f>
        <v>0</v>
      </c>
      <c r="DL225" s="5">
        <f>CL225/MAX(CL$9:CL225)-1</f>
        <v>0</v>
      </c>
      <c r="DM225" s="5">
        <f>CM225/MAX(CM$9:CM225)-1</f>
        <v>0</v>
      </c>
      <c r="DN225" s="5">
        <f>CN225/MAX(CN$9:CN225)-1</f>
        <v>0</v>
      </c>
      <c r="DO225" s="5">
        <f>CO225/MAX(CO$9:CO225)-1</f>
        <v>-2.6442672845178317E-3</v>
      </c>
      <c r="DP225" s="5">
        <f>CP225/MAX(CP$9:CP225)-1</f>
        <v>-7.2935017791906365E-3</v>
      </c>
      <c r="DQ225" s="5">
        <f>CQ225/MAX(CQ$9:CQ225)-1</f>
        <v>-9.7241526044188342E-3</v>
      </c>
      <c r="DR225" s="5">
        <f>CR225/MAX(CR$9:CR225)-1</f>
        <v>0</v>
      </c>
      <c r="DS225" s="5">
        <f>CS225/MAX(CS$9:CS225)-1</f>
        <v>0</v>
      </c>
      <c r="DT225" s="5">
        <f>CT225/MAX(CT$9:CT225)-1</f>
        <v>0</v>
      </c>
      <c r="DU225" s="5">
        <f>CU225/MAX(CU$9:CU225)-1</f>
        <v>0</v>
      </c>
      <c r="DV225" s="5">
        <f>CV225/MAX(CV$9:CV225)-1</f>
        <v>0</v>
      </c>
      <c r="DW225" s="5">
        <f>CW225/MAX(CW$9:CW225)-1</f>
        <v>-5.8131388492699276E-4</v>
      </c>
      <c r="DX225" s="5">
        <f>CX225/MAX(CX$9:CX225)-1</f>
        <v>0</v>
      </c>
      <c r="DY225" s="5">
        <f>CY225/MAX(CY$9:CY225)-1</f>
        <v>-1.5326646834744606E-2</v>
      </c>
      <c r="DZ225" s="1">
        <f t="shared" si="337"/>
        <v>40574</v>
      </c>
      <c r="EA225" s="8">
        <f t="shared" si="368"/>
        <v>2.4804103549282375</v>
      </c>
      <c r="EB225" s="8">
        <f t="shared" si="369"/>
        <v>2.9331729154409629</v>
      </c>
      <c r="EC225" s="8">
        <f t="shared" si="370"/>
        <v>3.4795983541279534</v>
      </c>
      <c r="ED225" s="8">
        <f t="shared" si="338"/>
        <v>2.5288778824074614</v>
      </c>
      <c r="EE225" s="8">
        <f t="shared" si="339"/>
        <v>2.8017640145912077</v>
      </c>
      <c r="EF225" s="8">
        <f t="shared" si="340"/>
        <v>2.5255000000000001</v>
      </c>
      <c r="EG225" s="8">
        <f t="shared" si="341"/>
        <v>2.6861371720468541</v>
      </c>
      <c r="EH225" s="8">
        <f t="shared" si="342"/>
        <v>3.2279999999999998</v>
      </c>
      <c r="EI225" s="8">
        <f t="shared" si="343"/>
        <v>2.9734842191648299</v>
      </c>
      <c r="EJ225" s="1">
        <f t="shared" si="371"/>
        <v>40574</v>
      </c>
      <c r="EK225" s="8">
        <f>Data!W222*(1-R225-AD225)+R225*Data!AE222+AD225*Data!AM222</f>
        <v>1.7314170603627983</v>
      </c>
      <c r="EL225" s="8">
        <f>Data!W222*(1-S225-AE225)+S225*Data!BQ222+AE225*Data!AU222</f>
        <v>2.9514172311463351</v>
      </c>
      <c r="EM225" s="8">
        <f>Data!W222*(1-R225-AF225)+R225*Data!AE222+AF225*Data!AU222</f>
        <v>3.1452074408851463</v>
      </c>
      <c r="EN225" s="8">
        <f>Data!F222</f>
        <v>5.2854819048163399</v>
      </c>
      <c r="EO225" s="8">
        <f>U225*Data!$AE222+Model!AG225*Data!$BY222+Model!AP225*Data!$W222</f>
        <v>2.0690774290920282</v>
      </c>
      <c r="EP225" s="8">
        <f>V225*Data!$BQ222+Model!AH225*Data!$BY222+Model!AQ225*Data!$W222</f>
        <v>2.1873779451396662</v>
      </c>
      <c r="EQ225" s="8">
        <f>W225*Data!$BQ222+Model!AI225*Data!$BY222+Model!AR225*Data!$W222</f>
        <v>1.8349000000000002</v>
      </c>
      <c r="ER225" s="8">
        <f>X225*Data!CF222+Model!AJ225*Data!$BY222+Model!AS225*Data!$W222</f>
        <v>2.0647880731267954</v>
      </c>
      <c r="ES225" s="8">
        <f>Y225*Data!CS222+Model!AK225*Data!$BY222+Model!AS225*Data!$W222</f>
        <v>2.532</v>
      </c>
      <c r="ET225" s="8">
        <f t="shared" si="344"/>
        <v>5.2854819048163399</v>
      </c>
    </row>
    <row r="226" spans="1:150" x14ac:dyDescent="0.25">
      <c r="A226" s="34">
        <f>Data!A223</f>
        <v>40602</v>
      </c>
      <c r="B226" s="8">
        <f>Data!G223</f>
        <v>3.0183175452534901</v>
      </c>
      <c r="C226" s="8">
        <f t="shared" si="345"/>
        <v>3.6023122782114978</v>
      </c>
      <c r="D226" s="8">
        <f>Data!DA223</f>
        <v>3.9769999999999999</v>
      </c>
      <c r="E226" s="8">
        <f>Data!AN223</f>
        <v>0.64300000000000002</v>
      </c>
      <c r="F226" s="8">
        <f>Data!AV223</f>
        <v>1.637</v>
      </c>
      <c r="G226" s="8">
        <f>Data!BZ223</f>
        <v>2.762</v>
      </c>
      <c r="H226" s="8">
        <f>Data!X223</f>
        <v>2.173</v>
      </c>
      <c r="I226" s="8">
        <f>Data!BJ223</f>
        <v>3.4220000000000002</v>
      </c>
      <c r="J226" s="8">
        <f>Data!AF223</f>
        <v>3.806</v>
      </c>
      <c r="K226" s="8">
        <f>Data!BC223</f>
        <v>5.2679999999999998</v>
      </c>
      <c r="L226" s="8">
        <f>Data!BR223</f>
        <v>5.0970000000000004</v>
      </c>
      <c r="M226" s="8">
        <f>Data!CG223</f>
        <v>4.4989999999999997</v>
      </c>
      <c r="N226" s="8">
        <f>Data!CT223</f>
        <v>6.2809999999999997</v>
      </c>
      <c r="O226" s="8">
        <f>Data!ED223</f>
        <v>5.7220000000000004</v>
      </c>
      <c r="P226" s="8">
        <f t="shared" si="346"/>
        <v>3.5225000000000004</v>
      </c>
      <c r="Q226" s="1">
        <f t="shared" si="323"/>
        <v>40602</v>
      </c>
      <c r="R226" s="9">
        <f t="shared" si="372"/>
        <v>0.45368942389732536</v>
      </c>
      <c r="S226" s="36">
        <f t="shared" si="373"/>
        <v>0.33814382992741487</v>
      </c>
      <c r="T226" s="9">
        <f t="shared" si="374"/>
        <v>0.28388928317955991</v>
      </c>
      <c r="U226" s="9">
        <f t="shared" si="347"/>
        <v>0.22559049600585193</v>
      </c>
      <c r="V226" s="9">
        <f t="shared" si="348"/>
        <v>0.19407917517788506</v>
      </c>
      <c r="W226" s="9">
        <f t="shared" si="349"/>
        <v>0.1</v>
      </c>
      <c r="X226" s="9">
        <f t="shared" si="350"/>
        <v>0.223452508109826</v>
      </c>
      <c r="Y226" s="9">
        <f t="shared" si="375"/>
        <v>0.25</v>
      </c>
      <c r="Z226" s="8">
        <f t="shared" si="351"/>
        <v>3.5500585293096538</v>
      </c>
      <c r="AA226" s="8">
        <f t="shared" si="324"/>
        <v>3.1617325587077612</v>
      </c>
      <c r="AB226" s="8">
        <f t="shared" si="352"/>
        <v>2.0848736692689851</v>
      </c>
      <c r="AC226" s="8">
        <f t="shared" si="376"/>
        <v>3.0183175452534901</v>
      </c>
      <c r="AD226" s="22">
        <f t="shared" si="353"/>
        <v>0.54631057610267464</v>
      </c>
      <c r="AE226" s="22">
        <f t="shared" si="354"/>
        <v>0.66185617007258513</v>
      </c>
      <c r="AF226" s="22">
        <f t="shared" si="355"/>
        <v>0.71611071682044014</v>
      </c>
      <c r="AG226" s="22">
        <f t="shared" si="325"/>
        <v>2.4409503994148096E-2</v>
      </c>
      <c r="AH226" s="22">
        <f t="shared" si="326"/>
        <v>5.5920824822114912E-2</v>
      </c>
      <c r="AI226" s="22">
        <f t="shared" si="327"/>
        <v>0</v>
      </c>
      <c r="AJ226" s="22">
        <f t="shared" si="328"/>
        <v>2.6547491890174024E-2</v>
      </c>
      <c r="AK226" s="22">
        <f t="shared" si="329"/>
        <v>0</v>
      </c>
      <c r="AL226" s="22"/>
      <c r="AM226" s="22">
        <f t="shared" si="330"/>
        <v>0</v>
      </c>
      <c r="AN226" s="22">
        <f t="shared" si="330"/>
        <v>0</v>
      </c>
      <c r="AO226" s="22">
        <v>0</v>
      </c>
      <c r="AP226" s="22">
        <f t="shared" si="331"/>
        <v>0.75</v>
      </c>
      <c r="AQ226" s="22">
        <f t="shared" si="332"/>
        <v>0.75</v>
      </c>
      <c r="AR226" s="22">
        <f t="shared" si="356"/>
        <v>0.9</v>
      </c>
      <c r="AS226" s="9">
        <f t="shared" si="357"/>
        <v>0.75</v>
      </c>
      <c r="AT226" s="9">
        <f t="shared" si="358"/>
        <v>0.75</v>
      </c>
      <c r="AU226" s="9"/>
      <c r="AV226" s="1">
        <f t="shared" si="333"/>
        <v>40602</v>
      </c>
      <c r="AX226" s="5">
        <f>Data!C223/Data!C222-1</f>
        <v>2.5023164680242349E-3</v>
      </c>
      <c r="AY226" s="5">
        <f>Data!L223/Data!L222-1</f>
        <v>7.2068307905626128E-5</v>
      </c>
      <c r="AZ226" s="5">
        <f>Data!CW223/Data!CW222-1</f>
        <v>7.0853577327627537E-3</v>
      </c>
      <c r="BA226" s="5">
        <f>Data!AJ223/Data!AJ222-1</f>
        <v>-8.7307718881701746E-4</v>
      </c>
      <c r="BB226" s="5">
        <f>Data!AR223/Data!AR222-1</f>
        <v>-4.7739705483267336E-3</v>
      </c>
      <c r="BC226" s="5">
        <f>Data!BV223/Data!BV222-1</f>
        <v>-3.4305800347199655E-3</v>
      </c>
      <c r="BD226" s="5">
        <f>Data!T223/Data!T222-1</f>
        <v>2.8036726472104867E-3</v>
      </c>
      <c r="BE226" s="5">
        <f>Data!BF223/Data!BF222-1</f>
        <v>3.590826854817708E-3</v>
      </c>
      <c r="BF226" s="5">
        <f>Data!AB223/Data!AB222-1</f>
        <v>8.0459563126904499E-3</v>
      </c>
      <c r="BG226" s="5">
        <f>Data!AY223/Data!AY222-1</f>
        <v>9.0148349211895962E-3</v>
      </c>
      <c r="BH226" s="5">
        <f>Data!BN223/Data!BN222-1</f>
        <v>1.1863178279335029E-2</v>
      </c>
      <c r="BI226" s="5">
        <f>Data!CC223/Data!CC222-1</f>
        <v>9.4954465017911271E-3</v>
      </c>
      <c r="BJ226" s="5">
        <f>Data!CP223/Data!CP222-1</f>
        <v>1.2465588451449738E-2</v>
      </c>
      <c r="BK226" s="5">
        <f>Data!DZ223/Data!DZ222-1</f>
        <v>1.1798396171118775E-2</v>
      </c>
      <c r="BL226" s="5">
        <f t="shared" si="377"/>
        <v>1.2718305409883746E-3</v>
      </c>
      <c r="BM226" s="5">
        <f t="shared" si="378"/>
        <v>9.3894251019279113E-4</v>
      </c>
      <c r="BN226" s="5">
        <f t="shared" si="379"/>
        <v>-3.7461649485035723E-4</v>
      </c>
      <c r="BO226" s="5">
        <f t="shared" si="359"/>
        <v>3.4898109133470645E-3</v>
      </c>
      <c r="BP226" s="5">
        <f t="shared" si="360"/>
        <v>3.7544967262679398E-3</v>
      </c>
      <c r="BQ226" s="5">
        <f t="shared" si="361"/>
        <v>3.7096232104229412E-3</v>
      </c>
      <c r="BR226" s="5">
        <f t="shared" si="380"/>
        <v>3.745681730110112E-3</v>
      </c>
      <c r="BS226" s="5">
        <f t="shared" si="381"/>
        <v>5.2191515982702996E-3</v>
      </c>
      <c r="BT226" s="5">
        <f t="shared" si="362"/>
        <v>-1.3772722161151682E-4</v>
      </c>
      <c r="BU226" s="5">
        <f t="shared" si="363"/>
        <v>1.2465588451449738E-2</v>
      </c>
      <c r="BV226" s="8">
        <f t="shared" si="364"/>
        <v>2.3881695266330278</v>
      </c>
      <c r="BW226" s="8">
        <f t="shared" si="365"/>
        <v>2.4042229476067654</v>
      </c>
      <c r="BX226" s="24">
        <f t="shared" si="366"/>
        <v>40602</v>
      </c>
      <c r="BY226" s="5">
        <f t="shared" si="367"/>
        <v>1.0062611089538838</v>
      </c>
      <c r="BZ226" s="1">
        <f t="shared" si="334"/>
        <v>40602</v>
      </c>
      <c r="CA226" s="8">
        <f t="shared" si="382"/>
        <v>2.9971949156943296</v>
      </c>
      <c r="CB226" s="8">
        <f t="shared" si="383"/>
        <v>2.4042229476067654</v>
      </c>
      <c r="CC226" s="8">
        <f t="shared" si="384"/>
        <v>3.2866048772333141</v>
      </c>
      <c r="CD226" s="8">
        <f t="shared" si="385"/>
        <v>2.2829668752511618</v>
      </c>
      <c r="CE226" s="8">
        <f t="shared" si="386"/>
        <v>2.784245874703505</v>
      </c>
      <c r="CF226" s="8">
        <f t="shared" si="387"/>
        <v>3.1357573609511262</v>
      </c>
      <c r="CG226" s="8">
        <f t="shared" si="388"/>
        <v>2.8430828280950151</v>
      </c>
      <c r="CH226" s="8">
        <f t="shared" si="389"/>
        <v>3.2784444615938604</v>
      </c>
      <c r="CI226" s="8">
        <f t="shared" si="390"/>
        <v>3.5296513717503242</v>
      </c>
      <c r="CJ226" s="8">
        <f t="shared" si="391"/>
        <v>3.5710107537108935</v>
      </c>
      <c r="CK226" s="8">
        <f t="shared" si="392"/>
        <v>6.5520313846314462</v>
      </c>
      <c r="CL226" s="8">
        <f t="shared" si="393"/>
        <v>4.5487164282189978</v>
      </c>
      <c r="CM226" s="8">
        <f t="shared" si="394"/>
        <v>3.894442613521214</v>
      </c>
      <c r="CN226" s="8">
        <f t="shared" si="395"/>
        <v>4.1701639922412319</v>
      </c>
      <c r="CO226" s="8">
        <f t="shared" si="396"/>
        <v>3.1519757249655105</v>
      </c>
      <c r="CP226" s="8">
        <f t="shared" si="397"/>
        <v>3.0582054470821913</v>
      </c>
      <c r="CQ226" s="8">
        <f t="shared" si="398"/>
        <v>3.1092920607581465</v>
      </c>
      <c r="CR226" s="8">
        <f t="shared" si="399"/>
        <v>3.0145038550473457</v>
      </c>
      <c r="CS226" s="8">
        <f t="shared" si="400"/>
        <v>3.0353234898057253</v>
      </c>
      <c r="CT226" s="8">
        <f t="shared" si="401"/>
        <v>2.9479115999143648</v>
      </c>
      <c r="CU226" s="8">
        <f t="shared" si="402"/>
        <v>3.015960679617518</v>
      </c>
      <c r="CV226" s="8">
        <f t="shared" si="403"/>
        <v>3.0298093011799958</v>
      </c>
      <c r="CW226" s="8">
        <f t="shared" si="404"/>
        <v>2.3881695266330278</v>
      </c>
      <c r="CX226" s="8">
        <f t="shared" si="405"/>
        <v>4.5988771555270471</v>
      </c>
      <c r="CY226" s="8">
        <f t="shared" si="335"/>
        <v>2.9971949156943296</v>
      </c>
      <c r="CZ226" s="1">
        <f t="shared" si="336"/>
        <v>40602</v>
      </c>
      <c r="DA226" s="5">
        <f>CA226/MAX(CA$9:CA226)-1</f>
        <v>-1.286268248749467E-2</v>
      </c>
      <c r="DB226" s="5">
        <f>CB226/MAX(CB$9:CB226)-1</f>
        <v>-8.4058035769996042E-4</v>
      </c>
      <c r="DC226" s="5">
        <f>CC226/MAX(CC$9:CC226)-1</f>
        <v>-8.6509947264420406E-3</v>
      </c>
      <c r="DD226" s="5">
        <f>CD226/MAX(CD$9:CD226)-1</f>
        <v>-2.8790417402843049E-3</v>
      </c>
      <c r="DE226" s="5">
        <f>CE226/MAX(CE$9:CE226)-1</f>
        <v>-2.039878689245489E-2</v>
      </c>
      <c r="DF226" s="5">
        <f>CF226/MAX(CF$9:CF226)-1</f>
        <v>-3.9623969771996892E-2</v>
      </c>
      <c r="DG226" s="5">
        <f>CG226/MAX(CG$9:CG226)-1</f>
        <v>0</v>
      </c>
      <c r="DH226" s="5">
        <f>CH226/MAX(CH$9:CH226)-1</f>
        <v>-2.6802046346018349E-3</v>
      </c>
      <c r="DI226" s="5">
        <f>CI226/MAX(CI$9:CI226)-1</f>
        <v>0</v>
      </c>
      <c r="DJ226" s="5">
        <f>CJ226/MAX(CJ$9:CJ226)-1</f>
        <v>0</v>
      </c>
      <c r="DK226" s="5">
        <f>CK226/MAX(CK$9:CK226)-1</f>
        <v>0</v>
      </c>
      <c r="DL226" s="5">
        <f>CL226/MAX(CL$9:CL226)-1</f>
        <v>0</v>
      </c>
      <c r="DM226" s="5">
        <f>CM226/MAX(CM$9:CM226)-1</f>
        <v>0</v>
      </c>
      <c r="DN226" s="5">
        <f>CN226/MAX(CN$9:CN226)-1</f>
        <v>0</v>
      </c>
      <c r="DO226" s="5">
        <f>CO226/MAX(CO$9:CO226)-1</f>
        <v>-1.3757998034202856E-3</v>
      </c>
      <c r="DP226" s="5">
        <f>CP226/MAX(CP$9:CP226)-1</f>
        <v>-6.3614074478663962E-3</v>
      </c>
      <c r="DQ226" s="5">
        <f>CQ226/MAX(CQ$9:CQ226)-1</f>
        <v>-1.0095126271305155E-2</v>
      </c>
      <c r="DR226" s="5">
        <f>CR226/MAX(CR$9:CR226)-1</f>
        <v>0</v>
      </c>
      <c r="DS226" s="5">
        <f>CS226/MAX(CS$9:CS226)-1</f>
        <v>0</v>
      </c>
      <c r="DT226" s="5">
        <f>CT226/MAX(CT$9:CT226)-1</f>
        <v>0</v>
      </c>
      <c r="DU226" s="5">
        <f>CU226/MAX(CU$9:CU226)-1</f>
        <v>0</v>
      </c>
      <c r="DV226" s="5">
        <f>CV226/MAX(CV$9:CV226)-1</f>
        <v>0</v>
      </c>
      <c r="DW226" s="5">
        <f>CW226/MAX(CW$9:CW226)-1</f>
        <v>-7.1896104379232106E-4</v>
      </c>
      <c r="DX226" s="5">
        <f>CX226/MAX(CX$9:CX226)-1</f>
        <v>0</v>
      </c>
      <c r="DY226" s="5">
        <f>CY226/MAX(CY$9:CY226)-1</f>
        <v>-1.286268248749467E-2</v>
      </c>
      <c r="DZ226" s="1">
        <f t="shared" si="337"/>
        <v>40602</v>
      </c>
      <c r="EA226" s="8">
        <f t="shared" si="368"/>
        <v>2.6210523604332989</v>
      </c>
      <c r="EB226" s="8">
        <f t="shared" si="369"/>
        <v>3.0183175452534901</v>
      </c>
      <c r="EC226" s="8">
        <f t="shared" si="370"/>
        <v>3.6023122782114978</v>
      </c>
      <c r="ED226" s="8">
        <f t="shared" si="338"/>
        <v>2.5557664778301095</v>
      </c>
      <c r="EE226" s="8">
        <f t="shared" si="339"/>
        <v>2.7734248740403618</v>
      </c>
      <c r="EF226" s="8">
        <f t="shared" si="340"/>
        <v>2.4653999999999998</v>
      </c>
      <c r="EG226" s="8">
        <f t="shared" si="341"/>
        <v>2.7083870065867681</v>
      </c>
      <c r="EH226" s="8">
        <f t="shared" si="342"/>
        <v>3.2</v>
      </c>
      <c r="EI226" s="8">
        <f t="shared" si="343"/>
        <v>3.0183175452534901</v>
      </c>
      <c r="EJ226" s="1">
        <f t="shared" si="371"/>
        <v>40602</v>
      </c>
      <c r="EK226" s="8">
        <f>Data!W223*(1-R226-AD226)+R226*Data!AE223+AD226*Data!AM223</f>
        <v>1.7061254968208601</v>
      </c>
      <c r="EL226" s="8">
        <f>Data!W223*(1-S226-AE226)+S226*Data!BQ223+AE226*Data!AU223</f>
        <v>2.986706363065438</v>
      </c>
      <c r="EM226" s="8">
        <f>Data!W223*(1-R226-AF226)+R226*Data!AE223+AF226*Data!AU223</f>
        <v>3.0899319323205168</v>
      </c>
      <c r="EN226" s="8">
        <f>Data!F223</f>
        <v>5.3316906064469203</v>
      </c>
      <c r="EO226" s="8">
        <f>U226*Data!$AE223+Model!AG226*Data!$BY223+Model!AP226*Data!$W223</f>
        <v>1.9064719224674778</v>
      </c>
      <c r="EP226" s="8">
        <f>V226*Data!$BQ223+Model!AH226*Data!$BY223+Model!AQ226*Data!$W223</f>
        <v>2.036186361636108</v>
      </c>
      <c r="EQ226" s="8">
        <f>W226*Data!$BQ223+Model!AI226*Data!$BY223+Model!AR226*Data!$W223</f>
        <v>1.8307</v>
      </c>
      <c r="ER226" s="8">
        <f>X226*Data!CF223+Model!AJ226*Data!$BY223+Model!AS226*Data!$W223</f>
        <v>1.9061667550834365</v>
      </c>
      <c r="ES226" s="8">
        <f>Y226*Data!CS223+Model!AK226*Data!$BY223+Model!AS226*Data!$W223</f>
        <v>2.5220000000000002</v>
      </c>
      <c r="ET226" s="8">
        <f t="shared" si="344"/>
        <v>5.3316906064469203</v>
      </c>
    </row>
    <row r="227" spans="1:150" x14ac:dyDescent="0.25">
      <c r="A227" s="34">
        <f>Data!A224</f>
        <v>40633</v>
      </c>
      <c r="B227" s="8">
        <f>Data!G224</f>
        <v>3.08415771181676</v>
      </c>
      <c r="C227" s="8">
        <f t="shared" si="345"/>
        <v>3.6817876131628102</v>
      </c>
      <c r="D227" s="8">
        <f>Data!DA224</f>
        <v>4.04</v>
      </c>
      <c r="E227" s="8">
        <f>Data!AN224</f>
        <v>0.73199999999999998</v>
      </c>
      <c r="F227" s="8">
        <f>Data!AV224</f>
        <v>1.7390000000000001</v>
      </c>
      <c r="G227" s="8">
        <f>Data!BZ224</f>
        <v>2.84</v>
      </c>
      <c r="H227" s="8">
        <f>Data!X224</f>
        <v>2.2280000000000002</v>
      </c>
      <c r="I227" s="8">
        <f>Data!BJ224</f>
        <v>3.4169999999999998</v>
      </c>
      <c r="J227" s="8">
        <f>Data!AF224</f>
        <v>3.8530000000000002</v>
      </c>
      <c r="K227" s="8">
        <f>Data!BC224</f>
        <v>5.3659999999999997</v>
      </c>
      <c r="L227" s="8">
        <f>Data!BR224</f>
        <v>5.5869999999999997</v>
      </c>
      <c r="M227" s="8">
        <f>Data!CG224</f>
        <v>4.57</v>
      </c>
      <c r="N227" s="8">
        <f>Data!CT224</f>
        <v>6.3869999999999996</v>
      </c>
      <c r="O227" s="8">
        <f>Data!ED224</f>
        <v>5.7690000000000001</v>
      </c>
      <c r="P227" s="8">
        <f t="shared" si="346"/>
        <v>3.4795000000000003</v>
      </c>
      <c r="Q227" s="1">
        <f t="shared" si="323"/>
        <v>40633</v>
      </c>
      <c r="R227" s="9">
        <f t="shared" si="372"/>
        <v>0.47515284769224997</v>
      </c>
      <c r="S227" s="36">
        <f t="shared" si="373"/>
        <v>0.33378603270887341</v>
      </c>
      <c r="T227" s="9">
        <f t="shared" si="374"/>
        <v>0.28739761459979879</v>
      </c>
      <c r="U227" s="9">
        <f t="shared" si="347"/>
        <v>0.25</v>
      </c>
      <c r="V227" s="9">
        <f t="shared" si="348"/>
        <v>0.22407917517788506</v>
      </c>
      <c r="W227" s="9">
        <f t="shared" si="349"/>
        <v>0.1</v>
      </c>
      <c r="X227" s="9">
        <f t="shared" si="350"/>
        <v>0.25</v>
      </c>
      <c r="Y227" s="9">
        <f t="shared" si="375"/>
        <v>0.25</v>
      </c>
      <c r="Z227" s="8">
        <f t="shared" si="351"/>
        <v>3.6620144265075929</v>
      </c>
      <c r="AA227" s="8">
        <f t="shared" si="324"/>
        <v>3.3491872838691057</v>
      </c>
      <c r="AB227" s="8">
        <f t="shared" si="352"/>
        <v>2.1796217847391866</v>
      </c>
      <c r="AC227" s="8">
        <f t="shared" si="376"/>
        <v>3.08415771181676</v>
      </c>
      <c r="AD227" s="22">
        <f t="shared" si="353"/>
        <v>0.52484715230775003</v>
      </c>
      <c r="AE227" s="22">
        <f t="shared" si="354"/>
        <v>0.66621396729112659</v>
      </c>
      <c r="AF227" s="22">
        <f t="shared" si="355"/>
        <v>0.71260238540020127</v>
      </c>
      <c r="AG227" s="22">
        <f t="shared" si="325"/>
        <v>0</v>
      </c>
      <c r="AH227" s="22">
        <f t="shared" si="326"/>
        <v>2.5920824822114996E-2</v>
      </c>
      <c r="AI227" s="22">
        <f t="shared" si="327"/>
        <v>0</v>
      </c>
      <c r="AJ227" s="22">
        <f t="shared" si="328"/>
        <v>0</v>
      </c>
      <c r="AK227" s="22">
        <f t="shared" si="329"/>
        <v>0</v>
      </c>
      <c r="AL227" s="22"/>
      <c r="AM227" s="22">
        <f t="shared" si="330"/>
        <v>0</v>
      </c>
      <c r="AN227" s="22">
        <f t="shared" si="330"/>
        <v>0</v>
      </c>
      <c r="AO227" s="22">
        <v>0</v>
      </c>
      <c r="AP227" s="22">
        <f t="shared" si="331"/>
        <v>0.75</v>
      </c>
      <c r="AQ227" s="22">
        <f t="shared" si="332"/>
        <v>0.75</v>
      </c>
      <c r="AR227" s="22">
        <f t="shared" si="356"/>
        <v>0.9</v>
      </c>
      <c r="AS227" s="9">
        <f t="shared" si="357"/>
        <v>0.75</v>
      </c>
      <c r="AT227" s="9">
        <f t="shared" si="358"/>
        <v>0.75</v>
      </c>
      <c r="AU227" s="9"/>
      <c r="AV227" s="1">
        <f t="shared" si="333"/>
        <v>40633</v>
      </c>
      <c r="AX227" s="5">
        <f>Data!C224/Data!C223-1</f>
        <v>5.5258976484418021E-4</v>
      </c>
      <c r="AY227" s="5">
        <f>Data!L224/Data!L223-1</f>
        <v>4.1121418979939151E-5</v>
      </c>
      <c r="AZ227" s="5">
        <f>Data!CW224/Data!CW223-1</f>
        <v>2.7543186180434276E-4</v>
      </c>
      <c r="BA227" s="5">
        <f>Data!AJ224/Data!AJ223-1</f>
        <v>-4.7149646691990732E-4</v>
      </c>
      <c r="BB227" s="5">
        <f>Data!AR224/Data!AR223-1</f>
        <v>-9.9255497658112812E-4</v>
      </c>
      <c r="BC227" s="5">
        <f>Data!BV224/Data!BV223-1</f>
        <v>-6.0337390731968199E-4</v>
      </c>
      <c r="BD227" s="5">
        <f>Data!T224/Data!T223-1</f>
        <v>2.2305944125360355E-3</v>
      </c>
      <c r="BE227" s="5">
        <f>Data!BF224/Data!BF223-1</f>
        <v>4.4901281912961277E-3</v>
      </c>
      <c r="BF227" s="5">
        <f>Data!AB224/Data!AB223-1</f>
        <v>5.5039676443162655E-3</v>
      </c>
      <c r="BG227" s="5">
        <f>Data!AY224/Data!AY223-1</f>
        <v>5.3219558562322966E-3</v>
      </c>
      <c r="BH227" s="5">
        <f>Data!BN224/Data!BN223-1</f>
        <v>4.7083671649672532E-3</v>
      </c>
      <c r="BI227" s="5">
        <f>Data!CC224/Data!CC223-1</f>
        <v>5.1963940971593292E-3</v>
      </c>
      <c r="BJ227" s="5">
        <f>Data!CP224/Data!CP223-1</f>
        <v>4.3915507719509694E-3</v>
      </c>
      <c r="BK227" s="5">
        <f>Data!DZ224/Data!DZ223-1</f>
        <v>6.208860135030303E-3</v>
      </c>
      <c r="BL227" s="5">
        <f t="shared" si="377"/>
        <v>1.8153057632140654E-3</v>
      </c>
      <c r="BM227" s="5">
        <f t="shared" si="378"/>
        <v>1.4425591101563232E-3</v>
      </c>
      <c r="BN227" s="5">
        <f t="shared" si="379"/>
        <v>1.0518495973326912E-3</v>
      </c>
      <c r="BO227" s="5">
        <f t="shared" si="359"/>
        <v>2.8998605424828084E-3</v>
      </c>
      <c r="BP227" s="5">
        <f t="shared" si="360"/>
        <v>2.5530006586400493E-3</v>
      </c>
      <c r="BQ227" s="5">
        <f t="shared" si="361"/>
        <v>2.4783716877791575E-3</v>
      </c>
      <c r="BR227" s="5">
        <f t="shared" si="380"/>
        <v>2.8180750396280614E-3</v>
      </c>
      <c r="BS227" s="5">
        <f t="shared" si="381"/>
        <v>2.770833502389769E-3</v>
      </c>
      <c r="BT227" s="5">
        <f t="shared" si="362"/>
        <v>6.892170897128115E-5</v>
      </c>
      <c r="BU227" s="5">
        <f t="shared" si="363"/>
        <v>4.3915507719509694E-3</v>
      </c>
      <c r="BV227" s="8">
        <f t="shared" si="364"/>
        <v>2.3883341233581166</v>
      </c>
      <c r="BW227" s="8">
        <f t="shared" si="365"/>
        <v>2.4043218126659149</v>
      </c>
      <c r="BX227" s="24">
        <f t="shared" si="366"/>
        <v>40633</v>
      </c>
      <c r="BY227" s="5">
        <f t="shared" si="367"/>
        <v>1.0085395196523743</v>
      </c>
      <c r="BZ227" s="1">
        <f t="shared" si="334"/>
        <v>40633</v>
      </c>
      <c r="CA227" s="8">
        <f t="shared" si="382"/>
        <v>2.9988511349279854</v>
      </c>
      <c r="CB227" s="8">
        <f t="shared" si="383"/>
        <v>2.4043218126659149</v>
      </c>
      <c r="CC227" s="8">
        <f t="shared" si="384"/>
        <v>3.2875101129336657</v>
      </c>
      <c r="CD227" s="8">
        <f t="shared" si="385"/>
        <v>2.2818904644353859</v>
      </c>
      <c r="CE227" s="8">
        <f t="shared" si="386"/>
        <v>2.7814823576045424</v>
      </c>
      <c r="CF227" s="8">
        <f t="shared" si="387"/>
        <v>3.1338653267798429</v>
      </c>
      <c r="CG227" s="8">
        <f t="shared" si="388"/>
        <v>2.8494245927657409</v>
      </c>
      <c r="CH227" s="8">
        <f t="shared" si="389"/>
        <v>3.2931650974944615</v>
      </c>
      <c r="CI227" s="8">
        <f t="shared" si="390"/>
        <v>3.5490784586961546</v>
      </c>
      <c r="CJ227" s="8">
        <f t="shared" si="391"/>
        <v>3.5900155153042737</v>
      </c>
      <c r="CK227" s="8">
        <f t="shared" si="392"/>
        <v>6.5828807540666796</v>
      </c>
      <c r="CL227" s="8">
        <f t="shared" si="393"/>
        <v>4.5723533514162469</v>
      </c>
      <c r="CM227" s="8">
        <f t="shared" si="394"/>
        <v>3.9115452559869417</v>
      </c>
      <c r="CN227" s="8">
        <f t="shared" si="395"/>
        <v>4.1960559572091976</v>
      </c>
      <c r="CO227" s="8">
        <f t="shared" si="396"/>
        <v>3.1576975246645511</v>
      </c>
      <c r="CP227" s="8">
        <f t="shared" si="397"/>
        <v>3.0626170892106095</v>
      </c>
      <c r="CQ227" s="8">
        <f t="shared" si="398"/>
        <v>3.1125625683602443</v>
      </c>
      <c r="CR227" s="8">
        <f t="shared" si="399"/>
        <v>3.0232454958317598</v>
      </c>
      <c r="CS227" s="8">
        <f t="shared" si="400"/>
        <v>3.0430726726743851</v>
      </c>
      <c r="CT227" s="8">
        <f t="shared" si="401"/>
        <v>2.9552176205616685</v>
      </c>
      <c r="CU227" s="8">
        <f t="shared" si="402"/>
        <v>3.0244598831292477</v>
      </c>
      <c r="CV227" s="8">
        <f t="shared" si="403"/>
        <v>3.0382043982975575</v>
      </c>
      <c r="CW227" s="8">
        <f t="shared" si="404"/>
        <v>2.3883341233581166</v>
      </c>
      <c r="CX227" s="8">
        <f t="shared" si="405"/>
        <v>4.6190733580495094</v>
      </c>
      <c r="CY227" s="8">
        <f t="shared" si="335"/>
        <v>2.9988511349279854</v>
      </c>
      <c r="CZ227" s="1">
        <f t="shared" si="336"/>
        <v>40633</v>
      </c>
      <c r="DA227" s="5">
        <f>CA227/MAX(CA$9:CA227)-1</f>
        <v>-1.2317200509341486E-2</v>
      </c>
      <c r="DB227" s="5">
        <f>CB227/MAX(CB$9:CB227)-1</f>
        <v>-7.9949350457708679E-4</v>
      </c>
      <c r="DC227" s="5">
        <f>CC227/MAX(CC$9:CC227)-1</f>
        <v>-8.3779456242216721E-3</v>
      </c>
      <c r="DD227" s="5">
        <f>CD227/MAX(CD$9:CD227)-1</f>
        <v>-3.3491807491955461E-3</v>
      </c>
      <c r="DE227" s="5">
        <f>CE227/MAX(CE$9:CE227)-1</f>
        <v>-2.1371094951589731E-2</v>
      </c>
      <c r="DF227" s="5">
        <f>CF227/MAX(CF$9:CF227)-1</f>
        <v>-4.0203435609851623E-2</v>
      </c>
      <c r="DG227" s="5">
        <f>CG227/MAX(CG$9:CG227)-1</f>
        <v>0</v>
      </c>
      <c r="DH227" s="5">
        <f>CH227/MAX(CH$9:CH227)-1</f>
        <v>0</v>
      </c>
      <c r="DI227" s="5">
        <f>CI227/MAX(CI$9:CI227)-1</f>
        <v>0</v>
      </c>
      <c r="DJ227" s="5">
        <f>CJ227/MAX(CJ$9:CJ227)-1</f>
        <v>0</v>
      </c>
      <c r="DK227" s="5">
        <f>CK227/MAX(CK$9:CK227)-1</f>
        <v>0</v>
      </c>
      <c r="DL227" s="5">
        <f>CL227/MAX(CL$9:CL227)-1</f>
        <v>0</v>
      </c>
      <c r="DM227" s="5">
        <f>CM227/MAX(CM$9:CM227)-1</f>
        <v>0</v>
      </c>
      <c r="DN227" s="5">
        <f>CN227/MAX(CN$9:CN227)-1</f>
        <v>0</v>
      </c>
      <c r="DO227" s="5">
        <f>CO227/MAX(CO$9:CO227)-1</f>
        <v>0</v>
      </c>
      <c r="DP227" s="5">
        <f>CP227/MAX(CP$9:CP227)-1</f>
        <v>-4.9280250439773798E-3</v>
      </c>
      <c r="DQ227" s="5">
        <f>CQ227/MAX(CQ$9:CQ227)-1</f>
        <v>-9.0538952284761054E-3</v>
      </c>
      <c r="DR227" s="5">
        <f>CR227/MAX(CR$9:CR227)-1</f>
        <v>0</v>
      </c>
      <c r="DS227" s="5">
        <f>CS227/MAX(CS$9:CS227)-1</f>
        <v>0</v>
      </c>
      <c r="DT227" s="5">
        <f>CT227/MAX(CT$9:CT227)-1</f>
        <v>0</v>
      </c>
      <c r="DU227" s="5">
        <f>CU227/MAX(CU$9:CU227)-1</f>
        <v>0</v>
      </c>
      <c r="DV227" s="5">
        <f>CV227/MAX(CV$9:CV227)-1</f>
        <v>0</v>
      </c>
      <c r="DW227" s="5">
        <f>CW227/MAX(CW$9:CW227)-1</f>
        <v>-6.5008888684481292E-4</v>
      </c>
      <c r="DX227" s="5">
        <f>CX227/MAX(CX$9:CX227)-1</f>
        <v>0</v>
      </c>
      <c r="DY227" s="5">
        <f>CY227/MAX(CY$9:CY227)-1</f>
        <v>-1.2317200509341486E-2</v>
      </c>
      <c r="DZ227" s="1">
        <f t="shared" si="337"/>
        <v>40633</v>
      </c>
      <c r="EA227" s="8">
        <f t="shared" si="368"/>
        <v>2.7434731200214166</v>
      </c>
      <c r="EB227" s="8">
        <f t="shared" si="369"/>
        <v>3.08415771181676</v>
      </c>
      <c r="EC227" s="8">
        <f t="shared" si="370"/>
        <v>3.6817876131628102</v>
      </c>
      <c r="ED227" s="8">
        <f t="shared" si="338"/>
        <v>2.6342500000000002</v>
      </c>
      <c r="EE227" s="8">
        <f t="shared" si="339"/>
        <v>2.9965454942136507</v>
      </c>
      <c r="EF227" s="8">
        <f t="shared" si="340"/>
        <v>2.5639000000000003</v>
      </c>
      <c r="EG227" s="8">
        <f t="shared" si="341"/>
        <v>2.8135000000000003</v>
      </c>
      <c r="EH227" s="8">
        <f t="shared" si="342"/>
        <v>3.2677500000000004</v>
      </c>
      <c r="EI227" s="8">
        <f t="shared" si="343"/>
        <v>3.08415771181676</v>
      </c>
      <c r="EJ227" s="1">
        <f t="shared" si="371"/>
        <v>40633</v>
      </c>
      <c r="EK227" s="8">
        <f>Data!W224*(1-R227-AD227)+R227*Data!AE224+AD227*Data!AM224</f>
        <v>1.7323826611892468</v>
      </c>
      <c r="EL227" s="8">
        <f>Data!W224*(1-S227-AE227)+S227*Data!BQ224+AE227*Data!AU224</f>
        <v>3.0313029895546038</v>
      </c>
      <c r="EM227" s="8">
        <f>Data!W224*(1-R227-AF227)+R227*Data!AE224+AF227*Data!AU224</f>
        <v>3.0971184723662741</v>
      </c>
      <c r="EN227" s="8">
        <f>Data!F224</f>
        <v>5.3464492130315602</v>
      </c>
      <c r="EO227" s="8">
        <f>U227*Data!$AE224+Model!AG227*Data!$BY224+Model!AP227*Data!$W224</f>
        <v>1.8285</v>
      </c>
      <c r="EP227" s="8">
        <f>V227*Data!$BQ224+Model!AH227*Data!$BY224+Model!AQ227*Data!$W224</f>
        <v>1.9363715253361906</v>
      </c>
      <c r="EQ227" s="8">
        <f>W227*Data!$BQ224+Model!AI227*Data!$BY224+Model!AR227*Data!$W224</f>
        <v>1.8695999999999999</v>
      </c>
      <c r="ER227" s="8">
        <f>X227*Data!CF224+Model!AJ227*Data!$BY224+Model!AS227*Data!$W224</f>
        <v>1.8210000000000002</v>
      </c>
      <c r="ES227" s="8">
        <f>Y227*Data!CS224+Model!AK227*Data!$BY224+Model!AS227*Data!$W224</f>
        <v>2.5527500000000001</v>
      </c>
      <c r="ET227" s="8">
        <f t="shared" si="344"/>
        <v>5.3464492130315602</v>
      </c>
    </row>
    <row r="228" spans="1:150" x14ac:dyDescent="0.25">
      <c r="A228" s="34">
        <f>Data!A225</f>
        <v>40662</v>
      </c>
      <c r="B228" s="8">
        <f>Data!G225</f>
        <v>2.89021871984751</v>
      </c>
      <c r="C228" s="8">
        <f t="shared" si="345"/>
        <v>3.4670331585659628</v>
      </c>
      <c r="D228" s="8">
        <f>Data!DA225</f>
        <v>3.8220000000000001</v>
      </c>
      <c r="E228" s="8">
        <f>Data!AN225</f>
        <v>0.56699999999999995</v>
      </c>
      <c r="F228" s="8">
        <f>Data!AV225</f>
        <v>1.486</v>
      </c>
      <c r="G228" s="8">
        <f>Data!BZ225</f>
        <v>2.629</v>
      </c>
      <c r="H228" s="8">
        <f>Data!X225</f>
        <v>2.0379999999999998</v>
      </c>
      <c r="I228" s="8">
        <f>Data!BJ225</f>
        <v>3.1880000000000002</v>
      </c>
      <c r="J228" s="8">
        <f>Data!AF225</f>
        <v>3.6419999999999999</v>
      </c>
      <c r="K228" s="8">
        <f>Data!BC225</f>
        <v>5.2050000000000001</v>
      </c>
      <c r="L228" s="8">
        <f>Data!BR225</f>
        <v>5.2140000000000004</v>
      </c>
      <c r="M228" s="8">
        <f>Data!CG225</f>
        <v>4.3449999999999998</v>
      </c>
      <c r="N228" s="8">
        <f>Data!CT225</f>
        <v>6.1909999999999998</v>
      </c>
      <c r="O228" s="8">
        <f>Data!ED225</f>
        <v>5.5860000000000003</v>
      </c>
      <c r="P228" s="8">
        <f t="shared" si="346"/>
        <v>3.5285000000000002</v>
      </c>
      <c r="Q228" s="1">
        <f t="shared" si="323"/>
        <v>40662</v>
      </c>
      <c r="R228" s="9">
        <f t="shared" si="372"/>
        <v>0.49115729970182231</v>
      </c>
      <c r="S228" s="36">
        <f t="shared" si="373"/>
        <v>0.3424923706945146</v>
      </c>
      <c r="T228" s="9">
        <f t="shared" si="374"/>
        <v>0.28340654669122856</v>
      </c>
      <c r="U228" s="9">
        <f t="shared" si="347"/>
        <v>0.25</v>
      </c>
      <c r="V228" s="9">
        <f t="shared" si="348"/>
        <v>0.25</v>
      </c>
      <c r="W228" s="9">
        <f t="shared" si="349"/>
        <v>0.1</v>
      </c>
      <c r="X228" s="9">
        <f t="shared" si="350"/>
        <v>0.25</v>
      </c>
      <c r="Y228" s="9">
        <f t="shared" si="375"/>
        <v>0.25</v>
      </c>
      <c r="Z228" s="8">
        <f t="shared" si="351"/>
        <v>3.4718259262883269</v>
      </c>
      <c r="AA228" s="8">
        <f t="shared" si="324"/>
        <v>3.125755769325778</v>
      </c>
      <c r="AB228" s="8">
        <f t="shared" si="352"/>
        <v>1.9894174578432762</v>
      </c>
      <c r="AC228" s="8">
        <f t="shared" si="376"/>
        <v>2.89021871984751</v>
      </c>
      <c r="AD228" s="22">
        <f t="shared" si="353"/>
        <v>0.50884270029817769</v>
      </c>
      <c r="AE228" s="22">
        <f t="shared" si="354"/>
        <v>0.65750762930548534</v>
      </c>
      <c r="AF228" s="22">
        <f t="shared" si="355"/>
        <v>0.71659345330877144</v>
      </c>
      <c r="AG228" s="22">
        <f t="shared" si="325"/>
        <v>0</v>
      </c>
      <c r="AH228" s="22">
        <f t="shared" si="326"/>
        <v>0</v>
      </c>
      <c r="AI228" s="22">
        <f t="shared" si="327"/>
        <v>0</v>
      </c>
      <c r="AJ228" s="22">
        <f t="shared" si="328"/>
        <v>0</v>
      </c>
      <c r="AK228" s="22">
        <f t="shared" si="329"/>
        <v>0</v>
      </c>
      <c r="AL228" s="22"/>
      <c r="AM228" s="22">
        <f t="shared" si="330"/>
        <v>0</v>
      </c>
      <c r="AN228" s="22">
        <f t="shared" si="330"/>
        <v>0</v>
      </c>
      <c r="AO228" s="22">
        <v>0</v>
      </c>
      <c r="AP228" s="22">
        <f t="shared" si="331"/>
        <v>0.75</v>
      </c>
      <c r="AQ228" s="22">
        <f t="shared" si="332"/>
        <v>0.75</v>
      </c>
      <c r="AR228" s="22">
        <f t="shared" si="356"/>
        <v>0.9</v>
      </c>
      <c r="AS228" s="9">
        <f t="shared" si="357"/>
        <v>0.75</v>
      </c>
      <c r="AT228" s="9">
        <f t="shared" si="358"/>
        <v>0.75</v>
      </c>
      <c r="AU228" s="9"/>
      <c r="AV228" s="1">
        <f t="shared" si="333"/>
        <v>40662</v>
      </c>
      <c r="AX228" s="5">
        <f>Data!C225/Data!C224-1</f>
        <v>1.2695788349694537E-2</v>
      </c>
      <c r="AY228" s="5">
        <f>Data!L225/Data!L224-1</f>
        <v>4.9813924810839794E-3</v>
      </c>
      <c r="AZ228" s="5">
        <f>Data!CW225/Data!CW224-1</f>
        <v>1.6980447803723875E-2</v>
      </c>
      <c r="BA228" s="5">
        <f>Data!AJ225/Data!AJ224-1</f>
        <v>4.3622765063331403E-3</v>
      </c>
      <c r="BB228" s="5">
        <f>Data!AR225/Data!AR224-1</f>
        <v>1.217590677147995E-2</v>
      </c>
      <c r="BC228" s="5">
        <f>Data!BV225/Data!BV224-1</f>
        <v>1.5920060407082604E-2</v>
      </c>
      <c r="BD228" s="5">
        <f>Data!T225/Data!T224-1</f>
        <v>6.8982875467267224E-3</v>
      </c>
      <c r="BE228" s="5">
        <f>Data!BF225/Data!BF224-1</f>
        <v>1.3287142092744508E-2</v>
      </c>
      <c r="BF228" s="5">
        <f>Data!AB225/Data!AB224-1</f>
        <v>7.0905857417220552E-3</v>
      </c>
      <c r="BG228" s="5">
        <f>Data!AY225/Data!AY224-1</f>
        <v>1.037892687062425E-2</v>
      </c>
      <c r="BH228" s="5">
        <f>Data!BN225/Data!BN224-1</f>
        <v>9.6234795051122202E-3</v>
      </c>
      <c r="BI228" s="5">
        <f>Data!CC225/Data!CC224-1</f>
        <v>8.1272882537126723E-3</v>
      </c>
      <c r="BJ228" s="5">
        <f>Data!CP225/Data!CP224-1</f>
        <v>1.4248992083195411E-2</v>
      </c>
      <c r="BK228" s="5">
        <f>Data!DZ225/Data!DZ224-1</f>
        <v>1.4313430222377743E-2</v>
      </c>
      <c r="BL228" s="5">
        <f t="shared" si="377"/>
        <v>1.0252194153543252E-2</v>
      </c>
      <c r="BM228" s="5">
        <f t="shared" si="378"/>
        <v>1.2889382243977305E-2</v>
      </c>
      <c r="BN228" s="5">
        <f t="shared" si="379"/>
        <v>1.2790225912419106E-2</v>
      </c>
      <c r="BO228" s="5">
        <f t="shared" si="359"/>
        <v>6.9463620954755556E-3</v>
      </c>
      <c r="BP228" s="5">
        <f t="shared" si="360"/>
        <v>7.7427981068613457E-3</v>
      </c>
      <c r="BQ228" s="5">
        <f t="shared" si="361"/>
        <v>7.1708067425652723E-3</v>
      </c>
      <c r="BR228" s="5">
        <f t="shared" si="380"/>
        <v>7.2055377234732099E-3</v>
      </c>
      <c r="BS228" s="5">
        <f t="shared" si="381"/>
        <v>8.7359636808438945E-3</v>
      </c>
      <c r="BT228" s="5">
        <f t="shared" si="362"/>
        <v>4.8694787144118569E-3</v>
      </c>
      <c r="BU228" s="5">
        <f t="shared" si="363"/>
        <v>1.4248992083195411E-2</v>
      </c>
      <c r="BV228" s="8">
        <f t="shared" si="364"/>
        <v>2.3999640655347125</v>
      </c>
      <c r="BW228" s="8">
        <f t="shared" si="365"/>
        <v>2.416298683265635</v>
      </c>
      <c r="BX228" s="24">
        <f t="shared" si="366"/>
        <v>40662</v>
      </c>
      <c r="BY228" s="5">
        <f t="shared" si="367"/>
        <v>1.0030718019102438</v>
      </c>
      <c r="BZ228" s="1">
        <f t="shared" si="334"/>
        <v>40662</v>
      </c>
      <c r="CA228" s="8">
        <f t="shared" si="382"/>
        <v>3.0369239142292725</v>
      </c>
      <c r="CB228" s="8">
        <f t="shared" si="383"/>
        <v>2.416298683265635</v>
      </c>
      <c r="CC228" s="8">
        <f t="shared" si="384"/>
        <v>3.3433335068105503</v>
      </c>
      <c r="CD228" s="8">
        <f t="shared" si="385"/>
        <v>2.2918447015984178</v>
      </c>
      <c r="CE228" s="8">
        <f t="shared" si="386"/>
        <v>2.8153494274772517</v>
      </c>
      <c r="CF228" s="8">
        <f t="shared" si="387"/>
        <v>3.1837566520898397</v>
      </c>
      <c r="CG228" s="8">
        <f t="shared" si="388"/>
        <v>2.8690807429493534</v>
      </c>
      <c r="CH228" s="8">
        <f t="shared" si="389"/>
        <v>3.3369218500797371</v>
      </c>
      <c r="CI228" s="8">
        <f t="shared" si="390"/>
        <v>3.5742435038116382</v>
      </c>
      <c r="CJ228" s="8">
        <f t="shared" si="391"/>
        <v>3.6272760238020232</v>
      </c>
      <c r="CK228" s="8">
        <f t="shared" si="392"/>
        <v>6.6462309720880377</v>
      </c>
      <c r="CL228" s="8">
        <f t="shared" si="393"/>
        <v>4.6095141851010357</v>
      </c>
      <c r="CM228" s="8">
        <f t="shared" si="394"/>
        <v>3.96728083337256</v>
      </c>
      <c r="CN228" s="8">
        <f t="shared" si="395"/>
        <v>4.2561159113619036</v>
      </c>
      <c r="CO228" s="8">
        <f t="shared" si="396"/>
        <v>3.1900708527655746</v>
      </c>
      <c r="CP228" s="8">
        <f t="shared" si="397"/>
        <v>3.1020923315403821</v>
      </c>
      <c r="CQ228" s="8">
        <f t="shared" si="398"/>
        <v>3.152372946776111</v>
      </c>
      <c r="CR228" s="8">
        <f t="shared" si="399"/>
        <v>3.0442460537493226</v>
      </c>
      <c r="CS228" s="8">
        <f t="shared" si="400"/>
        <v>3.0666345700034099</v>
      </c>
      <c r="CT228" s="8">
        <f t="shared" si="401"/>
        <v>2.9764089150009401</v>
      </c>
      <c r="CU228" s="8">
        <f t="shared" si="402"/>
        <v>3.046252742910267</v>
      </c>
      <c r="CV228" s="8">
        <f t="shared" si="403"/>
        <v>3.0647460415760652</v>
      </c>
      <c r="CW228" s="8">
        <f t="shared" si="404"/>
        <v>2.3999640655347125</v>
      </c>
      <c r="CX228" s="8">
        <f t="shared" si="405"/>
        <v>4.6848904977600556</v>
      </c>
      <c r="CY228" s="8">
        <f t="shared" si="335"/>
        <v>3.0369239142292725</v>
      </c>
      <c r="CZ228" s="1">
        <f t="shared" si="336"/>
        <v>40662</v>
      </c>
      <c r="DA228" s="5">
        <f>CA228/MAX(CA$9:CA228)-1</f>
        <v>0</v>
      </c>
      <c r="DB228" s="5">
        <f>CB228/MAX(CB$9:CB228)-1</f>
        <v>0</v>
      </c>
      <c r="DC228" s="5">
        <f>CC228/MAX(CC$9:CC228)-1</f>
        <v>0</v>
      </c>
      <c r="DD228" s="5">
        <f>CD228/MAX(CD$9:CD228)-1</f>
        <v>0</v>
      </c>
      <c r="DE228" s="5">
        <f>CE228/MAX(CE$9:CE228)-1</f>
        <v>-9.4554006398447354E-3</v>
      </c>
      <c r="DF228" s="5">
        <f>CF228/MAX(CF$9:CF228)-1</f>
        <v>-2.4923416326250059E-2</v>
      </c>
      <c r="DG228" s="5">
        <f>CG228/MAX(CG$9:CG228)-1</f>
        <v>0</v>
      </c>
      <c r="DH228" s="5">
        <f>CH228/MAX(CH$9:CH228)-1</f>
        <v>0</v>
      </c>
      <c r="DI228" s="5">
        <f>CI228/MAX(CI$9:CI228)-1</f>
        <v>0</v>
      </c>
      <c r="DJ228" s="5">
        <f>CJ228/MAX(CJ$9:CJ228)-1</f>
        <v>0</v>
      </c>
      <c r="DK228" s="5">
        <f>CK228/MAX(CK$9:CK228)-1</f>
        <v>0</v>
      </c>
      <c r="DL228" s="5">
        <f>CL228/MAX(CL$9:CL228)-1</f>
        <v>0</v>
      </c>
      <c r="DM228" s="5">
        <f>CM228/MAX(CM$9:CM228)-1</f>
        <v>0</v>
      </c>
      <c r="DN228" s="5">
        <f>CN228/MAX(CN$9:CN228)-1</f>
        <v>0</v>
      </c>
      <c r="DO228" s="5">
        <f>CO228/MAX(CO$9:CO228)-1</f>
        <v>0</v>
      </c>
      <c r="DP228" s="5">
        <f>CP228/MAX(CP$9:CP228)-1</f>
        <v>0</v>
      </c>
      <c r="DQ228" s="5">
        <f>CQ228/MAX(CQ$9:CQ228)-1</f>
        <v>0</v>
      </c>
      <c r="DR228" s="5">
        <f>CR228/MAX(CR$9:CR228)-1</f>
        <v>0</v>
      </c>
      <c r="DS228" s="5">
        <f>CS228/MAX(CS$9:CS228)-1</f>
        <v>0</v>
      </c>
      <c r="DT228" s="5">
        <f>CT228/MAX(CT$9:CT228)-1</f>
        <v>0</v>
      </c>
      <c r="DU228" s="5">
        <f>CU228/MAX(CU$9:CU228)-1</f>
        <v>0</v>
      </c>
      <c r="DV228" s="5">
        <f>CV228/MAX(CV$9:CV228)-1</f>
        <v>0</v>
      </c>
      <c r="DW228" s="5">
        <f>CW228/MAX(CW$9:CW228)-1</f>
        <v>0</v>
      </c>
      <c r="DX228" s="5">
        <f>CX228/MAX(CX$9:CX228)-1</f>
        <v>0</v>
      </c>
      <c r="DY228" s="5">
        <f>CY228/MAX(CY$9:CY228)-1</f>
        <v>0</v>
      </c>
      <c r="DZ228" s="1">
        <f t="shared" si="337"/>
        <v>40662</v>
      </c>
      <c r="EA228" s="8">
        <f t="shared" si="368"/>
        <v>2.544935138157129</v>
      </c>
      <c r="EB228" s="8">
        <f t="shared" si="369"/>
        <v>2.89021871984751</v>
      </c>
      <c r="EC228" s="8">
        <f t="shared" si="370"/>
        <v>3.4670331585659628</v>
      </c>
      <c r="ED228" s="8">
        <f t="shared" si="338"/>
        <v>2.4389999999999996</v>
      </c>
      <c r="EE228" s="8">
        <f t="shared" si="339"/>
        <v>2.8319999999999999</v>
      </c>
      <c r="EF228" s="8">
        <f t="shared" si="340"/>
        <v>2.3555999999999999</v>
      </c>
      <c r="EG228" s="8">
        <f t="shared" si="341"/>
        <v>2.6147499999999999</v>
      </c>
      <c r="EH228" s="8">
        <f t="shared" si="342"/>
        <v>3.0762499999999999</v>
      </c>
      <c r="EI228" s="8">
        <f t="shared" si="343"/>
        <v>2.89021871984751</v>
      </c>
      <c r="EJ228" s="1">
        <f t="shared" si="371"/>
        <v>40662</v>
      </c>
      <c r="EK228" s="8">
        <f>Data!W225*(1-R228-AD228)+R228*Data!AE225+AD228*Data!AM225</f>
        <v>1.7190732257867696</v>
      </c>
      <c r="EL228" s="8">
        <f>Data!W225*(1-S228-AE228)+S228*Data!BQ225+AE228*Data!AU225</f>
        <v>3.0183921659373421</v>
      </c>
      <c r="EM228" s="8">
        <f>Data!W225*(1-R228-AF228)+R228*Data!AE225+AF228*Data!AU225</f>
        <v>3.0895612726622428</v>
      </c>
      <c r="EN228" s="8">
        <f>Data!F225</f>
        <v>5.3328246024285102</v>
      </c>
      <c r="EO228" s="8">
        <f>U228*Data!$AE225+Model!AG228*Data!$BY225+Model!AP228*Data!$W225</f>
        <v>1.8267499999999999</v>
      </c>
      <c r="EP228" s="8">
        <f>V228*Data!$BQ225+Model!AH228*Data!$BY225+Model!AQ228*Data!$W225</f>
        <v>1.8187499999999999</v>
      </c>
      <c r="EQ228" s="8">
        <f>W228*Data!$BQ225+Model!AI228*Data!$BY225+Model!AR228*Data!$W225</f>
        <v>1.8746999999999998</v>
      </c>
      <c r="ER228" s="8">
        <f>X228*Data!CF225+Model!AJ228*Data!$BY225+Model!AS228*Data!$W225</f>
        <v>1.8234999999999999</v>
      </c>
      <c r="ES228" s="8">
        <f>Y228*Data!CS225+Model!AK228*Data!$BY225+Model!AS228*Data!$W225</f>
        <v>2.5625</v>
      </c>
      <c r="ET228" s="8">
        <f t="shared" si="344"/>
        <v>5.3328246024285102</v>
      </c>
    </row>
    <row r="229" spans="1:150" x14ac:dyDescent="0.25">
      <c r="A229" s="34">
        <f>Data!A226</f>
        <v>40694</v>
      </c>
      <c r="B229" s="8">
        <f>Data!G226</f>
        <v>2.7415003698649998</v>
      </c>
      <c r="C229" s="8">
        <f t="shared" si="345"/>
        <v>3.1842082951720529</v>
      </c>
      <c r="D229" s="8">
        <f>Data!DA226</f>
        <v>3.657</v>
      </c>
      <c r="E229" s="8">
        <f>Data!AN226</f>
        <v>0.441</v>
      </c>
      <c r="F229" s="8">
        <f>Data!AV226</f>
        <v>1.2290000000000001</v>
      </c>
      <c r="G229" s="8">
        <f>Data!BZ226</f>
        <v>2.3279999999999998</v>
      </c>
      <c r="H229" s="8">
        <f>Data!X226</f>
        <v>1.9350000000000001</v>
      </c>
      <c r="I229" s="8">
        <f>Data!BJ226</f>
        <v>3.0150000000000001</v>
      </c>
      <c r="J229" s="8">
        <f>Data!AF226</f>
        <v>3.7850000000000001</v>
      </c>
      <c r="K229" s="8">
        <f>Data!BC226</f>
        <v>5.2489999999999997</v>
      </c>
      <c r="L229" s="8">
        <f>Data!BR226</f>
        <v>5.4790000000000001</v>
      </c>
      <c r="M229" s="8">
        <f>Data!CG226</f>
        <v>4.3659999999999997</v>
      </c>
      <c r="N229" s="8">
        <f>Data!CT226</f>
        <v>6.26</v>
      </c>
      <c r="O229" s="8">
        <f>Data!ED226</f>
        <v>5.6</v>
      </c>
      <c r="P229" s="8">
        <f t="shared" si="346"/>
        <v>3.8214999999999995</v>
      </c>
      <c r="Q229" s="1">
        <f t="shared" si="323"/>
        <v>40694</v>
      </c>
      <c r="R229" s="9">
        <f t="shared" si="372"/>
        <v>0.48214866747370094</v>
      </c>
      <c r="S229" s="36">
        <f t="shared" si="373"/>
        <v>0.34603074121825667</v>
      </c>
      <c r="T229" s="9">
        <f t="shared" si="374"/>
        <v>0.26167735182519958</v>
      </c>
      <c r="U229" s="9">
        <f t="shared" si="347"/>
        <v>0.25</v>
      </c>
      <c r="V229" s="9">
        <f t="shared" si="348"/>
        <v>0.22477003169311321</v>
      </c>
      <c r="W229" s="9">
        <f t="shared" si="349"/>
        <v>0.1</v>
      </c>
      <c r="X229" s="9">
        <f t="shared" si="350"/>
        <v>0.25</v>
      </c>
      <c r="Y229" s="9">
        <f t="shared" si="375"/>
        <v>0.25</v>
      </c>
      <c r="Z229" s="8">
        <f t="shared" si="351"/>
        <v>3.310618984311402</v>
      </c>
      <c r="AA229" s="8">
        <f t="shared" si="324"/>
        <v>3.1613329468775015</v>
      </c>
      <c r="AB229" s="8">
        <f t="shared" si="352"/>
        <v>1.7909934580662046</v>
      </c>
      <c r="AC229" s="8">
        <f t="shared" si="376"/>
        <v>2.7415003698649998</v>
      </c>
      <c r="AD229" s="22">
        <f t="shared" si="353"/>
        <v>0.517851332526299</v>
      </c>
      <c r="AE229" s="22">
        <f t="shared" si="354"/>
        <v>0.65396925878174339</v>
      </c>
      <c r="AF229" s="22">
        <f t="shared" si="355"/>
        <v>0.73832264817480042</v>
      </c>
      <c r="AG229" s="22">
        <f t="shared" si="325"/>
        <v>0</v>
      </c>
      <c r="AH229" s="22">
        <f t="shared" si="326"/>
        <v>2.5229968306886841E-2</v>
      </c>
      <c r="AI229" s="22">
        <f t="shared" si="327"/>
        <v>0</v>
      </c>
      <c r="AJ229" s="22">
        <f t="shared" si="328"/>
        <v>0</v>
      </c>
      <c r="AK229" s="22">
        <f t="shared" si="329"/>
        <v>0</v>
      </c>
      <c r="AL229" s="22"/>
      <c r="AM229" s="22">
        <f t="shared" si="330"/>
        <v>0</v>
      </c>
      <c r="AN229" s="22">
        <f t="shared" si="330"/>
        <v>0</v>
      </c>
      <c r="AO229" s="22">
        <v>0</v>
      </c>
      <c r="AP229" s="22">
        <f t="shared" si="331"/>
        <v>0.75</v>
      </c>
      <c r="AQ229" s="22">
        <f t="shared" si="332"/>
        <v>0.75</v>
      </c>
      <c r="AR229" s="22">
        <f t="shared" si="356"/>
        <v>0.9</v>
      </c>
      <c r="AS229" s="9">
        <f t="shared" si="357"/>
        <v>0.75</v>
      </c>
      <c r="AT229" s="9">
        <f t="shared" si="358"/>
        <v>0.75</v>
      </c>
      <c r="AU229" s="9"/>
      <c r="AV229" s="1">
        <f t="shared" si="333"/>
        <v>40694</v>
      </c>
      <c r="AX229" s="5">
        <f>Data!C226/Data!C225-1</f>
        <v>1.3051903403330511E-2</v>
      </c>
      <c r="AY229" s="5">
        <f>Data!L226/Data!L225-1</f>
        <v>3.7750279389847652E-3</v>
      </c>
      <c r="AZ229" s="5">
        <f>Data!CW226/Data!CW225-1</f>
        <v>1.4315761866553922E-2</v>
      </c>
      <c r="BA229" s="5">
        <f>Data!AJ226/Data!AJ225-1</f>
        <v>3.5685977709907224E-3</v>
      </c>
      <c r="BB229" s="5">
        <f>Data!AR226/Data!AR225-1</f>
        <v>1.3024084422363691E-2</v>
      </c>
      <c r="BC229" s="5">
        <f>Data!BV226/Data!BV225-1</f>
        <v>2.2662755023525438E-2</v>
      </c>
      <c r="BD229" s="5">
        <f>Data!T226/Data!T225-1</f>
        <v>3.9902604316146562E-3</v>
      </c>
      <c r="BE229" s="5">
        <f>Data!BF226/Data!BF225-1</f>
        <v>1.1066185114805283E-2</v>
      </c>
      <c r="BF229" s="5">
        <f>Data!AB226/Data!AB225-1</f>
        <v>5.4423568845372028E-3</v>
      </c>
      <c r="BG229" s="5">
        <f>Data!AY226/Data!AY225-1</f>
        <v>5.9621360114325839E-3</v>
      </c>
      <c r="BH229" s="5">
        <f>Data!BN226/Data!BN225-1</f>
        <v>5.9164623797849369E-3</v>
      </c>
      <c r="BI229" s="5">
        <f>Data!CC226/Data!CC225-1</f>
        <v>5.634150220205747E-3</v>
      </c>
      <c r="BJ229" s="5">
        <f>Data!CP226/Data!CP225-1</f>
        <v>5.8737939218822532E-3</v>
      </c>
      <c r="BK229" s="5">
        <f>Data!DZ226/Data!DZ225-1</f>
        <v>9.4380141777368198E-3</v>
      </c>
      <c r="BL229" s="5">
        <f t="shared" si="377"/>
        <v>9.3944642946576541E-3</v>
      </c>
      <c r="BM229" s="5">
        <f t="shared" si="378"/>
        <v>1.1795882722804376E-2</v>
      </c>
      <c r="BN229" s="5">
        <f t="shared" si="379"/>
        <v>1.2007768638141819E-2</v>
      </c>
      <c r="BO229" s="5">
        <f t="shared" si="359"/>
        <v>4.3532845448452928E-3</v>
      </c>
      <c r="BP229" s="5">
        <f t="shared" si="360"/>
        <v>4.4718109186572264E-3</v>
      </c>
      <c r="BQ229" s="5">
        <f t="shared" si="361"/>
        <v>4.1828806264316842E-3</v>
      </c>
      <c r="BR229" s="5">
        <f t="shared" si="380"/>
        <v>4.4012328787624289E-3</v>
      </c>
      <c r="BS229" s="5">
        <f t="shared" si="381"/>
        <v>4.4611438041815554E-3</v>
      </c>
      <c r="BT229" s="5">
        <f t="shared" si="362"/>
        <v>3.6529303031155092E-3</v>
      </c>
      <c r="BU229" s="5">
        <f t="shared" si="363"/>
        <v>5.8737939218822532E-3</v>
      </c>
      <c r="BV229" s="8">
        <f t="shared" si="364"/>
        <v>2.4087309669960923</v>
      </c>
      <c r="BW229" s="8">
        <f t="shared" si="365"/>
        <v>2.4254202783038949</v>
      </c>
      <c r="BX229" s="24">
        <f t="shared" si="366"/>
        <v>40694</v>
      </c>
      <c r="BY229" s="5">
        <f t="shared" si="367"/>
        <v>0.9945063536428258</v>
      </c>
      <c r="BZ229" s="1">
        <f t="shared" si="334"/>
        <v>40694</v>
      </c>
      <c r="CA229" s="8">
        <f t="shared" si="382"/>
        <v>3.0765615518010576</v>
      </c>
      <c r="CB229" s="8">
        <f t="shared" si="383"/>
        <v>2.4254202783038949</v>
      </c>
      <c r="CC229" s="8">
        <f t="shared" si="384"/>
        <v>3.3911958731345209</v>
      </c>
      <c r="CD229" s="8">
        <f t="shared" si="385"/>
        <v>2.3000233734919986</v>
      </c>
      <c r="CE229" s="8">
        <f t="shared" si="386"/>
        <v>2.8520167760991688</v>
      </c>
      <c r="CF229" s="8">
        <f t="shared" si="387"/>
        <v>3.2559093491506714</v>
      </c>
      <c r="CG229" s="8">
        <f t="shared" si="388"/>
        <v>2.8805291223130518</v>
      </c>
      <c r="CH229" s="8">
        <f t="shared" si="389"/>
        <v>3.373848844986358</v>
      </c>
      <c r="CI229" s="8">
        <f t="shared" si="390"/>
        <v>3.5936958125516201</v>
      </c>
      <c r="CJ229" s="8">
        <f t="shared" si="391"/>
        <v>3.6489023368069393</v>
      </c>
      <c r="CK229" s="8">
        <f t="shared" si="392"/>
        <v>6.685553147601758</v>
      </c>
      <c r="CL229" s="8">
        <f t="shared" si="393"/>
        <v>4.6354848804620641</v>
      </c>
      <c r="CM229" s="8">
        <f t="shared" si="394"/>
        <v>3.9905838234180235</v>
      </c>
      <c r="CN229" s="8">
        <f t="shared" si="395"/>
        <v>4.2962851936754287</v>
      </c>
      <c r="CO229" s="8">
        <f t="shared" si="396"/>
        <v>3.2200398594893089</v>
      </c>
      <c r="CP229" s="8">
        <f t="shared" si="397"/>
        <v>3.1386842488785431</v>
      </c>
      <c r="CQ229" s="8">
        <f t="shared" si="398"/>
        <v>3.1902259117821363</v>
      </c>
      <c r="CR229" s="8">
        <f t="shared" si="399"/>
        <v>3.0574985230458158</v>
      </c>
      <c r="CS229" s="8">
        <f t="shared" si="400"/>
        <v>3.0803479799570828</v>
      </c>
      <c r="CT229" s="8">
        <f t="shared" si="401"/>
        <v>2.9888588781878362</v>
      </c>
      <c r="CU229" s="8">
        <f t="shared" si="402"/>
        <v>3.0596600106393836</v>
      </c>
      <c r="CV229" s="8">
        <f t="shared" si="403"/>
        <v>3.0784183143908321</v>
      </c>
      <c r="CW229" s="8">
        <f t="shared" si="404"/>
        <v>2.4087309669960923</v>
      </c>
      <c r="CX229" s="8">
        <f t="shared" si="405"/>
        <v>4.7124085790904822</v>
      </c>
      <c r="CY229" s="8">
        <f t="shared" si="335"/>
        <v>3.0765615518010576</v>
      </c>
      <c r="CZ229" s="1">
        <f t="shared" si="336"/>
        <v>40694</v>
      </c>
      <c r="DA229" s="5">
        <f>CA229/MAX(CA$9:CA229)-1</f>
        <v>0</v>
      </c>
      <c r="DB229" s="5">
        <f>CB229/MAX(CB$9:CB229)-1</f>
        <v>0</v>
      </c>
      <c r="DC229" s="5">
        <f>CC229/MAX(CC$9:CC229)-1</f>
        <v>0</v>
      </c>
      <c r="DD229" s="5">
        <f>CD229/MAX(CD$9:CD229)-1</f>
        <v>0</v>
      </c>
      <c r="DE229" s="5">
        <f>CE229/MAX(CE$9:CE229)-1</f>
        <v>0</v>
      </c>
      <c r="DF229" s="5">
        <f>CF229/MAX(CF$9:CF229)-1</f>
        <v>-2.8254945812757892E-3</v>
      </c>
      <c r="DG229" s="5">
        <f>CG229/MAX(CG$9:CG229)-1</f>
        <v>0</v>
      </c>
      <c r="DH229" s="5">
        <f>CH229/MAX(CH$9:CH229)-1</f>
        <v>0</v>
      </c>
      <c r="DI229" s="5">
        <f>CI229/MAX(CI$9:CI229)-1</f>
        <v>0</v>
      </c>
      <c r="DJ229" s="5">
        <f>CJ229/MAX(CJ$9:CJ229)-1</f>
        <v>0</v>
      </c>
      <c r="DK229" s="5">
        <f>CK229/MAX(CK$9:CK229)-1</f>
        <v>0</v>
      </c>
      <c r="DL229" s="5">
        <f>CL229/MAX(CL$9:CL229)-1</f>
        <v>0</v>
      </c>
      <c r="DM229" s="5">
        <f>CM229/MAX(CM$9:CM229)-1</f>
        <v>0</v>
      </c>
      <c r="DN229" s="5">
        <f>CN229/MAX(CN$9:CN229)-1</f>
        <v>0</v>
      </c>
      <c r="DO229" s="5">
        <f>CO229/MAX(CO$9:CO229)-1</f>
        <v>0</v>
      </c>
      <c r="DP229" s="5">
        <f>CP229/MAX(CP$9:CP229)-1</f>
        <v>0</v>
      </c>
      <c r="DQ229" s="5">
        <f>CQ229/MAX(CQ$9:CQ229)-1</f>
        <v>0</v>
      </c>
      <c r="DR229" s="5">
        <f>CR229/MAX(CR$9:CR229)-1</f>
        <v>0</v>
      </c>
      <c r="DS229" s="5">
        <f>CS229/MAX(CS$9:CS229)-1</f>
        <v>0</v>
      </c>
      <c r="DT229" s="5">
        <f>CT229/MAX(CT$9:CT229)-1</f>
        <v>0</v>
      </c>
      <c r="DU229" s="5">
        <f>CU229/MAX(CU$9:CU229)-1</f>
        <v>0</v>
      </c>
      <c r="DV229" s="5">
        <f>CV229/MAX(CV$9:CV229)-1</f>
        <v>0</v>
      </c>
      <c r="DW229" s="5">
        <f>CW229/MAX(CW$9:CW229)-1</f>
        <v>0</v>
      </c>
      <c r="DX229" s="5">
        <f>CX229/MAX(CX$9:CX229)-1</f>
        <v>0</v>
      </c>
      <c r="DY229" s="5">
        <f>CY229/MAX(CY$9:CY229)-1</f>
        <v>0</v>
      </c>
      <c r="DZ229" s="1">
        <f t="shared" si="337"/>
        <v>40694</v>
      </c>
      <c r="EA229" s="8">
        <f t="shared" si="368"/>
        <v>2.4613719940627794</v>
      </c>
      <c r="EB229" s="8">
        <f t="shared" si="369"/>
        <v>2.7415003698649998</v>
      </c>
      <c r="EC229" s="8">
        <f t="shared" si="370"/>
        <v>3.1842082951720529</v>
      </c>
      <c r="ED229" s="8">
        <f t="shared" si="338"/>
        <v>2.3975</v>
      </c>
      <c r="EE229" s="8">
        <f t="shared" si="339"/>
        <v>2.7415003698649998</v>
      </c>
      <c r="EF229" s="8">
        <f t="shared" si="340"/>
        <v>2.2894000000000001</v>
      </c>
      <c r="EG229" s="8">
        <f t="shared" si="341"/>
        <v>2.5427499999999998</v>
      </c>
      <c r="EH229" s="8">
        <f t="shared" si="342"/>
        <v>3.0162499999999999</v>
      </c>
      <c r="EI229" s="8">
        <f t="shared" si="343"/>
        <v>2.7415003698649998</v>
      </c>
      <c r="EJ229" s="1">
        <f t="shared" si="371"/>
        <v>40694</v>
      </c>
      <c r="EK229" s="8">
        <f>Data!W226*(1-R229-AD229)+R229*Data!AE226+AD229*Data!AM226</f>
        <v>1.7772666311630489</v>
      </c>
      <c r="EL229" s="8">
        <f>Data!W226*(1-S229-AE229)+S229*Data!BQ226+AE229*Data!AU226</f>
        <v>3.033938834079736</v>
      </c>
      <c r="EM229" s="8">
        <f>Data!W226*(1-R229-AF229)+R229*Data!AE226+AF229*Data!AU226</f>
        <v>3.2170163046799889</v>
      </c>
      <c r="EN229" s="8">
        <f>Data!F226</f>
        <v>5.3483500003442099</v>
      </c>
      <c r="EO229" s="8">
        <f>U229*Data!$AE226+Model!AG229*Data!$BY226+Model!AP229*Data!$W226</f>
        <v>1.8412500000000001</v>
      </c>
      <c r="EP229" s="8">
        <f>V229*Data!$BQ226+Model!AH229*Data!$BY226+Model!AQ229*Data!$W226</f>
        <v>1.9278768447037455</v>
      </c>
      <c r="EQ229" s="8">
        <f>W229*Data!$BQ226+Model!AI229*Data!$BY226+Model!AR229*Data!$W226</f>
        <v>1.8611</v>
      </c>
      <c r="ER229" s="8">
        <f>X229*Data!CF226+Model!AJ229*Data!$BY226+Model!AS229*Data!$W226</f>
        <v>1.82775</v>
      </c>
      <c r="ES229" s="8">
        <f>Y229*Data!CS226+Model!AK229*Data!$BY226+Model!AS229*Data!$W226</f>
        <v>2.5720000000000001</v>
      </c>
      <c r="ET229" s="8">
        <f t="shared" si="344"/>
        <v>5.3483500003442099</v>
      </c>
    </row>
    <row r="230" spans="1:150" x14ac:dyDescent="0.25">
      <c r="A230" s="34">
        <f>Data!A227</f>
        <v>40724</v>
      </c>
      <c r="B230" s="8">
        <f>Data!G227</f>
        <v>2.8333513083553301</v>
      </c>
      <c r="C230" s="8">
        <f t="shared" si="345"/>
        <v>3.2866487668570041</v>
      </c>
      <c r="D230" s="8">
        <f>Data!DA227</f>
        <v>3.827</v>
      </c>
      <c r="E230" s="8">
        <f>Data!AN227</f>
        <v>0.46300000000000002</v>
      </c>
      <c r="F230" s="8">
        <f>Data!AV227</f>
        <v>1.2789999999999999</v>
      </c>
      <c r="G230" s="8">
        <f>Data!BZ227</f>
        <v>2.4260000000000002</v>
      </c>
      <c r="H230" s="8">
        <f>Data!X227</f>
        <v>2.0920000000000001</v>
      </c>
      <c r="I230" s="8">
        <f>Data!BJ227</f>
        <v>3.1720000000000002</v>
      </c>
      <c r="J230" s="8">
        <f>Data!AF227</f>
        <v>4.0389999999999997</v>
      </c>
      <c r="K230" s="8">
        <f>Data!BC227</f>
        <v>5.7439999999999998</v>
      </c>
      <c r="L230" s="8">
        <f>Data!BR227</f>
        <v>6.0759999999999996</v>
      </c>
      <c r="M230" s="8">
        <f>Data!CG227</f>
        <v>4.7380000000000004</v>
      </c>
      <c r="N230" s="8">
        <f>Data!CT227</f>
        <v>6.6890000000000001</v>
      </c>
      <c r="O230" s="8">
        <f>Data!ED227</f>
        <v>5.968</v>
      </c>
      <c r="P230" s="8">
        <f t="shared" si="346"/>
        <v>4.1154999999999999</v>
      </c>
      <c r="Q230" s="1">
        <f t="shared" si="323"/>
        <v>40724</v>
      </c>
      <c r="R230" s="9">
        <f t="shared" si="372"/>
        <v>0.45214866747370097</v>
      </c>
      <c r="S230" s="36">
        <f t="shared" si="373"/>
        <v>0.33148886934428029</v>
      </c>
      <c r="T230" s="9">
        <f t="shared" si="374"/>
        <v>0.24298384157453529</v>
      </c>
      <c r="U230" s="9">
        <f t="shared" si="347"/>
        <v>0.25</v>
      </c>
      <c r="V230" s="9">
        <f t="shared" si="348"/>
        <v>0.19477003169311322</v>
      </c>
      <c r="W230" s="9">
        <f t="shared" si="349"/>
        <v>0.1</v>
      </c>
      <c r="X230" s="9">
        <f t="shared" si="350"/>
        <v>0.25</v>
      </c>
      <c r="Y230" s="9">
        <f t="shared" si="375"/>
        <v>0.25</v>
      </c>
      <c r="Z230" s="8">
        <f t="shared" si="351"/>
        <v>3.471367719199197</v>
      </c>
      <c r="AA230" s="8">
        <f t="shared" si="324"/>
        <v>3.4126516554676125</v>
      </c>
      <c r="AB230" s="8">
        <f t="shared" si="352"/>
        <v>1.8006260478678167</v>
      </c>
      <c r="AC230" s="8">
        <f t="shared" si="376"/>
        <v>2.8333513083553301</v>
      </c>
      <c r="AD230" s="22">
        <f t="shared" si="353"/>
        <v>0.54785133252629903</v>
      </c>
      <c r="AE230" s="22">
        <f t="shared" si="354"/>
        <v>0.66851113065571965</v>
      </c>
      <c r="AF230" s="22">
        <f t="shared" si="355"/>
        <v>0.75701615842546466</v>
      </c>
      <c r="AG230" s="22">
        <f t="shared" si="325"/>
        <v>0</v>
      </c>
      <c r="AH230" s="22">
        <f t="shared" si="326"/>
        <v>5.5229968306886756E-2</v>
      </c>
      <c r="AI230" s="22">
        <f t="shared" si="327"/>
        <v>0</v>
      </c>
      <c r="AJ230" s="22">
        <f t="shared" si="328"/>
        <v>0</v>
      </c>
      <c r="AK230" s="22">
        <f t="shared" si="329"/>
        <v>0</v>
      </c>
      <c r="AL230" s="22"/>
      <c r="AM230" s="22">
        <f t="shared" si="330"/>
        <v>0</v>
      </c>
      <c r="AN230" s="22">
        <f t="shared" si="330"/>
        <v>0</v>
      </c>
      <c r="AO230" s="22">
        <v>0</v>
      </c>
      <c r="AP230" s="22">
        <f t="shared" si="331"/>
        <v>0.75</v>
      </c>
      <c r="AQ230" s="22">
        <f t="shared" si="332"/>
        <v>0.75</v>
      </c>
      <c r="AR230" s="22">
        <f t="shared" si="356"/>
        <v>0.9</v>
      </c>
      <c r="AS230" s="9">
        <f t="shared" si="357"/>
        <v>0.75</v>
      </c>
      <c r="AT230" s="9">
        <f t="shared" si="358"/>
        <v>0.75</v>
      </c>
      <c r="AU230" s="9"/>
      <c r="AV230" s="1">
        <f t="shared" si="333"/>
        <v>40724</v>
      </c>
      <c r="AX230" s="5">
        <f>Data!C227/Data!C226-1</f>
        <v>-2.9292012554316127E-3</v>
      </c>
      <c r="AY230" s="5">
        <f>Data!L227/Data!L226-1</f>
        <v>2.4632315420713979E-4</v>
      </c>
      <c r="AZ230" s="5">
        <f>Data!CW227/Data!CW226-1</f>
        <v>-8.3275977528927125E-3</v>
      </c>
      <c r="BA230" s="5">
        <f>Data!AJ227/Data!AJ226-1</f>
        <v>3.6726852945512256E-4</v>
      </c>
      <c r="BB230" s="5">
        <f>Data!AR227/Data!AR226-1</f>
        <v>4.0406417951444062E-4</v>
      </c>
      <c r="BC230" s="5">
        <f>Data!BV227/Data!BV226-1</f>
        <v>-2.3740573007463572E-3</v>
      </c>
      <c r="BD230" s="5">
        <f>Data!T227/Data!T226-1</f>
        <v>-1.1757220316477301E-4</v>
      </c>
      <c r="BE230" s="5">
        <f>Data!BF227/Data!BF226-1</f>
        <v>-1.5172887042050887E-3</v>
      </c>
      <c r="BF230" s="5">
        <f>Data!AB227/Data!AB226-1</f>
        <v>-1.9668909612499119E-3</v>
      </c>
      <c r="BG230" s="5">
        <f>Data!AY227/Data!AY226-1</f>
        <v>-6.9336061594402754E-3</v>
      </c>
      <c r="BH230" s="5">
        <f>Data!BN227/Data!BN226-1</f>
        <v>-2.4741261472368548E-3</v>
      </c>
      <c r="BI230" s="5">
        <f>Data!CC227/Data!CC226-1</f>
        <v>-2.1493785843148538E-3</v>
      </c>
      <c r="BJ230" s="5">
        <f>Data!CP227/Data!CP226-1</f>
        <v>-8.6751160819991124E-3</v>
      </c>
      <c r="BK230" s="5">
        <f>Data!DZ227/Data!DZ226-1</f>
        <v>-8.6219280447978885E-3</v>
      </c>
      <c r="BL230" s="5">
        <f t="shared" si="377"/>
        <v>-8.2707484653621766E-4</v>
      </c>
      <c r="BM230" s="5">
        <f t="shared" si="378"/>
        <v>-2.7192066000945756E-3</v>
      </c>
      <c r="BN230" s="5">
        <f t="shared" si="379"/>
        <v>-1.9578335633384527E-3</v>
      </c>
      <c r="BO230" s="5">
        <f t="shared" si="359"/>
        <v>-5.7990189268605774E-4</v>
      </c>
      <c r="BP230" s="5">
        <f t="shared" si="360"/>
        <v>-7.0418595535733162E-4</v>
      </c>
      <c r="BQ230" s="5">
        <f t="shared" si="361"/>
        <v>-3.5322759757198122E-4</v>
      </c>
      <c r="BR230" s="5">
        <f t="shared" si="380"/>
        <v>-6.2552379845229322E-4</v>
      </c>
      <c r="BS230" s="5">
        <f t="shared" si="381"/>
        <v>-2.2569581728733579E-3</v>
      </c>
      <c r="BT230" s="5">
        <f t="shared" si="362"/>
        <v>2.7030038293114351E-4</v>
      </c>
      <c r="BU230" s="5">
        <f t="shared" si="363"/>
        <v>-8.6751160819991124E-3</v>
      </c>
      <c r="BV230" s="8">
        <f t="shared" si="364"/>
        <v>2.4093820478988497</v>
      </c>
      <c r="BW230" s="8">
        <f t="shared" si="365"/>
        <v>2.4260177154771245</v>
      </c>
      <c r="BX230" s="24">
        <f t="shared" si="366"/>
        <v>40724</v>
      </c>
      <c r="BY230" s="5">
        <f t="shared" si="367"/>
        <v>0.99680410608988812</v>
      </c>
      <c r="BZ230" s="1">
        <f t="shared" si="334"/>
        <v>40724</v>
      </c>
      <c r="CA230" s="8">
        <f t="shared" si="382"/>
        <v>3.0675496838411092</v>
      </c>
      <c r="CB230" s="8">
        <f t="shared" si="383"/>
        <v>2.4260177154771245</v>
      </c>
      <c r="CC230" s="8">
        <f t="shared" si="384"/>
        <v>3.3629553580017868</v>
      </c>
      <c r="CD230" s="8">
        <f t="shared" si="385"/>
        <v>2.3008680996940933</v>
      </c>
      <c r="CE230" s="8">
        <f t="shared" si="386"/>
        <v>2.8531691739177649</v>
      </c>
      <c r="CF230" s="8">
        <f t="shared" si="387"/>
        <v>3.2481796337897522</v>
      </c>
      <c r="CG230" s="8">
        <f t="shared" si="388"/>
        <v>2.8801904521578612</v>
      </c>
      <c r="CH230" s="8">
        <f t="shared" si="389"/>
        <v>3.3687297422441649</v>
      </c>
      <c r="CI230" s="8">
        <f t="shared" si="390"/>
        <v>3.5866274047404305</v>
      </c>
      <c r="CJ230" s="8">
        <f t="shared" si="391"/>
        <v>3.6236022850892589</v>
      </c>
      <c r="CK230" s="8">
        <f t="shared" si="392"/>
        <v>6.669012245750535</v>
      </c>
      <c r="CL230" s="8">
        <f t="shared" si="393"/>
        <v>4.6255214685320833</v>
      </c>
      <c r="CM230" s="8">
        <f t="shared" si="394"/>
        <v>3.9559650455149242</v>
      </c>
      <c r="CN230" s="8">
        <f t="shared" si="395"/>
        <v>4.2592429318756286</v>
      </c>
      <c r="CO230" s="8">
        <f t="shared" si="396"/>
        <v>3.2173766455166812</v>
      </c>
      <c r="CP230" s="8">
        <f t="shared" si="397"/>
        <v>3.1301495179533796</v>
      </c>
      <c r="CQ230" s="8">
        <f t="shared" si="398"/>
        <v>3.1839799804174174</v>
      </c>
      <c r="CR230" s="8">
        <f t="shared" si="399"/>
        <v>3.0557254738654165</v>
      </c>
      <c r="CS230" s="8">
        <f t="shared" si="400"/>
        <v>3.0781788421719836</v>
      </c>
      <c r="CT230" s="8">
        <f t="shared" si="401"/>
        <v>2.9878031307468125</v>
      </c>
      <c r="CU230" s="8">
        <f t="shared" si="402"/>
        <v>3.0577461204875558</v>
      </c>
      <c r="CV230" s="8">
        <f t="shared" si="403"/>
        <v>3.0714704530166448</v>
      </c>
      <c r="CW230" s="8">
        <f t="shared" si="404"/>
        <v>2.4093820478988497</v>
      </c>
      <c r="CX230" s="8">
        <f t="shared" si="405"/>
        <v>4.671527887641064</v>
      </c>
      <c r="CY230" s="8">
        <f t="shared" si="335"/>
        <v>3.0675496838411092</v>
      </c>
      <c r="CZ230" s="1">
        <f t="shared" si="336"/>
        <v>40724</v>
      </c>
      <c r="DA230" s="5">
        <f>CA230/MAX(CA$9:CA230)-1</f>
        <v>-2.9292012554317237E-3</v>
      </c>
      <c r="DB230" s="5">
        <f>CB230/MAX(CB$9:CB230)-1</f>
        <v>0</v>
      </c>
      <c r="DC230" s="5">
        <f>CC230/MAX(CC$9:CC230)-1</f>
        <v>-8.3275977528927125E-3</v>
      </c>
      <c r="DD230" s="5">
        <f>CD230/MAX(CD$9:CD230)-1</f>
        <v>0</v>
      </c>
      <c r="DE230" s="5">
        <f>CE230/MAX(CE$9:CE230)-1</f>
        <v>0</v>
      </c>
      <c r="DF230" s="5">
        <f>CF230/MAX(CF$9:CF230)-1</f>
        <v>-5.1928439959831874E-3</v>
      </c>
      <c r="DG230" s="5">
        <f>CG230/MAX(CG$9:CG230)-1</f>
        <v>-1.1757220316477301E-4</v>
      </c>
      <c r="DH230" s="5">
        <f>CH230/MAX(CH$9:CH230)-1</f>
        <v>-1.5172887042050887E-3</v>
      </c>
      <c r="DI230" s="5">
        <f>CI230/MAX(CI$9:CI230)-1</f>
        <v>-1.9668909612499119E-3</v>
      </c>
      <c r="DJ230" s="5">
        <f>CJ230/MAX(CJ$9:CJ230)-1</f>
        <v>-6.9336061594402754E-3</v>
      </c>
      <c r="DK230" s="5">
        <f>CK230/MAX(CK$9:CK230)-1</f>
        <v>-2.4741261472368548E-3</v>
      </c>
      <c r="DL230" s="5">
        <f>CL230/MAX(CL$9:CL230)-1</f>
        <v>-2.1493785843149649E-3</v>
      </c>
      <c r="DM230" s="5">
        <f>CM230/MAX(CM$9:CM230)-1</f>
        <v>-8.6751160819991124E-3</v>
      </c>
      <c r="DN230" s="5">
        <f>CN230/MAX(CN$9:CN230)-1</f>
        <v>-8.6219280447978885E-3</v>
      </c>
      <c r="DO230" s="5">
        <f>CO230/MAX(CO$9:CO230)-1</f>
        <v>-8.2707484653621322E-4</v>
      </c>
      <c r="DP230" s="5">
        <f>CP230/MAX(CP$9:CP230)-1</f>
        <v>-2.7192066000946147E-3</v>
      </c>
      <c r="DQ230" s="5">
        <f>CQ230/MAX(CQ$9:CQ230)-1</f>
        <v>-1.9578335633384514E-3</v>
      </c>
      <c r="DR230" s="5">
        <f>CR230/MAX(CR$9:CR230)-1</f>
        <v>-5.799018926860855E-4</v>
      </c>
      <c r="DS230" s="5">
        <f>CS230/MAX(CS$9:CS230)-1</f>
        <v>-7.0418595535737261E-4</v>
      </c>
      <c r="DT230" s="5">
        <f>CT230/MAX(CT$9:CT230)-1</f>
        <v>-3.5322759757194788E-4</v>
      </c>
      <c r="DU230" s="5">
        <f>CU230/MAX(CU$9:CU230)-1</f>
        <v>-6.2552379845237649E-4</v>
      </c>
      <c r="DV230" s="5">
        <f>CV230/MAX(CV$9:CV230)-1</f>
        <v>-2.2569581728733024E-3</v>
      </c>
      <c r="DW230" s="5">
        <f>CW230/MAX(CW$9:CW230)-1</f>
        <v>0</v>
      </c>
      <c r="DX230" s="5">
        <f>CX230/MAX(CX$9:CX230)-1</f>
        <v>-8.6751160819991124E-3</v>
      </c>
      <c r="DY230" s="5">
        <f>CY230/MAX(CY$9:CY230)-1</f>
        <v>-2.9292012554317237E-3</v>
      </c>
      <c r="DZ230" s="1">
        <f t="shared" si="337"/>
        <v>40724</v>
      </c>
      <c r="EA230" s="8">
        <f t="shared" si="368"/>
        <v>2.5269303222274146</v>
      </c>
      <c r="EB230" s="8">
        <f t="shared" si="369"/>
        <v>2.8333513083553301</v>
      </c>
      <c r="EC230" s="8">
        <f t="shared" si="370"/>
        <v>3.2866487668570041</v>
      </c>
      <c r="ED230" s="8">
        <f t="shared" si="338"/>
        <v>2.5787499999999999</v>
      </c>
      <c r="EE230" s="8">
        <f t="shared" si="339"/>
        <v>2.8864106156798628</v>
      </c>
      <c r="EF230" s="8">
        <f t="shared" si="340"/>
        <v>2.4904000000000002</v>
      </c>
      <c r="EG230" s="8">
        <f t="shared" si="341"/>
        <v>2.7534999999999998</v>
      </c>
      <c r="EH230" s="8">
        <f t="shared" si="342"/>
        <v>3.24125</v>
      </c>
      <c r="EI230" s="8">
        <f t="shared" si="343"/>
        <v>2.8333513083553301</v>
      </c>
      <c r="EJ230" s="1">
        <f t="shared" si="371"/>
        <v>40724</v>
      </c>
      <c r="EK230" s="8">
        <f>Data!W227*(1-R230-AD230)+R230*Data!AE227+AD230*Data!AM227</f>
        <v>1.7958739831921022</v>
      </c>
      <c r="EL230" s="8">
        <f>Data!W227*(1-S230-AE230)+S230*Data!BQ227+AE230*Data!AU227</f>
        <v>3.0901057768396321</v>
      </c>
      <c r="EM230" s="8">
        <f>Data!W227*(1-R230-AF230)+R230*Data!AE227+AF230*Data!AU227</f>
        <v>3.2626133103466812</v>
      </c>
      <c r="EN230" s="8">
        <f>Data!F227</f>
        <v>5.3494221833887998</v>
      </c>
      <c r="EO230" s="8">
        <f>U230*Data!$AE227+Model!AG230*Data!$BY227+Model!AP230*Data!$W227</f>
        <v>1.8732500000000001</v>
      </c>
      <c r="EP230" s="8">
        <f>V230*Data!$BQ227+Model!AH230*Data!$BY227+Model!AQ230*Data!$W227</f>
        <v>2.1147375273659668</v>
      </c>
      <c r="EQ230" s="8">
        <f>W230*Data!$BQ227+Model!AI230*Data!$BY227+Model!AR230*Data!$W227</f>
        <v>1.8980999999999999</v>
      </c>
      <c r="ER230" s="8">
        <f>X230*Data!CF227+Model!AJ230*Data!$BY227+Model!AS230*Data!$W227</f>
        <v>1.865</v>
      </c>
      <c r="ES230" s="8">
        <f>Y230*Data!CS227+Model!AK230*Data!$BY227+Model!AS230*Data!$W227</f>
        <v>2.6124999999999998</v>
      </c>
      <c r="ET230" s="8">
        <f t="shared" si="344"/>
        <v>5.3494221833887998</v>
      </c>
    </row>
    <row r="231" spans="1:150" x14ac:dyDescent="0.25">
      <c r="A231" s="34">
        <f>Data!A228</f>
        <v>40753</v>
      </c>
      <c r="B231" s="8">
        <f>Data!G228</f>
        <v>2.61357831518922</v>
      </c>
      <c r="C231" s="8">
        <f t="shared" si="345"/>
        <v>2.9173496990440224</v>
      </c>
      <c r="D231" s="8">
        <f>Data!DA228</f>
        <v>3.5569999999999999</v>
      </c>
      <c r="E231" s="8">
        <f>Data!AN228</f>
        <v>0.371</v>
      </c>
      <c r="F231" s="8">
        <f>Data!AV228</f>
        <v>0.94099999999999995</v>
      </c>
      <c r="G231" s="8">
        <f>Data!BZ228</f>
        <v>2.048</v>
      </c>
      <c r="H231" s="8">
        <f>Data!X228</f>
        <v>1.9590000000000001</v>
      </c>
      <c r="I231" s="8">
        <f>Data!BJ228</f>
        <v>2.867</v>
      </c>
      <c r="J231" s="8">
        <f>Data!AF228</f>
        <v>3.923</v>
      </c>
      <c r="K231" s="8">
        <f>Data!BC228</f>
        <v>5.4989999999999997</v>
      </c>
      <c r="L231" s="8">
        <f>Data!BR228</f>
        <v>6.11</v>
      </c>
      <c r="M231" s="8">
        <f>Data!CG228</f>
        <v>4.7249999999999996</v>
      </c>
      <c r="N231" s="8">
        <f>Data!CT228</f>
        <v>6.4720000000000004</v>
      </c>
      <c r="O231" s="8">
        <f>Data!ED228</f>
        <v>5.7309999999999999</v>
      </c>
      <c r="P231" s="8">
        <f t="shared" si="346"/>
        <v>4.2364999999999995</v>
      </c>
      <c r="Q231" s="1">
        <f t="shared" si="323"/>
        <v>40753</v>
      </c>
      <c r="R231" s="9">
        <f t="shared" si="372"/>
        <v>0.4420132968259039</v>
      </c>
      <c r="S231" s="36">
        <f t="shared" si="373"/>
        <v>0.34918127665745724</v>
      </c>
      <c r="T231" s="9">
        <f t="shared" si="374"/>
        <v>0.23604390416617493</v>
      </c>
      <c r="U231" s="9">
        <f t="shared" si="347"/>
        <v>0.25</v>
      </c>
      <c r="V231" s="9">
        <f t="shared" si="348"/>
        <v>0.16477003169311322</v>
      </c>
      <c r="W231" s="9">
        <f t="shared" si="349"/>
        <v>0.1</v>
      </c>
      <c r="X231" s="9">
        <f t="shared" si="350"/>
        <v>0.23620781292088908</v>
      </c>
      <c r="Y231" s="9">
        <f t="shared" si="375"/>
        <v>0.25</v>
      </c>
      <c r="Z231" s="8">
        <f t="shared" si="351"/>
        <v>3.2312695956029449</v>
      </c>
      <c r="AA231" s="8">
        <f t="shared" si="324"/>
        <v>3.4084514794051053</v>
      </c>
      <c r="AB231" s="8">
        <f t="shared" si="352"/>
        <v>1.6361953263306976</v>
      </c>
      <c r="AC231" s="8">
        <f t="shared" si="376"/>
        <v>2.61357831518922</v>
      </c>
      <c r="AD231" s="22">
        <f t="shared" si="353"/>
        <v>0.55798670317409615</v>
      </c>
      <c r="AE231" s="22">
        <f t="shared" si="354"/>
        <v>0.65081872334254276</v>
      </c>
      <c r="AF231" s="22">
        <f t="shared" si="355"/>
        <v>0.76395609583382507</v>
      </c>
      <c r="AG231" s="22">
        <f t="shared" si="325"/>
        <v>0</v>
      </c>
      <c r="AH231" s="22">
        <f t="shared" si="326"/>
        <v>8.5229968306886783E-2</v>
      </c>
      <c r="AI231" s="22">
        <f t="shared" si="327"/>
        <v>0</v>
      </c>
      <c r="AJ231" s="22">
        <f t="shared" si="328"/>
        <v>1.3792187079110896E-2</v>
      </c>
      <c r="AK231" s="22">
        <f t="shared" si="329"/>
        <v>0</v>
      </c>
      <c r="AL231" s="22"/>
      <c r="AM231" s="22">
        <f t="shared" si="330"/>
        <v>0</v>
      </c>
      <c r="AN231" s="22">
        <f t="shared" si="330"/>
        <v>0</v>
      </c>
      <c r="AO231" s="22">
        <v>0</v>
      </c>
      <c r="AP231" s="22">
        <f t="shared" si="331"/>
        <v>0.75</v>
      </c>
      <c r="AQ231" s="22">
        <f t="shared" si="332"/>
        <v>0.75</v>
      </c>
      <c r="AR231" s="22">
        <f t="shared" si="356"/>
        <v>0.9</v>
      </c>
      <c r="AS231" s="9">
        <f t="shared" si="357"/>
        <v>0.75</v>
      </c>
      <c r="AT231" s="9">
        <f t="shared" si="358"/>
        <v>0.75</v>
      </c>
      <c r="AU231" s="9"/>
      <c r="AV231" s="1">
        <f t="shared" si="333"/>
        <v>40753</v>
      </c>
      <c r="AX231" s="5">
        <f>Data!C228/Data!C227-1</f>
        <v>1.5868824450559815E-2</v>
      </c>
      <c r="AY231" s="5">
        <f>Data!L228/Data!L227-1</f>
        <v>3.0801461370946193E-3</v>
      </c>
      <c r="AZ231" s="5">
        <f>Data!CW228/Data!CW227-1</f>
        <v>2.2943491715722963E-2</v>
      </c>
      <c r="BA231" s="5">
        <f>Data!AJ228/Data!AJ227-1</f>
        <v>2.7508293924383143E-3</v>
      </c>
      <c r="BB231" s="5">
        <f>Data!AR228/Data!AR227-1</f>
        <v>1.5096149159902872E-2</v>
      </c>
      <c r="BC231" s="5">
        <f>Data!BV228/Data!BV227-1</f>
        <v>2.6661381995102706E-2</v>
      </c>
      <c r="BD231" s="5">
        <f>Data!T228/Data!T227-1</f>
        <v>4.4728802812841195E-3</v>
      </c>
      <c r="BE231" s="5">
        <f>Data!BF228/Data!BF227-1</f>
        <v>1.5184489446837146E-2</v>
      </c>
      <c r="BF231" s="5">
        <f>Data!AB228/Data!AB227-1</f>
        <v>6.5381653756764191E-3</v>
      </c>
      <c r="BG231" s="5">
        <f>Data!AY228/Data!AY227-1</f>
        <v>1.2812394392075488E-2</v>
      </c>
      <c r="BH231" s="5">
        <f>Data!BN228/Data!BN227-1</f>
        <v>6.9327940833892043E-3</v>
      </c>
      <c r="BI231" s="5">
        <f>Data!CC228/Data!CC227-1</f>
        <v>6.6722511327950151E-3</v>
      </c>
      <c r="BJ231" s="5">
        <f>Data!CP228/Data!CP227-1</f>
        <v>1.3665726296355318E-2</v>
      </c>
      <c r="BK231" s="5">
        <f>Data!DZ228/Data!DZ227-1</f>
        <v>1.4908400897015728E-2</v>
      </c>
      <c r="BL231" s="5">
        <f t="shared" si="377"/>
        <v>1.1287294892011716E-2</v>
      </c>
      <c r="BM231" s="5">
        <f t="shared" si="378"/>
        <v>1.5033912700517059E-2</v>
      </c>
      <c r="BN231" s="5">
        <f t="shared" si="379"/>
        <v>1.5050529365737607E-2</v>
      </c>
      <c r="BO231" s="5">
        <f t="shared" si="359"/>
        <v>4.9892015548821944E-3</v>
      </c>
      <c r="BP231" s="5">
        <f t="shared" si="360"/>
        <v>6.1774680169139565E-3</v>
      </c>
      <c r="BQ231" s="5">
        <f t="shared" si="361"/>
        <v>4.7188716614946285E-3</v>
      </c>
      <c r="BR231" s="5">
        <f t="shared" si="380"/>
        <v>5.0227229941618434E-3</v>
      </c>
      <c r="BS231" s="5">
        <f t="shared" si="381"/>
        <v>6.7710917850519192E-3</v>
      </c>
      <c r="BT231" s="5">
        <f t="shared" si="362"/>
        <v>3.0952395702074751E-3</v>
      </c>
      <c r="BU231" s="5">
        <f t="shared" si="363"/>
        <v>1.3665726296355318E-2</v>
      </c>
      <c r="BV231" s="8">
        <f t="shared" si="364"/>
        <v>2.416839662553254</v>
      </c>
      <c r="BW231" s="8">
        <f t="shared" si="365"/>
        <v>2.4334902045719744</v>
      </c>
      <c r="BX231" s="24">
        <f t="shared" si="366"/>
        <v>40753</v>
      </c>
      <c r="BY231" s="5">
        <f t="shared" si="367"/>
        <v>0.98616155243867964</v>
      </c>
      <c r="BZ231" s="1">
        <f t="shared" si="334"/>
        <v>40753</v>
      </c>
      <c r="CA231" s="8">
        <f t="shared" si="382"/>
        <v>3.1162280912673541</v>
      </c>
      <c r="CB231" s="8">
        <f t="shared" si="383"/>
        <v>2.4334902045719744</v>
      </c>
      <c r="CC231" s="8">
        <f t="shared" si="384"/>
        <v>3.4401132963984469</v>
      </c>
      <c r="CD231" s="8">
        <f t="shared" si="385"/>
        <v>2.3071973952908555</v>
      </c>
      <c r="CE231" s="8">
        <f t="shared" si="386"/>
        <v>2.8962410413456645</v>
      </c>
      <c r="CF231" s="8">
        <f t="shared" si="387"/>
        <v>3.3347805917949334</v>
      </c>
      <c r="CG231" s="8">
        <f t="shared" si="388"/>
        <v>2.8930731992376608</v>
      </c>
      <c r="CH231" s="8">
        <f t="shared" si="389"/>
        <v>3.4198821834645177</v>
      </c>
      <c r="CI231" s="8">
        <f t="shared" si="390"/>
        <v>3.6100773678535565</v>
      </c>
      <c r="CJ231" s="8">
        <f t="shared" si="391"/>
        <v>3.6700293066858483</v>
      </c>
      <c r="CK231" s="8">
        <f t="shared" si="392"/>
        <v>6.7152471343899247</v>
      </c>
      <c r="CL231" s="8">
        <f t="shared" si="393"/>
        <v>4.656384109390264</v>
      </c>
      <c r="CM231" s="8">
        <f t="shared" si="394"/>
        <v>4.0100261810648803</v>
      </c>
      <c r="CN231" s="8">
        <f t="shared" si="395"/>
        <v>4.322741433021811</v>
      </c>
      <c r="CO231" s="8">
        <f t="shared" si="396"/>
        <v>3.2536921244932997</v>
      </c>
      <c r="CP231" s="8">
        <f t="shared" si="397"/>
        <v>3.1772079125458563</v>
      </c>
      <c r="CQ231" s="8">
        <f t="shared" si="398"/>
        <v>3.2319005646126104</v>
      </c>
      <c r="CR231" s="8">
        <f t="shared" si="399"/>
        <v>3.0709711041509191</v>
      </c>
      <c r="CS231" s="8">
        <f t="shared" si="400"/>
        <v>3.0971941935198424</v>
      </c>
      <c r="CT231" s="8">
        <f t="shared" si="401"/>
        <v>3.0019021902706182</v>
      </c>
      <c r="CU231" s="8">
        <f t="shared" si="402"/>
        <v>3.0731043322372376</v>
      </c>
      <c r="CV231" s="8">
        <f t="shared" si="403"/>
        <v>3.0922676613690951</v>
      </c>
      <c r="CW231" s="8">
        <f t="shared" si="404"/>
        <v>2.416839662553254</v>
      </c>
      <c r="CX231" s="8">
        <f t="shared" si="405"/>
        <v>4.735367709139358</v>
      </c>
      <c r="CY231" s="8">
        <f t="shared" si="335"/>
        <v>3.1162280912673541</v>
      </c>
      <c r="CZ231" s="1">
        <f t="shared" si="336"/>
        <v>40753</v>
      </c>
      <c r="DA231" s="5">
        <f>CA231/MAX(CA$9:CA231)-1</f>
        <v>0</v>
      </c>
      <c r="DB231" s="5">
        <f>CB231/MAX(CB$9:CB231)-1</f>
        <v>0</v>
      </c>
      <c r="DC231" s="5">
        <f>CC231/MAX(CC$9:CC231)-1</f>
        <v>0</v>
      </c>
      <c r="DD231" s="5">
        <f>CD231/MAX(CD$9:CD231)-1</f>
        <v>0</v>
      </c>
      <c r="DE231" s="5">
        <f>CE231/MAX(CE$9:CE231)-1</f>
        <v>0</v>
      </c>
      <c r="DF231" s="5">
        <f>CF231/MAX(CF$9:CF231)-1</f>
        <v>0</v>
      </c>
      <c r="DG231" s="5">
        <f>CG231/MAX(CG$9:CG231)-1</f>
        <v>0</v>
      </c>
      <c r="DH231" s="5">
        <f>CH231/MAX(CH$9:CH231)-1</f>
        <v>0</v>
      </c>
      <c r="DI231" s="5">
        <f>CI231/MAX(CI$9:CI231)-1</f>
        <v>0</v>
      </c>
      <c r="DJ231" s="5">
        <f>CJ231/MAX(CJ$9:CJ231)-1</f>
        <v>0</v>
      </c>
      <c r="DK231" s="5">
        <f>CK231/MAX(CK$9:CK231)-1</f>
        <v>0</v>
      </c>
      <c r="DL231" s="5">
        <f>CL231/MAX(CL$9:CL231)-1</f>
        <v>0</v>
      </c>
      <c r="DM231" s="5">
        <f>CM231/MAX(CM$9:CM231)-1</f>
        <v>0</v>
      </c>
      <c r="DN231" s="5">
        <f>CN231/MAX(CN$9:CN231)-1</f>
        <v>0</v>
      </c>
      <c r="DO231" s="5">
        <f>CO231/MAX(CO$9:CO231)-1</f>
        <v>0</v>
      </c>
      <c r="DP231" s="5">
        <f>CP231/MAX(CP$9:CP231)-1</f>
        <v>0</v>
      </c>
      <c r="DQ231" s="5">
        <f>CQ231/MAX(CQ$9:CQ231)-1</f>
        <v>0</v>
      </c>
      <c r="DR231" s="5">
        <f>CR231/MAX(CR$9:CR231)-1</f>
        <v>0</v>
      </c>
      <c r="DS231" s="5">
        <f>CS231/MAX(CS$9:CS231)-1</f>
        <v>0</v>
      </c>
      <c r="DT231" s="5">
        <f>CT231/MAX(CT$9:CT231)-1</f>
        <v>0</v>
      </c>
      <c r="DU231" s="5">
        <f>CU231/MAX(CU$9:CU231)-1</f>
        <v>0</v>
      </c>
      <c r="DV231" s="5">
        <f>CV231/MAX(CV$9:CV231)-1</f>
        <v>0</v>
      </c>
      <c r="DW231" s="5">
        <f>CW231/MAX(CW$9:CW231)-1</f>
        <v>0</v>
      </c>
      <c r="DX231" s="5">
        <f>CX231/MAX(CX$9:CX231)-1</f>
        <v>0</v>
      </c>
      <c r="DY231" s="5">
        <f>CY231/MAX(CY$9:CY231)-1</f>
        <v>0</v>
      </c>
      <c r="DZ231" s="1">
        <f t="shared" si="337"/>
        <v>40753</v>
      </c>
      <c r="EA231" s="8">
        <f t="shared" si="368"/>
        <v>2.2590836511348455</v>
      </c>
      <c r="EB231" s="8">
        <f t="shared" si="369"/>
        <v>2.61357831518922</v>
      </c>
      <c r="EC231" s="8">
        <f t="shared" si="370"/>
        <v>2.9173496990440224</v>
      </c>
      <c r="ED231" s="8">
        <f t="shared" si="338"/>
        <v>2.4500000000000002</v>
      </c>
      <c r="EE231" s="8">
        <f t="shared" si="339"/>
        <v>2.6505458687374257</v>
      </c>
      <c r="EF231" s="8">
        <f t="shared" si="340"/>
        <v>2.3741000000000003</v>
      </c>
      <c r="EG231" s="8">
        <f t="shared" si="341"/>
        <v>2.6135783151892205</v>
      </c>
      <c r="EH231" s="8">
        <f t="shared" si="342"/>
        <v>3.08725</v>
      </c>
      <c r="EI231" s="8">
        <f t="shared" si="343"/>
        <v>2.61357831518922</v>
      </c>
      <c r="EJ231" s="1">
        <f t="shared" si="371"/>
        <v>40753</v>
      </c>
      <c r="EK231" s="8">
        <f>Data!W228*(1-R231-AD231)+R231*Data!AE228+AD231*Data!AM228</f>
        <v>1.7671049949173459</v>
      </c>
      <c r="EL231" s="8">
        <f>Data!W228*(1-S231-AE231)+S231*Data!BQ228+AE231*Data!AU228</f>
        <v>3.0392782092238981</v>
      </c>
      <c r="EM231" s="8">
        <f>Data!W228*(1-R231-AF231)+R231*Data!AE228+AF231*Data!AU228</f>
        <v>3.2472249467813472</v>
      </c>
      <c r="EN231" s="8">
        <f>Data!F228</f>
        <v>5.3444575111467501</v>
      </c>
      <c r="EO231" s="8">
        <f>U231*Data!$AE228+Model!AG231*Data!$BY228+Model!AP231*Data!$W228</f>
        <v>1.851</v>
      </c>
      <c r="EP231" s="8">
        <f>V231*Data!$BQ228+Model!AH231*Data!$BY228+Model!AQ231*Data!$W228</f>
        <v>2.2479732172708875</v>
      </c>
      <c r="EQ231" s="8">
        <f>W231*Data!$BQ228+Model!AI231*Data!$BY228+Model!AR231*Data!$W228</f>
        <v>1.8875000000000002</v>
      </c>
      <c r="ER231" s="8">
        <f>X231*Data!CF228+Model!AJ231*Data!$BY228+Model!AS231*Data!$W228</f>
        <v>1.9124542386123082</v>
      </c>
      <c r="ES231" s="8">
        <f>Y231*Data!CS228+Model!AK231*Data!$BY228+Model!AS231*Data!$W228</f>
        <v>2.58175</v>
      </c>
      <c r="ET231" s="8">
        <f t="shared" si="344"/>
        <v>5.3444575111467501</v>
      </c>
    </row>
    <row r="232" spans="1:150" x14ac:dyDescent="0.25">
      <c r="A232" s="34">
        <f>Data!A229</f>
        <v>40786</v>
      </c>
      <c r="B232" s="8">
        <f>Data!G229</f>
        <v>2.3902784546845099</v>
      </c>
      <c r="C232" s="8">
        <f t="shared" si="345"/>
        <v>2.5772414917974746</v>
      </c>
      <c r="D232" s="8">
        <f>Data!DA229</f>
        <v>3.669</v>
      </c>
      <c r="E232" s="8">
        <f>Data!AN229</f>
        <v>0.20599999999999999</v>
      </c>
      <c r="F232" s="8">
        <f>Data!AV229</f>
        <v>0.63200000000000001</v>
      </c>
      <c r="G232" s="8">
        <f>Data!BZ229</f>
        <v>1.5189999999999999</v>
      </c>
      <c r="H232" s="8">
        <f>Data!X229</f>
        <v>2.29</v>
      </c>
      <c r="I232" s="8">
        <f>Data!BJ229</f>
        <v>3.0920000000000001</v>
      </c>
      <c r="J232" s="8">
        <f>Data!AF229</f>
        <v>5.2729999999999997</v>
      </c>
      <c r="K232" s="8">
        <f>Data!BC229</f>
        <v>6.6449999999999996</v>
      </c>
      <c r="L232" s="8">
        <f>Data!BR229</f>
        <v>7.891</v>
      </c>
      <c r="M232" s="8">
        <f>Data!CG229</f>
        <v>6.1689999999999996</v>
      </c>
      <c r="N232" s="8">
        <f>Data!CT229</f>
        <v>7.5330000000000004</v>
      </c>
      <c r="O232" s="8">
        <f>Data!ED229</f>
        <v>6.6550000000000002</v>
      </c>
      <c r="P232" s="8">
        <f t="shared" si="346"/>
        <v>5.5795000000000003</v>
      </c>
      <c r="Q232" s="1">
        <f t="shared" si="323"/>
        <v>40786</v>
      </c>
      <c r="R232" s="9">
        <f t="shared" si="372"/>
        <v>0.41201329682590393</v>
      </c>
      <c r="S232" s="36">
        <f t="shared" si="373"/>
        <v>0.31918127665745721</v>
      </c>
      <c r="T232" s="9">
        <f t="shared" si="374"/>
        <v>0.20604390416617493</v>
      </c>
      <c r="U232" s="9">
        <f t="shared" si="347"/>
        <v>0.22</v>
      </c>
      <c r="V232" s="9">
        <f t="shared" si="348"/>
        <v>0.13477003169311322</v>
      </c>
      <c r="W232" s="9">
        <f t="shared" si="349"/>
        <v>7.0000000000000007E-2</v>
      </c>
      <c r="X232" s="9">
        <f t="shared" si="350"/>
        <v>0.20620781292088908</v>
      </c>
      <c r="Y232" s="9">
        <f t="shared" si="375"/>
        <v>0.25</v>
      </c>
      <c r="Z232" s="8">
        <f t="shared" si="351"/>
        <v>3.434861830240453</v>
      </c>
      <c r="AA232" s="8">
        <f t="shared" si="324"/>
        <v>4.0777343305584175</v>
      </c>
      <c r="AB232" s="8">
        <f t="shared" si="352"/>
        <v>1.5347771379676622</v>
      </c>
      <c r="AC232" s="8">
        <f t="shared" si="376"/>
        <v>2.3902784546845099</v>
      </c>
      <c r="AD232" s="22">
        <f t="shared" si="353"/>
        <v>0.58798670317409607</v>
      </c>
      <c r="AE232" s="22">
        <f t="shared" si="354"/>
        <v>0.68081872334254279</v>
      </c>
      <c r="AF232" s="22">
        <f t="shared" si="355"/>
        <v>0.79395609583382509</v>
      </c>
      <c r="AG232" s="22">
        <f t="shared" si="325"/>
        <v>3.0000000000000027E-2</v>
      </c>
      <c r="AH232" s="22">
        <f t="shared" si="326"/>
        <v>0.11522996830688681</v>
      </c>
      <c r="AI232" s="22">
        <f t="shared" si="327"/>
        <v>2.9999999999999916E-2</v>
      </c>
      <c r="AJ232" s="22">
        <f t="shared" si="328"/>
        <v>4.3792187079110922E-2</v>
      </c>
      <c r="AK232" s="22">
        <f t="shared" si="329"/>
        <v>0</v>
      </c>
      <c r="AL232" s="22"/>
      <c r="AM232" s="22">
        <f t="shared" si="330"/>
        <v>0</v>
      </c>
      <c r="AN232" s="22">
        <f t="shared" si="330"/>
        <v>0</v>
      </c>
      <c r="AO232" s="22">
        <v>0</v>
      </c>
      <c r="AP232" s="22">
        <f t="shared" si="331"/>
        <v>0.75</v>
      </c>
      <c r="AQ232" s="22">
        <f t="shared" si="332"/>
        <v>0.75</v>
      </c>
      <c r="AR232" s="22">
        <f t="shared" si="356"/>
        <v>0.9</v>
      </c>
      <c r="AS232" s="9">
        <f t="shared" si="357"/>
        <v>0.75</v>
      </c>
      <c r="AT232" s="9">
        <f t="shared" si="358"/>
        <v>0.75</v>
      </c>
      <c r="AU232" s="9"/>
      <c r="AV232" s="1">
        <f t="shared" si="333"/>
        <v>40786</v>
      </c>
      <c r="AX232" s="5">
        <f>Data!C229/Data!C228-1</f>
        <v>1.4610672471232267E-2</v>
      </c>
      <c r="AY232" s="5">
        <f>Data!L229/Data!L228-1</f>
        <v>1.8817575728089508E-3</v>
      </c>
      <c r="AZ232" s="5">
        <f>Data!CW229/Data!CW228-1</f>
        <v>1.0287264055361955E-3</v>
      </c>
      <c r="BA232" s="5">
        <f>Data!AJ229/Data!AJ228-1</f>
        <v>3.5661791496266471E-3</v>
      </c>
      <c r="BB232" s="5">
        <f>Data!AR229/Data!AR228-1</f>
        <v>1.3954445792833337E-2</v>
      </c>
      <c r="BC232" s="5">
        <f>Data!BV229/Data!BV228-1</f>
        <v>3.721782241665772E-2</v>
      </c>
      <c r="BD232" s="5">
        <f>Data!T229/Data!T228-1</f>
        <v>-4.6939735806181826E-3</v>
      </c>
      <c r="BE232" s="5">
        <f>Data!BF229/Data!BF228-1</f>
        <v>-6.0062657725593604E-3</v>
      </c>
      <c r="BF232" s="5">
        <f>Data!AB229/Data!AB228-1</f>
        <v>-2.029577334406929E-2</v>
      </c>
      <c r="BG232" s="5">
        <f>Data!AY229/Data!AY228-1</f>
        <v>-2.8212952884465903E-2</v>
      </c>
      <c r="BH232" s="5">
        <f>Data!BN229/Data!BN228-1</f>
        <v>-2.6982286252526189E-2</v>
      </c>
      <c r="BI232" s="5">
        <f>Data!CC229/Data!CC228-1</f>
        <v>-2.2531437346990035E-2</v>
      </c>
      <c r="BJ232" s="5">
        <f>Data!CP229/Data!CP228-1</f>
        <v>-3.3553141376490458E-2</v>
      </c>
      <c r="BK232" s="5">
        <f>Data!DZ229/Data!DZ228-1</f>
        <v>-2.8950488695018484E-2</v>
      </c>
      <c r="BL232" s="5">
        <f t="shared" si="377"/>
        <v>-2.1727997014046544E-3</v>
      </c>
      <c r="BM232" s="5">
        <f t="shared" si="378"/>
        <v>-1.027154006539327E-3</v>
      </c>
      <c r="BN232" s="5">
        <f t="shared" si="379"/>
        <v>3.826997548326827E-3</v>
      </c>
      <c r="BO232" s="5">
        <f t="shared" si="359"/>
        <v>-8.5944235214809594E-3</v>
      </c>
      <c r="BP232" s="5">
        <f t="shared" si="360"/>
        <v>-4.7942785214219524E-3</v>
      </c>
      <c r="BQ232" s="5">
        <f t="shared" si="361"/>
        <v>-6.9228048478089839E-3</v>
      </c>
      <c r="BR232" s="5">
        <f t="shared" si="380"/>
        <v>-8.3292665537125238E-3</v>
      </c>
      <c r="BS232" s="5">
        <f t="shared" si="381"/>
        <v>-1.1908765529586252E-2</v>
      </c>
      <c r="BT232" s="5">
        <f t="shared" si="362"/>
        <v>1.9141486035776814E-3</v>
      </c>
      <c r="BU232" s="5">
        <f t="shared" si="363"/>
        <v>-3.3553141376490458E-2</v>
      </c>
      <c r="BV232" s="8">
        <f t="shared" si="364"/>
        <v>2.4214658528184012</v>
      </c>
      <c r="BW232" s="8">
        <f t="shared" si="365"/>
        <v>2.4380694431927843</v>
      </c>
      <c r="BX232" s="24">
        <f t="shared" si="366"/>
        <v>40786</v>
      </c>
      <c r="BY232" s="5">
        <f t="shared" si="367"/>
        <v>0.96386483656973665</v>
      </c>
      <c r="BZ232" s="1">
        <f t="shared" si="334"/>
        <v>40786</v>
      </c>
      <c r="CA232" s="8">
        <f t="shared" si="382"/>
        <v>3.1617582792545149</v>
      </c>
      <c r="CB232" s="8">
        <f t="shared" si="383"/>
        <v>2.4380694431927843</v>
      </c>
      <c r="CC232" s="8">
        <f t="shared" si="384"/>
        <v>3.4436522317844882</v>
      </c>
      <c r="CD232" s="8">
        <f t="shared" si="385"/>
        <v>2.3154252745360147</v>
      </c>
      <c r="CE232" s="8">
        <f t="shared" si="386"/>
        <v>2.9366564799601016</v>
      </c>
      <c r="CF232" s="8">
        <f t="shared" si="387"/>
        <v>3.458893863658874</v>
      </c>
      <c r="CG232" s="8">
        <f t="shared" si="388"/>
        <v>2.8794931900736449</v>
      </c>
      <c r="CH232" s="8">
        <f t="shared" si="389"/>
        <v>3.3993414621597893</v>
      </c>
      <c r="CI232" s="8">
        <f t="shared" si="390"/>
        <v>3.5368080558410466</v>
      </c>
      <c r="CJ232" s="8">
        <f t="shared" si="391"/>
        <v>3.5664869427717112</v>
      </c>
      <c r="CK232" s="8">
        <f t="shared" si="392"/>
        <v>6.5340544139533598</v>
      </c>
      <c r="CL232" s="8">
        <f t="shared" si="393"/>
        <v>4.5514690825660171</v>
      </c>
      <c r="CM232" s="8">
        <f t="shared" si="394"/>
        <v>3.8754772056881821</v>
      </c>
      <c r="CN232" s="8">
        <f t="shared" si="395"/>
        <v>4.1975959560336253</v>
      </c>
      <c r="CO232" s="8">
        <f t="shared" si="396"/>
        <v>3.246622503216738</v>
      </c>
      <c r="CP232" s="8">
        <f t="shared" si="397"/>
        <v>3.1739444307088767</v>
      </c>
      <c r="CQ232" s="8">
        <f t="shared" si="398"/>
        <v>3.2442690401498187</v>
      </c>
      <c r="CR232" s="8">
        <f t="shared" si="399"/>
        <v>3.044577877859616</v>
      </c>
      <c r="CS232" s="8">
        <f t="shared" si="400"/>
        <v>3.0823453819211775</v>
      </c>
      <c r="CT232" s="8">
        <f t="shared" si="401"/>
        <v>2.9811206072351646</v>
      </c>
      <c r="CU232" s="8">
        <f t="shared" si="402"/>
        <v>3.0475076271066648</v>
      </c>
      <c r="CV232" s="8">
        <f t="shared" si="403"/>
        <v>3.0554425708351287</v>
      </c>
      <c r="CW232" s="8">
        <f t="shared" si="404"/>
        <v>2.4214658528184012</v>
      </c>
      <c r="CX232" s="8">
        <f t="shared" si="405"/>
        <v>4.5764812469249376</v>
      </c>
      <c r="CY232" s="8">
        <f t="shared" si="335"/>
        <v>3.1617582792545149</v>
      </c>
      <c r="CZ232" s="1">
        <f t="shared" si="336"/>
        <v>40786</v>
      </c>
      <c r="DA232" s="5">
        <f>CA232/MAX(CA$9:CA232)-1</f>
        <v>0</v>
      </c>
      <c r="DB232" s="5">
        <f>CB232/MAX(CB$9:CB232)-1</f>
        <v>0</v>
      </c>
      <c r="DC232" s="5">
        <f>CC232/MAX(CC$9:CC232)-1</f>
        <v>0</v>
      </c>
      <c r="DD232" s="5">
        <f>CD232/MAX(CD$9:CD232)-1</f>
        <v>0</v>
      </c>
      <c r="DE232" s="5">
        <f>CE232/MAX(CE$9:CE232)-1</f>
        <v>0</v>
      </c>
      <c r="DF232" s="5">
        <f>CF232/MAX(CF$9:CF232)-1</f>
        <v>0</v>
      </c>
      <c r="DG232" s="5">
        <f>CG232/MAX(CG$9:CG232)-1</f>
        <v>-4.6939735806180716E-3</v>
      </c>
      <c r="DH232" s="5">
        <f>CH232/MAX(CH$9:CH232)-1</f>
        <v>-6.0062657725593604E-3</v>
      </c>
      <c r="DI232" s="5">
        <f>CI232/MAX(CI$9:CI232)-1</f>
        <v>-2.029577334406929E-2</v>
      </c>
      <c r="DJ232" s="5">
        <f>CJ232/MAX(CJ$9:CJ232)-1</f>
        <v>-2.8212952884465903E-2</v>
      </c>
      <c r="DK232" s="5">
        <f>CK232/MAX(CK$9:CK232)-1</f>
        <v>-2.6982286252526189E-2</v>
      </c>
      <c r="DL232" s="5">
        <f>CL232/MAX(CL$9:CL232)-1</f>
        <v>-2.2531437346990035E-2</v>
      </c>
      <c r="DM232" s="5">
        <f>CM232/MAX(CM$9:CM232)-1</f>
        <v>-3.3553141376490458E-2</v>
      </c>
      <c r="DN232" s="5">
        <f>CN232/MAX(CN$9:CN232)-1</f>
        <v>-2.8950488695018373E-2</v>
      </c>
      <c r="DO232" s="5">
        <f>CO232/MAX(CO$9:CO232)-1</f>
        <v>-2.1727997014047151E-3</v>
      </c>
      <c r="DP232" s="5">
        <f>CP232/MAX(CP$9:CP232)-1</f>
        <v>-1.0271540065392992E-3</v>
      </c>
      <c r="DQ232" s="5">
        <f>CQ232/MAX(CQ$9:CQ232)-1</f>
        <v>0</v>
      </c>
      <c r="DR232" s="5">
        <f>CR232/MAX(CR$9:CR232)-1</f>
        <v>-8.5944235214809872E-3</v>
      </c>
      <c r="DS232" s="5">
        <f>CS232/MAX(CS$9:CS232)-1</f>
        <v>-4.7942785214218908E-3</v>
      </c>
      <c r="DT232" s="5">
        <f>CT232/MAX(CT$9:CT232)-1</f>
        <v>-6.9228048478089388E-3</v>
      </c>
      <c r="DU232" s="5">
        <f>CU232/MAX(CU$9:CU232)-1</f>
        <v>-8.3292665537125776E-3</v>
      </c>
      <c r="DV232" s="5">
        <f>CV232/MAX(CV$9:CV232)-1</f>
        <v>-1.1908765529586196E-2</v>
      </c>
      <c r="DW232" s="5">
        <f>CW232/MAX(CW$9:CW232)-1</f>
        <v>0</v>
      </c>
      <c r="DX232" s="5">
        <f>CX232/MAX(CX$9:CX232)-1</f>
        <v>-3.3553141376490458E-2</v>
      </c>
      <c r="DY232" s="5">
        <f>CY232/MAX(CY$9:CY232)-1</f>
        <v>0</v>
      </c>
      <c r="DZ232" s="1">
        <f t="shared" si="337"/>
        <v>40786</v>
      </c>
      <c r="EA232" s="8">
        <f t="shared" si="368"/>
        <v>2.5441537105690197</v>
      </c>
      <c r="EB232" s="8">
        <f t="shared" si="369"/>
        <v>2.5544288293078647</v>
      </c>
      <c r="EC232" s="8">
        <f t="shared" si="370"/>
        <v>2.5772414917974746</v>
      </c>
      <c r="ED232" s="8">
        <f t="shared" si="338"/>
        <v>2.92313</v>
      </c>
      <c r="EE232" s="8">
        <f t="shared" si="339"/>
        <v>2.9560046419485175</v>
      </c>
      <c r="EF232" s="8">
        <f t="shared" si="340"/>
        <v>2.6589399999999994</v>
      </c>
      <c r="EG232" s="8">
        <f t="shared" si="341"/>
        <v>3.0561163300821343</v>
      </c>
      <c r="EH232" s="8">
        <f t="shared" si="342"/>
        <v>3.6007500000000001</v>
      </c>
      <c r="EI232" s="8">
        <f t="shared" si="343"/>
        <v>2.3902784546845099</v>
      </c>
      <c r="EJ232" s="1">
        <f t="shared" si="371"/>
        <v>40786</v>
      </c>
      <c r="EK232" s="8">
        <f>Data!W229*(1-R232-AD232)+R232*Data!AE229+AD232*Data!AM229</f>
        <v>1.7994171411824307</v>
      </c>
      <c r="EL232" s="8">
        <f>Data!W229*(1-S232-AE232)+S232*Data!BQ229+AE232*Data!AU229</f>
        <v>3.1504395539069088</v>
      </c>
      <c r="EM232" s="8">
        <f>Data!W229*(1-R232-AF232)+R232*Data!AE229+AF232*Data!AU229</f>
        <v>3.3591588521853826</v>
      </c>
      <c r="EN232" s="8">
        <f>Data!F229</f>
        <v>5.2583484796426001</v>
      </c>
      <c r="EO232" s="8">
        <f>U232*Data!$AE229+Model!AG232*Data!$BY229+Model!AP232*Data!$W229</f>
        <v>1.97594</v>
      </c>
      <c r="EP232" s="8">
        <f>V232*Data!$BQ229+Model!AH232*Data!$BY229+Model!AQ232*Data!$W229</f>
        <v>2.3801820081266016</v>
      </c>
      <c r="EQ232" s="8">
        <f>W232*Data!$BQ229+Model!AI232*Data!$BY229+Model!AR232*Data!$W229</f>
        <v>2.0065599999999995</v>
      </c>
      <c r="ER232" s="8">
        <f>X232*Data!CF229+Model!AJ232*Data!$BY229+Model!AS232*Data!$W229</f>
        <v>2.0403266542381502</v>
      </c>
      <c r="ES232" s="8">
        <f>Y232*Data!CS229+Model!AK232*Data!$BY229+Model!AS232*Data!$W229</f>
        <v>2.5837499999999998</v>
      </c>
      <c r="ET232" s="8">
        <f t="shared" si="344"/>
        <v>5.2583484796426001</v>
      </c>
    </row>
    <row r="233" spans="1:150" x14ac:dyDescent="0.25">
      <c r="A233" s="34">
        <f>Data!A230</f>
        <v>40816</v>
      </c>
      <c r="B233" s="8">
        <f>Data!G230</f>
        <v>2.34670199085806</v>
      </c>
      <c r="C233" s="8">
        <f t="shared" si="345"/>
        <v>2.4712561713678745</v>
      </c>
      <c r="D233" s="8">
        <f>Data!DA230</f>
        <v>3.8889999999999998</v>
      </c>
      <c r="E233" s="8">
        <f>Data!AN230</f>
        <v>0.29599999999999999</v>
      </c>
      <c r="F233" s="8">
        <f>Data!AV230</f>
        <v>0.70599999999999996</v>
      </c>
      <c r="G233" s="8">
        <f>Data!BZ230</f>
        <v>1.4119999999999999</v>
      </c>
      <c r="H233" s="8">
        <f>Data!X230</f>
        <v>2.7429999999999999</v>
      </c>
      <c r="I233" s="8">
        <f>Data!BJ230</f>
        <v>3.6</v>
      </c>
      <c r="J233" s="8">
        <f>Data!AF230</f>
        <v>6.4020000000000001</v>
      </c>
      <c r="K233" s="8">
        <f>Data!BC230</f>
        <v>7.7510000000000003</v>
      </c>
      <c r="L233" s="8">
        <f>Data!BR230</f>
        <v>9.2639999999999993</v>
      </c>
      <c r="M233" s="8">
        <f>Data!CG230</f>
        <v>7.3310000000000004</v>
      </c>
      <c r="N233" s="8">
        <f>Data!CT230</f>
        <v>8.4030000000000005</v>
      </c>
      <c r="O233" s="8">
        <f>Data!ED230</f>
        <v>7.4290000000000003</v>
      </c>
      <c r="P233" s="8">
        <f t="shared" si="346"/>
        <v>6.37</v>
      </c>
      <c r="Q233" s="1">
        <f t="shared" si="323"/>
        <v>40816</v>
      </c>
      <c r="R233" s="9">
        <f t="shared" si="372"/>
        <v>0.3820132968259039</v>
      </c>
      <c r="S233" s="36">
        <f t="shared" si="373"/>
        <v>0.28918127665745719</v>
      </c>
      <c r="T233" s="9">
        <f t="shared" si="374"/>
        <v>0.17604390416617494</v>
      </c>
      <c r="U233" s="9">
        <f t="shared" si="347"/>
        <v>0.19</v>
      </c>
      <c r="V233" s="9">
        <f t="shared" si="348"/>
        <v>0.10477003169311322</v>
      </c>
      <c r="W233" s="9">
        <f t="shared" si="349"/>
        <v>4.0000000000000008E-2</v>
      </c>
      <c r="X233" s="9">
        <f t="shared" si="350"/>
        <v>0.17620781292088908</v>
      </c>
      <c r="Y233" s="9">
        <f t="shared" si="375"/>
        <v>0.22</v>
      </c>
      <c r="Z233" s="8">
        <f t="shared" si="351"/>
        <v>3.6731367039125256</v>
      </c>
      <c r="AA233" s="8">
        <f t="shared" si="324"/>
        <v>4.6287511050832784</v>
      </c>
      <c r="AB233" s="8">
        <f t="shared" si="352"/>
        <v>1.5517211684173258</v>
      </c>
      <c r="AC233" s="8">
        <f t="shared" si="376"/>
        <v>2.34670199085806</v>
      </c>
      <c r="AD233" s="22">
        <f t="shared" si="353"/>
        <v>0.6179867031740961</v>
      </c>
      <c r="AE233" s="22">
        <f t="shared" si="354"/>
        <v>0.71081872334254281</v>
      </c>
      <c r="AF233" s="22">
        <f t="shared" si="355"/>
        <v>0.82395609583382501</v>
      </c>
      <c r="AG233" s="22">
        <f t="shared" si="325"/>
        <v>6.0000000000000053E-2</v>
      </c>
      <c r="AH233" s="22">
        <f t="shared" si="326"/>
        <v>0.14522996830688673</v>
      </c>
      <c r="AI233" s="22">
        <f t="shared" si="327"/>
        <v>5.9999999999999942E-2</v>
      </c>
      <c r="AJ233" s="22">
        <f t="shared" si="328"/>
        <v>7.3792187079110949E-2</v>
      </c>
      <c r="AK233" s="22">
        <f t="shared" si="329"/>
        <v>3.0000000000000027E-2</v>
      </c>
      <c r="AL233" s="22"/>
      <c r="AM233" s="22">
        <f t="shared" si="330"/>
        <v>0</v>
      </c>
      <c r="AN233" s="22">
        <f t="shared" si="330"/>
        <v>0</v>
      </c>
      <c r="AO233" s="22">
        <v>0</v>
      </c>
      <c r="AP233" s="22">
        <f t="shared" si="331"/>
        <v>0.75</v>
      </c>
      <c r="AQ233" s="22">
        <f t="shared" si="332"/>
        <v>0.75</v>
      </c>
      <c r="AR233" s="22">
        <f t="shared" si="356"/>
        <v>0.9</v>
      </c>
      <c r="AS233" s="9">
        <f t="shared" si="357"/>
        <v>0.75</v>
      </c>
      <c r="AT233" s="9">
        <f t="shared" si="358"/>
        <v>0.75</v>
      </c>
      <c r="AU233" s="9"/>
      <c r="AV233" s="1">
        <f t="shared" si="333"/>
        <v>40816</v>
      </c>
      <c r="AX233" s="5">
        <f>Data!C230/Data!C229-1</f>
        <v>7.2724977857312467E-3</v>
      </c>
      <c r="AY233" s="5">
        <f>Data!L230/Data!L229-1</f>
        <v>-1.799776980717871E-3</v>
      </c>
      <c r="AZ233" s="5">
        <f>Data!CW230/Data!CW229-1</f>
        <v>-1.3367943131972204E-3</v>
      </c>
      <c r="BA233" s="5">
        <f>Data!AJ230/Data!AJ229-1</f>
        <v>-1.4469050488485902E-3</v>
      </c>
      <c r="BB233" s="5">
        <f>Data!AR230/Data!AR229-1</f>
        <v>-1.3851659341705957E-3</v>
      </c>
      <c r="BC233" s="5">
        <f>Data!BV230/Data!BV229-1</f>
        <v>1.0319267404345522E-2</v>
      </c>
      <c r="BD233" s="5">
        <f>Data!T230/Data!T229-1</f>
        <v>-7.0107467367741538E-3</v>
      </c>
      <c r="BE233" s="5">
        <f>Data!BF230/Data!BF229-1</f>
        <v>-1.5645573835000648E-2</v>
      </c>
      <c r="BF233" s="5">
        <f>Data!AB230/Data!AB229-1</f>
        <v>-1.4139447650526993E-2</v>
      </c>
      <c r="BG233" s="5">
        <f>Data!AY230/Data!AY229-1</f>
        <v>-3.3599018597968544E-2</v>
      </c>
      <c r="BH233" s="5">
        <f>Data!BN230/Data!BN229-1</f>
        <v>-1.4955179417197595E-2</v>
      </c>
      <c r="BI233" s="5">
        <f>Data!CC230/Data!CC229-1</f>
        <v>-1.4426063548305446E-2</v>
      </c>
      <c r="BJ233" s="5">
        <f>Data!CP230/Data!CP229-1</f>
        <v>-3.0104286170039685E-2</v>
      </c>
      <c r="BK233" s="5">
        <f>Data!DZ230/Data!DZ229-1</f>
        <v>-2.8418916818481521E-2</v>
      </c>
      <c r="BL233" s="5">
        <f t="shared" si="377"/>
        <v>-6.7581891537393602E-3</v>
      </c>
      <c r="BM233" s="5">
        <f t="shared" si="378"/>
        <v>-1.0013833054264619E-2</v>
      </c>
      <c r="BN233" s="5">
        <f t="shared" si="379"/>
        <v>-6.9553055106298025E-3</v>
      </c>
      <c r="BO233" s="5">
        <f t="shared" si="359"/>
        <v>-8.0591605135661871E-3</v>
      </c>
      <c r="BP233" s="5">
        <f t="shared" si="360"/>
        <v>-6.0844812006595056E-3</v>
      </c>
      <c r="BQ233" s="5">
        <f t="shared" si="361"/>
        <v>-7.0469566001702053E-3</v>
      </c>
      <c r="BR233" s="5">
        <f t="shared" si="380"/>
        <v>-7.7809237772439709E-3</v>
      </c>
      <c r="BS233" s="5">
        <f t="shared" si="381"/>
        <v>-1.2784131595090537E-2</v>
      </c>
      <c r="BT233" s="5">
        <f t="shared" si="362"/>
        <v>-2.5596733864337029E-3</v>
      </c>
      <c r="BU233" s="5">
        <f t="shared" si="363"/>
        <v>-3.0104286170039685E-2</v>
      </c>
      <c r="BV233" s="8">
        <f t="shared" si="364"/>
        <v>2.415267691118784</v>
      </c>
      <c r="BW233" s="8">
        <f t="shared" si="365"/>
        <v>2.4336814619315343</v>
      </c>
      <c r="BX233" s="24">
        <f t="shared" si="366"/>
        <v>40816</v>
      </c>
      <c r="BY233" s="5">
        <f t="shared" si="367"/>
        <v>0.94946013104416294</v>
      </c>
      <c r="BZ233" s="1">
        <f t="shared" si="334"/>
        <v>40816</v>
      </c>
      <c r="CA233" s="8">
        <f t="shared" si="382"/>
        <v>3.184752159339411</v>
      </c>
      <c r="CB233" s="8">
        <f t="shared" si="383"/>
        <v>2.4336814619315343</v>
      </c>
      <c r="CC233" s="8">
        <f t="shared" si="384"/>
        <v>3.4390487770644098</v>
      </c>
      <c r="CD233" s="8">
        <f t="shared" si="385"/>
        <v>2.3120750740160569</v>
      </c>
      <c r="CE233" s="8">
        <f t="shared" si="386"/>
        <v>2.9325887234436996</v>
      </c>
      <c r="CF233" s="8">
        <f t="shared" si="387"/>
        <v>3.4945871143612197</v>
      </c>
      <c r="CG233" s="8">
        <f t="shared" si="388"/>
        <v>2.8593057925877727</v>
      </c>
      <c r="CH233" s="8">
        <f t="shared" si="389"/>
        <v>3.346156814323189</v>
      </c>
      <c r="CI233" s="8">
        <f t="shared" si="390"/>
        <v>3.4867995434855201</v>
      </c>
      <c r="CJ233" s="8">
        <f t="shared" si="391"/>
        <v>3.4466564816521124</v>
      </c>
      <c r="CK233" s="8">
        <f t="shared" si="392"/>
        <v>6.4363364578709552</v>
      </c>
      <c r="CL233" s="8">
        <f t="shared" si="393"/>
        <v>4.4858093003427726</v>
      </c>
      <c r="CM233" s="8">
        <f t="shared" si="394"/>
        <v>3.7588087308426794</v>
      </c>
      <c r="CN233" s="8">
        <f t="shared" si="395"/>
        <v>4.0783048257215118</v>
      </c>
      <c r="CO233" s="8">
        <f t="shared" si="396"/>
        <v>3.2246812142292125</v>
      </c>
      <c r="CP233" s="8">
        <f t="shared" si="397"/>
        <v>3.142161081056245</v>
      </c>
      <c r="CQ233" s="8">
        <f t="shared" si="398"/>
        <v>3.221704157816899</v>
      </c>
      <c r="CR233" s="8">
        <f t="shared" si="399"/>
        <v>3.0200411360458927</v>
      </c>
      <c r="CS233" s="8">
        <f t="shared" si="400"/>
        <v>3.0635909093909386</v>
      </c>
      <c r="CT233" s="8">
        <f t="shared" si="401"/>
        <v>2.9601127796961055</v>
      </c>
      <c r="CU233" s="8">
        <f t="shared" si="402"/>
        <v>3.0237952025495782</v>
      </c>
      <c r="CV233" s="8">
        <f t="shared" si="403"/>
        <v>3.0163813909283306</v>
      </c>
      <c r="CW233" s="8">
        <f t="shared" si="404"/>
        <v>2.415267691118784</v>
      </c>
      <c r="CX233" s="8">
        <f t="shared" si="405"/>
        <v>4.4387095458156889</v>
      </c>
      <c r="CY233" s="8">
        <f t="shared" si="335"/>
        <v>3.184752159339411</v>
      </c>
      <c r="CZ233" s="1">
        <f t="shared" si="336"/>
        <v>40816</v>
      </c>
      <c r="DA233" s="5">
        <f>CA233/MAX(CA$9:CA233)-1</f>
        <v>0</v>
      </c>
      <c r="DB233" s="5">
        <f>CB233/MAX(CB$9:CB233)-1</f>
        <v>-1.799776980717871E-3</v>
      </c>
      <c r="DC233" s="5">
        <f>CC233/MAX(CC$9:CC233)-1</f>
        <v>-1.3367943131972204E-3</v>
      </c>
      <c r="DD233" s="5">
        <f>CD233/MAX(CD$9:CD233)-1</f>
        <v>-1.4469050488485902E-3</v>
      </c>
      <c r="DE233" s="5">
        <f>CE233/MAX(CE$9:CE233)-1</f>
        <v>-1.3851659341705957E-3</v>
      </c>
      <c r="DF233" s="5">
        <f>CF233/MAX(CF$9:CF233)-1</f>
        <v>0</v>
      </c>
      <c r="DG233" s="5">
        <f>CG233/MAX(CG$9:CG233)-1</f>
        <v>-1.1671812057429398E-2</v>
      </c>
      <c r="DH233" s="5">
        <f>CH233/MAX(CH$9:CH233)-1</f>
        <v>-2.1557868132942803E-2</v>
      </c>
      <c r="DI233" s="5">
        <f>CI233/MAX(CI$9:CI233)-1</f>
        <v>-3.4148249969870759E-2</v>
      </c>
      <c r="DJ233" s="5">
        <f>CJ233/MAX(CJ$9:CJ233)-1</f>
        <v>-6.0864043953765767E-2</v>
      </c>
      <c r="DK233" s="5">
        <f>CK233/MAX(CK$9:CK233)-1</f>
        <v>-4.153394073773109E-2</v>
      </c>
      <c r="DL233" s="5">
        <f>CL233/MAX(CL$9:CL233)-1</f>
        <v>-3.6632460948293089E-2</v>
      </c>
      <c r="DM233" s="5">
        <f>CM233/MAX(CM$9:CM233)-1</f>
        <v>-6.2647334176628489E-2</v>
      </c>
      <c r="DN233" s="5">
        <f>CN233/MAX(CN$9:CN233)-1</f>
        <v>-5.6546663983421674E-2</v>
      </c>
      <c r="DO233" s="5">
        <f>CO233/MAX(CO$9:CO233)-1</f>
        <v>-8.9163046637686927E-3</v>
      </c>
      <c r="DP233" s="5">
        <f>CP233/MAX(CP$9:CP233)-1</f>
        <v>-1.1030701312061408E-2</v>
      </c>
      <c r="DQ233" s="5">
        <f>CQ233/MAX(CQ$9:CQ233)-1</f>
        <v>-6.9553055106298389E-3</v>
      </c>
      <c r="DR233" s="5">
        <f>CR233/MAX(CR$9:CR233)-1</f>
        <v>-1.6584320196365909E-2</v>
      </c>
      <c r="DS233" s="5">
        <f>CS233/MAX(CS$9:CS233)-1</f>
        <v>-1.0849589024547024E-2</v>
      </c>
      <c r="DT233" s="5">
        <f>CT233/MAX(CT$9:CT233)-1</f>
        <v>-1.3920976742665125E-2</v>
      </c>
      <c r="DU233" s="5">
        <f>CU233/MAX(CU$9:CU233)-1</f>
        <v>-1.604538094278174E-2</v>
      </c>
      <c r="DV233" s="5">
        <f>CV233/MAX(CV$9:CV233)-1</f>
        <v>-2.45406538990115E-2</v>
      </c>
      <c r="DW233" s="5">
        <f>CW233/MAX(CW$9:CW233)-1</f>
        <v>-2.5596733864337029E-3</v>
      </c>
      <c r="DX233" s="5">
        <f>CX233/MAX(CX$9:CX233)-1</f>
        <v>-6.2647334176628489E-2</v>
      </c>
      <c r="DY233" s="5">
        <f>CY233/MAX(CY$9:CY233)-1</f>
        <v>0</v>
      </c>
      <c r="DZ233" s="1">
        <f t="shared" si="337"/>
        <v>40816</v>
      </c>
      <c r="EA233" s="8">
        <f t="shared" si="368"/>
        <v>2.8819477387203483</v>
      </c>
      <c r="EB233" s="8">
        <f t="shared" si="369"/>
        <v>2.6501657229680848</v>
      </c>
      <c r="EC233" s="8">
        <f t="shared" si="370"/>
        <v>2.4712561713678745</v>
      </c>
      <c r="ED233" s="8">
        <f t="shared" si="338"/>
        <v>3.3583499999999997</v>
      </c>
      <c r="EE233" s="8">
        <f t="shared" si="339"/>
        <v>3.2329042888543245</v>
      </c>
      <c r="EF233" s="8">
        <f t="shared" si="340"/>
        <v>2.9239800000000002</v>
      </c>
      <c r="EG233" s="8">
        <f t="shared" si="341"/>
        <v>3.4532240446787426</v>
      </c>
      <c r="EH233" s="8">
        <f t="shared" si="342"/>
        <v>3.9482699999999999</v>
      </c>
      <c r="EI233" s="8">
        <f t="shared" si="343"/>
        <v>2.34670199085806</v>
      </c>
      <c r="EJ233" s="1">
        <f t="shared" si="371"/>
        <v>40816</v>
      </c>
      <c r="EK233" s="8">
        <f>Data!W230*(1-R233-AD233)+R233*Data!AE230+AD233*Data!AM230</f>
        <v>1.8001031145887789</v>
      </c>
      <c r="EL233" s="8">
        <f>Data!W230*(1-S233-AE233)+S233*Data!BQ230+AE233*Data!AU230</f>
        <v>3.2371894943392294</v>
      </c>
      <c r="EM233" s="8">
        <f>Data!W230*(1-R233-AF233)+R233*Data!AE230+AF233*Data!AU230</f>
        <v>3.4115554256974709</v>
      </c>
      <c r="EN233" s="8">
        <f>Data!F230</f>
        <v>5.1834422320268096</v>
      </c>
      <c r="EO233" s="8">
        <f>U233*Data!$AE230+Model!AG233*Data!$BY230+Model!AP233*Data!$W230</f>
        <v>2.1214600000000003</v>
      </c>
      <c r="EP233" s="8">
        <f>V233*Data!$BQ230+Model!AH233*Data!$BY230+Model!AQ233*Data!$W230</f>
        <v>2.536781021707923</v>
      </c>
      <c r="EQ233" s="8">
        <f>W233*Data!$BQ230+Model!AI233*Data!$BY230+Model!AR233*Data!$W230</f>
        <v>2.1588399999999996</v>
      </c>
      <c r="ER233" s="8">
        <f>X233*Data!CF230+Model!AJ233*Data!$BY230+Model!AS233*Data!$W230</f>
        <v>2.1923035901937489</v>
      </c>
      <c r="ES233" s="8">
        <f>Y233*Data!CS230+Model!AK233*Data!$BY230+Model!AS233*Data!$W230</f>
        <v>2.6336400000000006</v>
      </c>
      <c r="ET233" s="8">
        <f t="shared" si="344"/>
        <v>5.1834422320268096</v>
      </c>
    </row>
    <row r="234" spans="1:150" x14ac:dyDescent="0.25">
      <c r="A234" s="34">
        <f>Data!A231</f>
        <v>40847</v>
      </c>
      <c r="B234" s="8">
        <f>Data!G231</f>
        <v>2.3717279094910899</v>
      </c>
      <c r="C234" s="8">
        <f t="shared" si="345"/>
        <v>2.4697943943175273</v>
      </c>
      <c r="D234" s="8">
        <f>Data!DA231</f>
        <v>3.6850000000000001</v>
      </c>
      <c r="E234" s="8">
        <f>Data!AN231</f>
        <v>0.26900000000000002</v>
      </c>
      <c r="F234" s="8">
        <f>Data!AV231</f>
        <v>0.70499999999999996</v>
      </c>
      <c r="G234" s="8">
        <f>Data!BZ231</f>
        <v>1.5509999999999999</v>
      </c>
      <c r="H234" s="8">
        <f>Data!X231</f>
        <v>2.5099999999999998</v>
      </c>
      <c r="I234" s="8">
        <f>Data!BJ231</f>
        <v>3.331</v>
      </c>
      <c r="J234" s="8">
        <f>Data!AF231</f>
        <v>5.0430000000000001</v>
      </c>
      <c r="K234" s="8">
        <f>Data!BC231</f>
        <v>6.47</v>
      </c>
      <c r="L234" s="8">
        <f>Data!BR231</f>
        <v>7.7939999999999996</v>
      </c>
      <c r="M234" s="8">
        <f>Data!CG231</f>
        <v>5.9459999999999997</v>
      </c>
      <c r="N234" s="8">
        <f>Data!CT231</f>
        <v>7.2140000000000004</v>
      </c>
      <c r="O234" s="8">
        <f>Data!ED231</f>
        <v>6.3369999999999997</v>
      </c>
      <c r="P234" s="8">
        <f t="shared" si="346"/>
        <v>5.2089999999999996</v>
      </c>
      <c r="Q234" s="1">
        <f t="shared" si="323"/>
        <v>40847</v>
      </c>
      <c r="R234" s="9">
        <f t="shared" si="372"/>
        <v>0.35201329682590388</v>
      </c>
      <c r="S234" s="36">
        <f t="shared" si="373"/>
        <v>0.29593890438407139</v>
      </c>
      <c r="T234" s="9">
        <f t="shared" si="374"/>
        <v>0.19197542714532542</v>
      </c>
      <c r="U234" s="9">
        <f t="shared" si="347"/>
        <v>0.16</v>
      </c>
      <c r="V234" s="9">
        <f t="shared" si="348"/>
        <v>7.477003169311322E-2</v>
      </c>
      <c r="W234" s="9">
        <f t="shared" si="349"/>
        <v>1.0000000000000009E-2</v>
      </c>
      <c r="X234" s="9">
        <f t="shared" si="350"/>
        <v>0.14620781292088908</v>
      </c>
      <c r="Y234" s="9">
        <f t="shared" si="375"/>
        <v>0.24982341515098011</v>
      </c>
      <c r="Z234" s="8">
        <f t="shared" si="351"/>
        <v>3.0980984395498474</v>
      </c>
      <c r="AA234" s="8">
        <f t="shared" si="324"/>
        <v>4.0737411707654321</v>
      </c>
      <c r="AB234" s="8">
        <f t="shared" si="352"/>
        <v>1.4339068919178346</v>
      </c>
      <c r="AC234" s="8">
        <f t="shared" si="376"/>
        <v>2.3717279094910899</v>
      </c>
      <c r="AD234" s="22">
        <f t="shared" si="353"/>
        <v>0.64798670317409612</v>
      </c>
      <c r="AE234" s="22">
        <f t="shared" si="354"/>
        <v>0.70406109561592856</v>
      </c>
      <c r="AF234" s="22">
        <f t="shared" si="355"/>
        <v>0.80802457285467455</v>
      </c>
      <c r="AG234" s="22">
        <f t="shared" si="325"/>
        <v>8.9999999999999969E-2</v>
      </c>
      <c r="AH234" s="22">
        <f t="shared" si="326"/>
        <v>0.17522996830688675</v>
      </c>
      <c r="AI234" s="22">
        <f t="shared" si="327"/>
        <v>8.9999999999999969E-2</v>
      </c>
      <c r="AJ234" s="22">
        <f t="shared" si="328"/>
        <v>0.10379218707911098</v>
      </c>
      <c r="AK234" s="22">
        <f t="shared" si="329"/>
        <v>1.7658484901983407E-4</v>
      </c>
      <c r="AL234" s="22"/>
      <c r="AM234" s="22">
        <f t="shared" si="330"/>
        <v>0</v>
      </c>
      <c r="AN234" s="22">
        <f t="shared" si="330"/>
        <v>0</v>
      </c>
      <c r="AO234" s="22">
        <v>0</v>
      </c>
      <c r="AP234" s="22">
        <f t="shared" si="331"/>
        <v>0.75</v>
      </c>
      <c r="AQ234" s="22">
        <f t="shared" si="332"/>
        <v>0.75</v>
      </c>
      <c r="AR234" s="22">
        <f t="shared" si="356"/>
        <v>0.9</v>
      </c>
      <c r="AS234" s="9">
        <f t="shared" si="357"/>
        <v>0.75</v>
      </c>
      <c r="AT234" s="9">
        <f t="shared" si="358"/>
        <v>0.75</v>
      </c>
      <c r="AU234" s="9"/>
      <c r="AV234" s="1">
        <f t="shared" si="333"/>
        <v>40847</v>
      </c>
      <c r="AX234" s="5">
        <f>Data!C231/Data!C230-1</f>
        <v>1.0764957674940234E-3</v>
      </c>
      <c r="AY234" s="5">
        <f>Data!L231/Data!L230-1</f>
        <v>2.0654310161818401E-3</v>
      </c>
      <c r="AZ234" s="5">
        <f>Data!CW231/Data!CW230-1</f>
        <v>1.7542829864128473E-2</v>
      </c>
      <c r="BA234" s="5">
        <f>Data!AJ231/Data!AJ230-1</f>
        <v>9.1338535195917281E-4</v>
      </c>
      <c r="BB234" s="5">
        <f>Data!AR231/Data!AR230-1</f>
        <v>1.3118739031381388E-3</v>
      </c>
      <c r="BC234" s="5">
        <f>Data!BV231/Data!BV230-1</f>
        <v>-7.9631775748328915E-3</v>
      </c>
      <c r="BD234" s="5">
        <f>Data!T231/Data!T230-1</f>
        <v>8.198244228714735E-3</v>
      </c>
      <c r="BE234" s="5">
        <f>Data!BF231/Data!BF230-1</f>
        <v>1.4420138608609578E-2</v>
      </c>
      <c r="BF234" s="5">
        <f>Data!AB231/Data!AB230-1</f>
        <v>2.8293868516515941E-2</v>
      </c>
      <c r="BG234" s="5">
        <f>Data!AY231/Data!AY230-1</f>
        <v>4.7694032424974164E-2</v>
      </c>
      <c r="BH234" s="5">
        <f>Data!BN231/Data!BN230-1</f>
        <v>2.8083580369992145E-2</v>
      </c>
      <c r="BI234" s="5">
        <f>Data!CC231/Data!CC230-1</f>
        <v>2.8223923802409345E-2</v>
      </c>
      <c r="BJ234" s="5">
        <f>Data!CP231/Data!CP230-1</f>
        <v>5.3245270133755795E-2</v>
      </c>
      <c r="BK234" s="5">
        <f>Data!DZ231/Data!DZ230-1</f>
        <v>4.9357058235160123E-2</v>
      </c>
      <c r="BL234" s="5">
        <f t="shared" si="377"/>
        <v>1.1592634809501968E-2</v>
      </c>
      <c r="BM234" s="5">
        <f t="shared" si="378"/>
        <v>1.5205641645515116E-2</v>
      </c>
      <c r="BN234" s="5">
        <f t="shared" si="379"/>
        <v>9.7699357293308271E-3</v>
      </c>
      <c r="BO234" s="5">
        <f t="shared" si="359"/>
        <v>1.1046727535184106E-2</v>
      </c>
      <c r="BP234" s="5">
        <f t="shared" si="360"/>
        <v>7.9345087501411279E-3</v>
      </c>
      <c r="BQ234" s="5">
        <f t="shared" si="361"/>
        <v>8.023972366152975E-3</v>
      </c>
      <c r="BR234" s="5">
        <f t="shared" si="380"/>
        <v>1.0534338767458178E-2</v>
      </c>
      <c r="BS234" s="5">
        <f t="shared" si="381"/>
        <v>1.7623747273717339E-2</v>
      </c>
      <c r="BT234" s="5">
        <f t="shared" si="362"/>
        <v>2.3703571273102847E-3</v>
      </c>
      <c r="BU234" s="5">
        <f t="shared" si="363"/>
        <v>5.3245270133755795E-2</v>
      </c>
      <c r="BV234" s="8">
        <f t="shared" si="364"/>
        <v>2.4209927381047898</v>
      </c>
      <c r="BW234" s="8">
        <f t="shared" si="365"/>
        <v>2.4387080631065143</v>
      </c>
      <c r="BX234" s="24">
        <f t="shared" si="366"/>
        <v>40847</v>
      </c>
      <c r="BY234" s="5">
        <f t="shared" si="367"/>
        <v>0.95843031952836721</v>
      </c>
      <c r="BZ234" s="1">
        <f t="shared" si="334"/>
        <v>40847</v>
      </c>
      <c r="CA234" s="8">
        <f t="shared" si="382"/>
        <v>3.1881805315594574</v>
      </c>
      <c r="CB234" s="8">
        <f t="shared" si="383"/>
        <v>2.4387080631065143</v>
      </c>
      <c r="CC234" s="8">
        <f t="shared" si="384"/>
        <v>3.4993794246548897</v>
      </c>
      <c r="CD234" s="8">
        <f t="shared" si="385"/>
        <v>2.3141868895212929</v>
      </c>
      <c r="CE234" s="8">
        <f t="shared" si="386"/>
        <v>2.9364359100586226</v>
      </c>
      <c r="CF234" s="8">
        <f t="shared" si="387"/>
        <v>3.4667590966188384</v>
      </c>
      <c r="CG234" s="8">
        <f t="shared" si="388"/>
        <v>2.8827470797999859</v>
      </c>
      <c r="CH234" s="8">
        <f t="shared" si="389"/>
        <v>3.3944088593918726</v>
      </c>
      <c r="CI234" s="8">
        <f t="shared" si="390"/>
        <v>3.5854545913123474</v>
      </c>
      <c r="CJ234" s="8">
        <f t="shared" si="391"/>
        <v>3.6110414276457754</v>
      </c>
      <c r="CK234" s="8">
        <f t="shared" si="392"/>
        <v>6.6170918300738846</v>
      </c>
      <c r="CL234" s="8">
        <f t="shared" si="393"/>
        <v>4.6124164402277863</v>
      </c>
      <c r="CM234" s="8">
        <f t="shared" si="394"/>
        <v>3.9589475170975175</v>
      </c>
      <c r="CN234" s="8">
        <f t="shared" si="395"/>
        <v>4.2795979545053831</v>
      </c>
      <c r="CO234" s="8">
        <f t="shared" si="396"/>
        <v>3.2620637659228331</v>
      </c>
      <c r="CP234" s="8">
        <f t="shared" si="397"/>
        <v>3.1899396564472706</v>
      </c>
      <c r="CQ234" s="8">
        <f t="shared" si="398"/>
        <v>3.2531800003776881</v>
      </c>
      <c r="CR234" s="8">
        <f t="shared" si="399"/>
        <v>3.0534027076208399</v>
      </c>
      <c r="CS234" s="8">
        <f t="shared" si="400"/>
        <v>3.0878989982683542</v>
      </c>
      <c r="CT234" s="8">
        <f t="shared" si="401"/>
        <v>2.9838646428410835</v>
      </c>
      <c r="CU234" s="8">
        <f t="shared" si="402"/>
        <v>3.0556488855766504</v>
      </c>
      <c r="CV234" s="8">
        <f t="shared" si="403"/>
        <v>3.0695413342431954</v>
      </c>
      <c r="CW234" s="8">
        <f t="shared" si="404"/>
        <v>2.4209927381047898</v>
      </c>
      <c r="CX234" s="8">
        <f t="shared" si="405"/>
        <v>4.6750498346279254</v>
      </c>
      <c r="CY234" s="8">
        <f t="shared" si="335"/>
        <v>3.1881805315594574</v>
      </c>
      <c r="CZ234" s="1">
        <f t="shared" si="336"/>
        <v>40847</v>
      </c>
      <c r="DA234" s="5">
        <f>CA234/MAX(CA$9:CA234)-1</f>
        <v>0</v>
      </c>
      <c r="DB234" s="5">
        <f>CB234/MAX(CB$9:CB234)-1</f>
        <v>0</v>
      </c>
      <c r="DC234" s="5">
        <f>CC234/MAX(CC$9:CC234)-1</f>
        <v>0</v>
      </c>
      <c r="DD234" s="5">
        <f>CD234/MAX(CD$9:CD234)-1</f>
        <v>-5.3484127876679555E-4</v>
      </c>
      <c r="DE234" s="5">
        <f>CE234/MAX(CE$9:CE234)-1</f>
        <v>-7.5109194072942032E-5</v>
      </c>
      <c r="DF234" s="5">
        <f>CF234/MAX(CF$9:CF234)-1</f>
        <v>-7.9631775748328915E-3</v>
      </c>
      <c r="DG234" s="5">
        <f>CG234/MAX(CG$9:CG234)-1</f>
        <v>-3.569256194553172E-3</v>
      </c>
      <c r="DH234" s="5">
        <f>CH234/MAX(CH$9:CH234)-1</f>
        <v>-7.4485969709164879E-3</v>
      </c>
      <c r="DI234" s="5">
        <f>CI234/MAX(CI$9:CI234)-1</f>
        <v>-6.8205675480713657E-3</v>
      </c>
      <c r="DJ234" s="5">
        <f>CJ234/MAX(CJ$9:CJ234)-1</f>
        <v>-1.6072863214637634E-2</v>
      </c>
      <c r="DK234" s="5">
        <f>CK234/MAX(CK$9:CK234)-1</f>
        <v>-1.4616782130529526E-2</v>
      </c>
      <c r="DL234" s="5">
        <f>CL234/MAX(CL$9:CL234)-1</f>
        <v>-9.4424489323831073E-3</v>
      </c>
      <c r="DM234" s="5">
        <f>CM234/MAX(CM$9:CM234)-1</f>
        <v>-1.2737738274266941E-2</v>
      </c>
      <c r="DN234" s="5">
        <f>CN234/MAX(CN$9:CN234)-1</f>
        <v>-9.9805827354954024E-3</v>
      </c>
      <c r="DO234" s="5">
        <f>CO234/MAX(CO$9:CO234)-1</f>
        <v>0</v>
      </c>
      <c r="DP234" s="5">
        <f>CP234/MAX(CP$9:CP234)-1</f>
        <v>0</v>
      </c>
      <c r="DQ234" s="5">
        <f>CQ234/MAX(CQ$9:CQ234)-1</f>
        <v>0</v>
      </c>
      <c r="DR234" s="5">
        <f>CR234/MAX(CR$9:CR234)-1</f>
        <v>-5.720795127747258E-3</v>
      </c>
      <c r="DS234" s="5">
        <f>CS234/MAX(CS$9:CS234)-1</f>
        <v>-3.0011664334564925E-3</v>
      </c>
      <c r="DT234" s="5">
        <f>CT234/MAX(CT$9:CT234)-1</f>
        <v>-6.0087059092051032E-3</v>
      </c>
      <c r="DU234" s="5">
        <f>CU234/MAX(CU$9:CU234)-1</f>
        <v>-5.680069653827724E-3</v>
      </c>
      <c r="DV234" s="5">
        <f>CV234/MAX(CV$9:CV234)-1</f>
        <v>-7.3494049075421009E-3</v>
      </c>
      <c r="DW234" s="5">
        <f>CW234/MAX(CW$9:CW234)-1</f>
        <v>-1.9538359917847803E-4</v>
      </c>
      <c r="DX234" s="5">
        <f>CX234/MAX(CX$9:CX234)-1</f>
        <v>-1.2737738274267052E-2</v>
      </c>
      <c r="DY234" s="5">
        <f>CY234/MAX(CY$9:CY234)-1</f>
        <v>0</v>
      </c>
      <c r="DZ234" s="1">
        <f t="shared" si="337"/>
        <v>40847</v>
      </c>
      <c r="EA234" s="8">
        <f t="shared" si="368"/>
        <v>2.2320336816307713</v>
      </c>
      <c r="EB234" s="8">
        <f t="shared" si="369"/>
        <v>2.3717279094910899</v>
      </c>
      <c r="EC234" s="8">
        <f t="shared" si="370"/>
        <v>2.4697943943175273</v>
      </c>
      <c r="ED234" s="8">
        <f t="shared" si="338"/>
        <v>2.82897</v>
      </c>
      <c r="EE234" s="8">
        <f t="shared" si="339"/>
        <v>2.7370393078601056</v>
      </c>
      <c r="EF234" s="8">
        <f t="shared" si="340"/>
        <v>2.4765299999999999</v>
      </c>
      <c r="EG234" s="8">
        <f t="shared" si="341"/>
        <v>2.9128333377873075</v>
      </c>
      <c r="EH234" s="8">
        <f t="shared" si="342"/>
        <v>3.6850000000000005</v>
      </c>
      <c r="EI234" s="8">
        <f t="shared" si="343"/>
        <v>2.3717279094910899</v>
      </c>
      <c r="EJ234" s="1">
        <f t="shared" si="371"/>
        <v>40847</v>
      </c>
      <c r="EK234" s="8">
        <f>Data!W231*(1-R234-AD234)+R234*Data!AE231+AD234*Data!AM231</f>
        <v>1.7936849284332161</v>
      </c>
      <c r="EL234" s="8">
        <f>Data!W231*(1-S234-AE234)+S234*Data!BQ231+AE234*Data!AU231</f>
        <v>3.2198145901162043</v>
      </c>
      <c r="EM234" s="8">
        <f>Data!W231*(1-R234-AF234)+R234*Data!AE231+AF234*Data!AU231</f>
        <v>3.3732364361677796</v>
      </c>
      <c r="EN234" s="8">
        <f>Data!F231</f>
        <v>5.2538876807108599</v>
      </c>
      <c r="EO234" s="8">
        <f>U234*Data!$AE231+Model!AG234*Data!$BY231+Model!AP234*Data!$W231</f>
        <v>2.25603</v>
      </c>
      <c r="EP234" s="8">
        <f>V234*Data!$BQ231+Model!AH234*Data!$BY231+Model!AQ234*Data!$W231</f>
        <v>2.6689386034193512</v>
      </c>
      <c r="EQ234" s="8">
        <f>W234*Data!$BQ231+Model!AI234*Data!$BY231+Model!AR234*Data!$W231</f>
        <v>2.2942499999999999</v>
      </c>
      <c r="ER234" s="8">
        <f>X234*Data!CF231+Model!AJ234*Data!$BY231+Model!AS234*Data!$W231</f>
        <v>2.3272808636459801</v>
      </c>
      <c r="ES234" s="8">
        <f>Y234*Data!CS231+Model!AK234*Data!$BY231+Model!AS234*Data!$W231</f>
        <v>2.5390862175525335</v>
      </c>
      <c r="ET234" s="8">
        <f t="shared" si="344"/>
        <v>5.2538876807108599</v>
      </c>
    </row>
    <row r="235" spans="1:150" x14ac:dyDescent="0.25">
      <c r="A235" s="34">
        <f>Data!A232</f>
        <v>40877</v>
      </c>
      <c r="B235" s="8">
        <f>Data!G232</f>
        <v>2.3999821462964501</v>
      </c>
      <c r="C235" s="8">
        <f t="shared" si="345"/>
        <v>2.4142527577521062</v>
      </c>
      <c r="D235" s="8">
        <f>Data!DA232</f>
        <v>4.0140000000000002</v>
      </c>
      <c r="E235" s="8">
        <f>Data!AN232</f>
        <v>0.26600000000000001</v>
      </c>
      <c r="F235" s="8">
        <f>Data!AV232</f>
        <v>0.68100000000000005</v>
      </c>
      <c r="G235" s="8">
        <f>Data!BZ232</f>
        <v>1.484</v>
      </c>
      <c r="H235" s="8">
        <f>Data!X232</f>
        <v>2.85</v>
      </c>
      <c r="I235" s="8">
        <f>Data!BJ232</f>
        <v>3.6640000000000001</v>
      </c>
      <c r="J235" s="8">
        <f>Data!AF232</f>
        <v>5.6289999999999996</v>
      </c>
      <c r="K235" s="8">
        <f>Data!BC232</f>
        <v>6.9169999999999998</v>
      </c>
      <c r="L235" s="8">
        <f>Data!BR232</f>
        <v>8.3810000000000002</v>
      </c>
      <c r="M235" s="8">
        <f>Data!CG232</f>
        <v>6.5839999999999996</v>
      </c>
      <c r="N235" s="8">
        <f>Data!CT232</f>
        <v>7.7949999999999999</v>
      </c>
      <c r="O235" s="8">
        <f>Data!ED232</f>
        <v>6.8390000000000004</v>
      </c>
      <c r="P235" s="8">
        <f t="shared" si="346"/>
        <v>5.7565000000000008</v>
      </c>
      <c r="Q235" s="1">
        <f t="shared" si="323"/>
        <v>40877</v>
      </c>
      <c r="R235" s="9">
        <f t="shared" si="372"/>
        <v>0.32201329682590385</v>
      </c>
      <c r="S235" s="36">
        <f t="shared" si="373"/>
        <v>0.27914617510497725</v>
      </c>
      <c r="T235" s="9">
        <f t="shared" si="374"/>
        <v>0.17371666811430556</v>
      </c>
      <c r="U235" s="9">
        <f t="shared" si="347"/>
        <v>0.13</v>
      </c>
      <c r="V235" s="9">
        <f t="shared" si="348"/>
        <v>4.4770031693113221E-2</v>
      </c>
      <c r="W235" s="9">
        <f t="shared" si="349"/>
        <v>0</v>
      </c>
      <c r="X235" s="9">
        <f t="shared" si="350"/>
        <v>0.11620781292088908</v>
      </c>
      <c r="Y235" s="9">
        <f t="shared" si="375"/>
        <v>0.23855173506575822</v>
      </c>
      <c r="Z235" s="8">
        <f t="shared" si="351"/>
        <v>3.1262678138121096</v>
      </c>
      <c r="AA235" s="8">
        <f t="shared" si="324"/>
        <v>4.3939574945056297</v>
      </c>
      <c r="AB235" s="8">
        <f t="shared" si="352"/>
        <v>1.4078396595153304</v>
      </c>
      <c r="AC235" s="8">
        <f t="shared" si="376"/>
        <v>2.3999821462964501</v>
      </c>
      <c r="AD235" s="22">
        <f t="shared" si="353"/>
        <v>0.67798670317409615</v>
      </c>
      <c r="AE235" s="22">
        <f t="shared" si="354"/>
        <v>0.7208538248950227</v>
      </c>
      <c r="AF235" s="22">
        <f t="shared" si="355"/>
        <v>0.82628333188569447</v>
      </c>
      <c r="AG235" s="22">
        <f t="shared" si="325"/>
        <v>0.12</v>
      </c>
      <c r="AH235" s="22">
        <f t="shared" si="326"/>
        <v>0.20522996830688678</v>
      </c>
      <c r="AI235" s="22">
        <f t="shared" si="327"/>
        <v>9.9999999999999978E-2</v>
      </c>
      <c r="AJ235" s="22">
        <f t="shared" si="328"/>
        <v>0.13379218707911089</v>
      </c>
      <c r="AK235" s="22">
        <f t="shared" si="329"/>
        <v>1.1448264934241781E-2</v>
      </c>
      <c r="AL235" s="22"/>
      <c r="AM235" s="22">
        <f t="shared" si="330"/>
        <v>0</v>
      </c>
      <c r="AN235" s="22">
        <f t="shared" si="330"/>
        <v>0</v>
      </c>
      <c r="AO235" s="22">
        <v>0</v>
      </c>
      <c r="AP235" s="22">
        <f t="shared" si="331"/>
        <v>0.75</v>
      </c>
      <c r="AQ235" s="22">
        <f t="shared" si="332"/>
        <v>0.75</v>
      </c>
      <c r="AR235" s="22">
        <f t="shared" si="356"/>
        <v>0.9</v>
      </c>
      <c r="AS235" s="9">
        <f t="shared" si="357"/>
        <v>0.75</v>
      </c>
      <c r="AT235" s="9">
        <f t="shared" si="358"/>
        <v>0.75</v>
      </c>
      <c r="AU235" s="9"/>
      <c r="AV235" s="1">
        <f t="shared" si="333"/>
        <v>40877</v>
      </c>
      <c r="AX235" s="5">
        <f>Data!C232/Data!C231-1</f>
        <v>-8.6911716607829259E-4</v>
      </c>
      <c r="AY235" s="5">
        <f>Data!L232/Data!L231-1</f>
        <v>-6.2279371317830456E-4</v>
      </c>
      <c r="AZ235" s="5">
        <f>Data!CW232/Data!CW231-1</f>
        <v>-1.8661798227784909E-2</v>
      </c>
      <c r="BA235" s="5">
        <f>Data!AJ232/Data!AJ231-1</f>
        <v>4.9703066262773987E-4</v>
      </c>
      <c r="BB235" s="5">
        <f>Data!AR232/Data!AR231-1</f>
        <v>2.8146291041684091E-3</v>
      </c>
      <c r="BC235" s="5">
        <f>Data!BV232/Data!BV231-1</f>
        <v>8.1037764500346832E-3</v>
      </c>
      <c r="BD235" s="5">
        <f>Data!T232/Data!T231-1</f>
        <v>-2.8264725530395829E-3</v>
      </c>
      <c r="BE235" s="5">
        <f>Data!BF232/Data!BF231-1</f>
        <v>-8.3930604736112135E-3</v>
      </c>
      <c r="BF235" s="5">
        <f>Data!AB232/Data!AB231-1</f>
        <v>-5.604718726478497E-3</v>
      </c>
      <c r="BG235" s="5">
        <f>Data!AY232/Data!AY231-1</f>
        <v>-1.2555703898079251E-2</v>
      </c>
      <c r="BH235" s="5">
        <f>Data!BN232/Data!BN231-1</f>
        <v>-8.1946351626497327E-3</v>
      </c>
      <c r="BI235" s="5">
        <f>Data!CC232/Data!CC231-1</f>
        <v>-6.4836287563044825E-3</v>
      </c>
      <c r="BJ235" s="5">
        <f>Data!CP232/Data!CP231-1</f>
        <v>-1.7980599049962631E-2</v>
      </c>
      <c r="BK235" s="5">
        <f>Data!DZ232/Data!DZ231-1</f>
        <v>-1.6326323191702019E-2</v>
      </c>
      <c r="BL235" s="5">
        <f t="shared" si="377"/>
        <v>-4.5848130003402882E-4</v>
      </c>
      <c r="BM235" s="5">
        <f t="shared" si="378"/>
        <v>-2.8499233471392616E-3</v>
      </c>
      <c r="BN235" s="5">
        <f t="shared" si="379"/>
        <v>-8.5996338879961364E-4</v>
      </c>
      <c r="BO235" s="5">
        <f t="shared" si="359"/>
        <v>-2.2872695305131254E-3</v>
      </c>
      <c r="BP235" s="5">
        <f t="shared" si="360"/>
        <v>-1.312543055098835E-3</v>
      </c>
      <c r="BQ235" s="5">
        <f t="shared" si="361"/>
        <v>-1.8964317688590008E-3</v>
      </c>
      <c r="BR235" s="5">
        <f t="shared" si="380"/>
        <v>-2.2267029136806564E-3</v>
      </c>
      <c r="BS235" s="5">
        <f t="shared" si="381"/>
        <v>-6.6103980717609001E-3</v>
      </c>
      <c r="BT235" s="5">
        <f t="shared" si="362"/>
        <v>-1.6766998050572453E-4</v>
      </c>
      <c r="BU235" s="5">
        <f t="shared" si="363"/>
        <v>-1.7980599049962631E-2</v>
      </c>
      <c r="BV235" s="8">
        <f t="shared" si="364"/>
        <v>2.4205868102995871</v>
      </c>
      <c r="BW235" s="8">
        <f t="shared" si="365"/>
        <v>2.4371892510565343</v>
      </c>
      <c r="BX235" s="24">
        <f t="shared" si="366"/>
        <v>40877</v>
      </c>
      <c r="BY235" s="5">
        <f t="shared" si="367"/>
        <v>0.95712803634984001</v>
      </c>
      <c r="BZ235" s="1">
        <f t="shared" si="334"/>
        <v>40877</v>
      </c>
      <c r="CA235" s="8">
        <f t="shared" si="382"/>
        <v>3.1854096291309224</v>
      </c>
      <c r="CB235" s="8">
        <f t="shared" si="383"/>
        <v>2.4371892510565343</v>
      </c>
      <c r="CC235" s="8">
        <f t="shared" si="384"/>
        <v>3.4340747119095183</v>
      </c>
      <c r="CD235" s="8">
        <f t="shared" si="385"/>
        <v>2.3153371113644363</v>
      </c>
      <c r="CE235" s="8">
        <f t="shared" si="386"/>
        <v>2.9447008880335988</v>
      </c>
      <c r="CF235" s="8">
        <f t="shared" si="387"/>
        <v>3.4948529373439619</v>
      </c>
      <c r="CG235" s="8">
        <f t="shared" si="388"/>
        <v>2.8745990743015764</v>
      </c>
      <c r="CH235" s="8">
        <f t="shared" si="389"/>
        <v>3.3659193805628349</v>
      </c>
      <c r="CI235" s="8">
        <f t="shared" si="390"/>
        <v>3.5653591268214808</v>
      </c>
      <c r="CJ235" s="8">
        <f t="shared" si="391"/>
        <v>3.5657022607165576</v>
      </c>
      <c r="CK235" s="8">
        <f t="shared" si="392"/>
        <v>6.5628671766886786</v>
      </c>
      <c r="CL235" s="8">
        <f t="shared" si="393"/>
        <v>4.5825112443598739</v>
      </c>
      <c r="CM235" s="8">
        <f t="shared" si="394"/>
        <v>3.887763269132742</v>
      </c>
      <c r="CN235" s="8">
        <f t="shared" si="395"/>
        <v>4.2097278551695814</v>
      </c>
      <c r="CO235" s="8">
        <f t="shared" si="396"/>
        <v>3.2605681706866392</v>
      </c>
      <c r="CP235" s="8">
        <f t="shared" si="397"/>
        <v>3.180848572944396</v>
      </c>
      <c r="CQ235" s="8">
        <f t="shared" si="398"/>
        <v>3.2503823846801883</v>
      </c>
      <c r="CR235" s="8">
        <f t="shared" si="399"/>
        <v>3.0464187526433122</v>
      </c>
      <c r="CS235" s="8">
        <f t="shared" si="400"/>
        <v>3.0838459978833304</v>
      </c>
      <c r="CT235" s="8">
        <f t="shared" si="401"/>
        <v>2.9782059471384246</v>
      </c>
      <c r="CU235" s="8">
        <f t="shared" si="402"/>
        <v>3.0488448632999519</v>
      </c>
      <c r="CV235" s="8">
        <f t="shared" si="403"/>
        <v>3.0492504441261237</v>
      </c>
      <c r="CW235" s="8">
        <f t="shared" si="404"/>
        <v>2.4205868102995871</v>
      </c>
      <c r="CX235" s="8">
        <f t="shared" si="405"/>
        <v>4.5909896380128865</v>
      </c>
      <c r="CY235" s="8">
        <f t="shared" si="335"/>
        <v>3.1854096291309224</v>
      </c>
      <c r="CZ235" s="1">
        <f t="shared" si="336"/>
        <v>40877</v>
      </c>
      <c r="DA235" s="5">
        <f>CA235/MAX(CA$9:CA235)-1</f>
        <v>-8.6911716607829259E-4</v>
      </c>
      <c r="DB235" s="5">
        <f>CB235/MAX(CB$9:CB235)-1</f>
        <v>-6.2279371317830456E-4</v>
      </c>
      <c r="DC235" s="5">
        <f>CC235/MAX(CC$9:CC235)-1</f>
        <v>-1.8661798227784909E-2</v>
      </c>
      <c r="DD235" s="5">
        <f>CD235/MAX(CD$9:CD235)-1</f>
        <v>-3.8076448654167372E-5</v>
      </c>
      <c r="DE235" s="5">
        <f>CE235/MAX(CE$9:CE235)-1</f>
        <v>0</v>
      </c>
      <c r="DF235" s="5">
        <f>CF235/MAX(CF$9:CF235)-1</f>
        <v>0</v>
      </c>
      <c r="DG235" s="5">
        <f>CG235/MAX(CG$9:CG235)-1</f>
        <v>-6.3856403429241038E-3</v>
      </c>
      <c r="DH235" s="5">
        <f>CH235/MAX(CH$9:CH235)-1</f>
        <v>-1.5779140919707224E-2</v>
      </c>
      <c r="DI235" s="5">
        <f>CI235/MAX(CI$9:CI235)-1</f>
        <v>-1.2387058911888071E-2</v>
      </c>
      <c r="DJ235" s="5">
        <f>CJ235/MAX(CJ$9:CJ235)-1</f>
        <v>-2.8426761001399514E-2</v>
      </c>
      <c r="DK235" s="5">
        <f>CK235/MAX(CK$9:CK235)-1</f>
        <v>-2.269163809636765E-2</v>
      </c>
      <c r="DL235" s="5">
        <f>CL235/MAX(CL$9:CL235)-1</f>
        <v>-1.5864856355259693E-2</v>
      </c>
      <c r="DM235" s="5">
        <f>CM235/MAX(CM$9:CM235)-1</f>
        <v>-3.0489305159516644E-2</v>
      </c>
      <c r="DN235" s="5">
        <f>CN235/MAX(CN$9:CN235)-1</f>
        <v>-2.6143959707816133E-2</v>
      </c>
      <c r="DO235" s="5">
        <f>CO235/MAX(CO$9:CO235)-1</f>
        <v>-4.584813000338972E-4</v>
      </c>
      <c r="DP235" s="5">
        <f>CP235/MAX(CP$9:CP235)-1</f>
        <v>-2.8499233471392937E-3</v>
      </c>
      <c r="DQ235" s="5">
        <f>CQ235/MAX(CQ$9:CQ235)-1</f>
        <v>-8.5996338879956724E-4</v>
      </c>
      <c r="DR235" s="5">
        <f>CR235/MAX(CR$9:CR235)-1</f>
        <v>-7.9949796578744348E-3</v>
      </c>
      <c r="DS235" s="5">
        <f>CS235/MAX(CS$9:CS235)-1</f>
        <v>-4.3097703283959676E-3</v>
      </c>
      <c r="DT235" s="5">
        <f>CT235/MAX(CT$9:CT235)-1</f>
        <v>-7.8937425772881431E-3</v>
      </c>
      <c r="DU235" s="5">
        <f>CU235/MAX(CU$9:CU235)-1</f>
        <v>-7.8941247398602865E-3</v>
      </c>
      <c r="DV235" s="5">
        <f>CV235/MAX(CV$9:CV235)-1</f>
        <v>-1.3911220487273668E-2</v>
      </c>
      <c r="DW235" s="5">
        <f>CW235/MAX(CW$9:CW235)-1</f>
        <v>-3.6302081971995026E-4</v>
      </c>
      <c r="DX235" s="5">
        <f>CX235/MAX(CX$9:CX235)-1</f>
        <v>-3.0489305159516755E-2</v>
      </c>
      <c r="DY235" s="5">
        <f>CY235/MAX(CY$9:CY235)-1</f>
        <v>-8.6911716607829259E-4</v>
      </c>
      <c r="DZ235" s="1">
        <f t="shared" si="337"/>
        <v>40877</v>
      </c>
      <c r="EA235" s="8">
        <f t="shared" si="368"/>
        <v>2.2743217926945722</v>
      </c>
      <c r="EB235" s="8">
        <f t="shared" si="369"/>
        <v>2.3999821462964501</v>
      </c>
      <c r="EC235" s="8">
        <f t="shared" si="370"/>
        <v>2.4142527577521062</v>
      </c>
      <c r="ED235" s="8">
        <f t="shared" si="338"/>
        <v>3.0473500000000002</v>
      </c>
      <c r="EE235" s="8">
        <f t="shared" si="339"/>
        <v>2.8172789085874017</v>
      </c>
      <c r="EF235" s="8">
        <f t="shared" si="340"/>
        <v>2.7134</v>
      </c>
      <c r="EG235" s="8">
        <f t="shared" si="341"/>
        <v>3.1011598458965346</v>
      </c>
      <c r="EH235" s="8">
        <f t="shared" si="342"/>
        <v>4.0140000000000002</v>
      </c>
      <c r="EI235" s="8">
        <f t="shared" si="343"/>
        <v>2.3999821462964501</v>
      </c>
      <c r="EJ235" s="1">
        <f t="shared" si="371"/>
        <v>40877</v>
      </c>
      <c r="EK235" s="8">
        <f>Data!W232*(1-R235-AD235)+R235*Data!AE232+AD235*Data!AM232</f>
        <v>1.8211910348078235</v>
      </c>
      <c r="EL235" s="8">
        <f>Data!W232*(1-S235-AE235)+S235*Data!BQ232+AE235*Data!AU232</f>
        <v>3.2652987767964645</v>
      </c>
      <c r="EM235" s="8">
        <f>Data!W232*(1-R235-AF235)+R235*Data!AE232+AF235*Data!AU232</f>
        <v>3.4618292274315579</v>
      </c>
      <c r="EN235" s="8">
        <f>Data!F232</f>
        <v>5.2069681129921896</v>
      </c>
      <c r="EO235" s="8">
        <f>U235*Data!$AE232+Model!AG235*Data!$BY232+Model!AP235*Data!$W232</f>
        <v>2.3913199999999999</v>
      </c>
      <c r="EP235" s="8">
        <f>V235*Data!$BQ232+Model!AH235*Data!$BY232+Model!AQ235*Data!$W232</f>
        <v>2.802525398348453</v>
      </c>
      <c r="EQ235" s="8">
        <f>W235*Data!$BQ232+Model!AI235*Data!$BY232+Model!AR235*Data!$W232</f>
        <v>2.3239000000000001</v>
      </c>
      <c r="ER235" s="8">
        <f>X235*Data!CF232+Model!AJ235*Data!$BY232+Model!AS235*Data!$W232</f>
        <v>2.4587200823538904</v>
      </c>
      <c r="ES235" s="8">
        <f>Y235*Data!CS232+Model!AK235*Data!$BY232+Model!AS235*Data!$W232</f>
        <v>2.5534825305022975</v>
      </c>
      <c r="ET235" s="8">
        <f t="shared" si="344"/>
        <v>5.2069681129921896</v>
      </c>
    </row>
    <row r="236" spans="1:150" x14ac:dyDescent="0.25">
      <c r="A236" s="34">
        <f>Data!A233</f>
        <v>40907</v>
      </c>
      <c r="B236" s="8">
        <f>Data!G233</f>
        <v>2.2363948982783302</v>
      </c>
      <c r="C236" s="8">
        <f t="shared" si="345"/>
        <v>2.2604453124999999</v>
      </c>
      <c r="D236" s="8">
        <f>Data!DA233</f>
        <v>3.8250000000000002</v>
      </c>
      <c r="E236" s="8">
        <f>Data!AN233</f>
        <v>0.26100000000000001</v>
      </c>
      <c r="F236" s="8">
        <f>Data!AV233</f>
        <v>0.627</v>
      </c>
      <c r="G236" s="8">
        <f>Data!BZ233</f>
        <v>1.329</v>
      </c>
      <c r="H236" s="8">
        <f>Data!X233</f>
        <v>2.8519999999999999</v>
      </c>
      <c r="I236" s="8">
        <f>Data!BJ233</f>
        <v>3.6920000000000002</v>
      </c>
      <c r="J236" s="8">
        <f>Data!AF233</f>
        <v>4.9059999999999997</v>
      </c>
      <c r="K236" s="8">
        <f>Data!BC233</f>
        <v>5.5090000000000003</v>
      </c>
      <c r="L236" s="8">
        <f>Data!BR233</f>
        <v>7.6740000000000004</v>
      </c>
      <c r="M236" s="8">
        <f>Data!CG233</f>
        <v>5.8609999999999998</v>
      </c>
      <c r="N236" s="8">
        <f>Data!CT233</f>
        <v>7.0819999999999999</v>
      </c>
      <c r="O236" s="8">
        <f>Data!ED233</f>
        <v>6.0979999999999999</v>
      </c>
      <c r="P236" s="8">
        <f t="shared" si="346"/>
        <v>5.12</v>
      </c>
      <c r="Q236" s="1">
        <f t="shared" si="323"/>
        <v>40907</v>
      </c>
      <c r="R236" s="9">
        <f t="shared" si="372"/>
        <v>0.30748851705738062</v>
      </c>
      <c r="S236" s="36">
        <f t="shared" si="373"/>
        <v>0.29416832357490957</v>
      </c>
      <c r="T236" s="9">
        <f t="shared" si="374"/>
        <v>0.1953125</v>
      </c>
      <c r="U236" s="9">
        <f t="shared" si="347"/>
        <v>0.1</v>
      </c>
      <c r="V236" s="9">
        <f t="shared" si="348"/>
        <v>1.4770031693113223E-2</v>
      </c>
      <c r="W236" s="9">
        <f t="shared" si="349"/>
        <v>0</v>
      </c>
      <c r="X236" s="9">
        <f t="shared" si="350"/>
        <v>8.6207812920889082E-2</v>
      </c>
      <c r="Y236" s="9">
        <f t="shared" si="375"/>
        <v>0.23531201112463071</v>
      </c>
      <c r="Z236" s="8">
        <f t="shared" si="351"/>
        <v>2.7225379593040486</v>
      </c>
      <c r="AA236" s="8">
        <f t="shared" si="324"/>
        <v>4.2704796562782139</v>
      </c>
      <c r="AB236" s="8">
        <f t="shared" si="352"/>
        <v>1.4010390625</v>
      </c>
      <c r="AC236" s="8">
        <f t="shared" si="376"/>
        <v>2.2363948982783302</v>
      </c>
      <c r="AD236" s="22">
        <f t="shared" si="353"/>
        <v>0.69251148294261933</v>
      </c>
      <c r="AE236" s="22">
        <f t="shared" si="354"/>
        <v>0.70583167642509048</v>
      </c>
      <c r="AF236" s="22">
        <f t="shared" si="355"/>
        <v>0.8046875</v>
      </c>
      <c r="AG236" s="22">
        <f t="shared" si="325"/>
        <v>0.15000000000000002</v>
      </c>
      <c r="AH236" s="22">
        <f t="shared" si="326"/>
        <v>0.23522996830688681</v>
      </c>
      <c r="AI236" s="22">
        <f t="shared" si="327"/>
        <v>9.9999999999999978E-2</v>
      </c>
      <c r="AJ236" s="22">
        <f t="shared" si="328"/>
        <v>0.16379218707911092</v>
      </c>
      <c r="AK236" s="22">
        <f t="shared" si="329"/>
        <v>1.4687988875369262E-2</v>
      </c>
      <c r="AL236" s="22"/>
      <c r="AM236" s="22">
        <f t="shared" si="330"/>
        <v>0</v>
      </c>
      <c r="AN236" s="22">
        <f t="shared" si="330"/>
        <v>0</v>
      </c>
      <c r="AO236" s="22">
        <v>0</v>
      </c>
      <c r="AP236" s="22">
        <f t="shared" si="331"/>
        <v>0.75</v>
      </c>
      <c r="AQ236" s="22">
        <f t="shared" si="332"/>
        <v>0.75</v>
      </c>
      <c r="AR236" s="22">
        <f t="shared" si="356"/>
        <v>0.9</v>
      </c>
      <c r="AS236" s="9">
        <f t="shared" si="357"/>
        <v>0.75</v>
      </c>
      <c r="AT236" s="9">
        <f t="shared" si="358"/>
        <v>0.75</v>
      </c>
      <c r="AU236" s="9"/>
      <c r="AV236" s="1">
        <f t="shared" si="333"/>
        <v>40907</v>
      </c>
      <c r="AX236" s="5">
        <f>Data!C233/Data!C232-1</f>
        <v>1.0991190808324669E-2</v>
      </c>
      <c r="AY236" s="5">
        <f>Data!L233/Data!L232-1</f>
        <v>1.2734650810906079E-3</v>
      </c>
      <c r="AZ236" s="5">
        <f>Data!CW233/Data!CW232-1</f>
        <v>1.9262377331161318E-2</v>
      </c>
      <c r="BA236" s="5">
        <f>Data!AJ233/Data!AJ232-1</f>
        <v>5.4194590458922498E-4</v>
      </c>
      <c r="BB236" s="5">
        <f>Data!AR233/Data!AR232-1</f>
        <v>3.3451696141575393E-3</v>
      </c>
      <c r="BC236" s="5">
        <f>Data!BV233/Data!BV232-1</f>
        <v>1.2817071133700786E-2</v>
      </c>
      <c r="BD236" s="5">
        <f>Data!T233/Data!T232-1</f>
        <v>2.9222676797195923E-3</v>
      </c>
      <c r="BE236" s="5">
        <f>Data!BF233/Data!BF232-1</f>
        <v>8.5538998866996341E-3</v>
      </c>
      <c r="BF236" s="5">
        <f>Data!AB233/Data!AB232-1</f>
        <v>1.2991629542251193E-2</v>
      </c>
      <c r="BG236" s="5">
        <f>Data!AY233/Data!AY232-1</f>
        <v>1.9448973535658665E-2</v>
      </c>
      <c r="BH236" s="5">
        <f>Data!BN233/Data!BN232-1</f>
        <v>1.3749682963581922E-2</v>
      </c>
      <c r="BI236" s="5">
        <f>Data!CC233/Data!CC232-1</f>
        <v>1.3254286423170836E-2</v>
      </c>
      <c r="BJ236" s="5">
        <f>Data!CP233/Data!CP232-1</f>
        <v>2.379723828408431E-2</v>
      </c>
      <c r="BK236" s="5">
        <f>Data!DZ233/Data!DZ232-1</f>
        <v>2.2447608981277511E-2</v>
      </c>
      <c r="BL236" s="5">
        <f t="shared" si="377"/>
        <v>6.5360369864608907E-3</v>
      </c>
      <c r="BM236" s="5">
        <f t="shared" si="378"/>
        <v>8.6775424986638219E-3</v>
      </c>
      <c r="BN236" s="5">
        <f t="shared" si="379"/>
        <v>6.6635817338691651E-3</v>
      </c>
      <c r="BO236" s="5">
        <f t="shared" si="359"/>
        <v>5.4186611363264432E-3</v>
      </c>
      <c r="BP236" s="5">
        <f t="shared" si="360"/>
        <v>5.4377216043960414E-3</v>
      </c>
      <c r="BQ236" s="5">
        <f t="shared" si="361"/>
        <v>3.9117480251177113E-3</v>
      </c>
      <c r="BR236" s="5">
        <f t="shared" si="380"/>
        <v>5.4467763757797783E-3</v>
      </c>
      <c r="BS236" s="5">
        <f t="shared" si="381"/>
        <v>8.015306468250924E-3</v>
      </c>
      <c r="BT236" s="5">
        <f t="shared" si="362"/>
        <v>1.0180102596152984E-3</v>
      </c>
      <c r="BU236" s="5">
        <f t="shared" si="363"/>
        <v>2.379723828408431E-2</v>
      </c>
      <c r="BV236" s="8">
        <f t="shared" si="364"/>
        <v>2.4230509925067616</v>
      </c>
      <c r="BW236" s="8">
        <f t="shared" si="365"/>
        <v>2.4402929264637643</v>
      </c>
      <c r="BX236" s="24">
        <f t="shared" si="366"/>
        <v>40907</v>
      </c>
      <c r="BY236" s="5">
        <f t="shared" si="367"/>
        <v>0.95187901484819026</v>
      </c>
      <c r="BZ236" s="1">
        <f t="shared" si="334"/>
        <v>40907</v>
      </c>
      <c r="CA236" s="8">
        <f t="shared" si="382"/>
        <v>3.2204210741673749</v>
      </c>
      <c r="CB236" s="8">
        <f t="shared" si="383"/>
        <v>2.4402929264637643</v>
      </c>
      <c r="CC236" s="8">
        <f t="shared" si="384"/>
        <v>3.5002231547937184</v>
      </c>
      <c r="CD236" s="8">
        <f t="shared" si="385"/>
        <v>2.3165918988296839</v>
      </c>
      <c r="CE236" s="8">
        <f t="shared" si="386"/>
        <v>2.9545514119670315</v>
      </c>
      <c r="CF236" s="8">
        <f t="shared" si="387"/>
        <v>3.5396467160437224</v>
      </c>
      <c r="CG236" s="8">
        <f t="shared" si="388"/>
        <v>2.8829994222685595</v>
      </c>
      <c r="CH236" s="8">
        <f t="shared" si="389"/>
        <v>3.3947111179708713</v>
      </c>
      <c r="CI236" s="8">
        <f t="shared" si="390"/>
        <v>3.6116789517822299</v>
      </c>
      <c r="CJ236" s="8">
        <f t="shared" si="391"/>
        <v>3.6350515096212721</v>
      </c>
      <c r="CK236" s="8">
        <f t="shared" si="392"/>
        <v>6.6531045197002463</v>
      </c>
      <c r="CL236" s="8">
        <f t="shared" si="393"/>
        <v>4.6432491609300204</v>
      </c>
      <c r="CM236" s="8">
        <f t="shared" si="394"/>
        <v>3.9802812980404045</v>
      </c>
      <c r="CN236" s="8">
        <f t="shared" si="395"/>
        <v>4.3042261799800201</v>
      </c>
      <c r="CO236" s="8">
        <f t="shared" si="396"/>
        <v>3.2818793648471241</v>
      </c>
      <c r="CP236" s="8">
        <f t="shared" si="397"/>
        <v>3.2084505216179351</v>
      </c>
      <c r="CQ236" s="8">
        <f t="shared" si="398"/>
        <v>3.2720415733668333</v>
      </c>
      <c r="CR236" s="8">
        <f t="shared" si="399"/>
        <v>3.0629262635432366</v>
      </c>
      <c r="CS236" s="8">
        <f t="shared" si="400"/>
        <v>3.1006150938906512</v>
      </c>
      <c r="CT236" s="8">
        <f t="shared" si="401"/>
        <v>2.9898559383705368</v>
      </c>
      <c r="CU236" s="8">
        <f t="shared" si="402"/>
        <v>3.0654512394747915</v>
      </c>
      <c r="CV236" s="8">
        <f t="shared" si="403"/>
        <v>3.0736911209342446</v>
      </c>
      <c r="CW236" s="8">
        <f t="shared" si="404"/>
        <v>2.4230509925067616</v>
      </c>
      <c r="CX236" s="8">
        <f t="shared" si="405"/>
        <v>4.7002425123884413</v>
      </c>
      <c r="CY236" s="8">
        <f t="shared" si="335"/>
        <v>3.2204210741673749</v>
      </c>
      <c r="CZ236" s="1">
        <f t="shared" si="336"/>
        <v>40907</v>
      </c>
      <c r="DA236" s="5">
        <f>CA236/MAX(CA$9:CA236)-1</f>
        <v>0</v>
      </c>
      <c r="DB236" s="5">
        <f>CB236/MAX(CB$9:CB236)-1</f>
        <v>0</v>
      </c>
      <c r="DC236" s="5">
        <f>CC236/MAX(CC$9:CC236)-1</f>
        <v>0</v>
      </c>
      <c r="DD236" s="5">
        <f>CD236/MAX(CD$9:CD236)-1</f>
        <v>0</v>
      </c>
      <c r="DE236" s="5">
        <f>CE236/MAX(CE$9:CE236)-1</f>
        <v>0</v>
      </c>
      <c r="DF236" s="5">
        <f>CF236/MAX(CF$9:CF236)-1</f>
        <v>0</v>
      </c>
      <c r="DG236" s="5">
        <f>CG236/MAX(CG$9:CG236)-1</f>
        <v>-3.4820332135929721E-3</v>
      </c>
      <c r="DH236" s="5">
        <f>CH236/MAX(CH$9:CH236)-1</f>
        <v>-7.360214224732986E-3</v>
      </c>
      <c r="DI236" s="5">
        <f>CI236/MAX(CI$9:CI236)-1</f>
        <v>0</v>
      </c>
      <c r="DJ236" s="5">
        <f>CJ236/MAX(CJ$9:CJ236)-1</f>
        <v>-9.5306587881616167E-3</v>
      </c>
      <c r="DK236" s="5">
        <f>CK236/MAX(CK$9:CK236)-1</f>
        <v>-9.253957962535031E-3</v>
      </c>
      <c r="DL236" s="5">
        <f>CL236/MAX(CL$9:CL236)-1</f>
        <v>-2.8208472822839337E-3</v>
      </c>
      <c r="DM236" s="5">
        <f>CM236/MAX(CM$9:CM236)-1</f>
        <v>-7.4176281354294549E-3</v>
      </c>
      <c r="DN236" s="5">
        <f>CN236/MAX(CN$9:CN236)-1</f>
        <v>-4.2832201112820156E-3</v>
      </c>
      <c r="DO236" s="5">
        <f>CO236/MAX(CO$9:CO236)-1</f>
        <v>0</v>
      </c>
      <c r="DP236" s="5">
        <f>CP236/MAX(CP$9:CP236)-1</f>
        <v>0</v>
      </c>
      <c r="DQ236" s="5">
        <f>CQ236/MAX(CQ$9:CQ236)-1</f>
        <v>0</v>
      </c>
      <c r="DR236" s="5">
        <f>CR236/MAX(CR$9:CR236)-1</f>
        <v>-2.6196406071058442E-3</v>
      </c>
      <c r="DS236" s="5">
        <f>CS236/MAX(CS$9:CS236)-1</f>
        <v>0</v>
      </c>
      <c r="DT236" s="5">
        <f>CT236/MAX(CT$9:CT236)-1</f>
        <v>-4.0128728841080097E-3</v>
      </c>
      <c r="DU236" s="5">
        <f>CU236/MAX(CU$9:CU236)-1</f>
        <v>-2.4903458962209912E-3</v>
      </c>
      <c r="DV236" s="5">
        <f>CV236/MAX(CV$9:CV236)-1</f>
        <v>-6.0074167145757196E-3</v>
      </c>
      <c r="DW236" s="5">
        <f>CW236/MAX(CW$9:CW236)-1</f>
        <v>0</v>
      </c>
      <c r="DX236" s="5">
        <f>CX236/MAX(CX$9:CX236)-1</f>
        <v>-7.4176281354295659E-3</v>
      </c>
      <c r="DY236" s="5">
        <f>CY236/MAX(CY$9:CY236)-1</f>
        <v>0</v>
      </c>
      <c r="DZ236" s="1">
        <f t="shared" si="337"/>
        <v>40907</v>
      </c>
      <c r="EA236" s="8">
        <f t="shared" si="368"/>
        <v>1.9427433644885315</v>
      </c>
      <c r="EB236" s="8">
        <f t="shared" si="369"/>
        <v>2.2363948982783306</v>
      </c>
      <c r="EC236" s="8">
        <f t="shared" si="370"/>
        <v>2.2604453124999999</v>
      </c>
      <c r="ED236" s="8">
        <f t="shared" si="338"/>
        <v>2.8289499999999999</v>
      </c>
      <c r="EE236" s="8">
        <f t="shared" si="339"/>
        <v>2.5649658510928033</v>
      </c>
      <c r="EF236" s="8">
        <f t="shared" si="340"/>
        <v>2.6996999999999995</v>
      </c>
      <c r="EG236" s="8">
        <f t="shared" si="341"/>
        <v>2.8619438081574691</v>
      </c>
      <c r="EH236" s="8">
        <f t="shared" si="342"/>
        <v>3.8250000000000002</v>
      </c>
      <c r="EI236" s="8">
        <f t="shared" si="343"/>
        <v>2.2363948982783302</v>
      </c>
      <c r="EJ236" s="1">
        <f t="shared" si="371"/>
        <v>40907</v>
      </c>
      <c r="EK236" s="8">
        <f>Data!W233*(1-R236-AD236)+R236*Data!AE233+AD236*Data!AM233</f>
        <v>1.8065904281503677</v>
      </c>
      <c r="EL236" s="8">
        <f>Data!W233*(1-S236-AE236)+S236*Data!BQ233+AE236*Data!AU233</f>
        <v>3.1611735582152902</v>
      </c>
      <c r="EM236" s="8">
        <f>Data!W233*(1-R236-AF236)+R236*Data!AE233+AF236*Data!AU233</f>
        <v>3.4018130249350076</v>
      </c>
      <c r="EN236" s="8">
        <f>Data!F233</f>
        <v>5.1756579374860197</v>
      </c>
      <c r="EO236" s="8">
        <f>U236*Data!$AE233+Model!AG236*Data!$BY233+Model!AP236*Data!$W233</f>
        <v>2.5142500000000001</v>
      </c>
      <c r="EP236" s="8">
        <f>V236*Data!$BQ233+Model!AH236*Data!$BY233+Model!AQ236*Data!$W233</f>
        <v>2.9254293815978203</v>
      </c>
      <c r="EQ236" s="8">
        <f>W236*Data!$BQ233+Model!AI236*Data!$BY233+Model!AR236*Data!$W233</f>
        <v>2.3030999999999997</v>
      </c>
      <c r="ER236" s="8">
        <f>X236*Data!CF233+Model!AJ236*Data!$BY233+Model!AS236*Data!$W233</f>
        <v>2.5767455088747226</v>
      </c>
      <c r="ES236" s="8">
        <f>Y236*Data!CS233+Model!AK236*Data!$BY233+Model!AS236*Data!$W233</f>
        <v>2.5225078654614981</v>
      </c>
      <c r="ET236" s="8">
        <f t="shared" si="344"/>
        <v>5.1756579374860197</v>
      </c>
    </row>
    <row r="237" spans="1:150" x14ac:dyDescent="0.25">
      <c r="A237" s="34">
        <f>Data!A234</f>
        <v>40939</v>
      </c>
      <c r="B237" s="8">
        <f>Data!G234</f>
        <v>2.0504815503115799</v>
      </c>
      <c r="C237" s="8">
        <f t="shared" si="345"/>
        <v>2.128464527027027</v>
      </c>
      <c r="D237" s="8">
        <f>Data!DA234</f>
        <v>3.484</v>
      </c>
      <c r="E237" s="8">
        <f>Data!AN234</f>
        <v>0.222</v>
      </c>
      <c r="F237" s="8">
        <f>Data!AV234</f>
        <v>0.497</v>
      </c>
      <c r="G237" s="8">
        <f>Data!BZ234</f>
        <v>1.2030000000000001</v>
      </c>
      <c r="H237" s="8">
        <f>Data!X234</f>
        <v>2.411</v>
      </c>
      <c r="I237" s="8">
        <f>Data!BJ234</f>
        <v>3.2519999999999998</v>
      </c>
      <c r="J237" s="8">
        <f>Data!AF234</f>
        <v>4.0720000000000001</v>
      </c>
      <c r="K237" s="8">
        <f>Data!BC234</f>
        <v>4.8920000000000003</v>
      </c>
      <c r="L237" s="8">
        <f>Data!BR234</f>
        <v>6.2210000000000001</v>
      </c>
      <c r="M237" s="8">
        <f>Data!CG234</f>
        <v>4.8680000000000003</v>
      </c>
      <c r="N237" s="8">
        <f>Data!CT234</f>
        <v>6.4820000000000002</v>
      </c>
      <c r="O237" s="8">
        <f>Data!ED234</f>
        <v>5.5860000000000003</v>
      </c>
      <c r="P237" s="8">
        <f t="shared" si="346"/>
        <v>4.7360000000000007</v>
      </c>
      <c r="Q237" s="1">
        <f t="shared" si="323"/>
        <v>40939</v>
      </c>
      <c r="R237" s="9">
        <f t="shared" si="372"/>
        <v>0.33748851705738059</v>
      </c>
      <c r="S237" s="36">
        <f t="shared" si="373"/>
        <v>0.30526263515652974</v>
      </c>
      <c r="T237" s="9">
        <f t="shared" si="374"/>
        <v>0.21114864864864863</v>
      </c>
      <c r="U237" s="9">
        <f t="shared" si="347"/>
        <v>7.0000000000000007E-2</v>
      </c>
      <c r="V237" s="9">
        <f t="shared" si="348"/>
        <v>0</v>
      </c>
      <c r="W237" s="9">
        <f t="shared" si="349"/>
        <v>0</v>
      </c>
      <c r="X237" s="9">
        <f t="shared" si="350"/>
        <v>5.6207812920889083E-2</v>
      </c>
      <c r="Y237" s="9">
        <f t="shared" si="375"/>
        <v>0.25</v>
      </c>
      <c r="Z237" s="8">
        <f t="shared" si="351"/>
        <v>2.4398954150153003</v>
      </c>
      <c r="AA237" s="8">
        <f t="shared" si="324"/>
        <v>3.5740506399463783</v>
      </c>
      <c r="AB237" s="8">
        <f t="shared" si="352"/>
        <v>1.3546013513513513</v>
      </c>
      <c r="AC237" s="8">
        <f t="shared" si="376"/>
        <v>2.0504815503115799</v>
      </c>
      <c r="AD237" s="22">
        <f t="shared" si="353"/>
        <v>0.66251148294261941</v>
      </c>
      <c r="AE237" s="22">
        <f t="shared" si="354"/>
        <v>0.69473736484347026</v>
      </c>
      <c r="AF237" s="22">
        <f t="shared" si="355"/>
        <v>0.78885135135135132</v>
      </c>
      <c r="AG237" s="22">
        <f t="shared" si="325"/>
        <v>0.17999999999999994</v>
      </c>
      <c r="AH237" s="22">
        <f t="shared" si="326"/>
        <v>0.25</v>
      </c>
      <c r="AI237" s="22">
        <f t="shared" si="327"/>
        <v>9.9999999999999978E-2</v>
      </c>
      <c r="AJ237" s="22">
        <f t="shared" si="328"/>
        <v>0.19379218707911094</v>
      </c>
      <c r="AK237" s="22">
        <f t="shared" si="329"/>
        <v>0</v>
      </c>
      <c r="AL237" s="22"/>
      <c r="AM237" s="22">
        <f t="shared" si="330"/>
        <v>0</v>
      </c>
      <c r="AN237" s="22">
        <f t="shared" si="330"/>
        <v>0</v>
      </c>
      <c r="AO237" s="22">
        <v>0</v>
      </c>
      <c r="AP237" s="22">
        <f t="shared" si="331"/>
        <v>0.75</v>
      </c>
      <c r="AQ237" s="22">
        <f t="shared" si="332"/>
        <v>0.75</v>
      </c>
      <c r="AR237" s="22">
        <f t="shared" si="356"/>
        <v>0.9</v>
      </c>
      <c r="AS237" s="9">
        <f t="shared" si="357"/>
        <v>0.75</v>
      </c>
      <c r="AT237" s="9">
        <f t="shared" si="358"/>
        <v>0.75</v>
      </c>
      <c r="AU237" s="9"/>
      <c r="AV237" s="1">
        <f t="shared" si="333"/>
        <v>40939</v>
      </c>
      <c r="AX237" s="5">
        <f>Data!C234/Data!C233-1</f>
        <v>8.7764065261020097E-3</v>
      </c>
      <c r="AY237" s="5">
        <f>Data!L234/Data!L233-1</f>
        <v>3.6209251431607026E-3</v>
      </c>
      <c r="AZ237" s="5">
        <f>Data!CW234/Data!CW233-1</f>
        <v>2.1826999715695683E-2</v>
      </c>
      <c r="BA237" s="5">
        <f>Data!AJ234/Data!AJ233-1</f>
        <v>1.1337527303880712E-3</v>
      </c>
      <c r="BB237" s="5">
        <f>Data!AR234/Data!AR233-1</f>
        <v>6.0805368183536324E-3</v>
      </c>
      <c r="BC237" s="5">
        <f>Data!BV234/Data!BV233-1</f>
        <v>9.2062211201195954E-3</v>
      </c>
      <c r="BD237" s="5">
        <f>Data!T234/Data!T233-1</f>
        <v>1.1661921740973025E-2</v>
      </c>
      <c r="BE237" s="5">
        <f>Data!BF234/Data!BF233-1</f>
        <v>2.1200536501825962E-2</v>
      </c>
      <c r="BF237" s="5">
        <f>Data!AB234/Data!AB233-1</f>
        <v>1.7961301496018711E-2</v>
      </c>
      <c r="BG237" s="5">
        <f>Data!AY234/Data!AY233-1</f>
        <v>2.3818790760958608E-2</v>
      </c>
      <c r="BH237" s="5">
        <f>Data!BN234/Data!BN233-1</f>
        <v>1.1368397092311966E-2</v>
      </c>
      <c r="BI237" s="5">
        <f>Data!CC234/Data!CC233-1</f>
        <v>1.5709977575585787E-2</v>
      </c>
      <c r="BJ237" s="5">
        <f>Data!CP234/Data!CP233-1</f>
        <v>2.5600027977048523E-2</v>
      </c>
      <c r="BK237" s="5">
        <f>Data!DZ234/Data!DZ233-1</f>
        <v>2.4421053206568955E-2</v>
      </c>
      <c r="BL237" s="5">
        <f t="shared" si="377"/>
        <v>9.0414792768868484E-3</v>
      </c>
      <c r="BM237" s="5">
        <f t="shared" si="378"/>
        <v>1.147573577777309E-2</v>
      </c>
      <c r="BN237" s="5">
        <f t="shared" si="379"/>
        <v>9.6626689254269375E-3</v>
      </c>
      <c r="BO237" s="5">
        <f t="shared" si="359"/>
        <v>1.1923504623349578E-2</v>
      </c>
      <c r="BP237" s="5">
        <f t="shared" si="360"/>
        <v>1.1079931993395038E-2</v>
      </c>
      <c r="BQ237" s="5">
        <f t="shared" si="361"/>
        <v>1.1416351678887682E-2</v>
      </c>
      <c r="BR237" s="5">
        <f t="shared" si="380"/>
        <v>1.1608671205555521E-2</v>
      </c>
      <c r="BS237" s="5">
        <f t="shared" si="381"/>
        <v>1.4905656247252375E-2</v>
      </c>
      <c r="BT237" s="5">
        <f t="shared" si="362"/>
        <v>3.2393865325050617E-3</v>
      </c>
      <c r="BU237" s="5">
        <f t="shared" si="363"/>
        <v>2.5600027977048523E-2</v>
      </c>
      <c r="BV237" s="8">
        <f t="shared" si="364"/>
        <v>2.430900191259461</v>
      </c>
      <c r="BW237" s="8">
        <f t="shared" si="365"/>
        <v>2.4491290444778739</v>
      </c>
      <c r="BX237" s="24">
        <f t="shared" si="366"/>
        <v>40939</v>
      </c>
      <c r="BY237" s="5">
        <f t="shared" si="367"/>
        <v>0.95455153305482787</v>
      </c>
      <c r="BZ237" s="1">
        <f t="shared" si="334"/>
        <v>40939</v>
      </c>
      <c r="CA237" s="8">
        <f t="shared" si="382"/>
        <v>3.248684798699494</v>
      </c>
      <c r="CB237" s="8">
        <f t="shared" si="383"/>
        <v>2.4491290444778739</v>
      </c>
      <c r="CC237" s="8">
        <f t="shared" si="384"/>
        <v>3.5766225245982723</v>
      </c>
      <c r="CD237" s="8">
        <f t="shared" si="385"/>
        <v>2.3192183412201768</v>
      </c>
      <c r="CE237" s="8">
        <f t="shared" si="386"/>
        <v>2.9725166706092159</v>
      </c>
      <c r="CF237" s="8">
        <f t="shared" si="387"/>
        <v>3.572233486398726</v>
      </c>
      <c r="CG237" s="8">
        <f t="shared" si="388"/>
        <v>2.916620735910326</v>
      </c>
      <c r="CH237" s="8">
        <f t="shared" si="389"/>
        <v>3.4666808149405672</v>
      </c>
      <c r="CI237" s="8">
        <f t="shared" si="390"/>
        <v>3.6765494063420152</v>
      </c>
      <c r="CJ237" s="8">
        <f t="shared" si="391"/>
        <v>3.7216340409342479</v>
      </c>
      <c r="CK237" s="8">
        <f t="shared" si="392"/>
        <v>6.728739653776854</v>
      </c>
      <c r="CL237" s="8">
        <f t="shared" si="393"/>
        <v>4.7161945011260888</v>
      </c>
      <c r="CM237" s="8">
        <f t="shared" si="394"/>
        <v>4.0821766106267621</v>
      </c>
      <c r="CN237" s="8">
        <f t="shared" si="395"/>
        <v>4.4093399165344191</v>
      </c>
      <c r="CO237" s="8">
        <f t="shared" si="396"/>
        <v>3.3115524091136321</v>
      </c>
      <c r="CP237" s="8">
        <f t="shared" si="397"/>
        <v>3.2452698520600807</v>
      </c>
      <c r="CQ237" s="8">
        <f t="shared" si="398"/>
        <v>3.30365822780051</v>
      </c>
      <c r="CR237" s="8">
        <f t="shared" si="399"/>
        <v>3.0994470790075734</v>
      </c>
      <c r="CS237" s="8">
        <f t="shared" si="400"/>
        <v>3.1349696982686535</v>
      </c>
      <c r="CT237" s="8">
        <f t="shared" si="401"/>
        <v>3.0239891852321854</v>
      </c>
      <c r="CU237" s="8">
        <f t="shared" si="402"/>
        <v>3.1010370550105169</v>
      </c>
      <c r="CV237" s="8">
        <f t="shared" si="403"/>
        <v>3.1195065041931218</v>
      </c>
      <c r="CW237" s="8">
        <f t="shared" si="404"/>
        <v>2.430900191259461</v>
      </c>
      <c r="CX237" s="8">
        <f t="shared" si="405"/>
        <v>4.8205688522044978</v>
      </c>
      <c r="CY237" s="8">
        <f t="shared" si="335"/>
        <v>3.248684798699494</v>
      </c>
      <c r="CZ237" s="1">
        <f t="shared" si="336"/>
        <v>40939</v>
      </c>
      <c r="DA237" s="5">
        <f>CA237/MAX(CA$9:CA237)-1</f>
        <v>0</v>
      </c>
      <c r="DB237" s="5">
        <f>CB237/MAX(CB$9:CB237)-1</f>
        <v>0</v>
      </c>
      <c r="DC237" s="5">
        <f>CC237/MAX(CC$9:CC237)-1</f>
        <v>0</v>
      </c>
      <c r="DD237" s="5">
        <f>CD237/MAX(CD$9:CD237)-1</f>
        <v>0</v>
      </c>
      <c r="DE237" s="5">
        <f>CE237/MAX(CE$9:CE237)-1</f>
        <v>0</v>
      </c>
      <c r="DF237" s="5">
        <f>CF237/MAX(CF$9:CF237)-1</f>
        <v>0</v>
      </c>
      <c r="DG237" s="5">
        <f>CG237/MAX(CG$9:CG237)-1</f>
        <v>0</v>
      </c>
      <c r="DH237" s="5">
        <f>CH237/MAX(CH$9:CH237)-1</f>
        <v>0</v>
      </c>
      <c r="DI237" s="5">
        <f>CI237/MAX(CI$9:CI237)-1</f>
        <v>0</v>
      </c>
      <c r="DJ237" s="5">
        <f>CJ237/MAX(CJ$9:CJ237)-1</f>
        <v>0</v>
      </c>
      <c r="DK237" s="5">
        <f>CK237/MAX(CK$9:CK237)-1</f>
        <v>0</v>
      </c>
      <c r="DL237" s="5">
        <f>CL237/MAX(CL$9:CL237)-1</f>
        <v>0</v>
      </c>
      <c r="DM237" s="5">
        <f>CM237/MAX(CM$9:CM237)-1</f>
        <v>0</v>
      </c>
      <c r="DN237" s="5">
        <f>CN237/MAX(CN$9:CN237)-1</f>
        <v>0</v>
      </c>
      <c r="DO237" s="5">
        <f>CO237/MAX(CO$9:CO237)-1</f>
        <v>0</v>
      </c>
      <c r="DP237" s="5">
        <f>CP237/MAX(CP$9:CP237)-1</f>
        <v>0</v>
      </c>
      <c r="DQ237" s="5">
        <f>CQ237/MAX(CQ$9:CQ237)-1</f>
        <v>0</v>
      </c>
      <c r="DR237" s="5">
        <f>CR237/MAX(CR$9:CR237)-1</f>
        <v>0</v>
      </c>
      <c r="DS237" s="5">
        <f>CS237/MAX(CS$9:CS237)-1</f>
        <v>0</v>
      </c>
      <c r="DT237" s="5">
        <f>CT237/MAX(CT$9:CT237)-1</f>
        <v>0</v>
      </c>
      <c r="DU237" s="5">
        <f>CU237/MAX(CU$9:CU237)-1</f>
        <v>0</v>
      </c>
      <c r="DV237" s="5">
        <f>CV237/MAX(CV$9:CV237)-1</f>
        <v>0</v>
      </c>
      <c r="DW237" s="5">
        <f>CW237/MAX(CW$9:CW237)-1</f>
        <v>0</v>
      </c>
      <c r="DX237" s="5">
        <f>CX237/MAX(CX$9:CX237)-1</f>
        <v>0</v>
      </c>
      <c r="DY237" s="5">
        <f>CY237/MAX(CY$9:CY237)-1</f>
        <v>0</v>
      </c>
      <c r="DZ237" s="1">
        <f t="shared" si="337"/>
        <v>40939</v>
      </c>
      <c r="EA237" s="8">
        <f t="shared" si="368"/>
        <v>1.7035214484801355</v>
      </c>
      <c r="EB237" s="8">
        <f t="shared" si="369"/>
        <v>2.0504815503115799</v>
      </c>
      <c r="EC237" s="8">
        <f t="shared" si="370"/>
        <v>2.128464527027027</v>
      </c>
      <c r="ED237" s="8">
        <f t="shared" si="338"/>
        <v>2.3098299999999998</v>
      </c>
      <c r="EE237" s="8">
        <f t="shared" si="339"/>
        <v>2.109</v>
      </c>
      <c r="EF237" s="8">
        <f t="shared" si="340"/>
        <v>2.2902</v>
      </c>
      <c r="EG237" s="8">
        <f t="shared" si="341"/>
        <v>2.3150016343550588</v>
      </c>
      <c r="EH237" s="8">
        <f t="shared" si="342"/>
        <v>3.42875</v>
      </c>
      <c r="EI237" s="8">
        <f t="shared" si="343"/>
        <v>2.0504815503115799</v>
      </c>
      <c r="EJ237" s="1">
        <f t="shared" si="371"/>
        <v>40939</v>
      </c>
      <c r="EK237" s="8">
        <f>Data!W234*(1-R237-AD237)+R237*Data!AE234+AD237*Data!AM234</f>
        <v>1.7936154051844826</v>
      </c>
      <c r="EL237" s="8">
        <f>Data!W234*(1-S237-AE237)+S237*Data!BQ234+AE237*Data!AU234</f>
        <v>3.1088223218399458</v>
      </c>
      <c r="EM237" s="8">
        <f>Data!W234*(1-R237-AF237)+R237*Data!AE234+AF237*Data!AU234</f>
        <v>3.3508418761977623</v>
      </c>
      <c r="EN237" s="8">
        <f>Data!F234</f>
        <v>5.0992360278284803</v>
      </c>
      <c r="EO237" s="8">
        <f>U237*Data!$AE234+Model!AG237*Data!$BY234+Model!AP237*Data!$W234</f>
        <v>2.6681999999999997</v>
      </c>
      <c r="EP237" s="8">
        <f>V237*Data!$BQ234+Model!AH237*Data!$BY234+Model!AQ237*Data!$W234</f>
        <v>3.0052500000000002</v>
      </c>
      <c r="EQ237" s="8">
        <f>W237*Data!$BQ234+Model!AI237*Data!$BY234+Model!AR237*Data!$W234</f>
        <v>2.3181000000000003</v>
      </c>
      <c r="ER237" s="8">
        <f>X237*Data!CF234+Model!AJ237*Data!$BY234+Model!AS237*Data!$W234</f>
        <v>2.7306186260685363</v>
      </c>
      <c r="ES237" s="8">
        <f>Y237*Data!CS234+Model!AK237*Data!$BY234+Model!AS237*Data!$W234</f>
        <v>2.4764999999999997</v>
      </c>
      <c r="ET237" s="8">
        <f t="shared" si="344"/>
        <v>5.0992360278284803</v>
      </c>
    </row>
    <row r="238" spans="1:150" x14ac:dyDescent="0.25">
      <c r="A238" s="34">
        <f>Data!A235</f>
        <v>40968</v>
      </c>
      <c r="B238" s="8">
        <f>Data!G235</f>
        <v>2.10122274853713</v>
      </c>
      <c r="C238" s="8">
        <f t="shared" si="345"/>
        <v>2.279731343283582</v>
      </c>
      <c r="D238" s="8">
        <f>Data!DA235</f>
        <v>3.3849999999999998</v>
      </c>
      <c r="E238" s="8">
        <f>Data!AN235</f>
        <v>0.314</v>
      </c>
      <c r="F238" s="8">
        <f>Data!AV235</f>
        <v>0.67300000000000004</v>
      </c>
      <c r="G238" s="8">
        <f>Data!BZ235</f>
        <v>1.3620000000000001</v>
      </c>
      <c r="H238" s="8">
        <f>Data!X235</f>
        <v>2.161</v>
      </c>
      <c r="I238" s="8">
        <f>Data!BJ235</f>
        <v>3.044</v>
      </c>
      <c r="J238" s="8">
        <f>Data!AF235</f>
        <v>3.76</v>
      </c>
      <c r="K238" s="8">
        <f>Data!BC235</f>
        <v>4.4800000000000004</v>
      </c>
      <c r="L238" s="8">
        <f>Data!BR235</f>
        <v>4.84</v>
      </c>
      <c r="M238" s="8">
        <f>Data!CG235</f>
        <v>4.3289999999999997</v>
      </c>
      <c r="N238" s="8">
        <f>Data!CT235</f>
        <v>6.0380000000000003</v>
      </c>
      <c r="O238" s="8">
        <f>Data!ED235</f>
        <v>5.2050000000000001</v>
      </c>
      <c r="P238" s="8">
        <f t="shared" si="346"/>
        <v>4.1875</v>
      </c>
      <c r="Q238" s="1">
        <f t="shared" si="323"/>
        <v>40968</v>
      </c>
      <c r="R238" s="9">
        <f t="shared" si="372"/>
        <v>0.36748851705738061</v>
      </c>
      <c r="S238" s="36">
        <f t="shared" si="373"/>
        <v>0.31514182447862532</v>
      </c>
      <c r="T238" s="9">
        <f t="shared" si="374"/>
        <v>0.23880597014925373</v>
      </c>
      <c r="U238" s="9">
        <f t="shared" si="347"/>
        <v>5.8370620741088383E-2</v>
      </c>
      <c r="V238" s="9">
        <f t="shared" si="348"/>
        <v>0.03</v>
      </c>
      <c r="W238" s="9">
        <f t="shared" si="349"/>
        <v>5.7857241337348824E-3</v>
      </c>
      <c r="X238" s="9">
        <f t="shared" si="350"/>
        <v>4.717652461649139E-2</v>
      </c>
      <c r="Y238" s="9">
        <f t="shared" si="375"/>
        <v>0.25</v>
      </c>
      <c r="Z238" s="8">
        <f t="shared" si="351"/>
        <v>2.4523384301092479</v>
      </c>
      <c r="AA238" s="8">
        <f t="shared" si="324"/>
        <v>3.0052649477782376</v>
      </c>
      <c r="AB238" s="8">
        <f t="shared" si="352"/>
        <v>1.482</v>
      </c>
      <c r="AC238" s="8">
        <f t="shared" si="376"/>
        <v>2.10122274853713</v>
      </c>
      <c r="AD238" s="22">
        <f t="shared" si="353"/>
        <v>0.63251148294261939</v>
      </c>
      <c r="AE238" s="22">
        <f t="shared" si="354"/>
        <v>0.68485817552137473</v>
      </c>
      <c r="AF238" s="22">
        <f t="shared" si="355"/>
        <v>0.76119402985074625</v>
      </c>
      <c r="AG238" s="22">
        <f t="shared" si="325"/>
        <v>0.19162937925891166</v>
      </c>
      <c r="AH238" s="22">
        <f t="shared" si="326"/>
        <v>0.21999999999999997</v>
      </c>
      <c r="AI238" s="22">
        <f t="shared" si="327"/>
        <v>9.4214275866265074E-2</v>
      </c>
      <c r="AJ238" s="22">
        <f t="shared" si="328"/>
        <v>0.20282347538350864</v>
      </c>
      <c r="AK238" s="22">
        <f t="shared" si="329"/>
        <v>0</v>
      </c>
      <c r="AL238" s="22"/>
      <c r="AM238" s="22">
        <f t="shared" si="330"/>
        <v>0</v>
      </c>
      <c r="AN238" s="22">
        <f t="shared" si="330"/>
        <v>0</v>
      </c>
      <c r="AO238" s="22">
        <v>0</v>
      </c>
      <c r="AP238" s="22">
        <f t="shared" si="331"/>
        <v>0.75</v>
      </c>
      <c r="AQ238" s="22">
        <f t="shared" si="332"/>
        <v>0.75</v>
      </c>
      <c r="AR238" s="22">
        <f t="shared" si="356"/>
        <v>0.9</v>
      </c>
      <c r="AS238" s="9">
        <f t="shared" si="357"/>
        <v>0.75</v>
      </c>
      <c r="AT238" s="9">
        <f t="shared" si="358"/>
        <v>0.75</v>
      </c>
      <c r="AU238" s="9"/>
      <c r="AV238" s="1">
        <f t="shared" si="333"/>
        <v>40968</v>
      </c>
      <c r="AX238" s="5">
        <f>Data!C235/Data!C234-1</f>
        <v>-2.2810052920152479E-4</v>
      </c>
      <c r="AY238" s="5">
        <f>Data!L235/Data!L234-1</f>
        <v>3.4615153771566654E-4</v>
      </c>
      <c r="AZ238" s="5">
        <f>Data!CW235/Data!CW234-1</f>
        <v>8.4889216750143603E-3</v>
      </c>
      <c r="BA238" s="5">
        <f>Data!AJ235/Data!AJ234-1</f>
        <v>-1.4082925712344263E-3</v>
      </c>
      <c r="BB238" s="5">
        <f>Data!AR235/Data!AR234-1</f>
        <v>-5.2399206134551291E-3</v>
      </c>
      <c r="BC238" s="5">
        <f>Data!BV235/Data!BV234-1</f>
        <v>-7.7696619868738992E-3</v>
      </c>
      <c r="BD238" s="5">
        <f>Data!T235/Data!T234-1</f>
        <v>6.6186866904516251E-3</v>
      </c>
      <c r="BE238" s="5">
        <f>Data!BF235/Data!BF234-1</f>
        <v>1.1844802478411465E-2</v>
      </c>
      <c r="BF238" s="5">
        <f>Data!AB235/Data!AB234-1</f>
        <v>1.2055052952021583E-2</v>
      </c>
      <c r="BG238" s="5">
        <f>Data!AY235/Data!AY234-1</f>
        <v>1.6891433208158224E-2</v>
      </c>
      <c r="BH238" s="5">
        <f>Data!BN235/Data!BN234-1</f>
        <v>1.5868981467109577E-2</v>
      </c>
      <c r="BI238" s="5">
        <f>Data!CC235/Data!CC234-1</f>
        <v>1.3373428241533869E-2</v>
      </c>
      <c r="BJ238" s="5">
        <f>Data!CP235/Data!CP234-1</f>
        <v>2.0555813800722023E-2</v>
      </c>
      <c r="BK238" s="5">
        <f>Data!DZ235/Data!DZ234-1</f>
        <v>2.0891515288051554E-2</v>
      </c>
      <c r="BL238" s="5">
        <f t="shared" si="377"/>
        <v>1.041870889086801E-3</v>
      </c>
      <c r="BM238" s="5">
        <f t="shared" si="378"/>
        <v>2.7370303702627485E-3</v>
      </c>
      <c r="BN238" s="5">
        <f t="shared" si="379"/>
        <v>2.7769676439678807E-4</v>
      </c>
      <c r="BO238" s="5">
        <f t="shared" si="359"/>
        <v>4.4093295668429285E-3</v>
      </c>
      <c r="BP238" s="5">
        <f t="shared" si="360"/>
        <v>3.021599521120244E-3</v>
      </c>
      <c r="BQ238" s="5">
        <f t="shared" si="361"/>
        <v>5.1798518227190726E-3</v>
      </c>
      <c r="BR238" s="5">
        <f t="shared" si="380"/>
        <v>4.2100063812480649E-3</v>
      </c>
      <c r="BS238" s="5">
        <f t="shared" si="381"/>
        <v>1.0102968468019224E-2</v>
      </c>
      <c r="BT238" s="5">
        <f t="shared" si="362"/>
        <v>1.9710328110278375E-4</v>
      </c>
      <c r="BU238" s="5">
        <f t="shared" si="363"/>
        <v>2.0555813800722023E-2</v>
      </c>
      <c r="BV238" s="8">
        <f t="shared" si="364"/>
        <v>2.4313793296631916</v>
      </c>
      <c r="BW238" s="8">
        <f t="shared" si="365"/>
        <v>2.4499768142626839</v>
      </c>
      <c r="BX238" s="24">
        <f t="shared" si="366"/>
        <v>40968</v>
      </c>
      <c r="BY238" s="5">
        <f t="shared" si="367"/>
        <v>0.95878890135601069</v>
      </c>
      <c r="BZ238" s="1">
        <f t="shared" si="334"/>
        <v>40968</v>
      </c>
      <c r="CA238" s="8">
        <f t="shared" si="382"/>
        <v>3.2479437719777016</v>
      </c>
      <c r="CB238" s="8">
        <f t="shared" si="383"/>
        <v>2.4499768142626839</v>
      </c>
      <c r="CC238" s="8">
        <f t="shared" si="384"/>
        <v>3.6069841930706792</v>
      </c>
      <c r="CD238" s="8">
        <f t="shared" si="385"/>
        <v>2.3159522032591657</v>
      </c>
      <c r="CE238" s="8">
        <f t="shared" si="386"/>
        <v>2.9569409192330518</v>
      </c>
      <c r="CF238" s="8">
        <f t="shared" si="387"/>
        <v>3.5444784396712157</v>
      </c>
      <c r="CG238" s="8">
        <f t="shared" si="388"/>
        <v>2.9359249347561911</v>
      </c>
      <c r="CH238" s="8">
        <f t="shared" si="389"/>
        <v>3.5077429644492368</v>
      </c>
      <c r="CI238" s="8">
        <f t="shared" si="390"/>
        <v>3.7208704041161917</v>
      </c>
      <c r="CJ238" s="8">
        <f t="shared" si="391"/>
        <v>3.7844977737618968</v>
      </c>
      <c r="CK238" s="8">
        <f t="shared" si="392"/>
        <v>6.8355178986396439</v>
      </c>
      <c r="CL238" s="8">
        <f t="shared" si="393"/>
        <v>4.7792661898600155</v>
      </c>
      <c r="CM238" s="8">
        <f t="shared" si="394"/>
        <v>4.1660890729364679</v>
      </c>
      <c r="CN238" s="8">
        <f t="shared" si="395"/>
        <v>4.5014577088109142</v>
      </c>
      <c r="CO238" s="8">
        <f t="shared" si="396"/>
        <v>3.3150026191663726</v>
      </c>
      <c r="CP238" s="8">
        <f t="shared" si="397"/>
        <v>3.2541522542048673</v>
      </c>
      <c r="CQ238" s="8">
        <f t="shared" si="398"/>
        <v>3.3045756430010429</v>
      </c>
      <c r="CR238" s="8">
        <f t="shared" si="399"/>
        <v>3.1131135626539068</v>
      </c>
      <c r="CS238" s="8">
        <f t="shared" si="400"/>
        <v>3.1444423212076686</v>
      </c>
      <c r="CT238" s="8">
        <f t="shared" si="401"/>
        <v>3.0396530011251932</v>
      </c>
      <c r="CU238" s="8">
        <f t="shared" si="402"/>
        <v>3.1140924408005977</v>
      </c>
      <c r="CV238" s="8">
        <f t="shared" si="403"/>
        <v>3.1510227800407655</v>
      </c>
      <c r="CW238" s="8">
        <f t="shared" si="404"/>
        <v>2.4313793296631916</v>
      </c>
      <c r="CX238" s="8">
        <f t="shared" si="405"/>
        <v>4.9196595679439739</v>
      </c>
      <c r="CY238" s="8">
        <f t="shared" si="335"/>
        <v>3.2479437719777016</v>
      </c>
      <c r="CZ238" s="1">
        <f t="shared" si="336"/>
        <v>40968</v>
      </c>
      <c r="DA238" s="5">
        <f>CA238/MAX(CA$9:CA238)-1</f>
        <v>-2.2810052920152479E-4</v>
      </c>
      <c r="DB238" s="5">
        <f>CB238/MAX(CB$9:CB238)-1</f>
        <v>0</v>
      </c>
      <c r="DC238" s="5">
        <f>CC238/MAX(CC$9:CC238)-1</f>
        <v>0</v>
      </c>
      <c r="DD238" s="5">
        <f>CD238/MAX(CD$9:CD238)-1</f>
        <v>-1.4082925712344263E-3</v>
      </c>
      <c r="DE238" s="5">
        <f>CE238/MAX(CE$9:CE238)-1</f>
        <v>-5.239920613455018E-3</v>
      </c>
      <c r="DF238" s="5">
        <f>CF238/MAX(CF$9:CF238)-1</f>
        <v>-7.7696619868738992E-3</v>
      </c>
      <c r="DG238" s="5">
        <f>CG238/MAX(CG$9:CG238)-1</f>
        <v>0</v>
      </c>
      <c r="DH238" s="5">
        <f>CH238/MAX(CH$9:CH238)-1</f>
        <v>0</v>
      </c>
      <c r="DI238" s="5">
        <f>CI238/MAX(CI$9:CI238)-1</f>
        <v>0</v>
      </c>
      <c r="DJ238" s="5">
        <f>CJ238/MAX(CJ$9:CJ238)-1</f>
        <v>0</v>
      </c>
      <c r="DK238" s="5">
        <f>CK238/MAX(CK$9:CK238)-1</f>
        <v>0</v>
      </c>
      <c r="DL238" s="5">
        <f>CL238/MAX(CL$9:CL238)-1</f>
        <v>0</v>
      </c>
      <c r="DM238" s="5">
        <f>CM238/MAX(CM$9:CM238)-1</f>
        <v>0</v>
      </c>
      <c r="DN238" s="5">
        <f>CN238/MAX(CN$9:CN238)-1</f>
        <v>0</v>
      </c>
      <c r="DO238" s="5">
        <f>CO238/MAX(CO$9:CO238)-1</f>
        <v>0</v>
      </c>
      <c r="DP238" s="5">
        <f>CP238/MAX(CP$9:CP238)-1</f>
        <v>0</v>
      </c>
      <c r="DQ238" s="5">
        <f>CQ238/MAX(CQ$9:CQ238)-1</f>
        <v>0</v>
      </c>
      <c r="DR238" s="5">
        <f>CR238/MAX(CR$9:CR238)-1</f>
        <v>0</v>
      </c>
      <c r="DS238" s="5">
        <f>CS238/MAX(CS$9:CS238)-1</f>
        <v>0</v>
      </c>
      <c r="DT238" s="5">
        <f>CT238/MAX(CT$9:CT238)-1</f>
        <v>0</v>
      </c>
      <c r="DU238" s="5">
        <f>CU238/MAX(CU$9:CU238)-1</f>
        <v>0</v>
      </c>
      <c r="DV238" s="5">
        <f>CV238/MAX(CV$9:CV238)-1</f>
        <v>0</v>
      </c>
      <c r="DW238" s="5">
        <f>CW238/MAX(CW$9:CW238)-1</f>
        <v>0</v>
      </c>
      <c r="DX238" s="5">
        <f>CX238/MAX(CX$9:CX238)-1</f>
        <v>0</v>
      </c>
      <c r="DY238" s="5">
        <f>CY238/MAX(CY$9:CY238)-1</f>
        <v>-2.2810052920152479E-4</v>
      </c>
      <c r="DZ238" s="1">
        <f t="shared" si="337"/>
        <v>40968</v>
      </c>
      <c r="EA238" s="8">
        <f t="shared" si="368"/>
        <v>1.8074370521561338</v>
      </c>
      <c r="EB238" s="8">
        <f t="shared" si="369"/>
        <v>2.10122274853713</v>
      </c>
      <c r="EC238" s="8">
        <f t="shared" si="370"/>
        <v>2.279731343283582</v>
      </c>
      <c r="ED238" s="8">
        <f t="shared" si="338"/>
        <v>2.10122274853713</v>
      </c>
      <c r="EE238" s="8">
        <f t="shared" si="339"/>
        <v>2.0655900000000003</v>
      </c>
      <c r="EF238" s="8">
        <f t="shared" si="340"/>
        <v>2.10122274853713</v>
      </c>
      <c r="EG238" s="8">
        <f t="shared" si="341"/>
        <v>2.10122274853713</v>
      </c>
      <c r="EH238" s="8">
        <f t="shared" si="342"/>
        <v>3.1302500000000002</v>
      </c>
      <c r="EI238" s="8">
        <f t="shared" si="343"/>
        <v>2.10122274853713</v>
      </c>
      <c r="EJ238" s="1">
        <f t="shared" si="371"/>
        <v>40968</v>
      </c>
      <c r="EK238" s="8">
        <f>Data!W235*(1-R238-AD238)+R238*Data!AE235+AD238*Data!AM235</f>
        <v>1.7983258645021873</v>
      </c>
      <c r="EL238" s="8">
        <f>Data!W235*(1-S238-AE238)+S238*Data!BQ235+AE238*Data!AU235</f>
        <v>3.1196965372560177</v>
      </c>
      <c r="EM238" s="8">
        <f>Data!W235*(1-R238-AF238)+R238*Data!AE235+AF238*Data!AU235</f>
        <v>3.3140245642367252</v>
      </c>
      <c r="EN238" s="8">
        <f>Data!F235</f>
        <v>5.1279132247511896</v>
      </c>
      <c r="EO238" s="8">
        <f>U238*Data!$AE235+Model!AG238*Data!$BY235+Model!AP238*Data!$W235</f>
        <v>2.749627153819052</v>
      </c>
      <c r="EP238" s="8">
        <f>V238*Data!$BQ235+Model!AH238*Data!$BY235+Model!AQ238*Data!$W235</f>
        <v>2.8822000000000001</v>
      </c>
      <c r="EQ238" s="8">
        <f>W238*Data!$BQ235+Model!AI238*Data!$BY235+Model!AR238*Data!$W235</f>
        <v>2.3163688789866446</v>
      </c>
      <c r="ER238" s="8">
        <f>X238*Data!CF235+Model!AJ238*Data!$BY235+Model!AS238*Data!$W235</f>
        <v>2.800622557116081</v>
      </c>
      <c r="ES238" s="8">
        <f>Y238*Data!CS235+Model!AK238*Data!$BY235+Model!AS238*Data!$W235</f>
        <v>2.4822499999999996</v>
      </c>
      <c r="ET238" s="8">
        <f t="shared" si="344"/>
        <v>5.1279132247511896</v>
      </c>
    </row>
    <row r="239" spans="1:150" x14ac:dyDescent="0.25">
      <c r="A239" s="34">
        <f>Data!A236</f>
        <v>40998</v>
      </c>
      <c r="B239" s="8">
        <f>Data!G236</f>
        <v>2.2234242478658</v>
      </c>
      <c r="C239" s="8">
        <f t="shared" si="345"/>
        <v>2.5008135195399603</v>
      </c>
      <c r="D239" s="8">
        <f>Data!DA236</f>
        <v>3.4470000000000001</v>
      </c>
      <c r="E239" s="8">
        <f>Data!AN236</f>
        <v>0.36499999999999999</v>
      </c>
      <c r="F239" s="8">
        <f>Data!AV236</f>
        <v>0.81499999999999995</v>
      </c>
      <c r="G239" s="8">
        <f>Data!BZ236</f>
        <v>1.5920000000000001</v>
      </c>
      <c r="H239" s="8">
        <f>Data!X236</f>
        <v>2.1240000000000001</v>
      </c>
      <c r="I239" s="8">
        <f>Data!BJ236</f>
        <v>3.0430000000000001</v>
      </c>
      <c r="J239" s="8">
        <f>Data!AF236</f>
        <v>3.7639999999999998</v>
      </c>
      <c r="K239" s="8">
        <f>Data!BC236</f>
        <v>4.6420000000000003</v>
      </c>
      <c r="L239" s="8">
        <f>Data!BR236</f>
        <v>5.4509999999999996</v>
      </c>
      <c r="M239" s="8">
        <f>Data!CG236</f>
        <v>4.4720000000000004</v>
      </c>
      <c r="N239" s="8">
        <f>Data!CT236</f>
        <v>6.234</v>
      </c>
      <c r="O239" s="8">
        <f>Data!ED236</f>
        <v>5.4640000000000004</v>
      </c>
      <c r="P239" s="8">
        <f t="shared" si="346"/>
        <v>4.2605000000000004</v>
      </c>
      <c r="Q239" s="1">
        <f t="shared" si="323"/>
        <v>40998</v>
      </c>
      <c r="R239" s="9">
        <f t="shared" si="372"/>
        <v>0.38513104945742405</v>
      </c>
      <c r="S239" s="36">
        <f t="shared" si="373"/>
        <v>0.3029520860111421</v>
      </c>
      <c r="T239" s="9">
        <f t="shared" si="374"/>
        <v>0.2347142354183781</v>
      </c>
      <c r="U239" s="9">
        <f t="shared" si="347"/>
        <v>8.8370620741088382E-2</v>
      </c>
      <c r="V239" s="9">
        <f t="shared" si="348"/>
        <v>0.06</v>
      </c>
      <c r="W239" s="9">
        <f t="shared" si="349"/>
        <v>3.5785724133734882E-2</v>
      </c>
      <c r="X239" s="9">
        <f t="shared" si="350"/>
        <v>7.7176524616491382E-2</v>
      </c>
      <c r="Y239" s="9">
        <f t="shared" si="375"/>
        <v>0.25</v>
      </c>
      <c r="Z239" s="8">
        <f t="shared" si="351"/>
        <v>2.7011774224373815</v>
      </c>
      <c r="AA239" s="8">
        <f t="shared" si="324"/>
        <v>3.1319215901590698</v>
      </c>
      <c r="AB239" s="8">
        <f t="shared" si="352"/>
        <v>1.56180788639831</v>
      </c>
      <c r="AC239" s="8">
        <f t="shared" si="376"/>
        <v>2.2234242478658</v>
      </c>
      <c r="AD239" s="22">
        <f t="shared" si="353"/>
        <v>0.61486895054257595</v>
      </c>
      <c r="AE239" s="22">
        <f t="shared" si="354"/>
        <v>0.6970479139888579</v>
      </c>
      <c r="AF239" s="22">
        <f t="shared" si="355"/>
        <v>0.7652857645816219</v>
      </c>
      <c r="AG239" s="22">
        <f t="shared" si="325"/>
        <v>0.16162937925891163</v>
      </c>
      <c r="AH239" s="22">
        <f t="shared" si="326"/>
        <v>0.18999999999999995</v>
      </c>
      <c r="AI239" s="22">
        <f t="shared" si="327"/>
        <v>6.4214275866265047E-2</v>
      </c>
      <c r="AJ239" s="22">
        <f t="shared" si="328"/>
        <v>0.17282347538350862</v>
      </c>
      <c r="AK239" s="22">
        <f t="shared" si="329"/>
        <v>0</v>
      </c>
      <c r="AL239" s="22"/>
      <c r="AM239" s="22">
        <f t="shared" si="330"/>
        <v>0</v>
      </c>
      <c r="AN239" s="22">
        <f t="shared" si="330"/>
        <v>0</v>
      </c>
      <c r="AO239" s="22">
        <v>0</v>
      </c>
      <c r="AP239" s="22">
        <f t="shared" si="331"/>
        <v>0.75</v>
      </c>
      <c r="AQ239" s="22">
        <f t="shared" si="332"/>
        <v>0.75</v>
      </c>
      <c r="AR239" s="22">
        <f t="shared" si="356"/>
        <v>0.9</v>
      </c>
      <c r="AS239" s="9">
        <f t="shared" si="357"/>
        <v>0.75</v>
      </c>
      <c r="AT239" s="9">
        <f t="shared" si="358"/>
        <v>0.75</v>
      </c>
      <c r="AU239" s="9"/>
      <c r="AV239" s="1">
        <f t="shared" si="333"/>
        <v>40998</v>
      </c>
      <c r="AX239" s="5">
        <f>Data!C236/Data!C235-1</f>
        <v>-5.4793161572050941E-3</v>
      </c>
      <c r="AY239" s="5">
        <f>Data!L236/Data!L235-1</f>
        <v>2.7232532629528627E-4</v>
      </c>
      <c r="AZ239" s="5">
        <f>Data!CW236/Data!CW235-1</f>
        <v>-5.9038567229331429E-3</v>
      </c>
      <c r="BA239" s="5">
        <f>Data!AJ236/Data!AJ235-1</f>
        <v>-5.6304910567261945E-4</v>
      </c>
      <c r="BB239" s="5">
        <f>Data!AR236/Data!AR235-1</f>
        <v>-4.3183410305640546E-3</v>
      </c>
      <c r="BC239" s="5">
        <f>Data!BV236/Data!BV235-1</f>
        <v>-1.1987653540342924E-2</v>
      </c>
      <c r="BD239" s="5">
        <f>Data!T236/Data!T235-1</f>
        <v>4.3427320308153661E-3</v>
      </c>
      <c r="BE239" s="5">
        <f>Data!BF236/Data!BF235-1</f>
        <v>4.8712965679083009E-3</v>
      </c>
      <c r="BF239" s="5">
        <f>Data!AB236/Data!AB235-1</f>
        <v>4.5246261675906396E-3</v>
      </c>
      <c r="BG239" s="5">
        <f>Data!AY236/Data!AY235-1</f>
        <v>2.3105970168009193E-3</v>
      </c>
      <c r="BH239" s="5">
        <f>Data!BN236/Data!BN235-1</f>
        <v>3.2525635663223085E-3</v>
      </c>
      <c r="BI239" s="5">
        <f>Data!CC236/Data!CC235-1</f>
        <v>4.0035308700714367E-3</v>
      </c>
      <c r="BJ239" s="5">
        <f>Data!CP236/Data!CP235-1</f>
        <v>-2.3712400907616171E-3</v>
      </c>
      <c r="BK239" s="5">
        <f>Data!DZ236/Data!DZ235-1</f>
        <v>-4.4879236073661621E-3</v>
      </c>
      <c r="BL239" s="5">
        <f t="shared" si="377"/>
        <v>-1.2601486666580322E-3</v>
      </c>
      <c r="BM239" s="5">
        <f t="shared" si="378"/>
        <v>-4.371783593217258E-3</v>
      </c>
      <c r="BN239" s="5">
        <f t="shared" si="379"/>
        <v>-4.3588383623376923E-3</v>
      </c>
      <c r="BO239" s="5">
        <f t="shared" si="359"/>
        <v>1.2239676544283529E-3</v>
      </c>
      <c r="BP239" s="5">
        <f t="shared" si="360"/>
        <v>7.1734215122575083E-4</v>
      </c>
      <c r="BQ239" s="5">
        <f t="shared" si="361"/>
        <v>2.7978691656169296E-3</v>
      </c>
      <c r="BR239" s="5">
        <f t="shared" si="380"/>
        <v>1.0145441430105596E-3</v>
      </c>
      <c r="BS239" s="5">
        <f t="shared" si="381"/>
        <v>2.6642390004211203E-3</v>
      </c>
      <c r="BT239" s="5">
        <f t="shared" si="362"/>
        <v>4.1810712162497742E-4</v>
      </c>
      <c r="BU239" s="5">
        <f t="shared" si="363"/>
        <v>-2.3712400907616171E-3</v>
      </c>
      <c r="BV239" s="8">
        <f t="shared" si="364"/>
        <v>2.4323959066762955</v>
      </c>
      <c r="BW239" s="8">
        <f t="shared" si="365"/>
        <v>2.4506440049980438</v>
      </c>
      <c r="BX239" s="24">
        <f t="shared" si="366"/>
        <v>40998</v>
      </c>
      <c r="BY239" s="5">
        <f t="shared" si="367"/>
        <v>0.96504944604246723</v>
      </c>
      <c r="BZ239" s="1">
        <f t="shared" si="334"/>
        <v>40998</v>
      </c>
      <c r="CA239" s="8">
        <f t="shared" si="382"/>
        <v>3.2301472611902105</v>
      </c>
      <c r="CB239" s="8">
        <f t="shared" si="383"/>
        <v>2.4506440049980438</v>
      </c>
      <c r="CC239" s="8">
        <f t="shared" si="384"/>
        <v>3.5856890751929051</v>
      </c>
      <c r="CD239" s="8">
        <f t="shared" si="385"/>
        <v>2.3146482084423403</v>
      </c>
      <c r="CE239" s="8">
        <f t="shared" si="386"/>
        <v>2.9441718399365739</v>
      </c>
      <c r="CF239" s="8">
        <f t="shared" si="387"/>
        <v>3.5019884601552218</v>
      </c>
      <c r="CG239" s="8">
        <f t="shared" si="388"/>
        <v>2.9486748700104264</v>
      </c>
      <c r="CH239" s="8">
        <f t="shared" si="389"/>
        <v>3.5248302207130631</v>
      </c>
      <c r="CI239" s="8">
        <f t="shared" si="390"/>
        <v>3.7377059517128695</v>
      </c>
      <c r="CJ239" s="8">
        <f t="shared" si="391"/>
        <v>3.7932422230280407</v>
      </c>
      <c r="CK239" s="8">
        <f t="shared" si="392"/>
        <v>6.8577508551137036</v>
      </c>
      <c r="CL239" s="8">
        <f t="shared" si="393"/>
        <v>4.7984001295874084</v>
      </c>
      <c r="CM239" s="8">
        <f t="shared" si="394"/>
        <v>4.1562102755050372</v>
      </c>
      <c r="CN239" s="8">
        <f t="shared" si="395"/>
        <v>4.4812555104919811</v>
      </c>
      <c r="CO239" s="8">
        <f t="shared" si="396"/>
        <v>3.3108252230358621</v>
      </c>
      <c r="CP239" s="8">
        <f t="shared" si="397"/>
        <v>3.2399258047701038</v>
      </c>
      <c r="CQ239" s="8">
        <f t="shared" si="398"/>
        <v>3.2901715319170832</v>
      </c>
      <c r="CR239" s="8">
        <f t="shared" si="399"/>
        <v>3.1169239129591575</v>
      </c>
      <c r="CS239" s="8">
        <f t="shared" si="400"/>
        <v>3.1466979622267686</v>
      </c>
      <c r="CT239" s="8">
        <f t="shared" si="401"/>
        <v>3.0481575525312166</v>
      </c>
      <c r="CU239" s="8">
        <f t="shared" si="402"/>
        <v>3.1172518250472052</v>
      </c>
      <c r="CV239" s="8">
        <f t="shared" si="403"/>
        <v>3.1594178578225653</v>
      </c>
      <c r="CW239" s="8">
        <f t="shared" si="404"/>
        <v>2.4323959066762955</v>
      </c>
      <c r="CX239" s="8">
        <f t="shared" si="405"/>
        <v>4.9079938739435658</v>
      </c>
      <c r="CY239" s="8">
        <f t="shared" si="335"/>
        <v>3.2301472611902105</v>
      </c>
      <c r="CZ239" s="1">
        <f t="shared" si="336"/>
        <v>40998</v>
      </c>
      <c r="DA239" s="5">
        <f>CA239/MAX(CA$9:CA239)-1</f>
        <v>-5.7061668514915009E-3</v>
      </c>
      <c r="DB239" s="5">
        <f>CB239/MAX(CB$9:CB239)-1</f>
        <v>0</v>
      </c>
      <c r="DC239" s="5">
        <f>CC239/MAX(CC$9:CC239)-1</f>
        <v>-5.9038567229331429E-3</v>
      </c>
      <c r="DD239" s="5">
        <f>CD239/MAX(CD$9:CD239)-1</f>
        <v>-1.9705487390342391E-3</v>
      </c>
      <c r="DE239" s="5">
        <f>CE239/MAX(CE$9:CE239)-1</f>
        <v>-9.5356338798371354E-3</v>
      </c>
      <c r="DF239" s="5">
        <f>CF239/MAX(CF$9:CF239)-1</f>
        <v>-1.9664175511192594E-2</v>
      </c>
      <c r="DG239" s="5">
        <f>CG239/MAX(CG$9:CG239)-1</f>
        <v>0</v>
      </c>
      <c r="DH239" s="5">
        <f>CH239/MAX(CH$9:CH239)-1</f>
        <v>0</v>
      </c>
      <c r="DI239" s="5">
        <f>CI239/MAX(CI$9:CI239)-1</f>
        <v>0</v>
      </c>
      <c r="DJ239" s="5">
        <f>CJ239/MAX(CJ$9:CJ239)-1</f>
        <v>0</v>
      </c>
      <c r="DK239" s="5">
        <f>CK239/MAX(CK$9:CK239)-1</f>
        <v>0</v>
      </c>
      <c r="DL239" s="5">
        <f>CL239/MAX(CL$9:CL239)-1</f>
        <v>0</v>
      </c>
      <c r="DM239" s="5">
        <f>CM239/MAX(CM$9:CM239)-1</f>
        <v>-2.3712400907616171E-3</v>
      </c>
      <c r="DN239" s="5">
        <f>CN239/MAX(CN$9:CN239)-1</f>
        <v>-4.4879236073661621E-3</v>
      </c>
      <c r="DO239" s="5">
        <f>CO239/MAX(CO$9:CO239)-1</f>
        <v>-1.2601486666580231E-3</v>
      </c>
      <c r="DP239" s="5">
        <f>CP239/MAX(CP$9:CP239)-1</f>
        <v>-4.3717835932172155E-3</v>
      </c>
      <c r="DQ239" s="5">
        <f>CQ239/MAX(CQ$9:CQ239)-1</f>
        <v>-4.3588383623376359E-3</v>
      </c>
      <c r="DR239" s="5">
        <f>CR239/MAX(CR$9:CR239)-1</f>
        <v>0</v>
      </c>
      <c r="DS239" s="5">
        <f>CS239/MAX(CS$9:CS239)-1</f>
        <v>0</v>
      </c>
      <c r="DT239" s="5">
        <f>CT239/MAX(CT$9:CT239)-1</f>
        <v>0</v>
      </c>
      <c r="DU239" s="5">
        <f>CU239/MAX(CU$9:CU239)-1</f>
        <v>0</v>
      </c>
      <c r="DV239" s="5">
        <f>CV239/MAX(CV$9:CV239)-1</f>
        <v>0</v>
      </c>
      <c r="DW239" s="5">
        <f>CW239/MAX(CW$9:CW239)-1</f>
        <v>0</v>
      </c>
      <c r="DX239" s="5">
        <f>CX239/MAX(CX$9:CX239)-1</f>
        <v>-2.3712400907617281E-3</v>
      </c>
      <c r="DY239" s="5">
        <f>CY239/MAX(CY$9:CY239)-1</f>
        <v>-5.7061668514915009E-3</v>
      </c>
      <c r="DZ239" s="1">
        <f t="shared" si="337"/>
        <v>40998</v>
      </c>
      <c r="EA239" s="8">
        <f t="shared" si="368"/>
        <v>1.9507514648499433</v>
      </c>
      <c r="EB239" s="8">
        <f t="shared" si="369"/>
        <v>2.2234242478657995</v>
      </c>
      <c r="EC239" s="8">
        <f t="shared" si="370"/>
        <v>2.5008135195399603</v>
      </c>
      <c r="ED239" s="8">
        <f t="shared" si="338"/>
        <v>2.1829409882496442</v>
      </c>
      <c r="EE239" s="8">
        <f t="shared" si="339"/>
        <v>2.22254</v>
      </c>
      <c r="EF239" s="8">
        <f t="shared" si="340"/>
        <v>2.2088971094320828</v>
      </c>
      <c r="EG239" s="8">
        <f t="shared" si="341"/>
        <v>2.2132683908954953</v>
      </c>
      <c r="EH239" s="8">
        <f t="shared" si="342"/>
        <v>3.1515</v>
      </c>
      <c r="EI239" s="8">
        <f t="shared" si="343"/>
        <v>2.2234242478658</v>
      </c>
      <c r="EJ239" s="1">
        <f t="shared" si="371"/>
        <v>40998</v>
      </c>
      <c r="EK239" s="8">
        <f>Data!W236*(1-R239-AD239)+R239*Data!AE236+AD239*Data!AM236</f>
        <v>1.784311995657347</v>
      </c>
      <c r="EL239" s="8">
        <f>Data!W236*(1-S239-AE239)+S239*Data!BQ236+AE239*Data!AU236</f>
        <v>3.1489766164551143</v>
      </c>
      <c r="EM239" s="8">
        <f>Data!W236*(1-R239-AF239)+R239*Data!AE236+AF239*Data!AU236</f>
        <v>3.2969231136538011</v>
      </c>
      <c r="EN239" s="8">
        <f>Data!F236</f>
        <v>5.1582812691851601</v>
      </c>
      <c r="EO239" s="8">
        <f>U239*Data!$AE236+Model!AG239*Data!$BY236+Model!AP239*Data!$W236</f>
        <v>2.6378420419568283</v>
      </c>
      <c r="EP239" s="8">
        <f>V239*Data!$BQ236+Model!AH239*Data!$BY236+Model!AQ239*Data!$W236</f>
        <v>2.7674399999999997</v>
      </c>
      <c r="EQ239" s="8">
        <f>W239*Data!$BQ236+Model!AI239*Data!$BY236+Model!AR239*Data!$W236</f>
        <v>2.2084355936071915</v>
      </c>
      <c r="ER239" s="8">
        <f>X239*Data!CF236+Model!AJ239*Data!$BY236+Model!AS239*Data!$W236</f>
        <v>2.6877914988868623</v>
      </c>
      <c r="ES239" s="8">
        <f>Y239*Data!CS236+Model!AK239*Data!$BY236+Model!AS239*Data!$W236</f>
        <v>2.5547499999999999</v>
      </c>
      <c r="ET239" s="8">
        <f t="shared" si="344"/>
        <v>5.1582812691851601</v>
      </c>
    </row>
    <row r="240" spans="1:150" x14ac:dyDescent="0.25">
      <c r="A240" s="34">
        <f>Data!A237</f>
        <v>41029</v>
      </c>
      <c r="B240" s="8">
        <f>Data!G237</f>
        <v>2.0669754472319499</v>
      </c>
      <c r="C240" s="8">
        <f t="shared" si="345"/>
        <v>2.2219143576826195</v>
      </c>
      <c r="D240" s="8">
        <f>Data!DA237</f>
        <v>3.339</v>
      </c>
      <c r="E240" s="8">
        <f>Data!AN237</f>
        <v>0.28399999999999997</v>
      </c>
      <c r="F240" s="8">
        <f>Data!AV237</f>
        <v>0.61799999999999999</v>
      </c>
      <c r="G240" s="8">
        <f>Data!BZ237</f>
        <v>1.3</v>
      </c>
      <c r="H240" s="8">
        <f>Data!X237</f>
        <v>2.1</v>
      </c>
      <c r="I240" s="8">
        <f>Data!BJ237</f>
        <v>2.94</v>
      </c>
      <c r="J240" s="8">
        <f>Data!AF237</f>
        <v>3.5870000000000002</v>
      </c>
      <c r="K240" s="8">
        <f>Data!BC237</f>
        <v>4.4859999999999998</v>
      </c>
      <c r="L240" s="8">
        <f>Data!BR237</f>
        <v>5.0190000000000001</v>
      </c>
      <c r="M240" s="8">
        <f>Data!CG237</f>
        <v>4.2350000000000003</v>
      </c>
      <c r="N240" s="8">
        <f>Data!CT237</f>
        <v>6.1</v>
      </c>
      <c r="O240" s="8">
        <f>Data!ED237</f>
        <v>5.3259999999999996</v>
      </c>
      <c r="P240" s="8">
        <f t="shared" si="346"/>
        <v>4.3669999999999991</v>
      </c>
      <c r="Q240" s="1">
        <f t="shared" si="323"/>
        <v>41029</v>
      </c>
      <c r="R240" s="9">
        <f t="shared" si="372"/>
        <v>0.4006014507138374</v>
      </c>
      <c r="S240" s="36">
        <f t="shared" si="373"/>
        <v>0.30776878658282714</v>
      </c>
      <c r="T240" s="9">
        <f t="shared" si="374"/>
        <v>0.22899015342340284</v>
      </c>
      <c r="U240" s="9">
        <f t="shared" si="347"/>
        <v>7.3010689651049315E-2</v>
      </c>
      <c r="V240" s="9">
        <f t="shared" si="348"/>
        <v>4.4897942251129273E-2</v>
      </c>
      <c r="W240" s="9">
        <f t="shared" si="349"/>
        <v>1.2631203880599568E-2</v>
      </c>
      <c r="X240" s="9">
        <f t="shared" si="350"/>
        <v>5.6891123418040805E-2</v>
      </c>
      <c r="Y240" s="9">
        <f t="shared" si="375"/>
        <v>0.25</v>
      </c>
      <c r="Z240" s="8">
        <f t="shared" si="351"/>
        <v>2.4757652578451128</v>
      </c>
      <c r="AA240" s="8">
        <f t="shared" si="324"/>
        <v>2.9983770880352725</v>
      </c>
      <c r="AB240" s="8">
        <f t="shared" si="352"/>
        <v>1.4385683535607969</v>
      </c>
      <c r="AC240" s="8">
        <f t="shared" si="376"/>
        <v>2.0669754472319499</v>
      </c>
      <c r="AD240" s="22">
        <f t="shared" si="353"/>
        <v>0.59939854928616265</v>
      </c>
      <c r="AE240" s="22">
        <f t="shared" si="354"/>
        <v>0.69223121341717286</v>
      </c>
      <c r="AF240" s="22">
        <f t="shared" si="355"/>
        <v>0.7710098465765971</v>
      </c>
      <c r="AG240" s="22">
        <f t="shared" si="325"/>
        <v>0.17698931034895071</v>
      </c>
      <c r="AH240" s="22">
        <f t="shared" si="326"/>
        <v>0.20510205774887069</v>
      </c>
      <c r="AI240" s="22">
        <f t="shared" si="327"/>
        <v>8.7368796119400405E-2</v>
      </c>
      <c r="AJ240" s="22">
        <f t="shared" si="328"/>
        <v>0.19310887658195919</v>
      </c>
      <c r="AK240" s="22">
        <f t="shared" si="329"/>
        <v>0</v>
      </c>
      <c r="AL240" s="22"/>
      <c r="AM240" s="22">
        <f t="shared" si="330"/>
        <v>0</v>
      </c>
      <c r="AN240" s="22">
        <f t="shared" si="330"/>
        <v>0</v>
      </c>
      <c r="AO240" s="22">
        <v>0</v>
      </c>
      <c r="AP240" s="22">
        <f t="shared" si="331"/>
        <v>0.75</v>
      </c>
      <c r="AQ240" s="22">
        <f t="shared" si="332"/>
        <v>0.75</v>
      </c>
      <c r="AR240" s="22">
        <f t="shared" si="356"/>
        <v>0.9</v>
      </c>
      <c r="AS240" s="9">
        <f t="shared" si="357"/>
        <v>0.75</v>
      </c>
      <c r="AT240" s="9">
        <f t="shared" si="358"/>
        <v>0.75</v>
      </c>
      <c r="AU240" s="9"/>
      <c r="AV240" s="1">
        <f t="shared" si="333"/>
        <v>41029</v>
      </c>
      <c r="AX240" s="5">
        <f>Data!C237/Data!C236-1</f>
        <v>1.1089002251231328E-2</v>
      </c>
      <c r="AY240" s="5">
        <f>Data!L237/Data!L236-1</f>
        <v>2.1044677586754545E-3</v>
      </c>
      <c r="AZ240" s="5">
        <f>Data!CW237/Data!CW236-1</f>
        <v>1.2762760781581672E-2</v>
      </c>
      <c r="BA240" s="5">
        <f>Data!AJ237/Data!AJ236-1</f>
        <v>2.1055372884719592E-3</v>
      </c>
      <c r="BB240" s="5">
        <f>Data!AR237/Data!AR236-1</f>
        <v>8.8587192261568859E-3</v>
      </c>
      <c r="BC240" s="5">
        <f>Data!BV237/Data!BV236-1</f>
        <v>2.057209535617166E-2</v>
      </c>
      <c r="BD240" s="5">
        <f>Data!T237/Data!T236-1</f>
        <v>2.724992005188609E-3</v>
      </c>
      <c r="BE240" s="5">
        <f>Data!BF237/Data!BF236-1</f>
        <v>6.4605352702169494E-3</v>
      </c>
      <c r="BF240" s="5">
        <f>Data!AB237/Data!AB236-1</f>
        <v>5.7374311288955759E-3</v>
      </c>
      <c r="BG240" s="5">
        <f>Data!AY237/Data!AY236-1</f>
        <v>1.0079877386566238E-2</v>
      </c>
      <c r="BH240" s="5">
        <f>Data!BN237/Data!BN236-1</f>
        <v>9.2149098593159451E-3</v>
      </c>
      <c r="BI240" s="5">
        <f>Data!CC237/Data!CC236-1</f>
        <v>7.1832316436317711E-3</v>
      </c>
      <c r="BJ240" s="5">
        <f>Data!CP237/Data!CP236-1</f>
        <v>1.0489579372693791E-2</v>
      </c>
      <c r="BK240" s="5">
        <f>Data!DZ237/Data!DZ236-1</f>
        <v>1.0912963866547054E-2</v>
      </c>
      <c r="BL240" s="5">
        <f t="shared" si="377"/>
        <v>8.2134369351461057E-3</v>
      </c>
      <c r="BM240" s="5">
        <f t="shared" si="378"/>
        <v>9.4810569251402958E-3</v>
      </c>
      <c r="BN240" s="5">
        <f t="shared" si="379"/>
        <v>9.3408796862883663E-3</v>
      </c>
      <c r="BO240" s="5">
        <f t="shared" si="359"/>
        <v>5.8758193566843661E-3</v>
      </c>
      <c r="BP240" s="5">
        <f t="shared" si="360"/>
        <v>6.5053367131230281E-3</v>
      </c>
      <c r="BQ240" s="5">
        <f t="shared" si="361"/>
        <v>4.1032772331607795E-3</v>
      </c>
      <c r="BR240" s="5">
        <f t="shared" si="380"/>
        <v>6.1534618730366888E-3</v>
      </c>
      <c r="BS240" s="5">
        <f t="shared" si="381"/>
        <v>4.6661388470649046E-3</v>
      </c>
      <c r="BT240" s="5">
        <f t="shared" si="362"/>
        <v>2.2294282318152891E-3</v>
      </c>
      <c r="BU240" s="5">
        <f t="shared" si="363"/>
        <v>1.0489579372693791E-2</v>
      </c>
      <c r="BV240" s="8">
        <f t="shared" si="364"/>
        <v>2.4378187587815918</v>
      </c>
      <c r="BW240" s="8">
        <f t="shared" si="365"/>
        <v>2.4558013062945534</v>
      </c>
      <c r="BX240" s="24">
        <f t="shared" si="366"/>
        <v>41029</v>
      </c>
      <c r="BY240" s="5">
        <f t="shared" si="367"/>
        <v>0.96033864363309296</v>
      </c>
      <c r="BZ240" s="1">
        <f t="shared" si="334"/>
        <v>41029</v>
      </c>
      <c r="CA240" s="8">
        <f t="shared" si="382"/>
        <v>3.2659663714413574</v>
      </c>
      <c r="CB240" s="8">
        <f t="shared" si="383"/>
        <v>2.4558013062945534</v>
      </c>
      <c r="CC240" s="8">
        <f t="shared" si="384"/>
        <v>3.6314523670967231</v>
      </c>
      <c r="CD240" s="8">
        <f t="shared" si="385"/>
        <v>2.3195217865549105</v>
      </c>
      <c r="CE240" s="8">
        <f t="shared" si="386"/>
        <v>2.9702534316201299</v>
      </c>
      <c r="CF240" s="8">
        <f t="shared" si="387"/>
        <v>3.5740317006937476</v>
      </c>
      <c r="CG240" s="8">
        <f t="shared" si="388"/>
        <v>2.9567099854571053</v>
      </c>
      <c r="CH240" s="8">
        <f t="shared" si="389"/>
        <v>3.5476025106755062</v>
      </c>
      <c r="CI240" s="8">
        <f t="shared" si="390"/>
        <v>3.7591507821908849</v>
      </c>
      <c r="CJ240" s="8">
        <f t="shared" si="391"/>
        <v>3.8314776395337091</v>
      </c>
      <c r="CK240" s="8">
        <f t="shared" si="392"/>
        <v>6.9209444110812228</v>
      </c>
      <c r="CL240" s="8">
        <f t="shared" si="393"/>
        <v>4.8328681492370675</v>
      </c>
      <c r="CM240" s="8">
        <f t="shared" si="394"/>
        <v>4.1998071730795532</v>
      </c>
      <c r="CN240" s="8">
        <f t="shared" si="395"/>
        <v>4.5301592899547449</v>
      </c>
      <c r="CO240" s="8">
        <f t="shared" si="396"/>
        <v>3.3380184772085584</v>
      </c>
      <c r="CP240" s="8">
        <f t="shared" si="397"/>
        <v>3.2706437257583598</v>
      </c>
      <c r="CQ240" s="8">
        <f t="shared" si="398"/>
        <v>3.320904628343972</v>
      </c>
      <c r="CR240" s="8">
        <f t="shared" si="399"/>
        <v>3.1352383948202354</v>
      </c>
      <c r="CS240" s="8">
        <f t="shared" si="400"/>
        <v>3.1671682920055515</v>
      </c>
      <c r="CT240" s="8">
        <f t="shared" si="401"/>
        <v>3.0606649880196053</v>
      </c>
      <c r="CU240" s="8">
        <f t="shared" si="402"/>
        <v>3.1364337153012873</v>
      </c>
      <c r="CV240" s="8">
        <f t="shared" si="403"/>
        <v>3.1741601402230613</v>
      </c>
      <c r="CW240" s="8">
        <f t="shared" si="404"/>
        <v>2.4378187587815918</v>
      </c>
      <c r="CX240" s="8">
        <f t="shared" si="405"/>
        <v>4.959476665244992</v>
      </c>
      <c r="CY240" s="8">
        <f t="shared" si="335"/>
        <v>3.2659663714413574</v>
      </c>
      <c r="CZ240" s="1">
        <f t="shared" si="336"/>
        <v>41029</v>
      </c>
      <c r="DA240" s="5">
        <f>CA240/MAX(CA$9:CA240)-1</f>
        <v>0</v>
      </c>
      <c r="DB240" s="5">
        <f>CB240/MAX(CB$9:CB240)-1</f>
        <v>0</v>
      </c>
      <c r="DC240" s="5">
        <f>CC240/MAX(CC$9:CC240)-1</f>
        <v>0</v>
      </c>
      <c r="DD240" s="5">
        <f>CD240/MAX(CD$9:CD240)-1</f>
        <v>0</v>
      </c>
      <c r="DE240" s="5">
        <f>CE240/MAX(CE$9:CE240)-1</f>
        <v>-7.6138815686510597E-4</v>
      </c>
      <c r="DF240" s="5">
        <f>CF240/MAX(CF$9:CF240)-1</f>
        <v>0</v>
      </c>
      <c r="DG240" s="5">
        <f>CG240/MAX(CG$9:CG240)-1</f>
        <v>0</v>
      </c>
      <c r="DH240" s="5">
        <f>CH240/MAX(CH$9:CH240)-1</f>
        <v>0</v>
      </c>
      <c r="DI240" s="5">
        <f>CI240/MAX(CI$9:CI240)-1</f>
        <v>0</v>
      </c>
      <c r="DJ240" s="5">
        <f>CJ240/MAX(CJ$9:CJ240)-1</f>
        <v>0</v>
      </c>
      <c r="DK240" s="5">
        <f>CK240/MAX(CK$9:CK240)-1</f>
        <v>0</v>
      </c>
      <c r="DL240" s="5">
        <f>CL240/MAX(CL$9:CL240)-1</f>
        <v>0</v>
      </c>
      <c r="DM240" s="5">
        <f>CM240/MAX(CM$9:CM240)-1</f>
        <v>0</v>
      </c>
      <c r="DN240" s="5">
        <f>CN240/MAX(CN$9:CN240)-1</f>
        <v>0</v>
      </c>
      <c r="DO240" s="5">
        <f>CO240/MAX(CO$9:CO240)-1</f>
        <v>0</v>
      </c>
      <c r="DP240" s="5">
        <f>CP240/MAX(CP$9:CP240)-1</f>
        <v>0</v>
      </c>
      <c r="DQ240" s="5">
        <f>CQ240/MAX(CQ$9:CQ240)-1</f>
        <v>0</v>
      </c>
      <c r="DR240" s="5">
        <f>CR240/MAX(CR$9:CR240)-1</f>
        <v>0</v>
      </c>
      <c r="DS240" s="5">
        <f>CS240/MAX(CS$9:CS240)-1</f>
        <v>0</v>
      </c>
      <c r="DT240" s="5">
        <f>CT240/MAX(CT$9:CT240)-1</f>
        <v>0</v>
      </c>
      <c r="DU240" s="5">
        <f>CU240/MAX(CU$9:CU240)-1</f>
        <v>0</v>
      </c>
      <c r="DV240" s="5">
        <f>CV240/MAX(CV$9:CV240)-1</f>
        <v>0</v>
      </c>
      <c r="DW240" s="5">
        <f>CW240/MAX(CW$9:CW240)-1</f>
        <v>0</v>
      </c>
      <c r="DX240" s="5">
        <f>CX240/MAX(CX$9:CX240)-1</f>
        <v>0</v>
      </c>
      <c r="DY240" s="5">
        <f>CY240/MAX(CY$9:CY240)-1</f>
        <v>0</v>
      </c>
      <c r="DZ240" s="1">
        <f t="shared" si="337"/>
        <v>41029</v>
      </c>
      <c r="EA240" s="8">
        <f t="shared" si="368"/>
        <v>1.8073857071693833</v>
      </c>
      <c r="EB240" s="8">
        <f t="shared" si="369"/>
        <v>2.0669754472319499</v>
      </c>
      <c r="EC240" s="8">
        <f t="shared" si="370"/>
        <v>2.2219143576826195</v>
      </c>
      <c r="ED240" s="8">
        <f t="shared" si="338"/>
        <v>2.0669754472319499</v>
      </c>
      <c r="EE240" s="8">
        <f t="shared" si="339"/>
        <v>2.0669754472319499</v>
      </c>
      <c r="EF240" s="8">
        <f t="shared" si="340"/>
        <v>2.0669754472319499</v>
      </c>
      <c r="EG240" s="8">
        <f t="shared" si="341"/>
        <v>2.0669754472319499</v>
      </c>
      <c r="EH240" s="8">
        <f t="shared" si="342"/>
        <v>3.1</v>
      </c>
      <c r="EI240" s="8">
        <f t="shared" si="343"/>
        <v>2.0669754472319499</v>
      </c>
      <c r="EJ240" s="1">
        <f t="shared" si="371"/>
        <v>41029</v>
      </c>
      <c r="EK240" s="8">
        <f>Data!W237*(1-R240-AD240)+R240*Data!AE237+AD240*Data!AM237</f>
        <v>1.8130785069558049</v>
      </c>
      <c r="EL240" s="8">
        <f>Data!W237*(1-S240-AE240)+S240*Data!BQ237+AE240*Data!AU237</f>
        <v>3.1229684613232274</v>
      </c>
      <c r="EM240" s="8">
        <f>Data!W237*(1-R240-AF240)+R240*Data!AE237+AF240*Data!AU237</f>
        <v>3.3330771731879372</v>
      </c>
      <c r="EN240" s="8">
        <f>Data!F237</f>
        <v>5.13423902297182</v>
      </c>
      <c r="EO240" s="8">
        <f>U240*Data!$AE237+Model!AG240*Data!$BY237+Model!AP240*Data!$W237</f>
        <v>2.6956682562264689</v>
      </c>
      <c r="EP240" s="8">
        <f>V240*Data!$BQ237+Model!AH240*Data!$BY237+Model!AQ240*Data!$W237</f>
        <v>2.8180296763978601</v>
      </c>
      <c r="EQ240" s="8">
        <f>W240*Data!$BQ237+Model!AI240*Data!$BY237+Model!AR240*Data!$W237</f>
        <v>2.2998197678202854</v>
      </c>
      <c r="ER240" s="8">
        <f>X240*Data!CF237+Model!AJ240*Data!$BY237+Model!AS240*Data!$W237</f>
        <v>2.7663849425459199</v>
      </c>
      <c r="ES240" s="8">
        <f>Y240*Data!CS237+Model!AK240*Data!$BY237+Model!AS240*Data!$W237</f>
        <v>2.5327500000000001</v>
      </c>
      <c r="ET240" s="8">
        <f t="shared" si="344"/>
        <v>5.13423902297182</v>
      </c>
    </row>
    <row r="241" spans="1:150" x14ac:dyDescent="0.25">
      <c r="A241" s="34">
        <f>Data!A238</f>
        <v>41060</v>
      </c>
      <c r="B241" s="8">
        <f>Data!G238</f>
        <v>1.9723294569293399</v>
      </c>
      <c r="C241" s="8">
        <f t="shared" si="345"/>
        <v>1.9963416281199908</v>
      </c>
      <c r="D241" s="8">
        <f>Data!DA238</f>
        <v>3.3860000000000001</v>
      </c>
      <c r="E241" s="8">
        <f>Data!AN238</f>
        <v>0.28499999999999998</v>
      </c>
      <c r="F241" s="8">
        <f>Data!AV238</f>
        <v>0.54600000000000004</v>
      </c>
      <c r="G241" s="8">
        <f>Data!BZ238</f>
        <v>1.0389999999999999</v>
      </c>
      <c r="H241" s="8">
        <f>Data!X238</f>
        <v>2.3149999999999999</v>
      </c>
      <c r="I241" s="8">
        <f>Data!BJ238</f>
        <v>3.0739999999999998</v>
      </c>
      <c r="J241" s="8">
        <f>Data!AF238</f>
        <v>4.2569999999999997</v>
      </c>
      <c r="K241" s="8">
        <f>Data!BC238</f>
        <v>4.96</v>
      </c>
      <c r="L241" s="8">
        <f>Data!BR238</f>
        <v>5.7149999999999999</v>
      </c>
      <c r="M241" s="8">
        <f>Data!CG238</f>
        <v>4.931</v>
      </c>
      <c r="N241" s="8">
        <f>Data!CT238</f>
        <v>6.6970000000000001</v>
      </c>
      <c r="O241" s="8">
        <f>Data!ED238</f>
        <v>5.85</v>
      </c>
      <c r="P241" s="8">
        <f t="shared" si="346"/>
        <v>5.0574999999999992</v>
      </c>
      <c r="Q241" s="1">
        <f t="shared" si="323"/>
        <v>41060</v>
      </c>
      <c r="R241" s="9">
        <f t="shared" si="372"/>
        <v>0.37060145071383743</v>
      </c>
      <c r="S241" s="36">
        <f t="shared" si="373"/>
        <v>0.27776878658282711</v>
      </c>
      <c r="T241" s="9">
        <f t="shared" si="374"/>
        <v>0.19899015342340284</v>
      </c>
      <c r="U241" s="9">
        <f t="shared" si="347"/>
        <v>4.3010689651049316E-2</v>
      </c>
      <c r="V241" s="9">
        <f t="shared" si="348"/>
        <v>1.4897942251129274E-2</v>
      </c>
      <c r="W241" s="9">
        <f t="shared" si="349"/>
        <v>0</v>
      </c>
      <c r="X241" s="9">
        <f t="shared" si="350"/>
        <v>2.6891123418040806E-2</v>
      </c>
      <c r="Y241" s="9">
        <f t="shared" si="375"/>
        <v>0.2456698480028279</v>
      </c>
      <c r="Z241" s="8">
        <f t="shared" si="351"/>
        <v>2.4813808461782552</v>
      </c>
      <c r="AA241" s="8">
        <f t="shared" si="324"/>
        <v>3.2594138743816119</v>
      </c>
      <c r="AB241" s="8">
        <f t="shared" si="352"/>
        <v>1.3923802038012367</v>
      </c>
      <c r="AC241" s="8">
        <f t="shared" si="376"/>
        <v>1.9723294569293399</v>
      </c>
      <c r="AD241" s="22">
        <f t="shared" si="353"/>
        <v>0.62939854928616257</v>
      </c>
      <c r="AE241" s="22">
        <f t="shared" si="354"/>
        <v>0.72223121341717289</v>
      </c>
      <c r="AF241" s="22">
        <f t="shared" si="355"/>
        <v>0.80100984657659713</v>
      </c>
      <c r="AG241" s="22">
        <f t="shared" si="325"/>
        <v>0.20698931034895063</v>
      </c>
      <c r="AH241" s="22">
        <f t="shared" si="326"/>
        <v>0.23510205774887072</v>
      </c>
      <c r="AI241" s="22">
        <f t="shared" si="327"/>
        <v>9.9999999999999978E-2</v>
      </c>
      <c r="AJ241" s="22">
        <f t="shared" si="328"/>
        <v>0.22310887658195921</v>
      </c>
      <c r="AK241" s="22">
        <f t="shared" si="329"/>
        <v>4.330151997172127E-3</v>
      </c>
      <c r="AL241" s="22"/>
      <c r="AM241" s="22">
        <f t="shared" si="330"/>
        <v>0</v>
      </c>
      <c r="AN241" s="22">
        <f t="shared" si="330"/>
        <v>0</v>
      </c>
      <c r="AO241" s="22">
        <v>0</v>
      </c>
      <c r="AP241" s="22">
        <f t="shared" si="331"/>
        <v>0.75</v>
      </c>
      <c r="AQ241" s="22">
        <f t="shared" si="332"/>
        <v>0.75</v>
      </c>
      <c r="AR241" s="22">
        <f t="shared" si="356"/>
        <v>0.9</v>
      </c>
      <c r="AS241" s="9">
        <f t="shared" si="357"/>
        <v>0.75</v>
      </c>
      <c r="AT241" s="9">
        <f t="shared" si="358"/>
        <v>0.75</v>
      </c>
      <c r="AU241" s="9"/>
      <c r="AV241" s="1">
        <f t="shared" si="333"/>
        <v>41060</v>
      </c>
      <c r="AX241" s="5">
        <f>Data!C238/Data!C237-1</f>
        <v>9.0465937083168413E-3</v>
      </c>
      <c r="AY241" s="5">
        <f>Data!L238/Data!L237-1</f>
        <v>-2.271128488247065E-4</v>
      </c>
      <c r="AZ241" s="5">
        <f>Data!CW238/Data!CW237-1</f>
        <v>5.78677566505581E-3</v>
      </c>
      <c r="BA241" s="5">
        <f>Data!AJ238/Data!AJ237-1</f>
        <v>4.1102973999040948E-4</v>
      </c>
      <c r="BB241" s="5">
        <f>Data!AR238/Data!AR237-1</f>
        <v>4.0702883479655227E-3</v>
      </c>
      <c r="BC241" s="5">
        <f>Data!BV238/Data!BV237-1</f>
        <v>1.9770950396891918E-2</v>
      </c>
      <c r="BD241" s="5">
        <f>Data!T238/Data!T237-1</f>
        <v>-1.9854103780365673E-3</v>
      </c>
      <c r="BE241" s="5">
        <f>Data!BF238/Data!BF237-1</f>
        <v>-2.2134080683346991E-3</v>
      </c>
      <c r="BF241" s="5">
        <f>Data!AB238/Data!AB237-1</f>
        <v>-7.7997232356252777E-4</v>
      </c>
      <c r="BG241" s="5">
        <f>Data!AY238/Data!AY237-1</f>
        <v>-3.8679047685540313E-3</v>
      </c>
      <c r="BH241" s="5">
        <f>Data!BN238/Data!BN237-1</f>
        <v>-2.9002292831671328E-3</v>
      </c>
      <c r="BI241" s="5">
        <f>Data!CC238/Data!CC237-1</f>
        <v>-1.6560852620792765E-3</v>
      </c>
      <c r="BJ241" s="5">
        <f>Data!CP238/Data!CP237-1</f>
        <v>-9.5408964494705373E-3</v>
      </c>
      <c r="BK241" s="5">
        <f>Data!DZ238/Data!DZ237-1</f>
        <v>-5.6376148931642778E-3</v>
      </c>
      <c r="BL241" s="5">
        <f t="shared" si="377"/>
        <v>1.7762947724521421E-3</v>
      </c>
      <c r="BM241" s="5">
        <f t="shared" si="378"/>
        <v>1.0824987471795093E-3</v>
      </c>
      <c r="BN241" s="5">
        <f t="shared" si="379"/>
        <v>1.8472740953596597E-3</v>
      </c>
      <c r="BO241" s="5">
        <f t="shared" si="359"/>
        <v>1.953242774909757E-3</v>
      </c>
      <c r="BP241" s="5">
        <f t="shared" si="360"/>
        <v>2.4357904996552861E-3</v>
      </c>
      <c r="BQ241" s="5">
        <f t="shared" si="361"/>
        <v>-9.6138593296251273E-5</v>
      </c>
      <c r="BR241" s="5">
        <f t="shared" si="380"/>
        <v>2.2346716855382621E-3</v>
      </c>
      <c r="BS241" s="5">
        <f t="shared" si="381"/>
        <v>-3.8742818958950598E-3</v>
      </c>
      <c r="BT241" s="5">
        <f t="shared" si="362"/>
        <v>-6.8258283614985741E-5</v>
      </c>
      <c r="BU241" s="5">
        <f t="shared" si="363"/>
        <v>-9.5408964494705373E-3</v>
      </c>
      <c r="BV241" s="8">
        <f t="shared" si="364"/>
        <v>2.437652357457353</v>
      </c>
      <c r="BW241" s="8">
        <f t="shared" si="365"/>
        <v>2.4552435622637332</v>
      </c>
      <c r="BX241" s="24">
        <f t="shared" si="366"/>
        <v>41060</v>
      </c>
      <c r="BY241" s="5">
        <f t="shared" si="367"/>
        <v>0.95385554166666342</v>
      </c>
      <c r="BZ241" s="1">
        <f t="shared" si="334"/>
        <v>41060</v>
      </c>
      <c r="CA241" s="8">
        <f t="shared" si="382"/>
        <v>3.295512242268813</v>
      </c>
      <c r="CB241" s="8">
        <f t="shared" si="383"/>
        <v>2.4552435622637332</v>
      </c>
      <c r="CC241" s="8">
        <f t="shared" si="384"/>
        <v>3.6524667672834479</v>
      </c>
      <c r="CD241" s="8">
        <f t="shared" si="385"/>
        <v>2.3204751789917402</v>
      </c>
      <c r="CE241" s="8">
        <f t="shared" si="386"/>
        <v>2.9823432195533579</v>
      </c>
      <c r="CF241" s="8">
        <f t="shared" si="387"/>
        <v>3.6446937041650829</v>
      </c>
      <c r="CG241" s="8">
        <f t="shared" si="388"/>
        <v>2.9508397027671345</v>
      </c>
      <c r="CH241" s="8">
        <f t="shared" si="389"/>
        <v>3.5397502186551328</v>
      </c>
      <c r="CI241" s="8">
        <f t="shared" si="390"/>
        <v>3.7562187486206775</v>
      </c>
      <c r="CJ241" s="8">
        <f t="shared" si="391"/>
        <v>3.8166578489011487</v>
      </c>
      <c r="CK241" s="8">
        <f t="shared" si="392"/>
        <v>6.9008720854330328</v>
      </c>
      <c r="CL241" s="8">
        <f t="shared" si="393"/>
        <v>4.8248645075215437</v>
      </c>
      <c r="CM241" s="8">
        <f t="shared" si="394"/>
        <v>4.1597372477334575</v>
      </c>
      <c r="CN241" s="8">
        <f t="shared" si="395"/>
        <v>4.5046199964732896</v>
      </c>
      <c r="CO241" s="8">
        <f t="shared" si="396"/>
        <v>3.3439477819799728</v>
      </c>
      <c r="CP241" s="8">
        <f t="shared" si="397"/>
        <v>3.2741841934939639</v>
      </c>
      <c r="CQ241" s="8">
        <f t="shared" si="398"/>
        <v>3.327039249437072</v>
      </c>
      <c r="CR241" s="8">
        <f t="shared" si="399"/>
        <v>3.1413622765625377</v>
      </c>
      <c r="CS241" s="8">
        <f t="shared" si="400"/>
        <v>3.1748828504420281</v>
      </c>
      <c r="CT241" s="8">
        <f t="shared" si="401"/>
        <v>3.0603707399931062</v>
      </c>
      <c r="CU241" s="8">
        <f t="shared" si="402"/>
        <v>3.1434426149184391</v>
      </c>
      <c r="CV241" s="8">
        <f t="shared" si="403"/>
        <v>3.1618625490571235</v>
      </c>
      <c r="CW241" s="8">
        <f t="shared" si="404"/>
        <v>2.437652357457353</v>
      </c>
      <c r="CX241" s="8">
        <f t="shared" si="405"/>
        <v>4.9121588119383244</v>
      </c>
      <c r="CY241" s="8">
        <f t="shared" si="335"/>
        <v>3.295512242268813</v>
      </c>
      <c r="CZ241" s="1">
        <f t="shared" si="336"/>
        <v>41060</v>
      </c>
      <c r="DA241" s="5">
        <f>CA241/MAX(CA$9:CA241)-1</f>
        <v>0</v>
      </c>
      <c r="DB241" s="5">
        <f>CB241/MAX(CB$9:CB241)-1</f>
        <v>-2.2711284882481753E-4</v>
      </c>
      <c r="DC241" s="5">
        <f>CC241/MAX(CC$9:CC241)-1</f>
        <v>0</v>
      </c>
      <c r="DD241" s="5">
        <f>CD241/MAX(CD$9:CD241)-1</f>
        <v>0</v>
      </c>
      <c r="DE241" s="5">
        <f>CE241/MAX(CE$9:CE241)-1</f>
        <v>0</v>
      </c>
      <c r="DF241" s="5">
        <f>CF241/MAX(CF$9:CF241)-1</f>
        <v>0</v>
      </c>
      <c r="DG241" s="5">
        <f>CG241/MAX(CG$9:CG241)-1</f>
        <v>-1.9854103780365673E-3</v>
      </c>
      <c r="DH241" s="5">
        <f>CH241/MAX(CH$9:CH241)-1</f>
        <v>-2.2134080683346991E-3</v>
      </c>
      <c r="DI241" s="5">
        <f>CI241/MAX(CI$9:CI241)-1</f>
        <v>-7.7997232356252777E-4</v>
      </c>
      <c r="DJ241" s="5">
        <f>CJ241/MAX(CJ$9:CJ241)-1</f>
        <v>-3.8679047685540313E-3</v>
      </c>
      <c r="DK241" s="5">
        <f>CK241/MAX(CK$9:CK241)-1</f>
        <v>-2.9002292831672438E-3</v>
      </c>
      <c r="DL241" s="5">
        <f>CL241/MAX(CL$9:CL241)-1</f>
        <v>-1.6560852620792765E-3</v>
      </c>
      <c r="DM241" s="5">
        <f>CM241/MAX(CM$9:CM241)-1</f>
        <v>-9.5408964494705373E-3</v>
      </c>
      <c r="DN241" s="5">
        <f>CN241/MAX(CN$9:CN241)-1</f>
        <v>-5.6376148931642778E-3</v>
      </c>
      <c r="DO241" s="5">
        <f>CO241/MAX(CO$9:CO241)-1</f>
        <v>0</v>
      </c>
      <c r="DP241" s="5">
        <f>CP241/MAX(CP$9:CP241)-1</f>
        <v>0</v>
      </c>
      <c r="DQ241" s="5">
        <f>CQ241/MAX(CQ$9:CQ241)-1</f>
        <v>0</v>
      </c>
      <c r="DR241" s="5">
        <f>CR241/MAX(CR$9:CR241)-1</f>
        <v>0</v>
      </c>
      <c r="DS241" s="5">
        <f>CS241/MAX(CS$9:CS241)-1</f>
        <v>0</v>
      </c>
      <c r="DT241" s="5">
        <f>CT241/MAX(CT$9:CT241)-1</f>
        <v>-9.6138593296157815E-5</v>
      </c>
      <c r="DU241" s="5">
        <f>CU241/MAX(CU$9:CU241)-1</f>
        <v>0</v>
      </c>
      <c r="DV241" s="5">
        <f>CV241/MAX(CV$9:CV241)-1</f>
        <v>-3.8742818958950043E-3</v>
      </c>
      <c r="DW241" s="5">
        <f>CW241/MAX(CW$9:CW241)-1</f>
        <v>-6.8258283615008075E-5</v>
      </c>
      <c r="DX241" s="5">
        <f>CX241/MAX(CX$9:CX241)-1</f>
        <v>-9.5408964494704263E-3</v>
      </c>
      <c r="DY241" s="5">
        <f>CY241/MAX(CY$9:CY241)-1</f>
        <v>0</v>
      </c>
      <c r="DZ241" s="1">
        <f t="shared" si="337"/>
        <v>41060</v>
      </c>
      <c r="EA241" s="8">
        <f t="shared" si="368"/>
        <v>1.9213019835990506</v>
      </c>
      <c r="EB241" s="8">
        <f t="shared" si="369"/>
        <v>2.0192856440353149</v>
      </c>
      <c r="EC241" s="8">
        <f t="shared" si="370"/>
        <v>1.9963416281199908</v>
      </c>
      <c r="ED241" s="8">
        <f t="shared" si="338"/>
        <v>2.1344083992970768</v>
      </c>
      <c r="EE241" s="8">
        <f t="shared" si="339"/>
        <v>2.0656627779662808</v>
      </c>
      <c r="EF241" s="8">
        <f t="shared" si="340"/>
        <v>2.1873999999999998</v>
      </c>
      <c r="EG241" s="8">
        <f t="shared" si="341"/>
        <v>2.1006602523430149</v>
      </c>
      <c r="EH241" s="8">
        <f t="shared" si="342"/>
        <v>3.3860000000000006</v>
      </c>
      <c r="EI241" s="8">
        <f t="shared" si="343"/>
        <v>1.9723294569293399</v>
      </c>
      <c r="EJ241" s="1">
        <f t="shared" si="371"/>
        <v>41060</v>
      </c>
      <c r="EK241" s="8">
        <f>Data!W238*(1-R241-AD241)+R241*Data!AE238+AD241*Data!AM238</f>
        <v>1.8194614416736821</v>
      </c>
      <c r="EL241" s="8">
        <f>Data!W238*(1-S241-AE241)+S241*Data!BQ238+AE241*Data!AU238</f>
        <v>3.2332438370548835</v>
      </c>
      <c r="EM241" s="8">
        <f>Data!W238*(1-R241-AF241)+R241*Data!AE238+AF241*Data!AU238</f>
        <v>3.4127845911719485</v>
      </c>
      <c r="EN241" s="8">
        <f>Data!F238</f>
        <v>5.1350668446074996</v>
      </c>
      <c r="EO241" s="8">
        <f>U241*Data!$AE238+Model!AG241*Data!$BY238+Model!AP241*Data!$W238</f>
        <v>2.8542852513992698</v>
      </c>
      <c r="EP241" s="8">
        <f>V241*Data!$BQ238+Model!AH241*Data!$BY238+Model!AQ241*Data!$W238</f>
        <v>2.9878911052063444</v>
      </c>
      <c r="EQ241" s="8">
        <f>W241*Data!$BQ238+Model!AI241*Data!$BY238+Model!AR241*Data!$W238</f>
        <v>2.3739999999999997</v>
      </c>
      <c r="ER241" s="8">
        <f>X241*Data!CF238+Model!AJ241*Data!$BY238+Model!AS241*Data!$W238</f>
        <v>2.9301956727832392</v>
      </c>
      <c r="ES241" s="8">
        <f>Y241*Data!CS238+Model!AK241*Data!$BY238+Model!AS241*Data!$W238</f>
        <v>2.5561744432661717</v>
      </c>
      <c r="ET241" s="8">
        <f t="shared" si="344"/>
        <v>5.1350668446074996</v>
      </c>
    </row>
    <row r="242" spans="1:150" x14ac:dyDescent="0.25">
      <c r="A242" s="34">
        <f>Data!A239</f>
        <v>41089</v>
      </c>
      <c r="B242" s="8">
        <f>Data!G239</f>
        <v>1.9833667547407099</v>
      </c>
      <c r="C242" s="8">
        <f t="shared" si="345"/>
        <v>2.0711756683623768</v>
      </c>
      <c r="D242" s="8">
        <f>Data!DA239</f>
        <v>3.331</v>
      </c>
      <c r="E242" s="8">
        <f>Data!AN239</f>
        <v>0.33500000000000002</v>
      </c>
      <c r="F242" s="8">
        <f>Data!AV239</f>
        <v>0.60299999999999998</v>
      </c>
      <c r="G242" s="8">
        <f>Data!BZ239</f>
        <v>1.1279999999999999</v>
      </c>
      <c r="H242" s="8">
        <f>Data!X239</f>
        <v>2.3319999999999999</v>
      </c>
      <c r="I242" s="8">
        <f>Data!BJ239</f>
        <v>3.0720000000000001</v>
      </c>
      <c r="J242" s="8">
        <f>Data!AF239</f>
        <v>3.887</v>
      </c>
      <c r="K242" s="8">
        <f>Data!BC239</f>
        <v>4.58</v>
      </c>
      <c r="L242" s="8">
        <f>Data!BR239</f>
        <v>5.1769999999999996</v>
      </c>
      <c r="M242" s="8">
        <f>Data!CG239</f>
        <v>4.5620000000000003</v>
      </c>
      <c r="N242" s="8">
        <f>Data!CT239</f>
        <v>6.2869999999999999</v>
      </c>
      <c r="O242" s="8">
        <f>Data!ED239</f>
        <v>5.4850000000000003</v>
      </c>
      <c r="P242" s="8">
        <f t="shared" si="346"/>
        <v>4.6195000000000004</v>
      </c>
      <c r="Q242" s="1">
        <f t="shared" si="323"/>
        <v>41089</v>
      </c>
      <c r="R242" s="9">
        <f t="shared" si="372"/>
        <v>0.34866551016436215</v>
      </c>
      <c r="S242" s="36">
        <f t="shared" si="373"/>
        <v>0.28274616033197658</v>
      </c>
      <c r="T242" s="9">
        <f t="shared" si="374"/>
        <v>0.21647364433380234</v>
      </c>
      <c r="U242" s="9">
        <f t="shared" si="347"/>
        <v>1.3010689651049318E-2</v>
      </c>
      <c r="V242" s="9">
        <f t="shared" si="348"/>
        <v>0</v>
      </c>
      <c r="W242" s="9">
        <f t="shared" si="349"/>
        <v>0</v>
      </c>
      <c r="X242" s="9">
        <f t="shared" si="350"/>
        <v>0</v>
      </c>
      <c r="Y242" s="9">
        <f t="shared" si="375"/>
        <v>0.25</v>
      </c>
      <c r="Z242" s="8">
        <f t="shared" si="351"/>
        <v>2.3253173619044194</v>
      </c>
      <c r="AA242" s="8">
        <f t="shared" si="324"/>
        <v>3.1364128261444733</v>
      </c>
      <c r="AB242" s="8">
        <f t="shared" si="352"/>
        <v>1.4498392683190822</v>
      </c>
      <c r="AC242" s="8">
        <f t="shared" si="376"/>
        <v>1.9833667547407099</v>
      </c>
      <c r="AD242" s="22">
        <f t="shared" si="353"/>
        <v>0.65133448983563791</v>
      </c>
      <c r="AE242" s="22">
        <f t="shared" si="354"/>
        <v>0.71725383966802347</v>
      </c>
      <c r="AF242" s="22">
        <f t="shared" si="355"/>
        <v>0.78352635566619766</v>
      </c>
      <c r="AG242" s="22">
        <f t="shared" si="325"/>
        <v>0.23698931034895065</v>
      </c>
      <c r="AH242" s="22">
        <f t="shared" si="326"/>
        <v>0.25</v>
      </c>
      <c r="AI242" s="22">
        <f t="shared" si="327"/>
        <v>9.9999999999999978E-2</v>
      </c>
      <c r="AJ242" s="22">
        <f t="shared" si="328"/>
        <v>0.25</v>
      </c>
      <c r="AK242" s="22">
        <f t="shared" si="329"/>
        <v>0</v>
      </c>
      <c r="AL242" s="22"/>
      <c r="AM242" s="22">
        <f t="shared" si="330"/>
        <v>0</v>
      </c>
      <c r="AN242" s="22">
        <f t="shared" si="330"/>
        <v>0</v>
      </c>
      <c r="AO242" s="22">
        <v>0</v>
      </c>
      <c r="AP242" s="22">
        <f t="shared" si="331"/>
        <v>0.75</v>
      </c>
      <c r="AQ242" s="22">
        <f t="shared" si="332"/>
        <v>0.75</v>
      </c>
      <c r="AR242" s="22">
        <f t="shared" si="356"/>
        <v>0.9</v>
      </c>
      <c r="AS242" s="9">
        <f t="shared" si="357"/>
        <v>0.75</v>
      </c>
      <c r="AT242" s="9">
        <f t="shared" si="358"/>
        <v>0.75</v>
      </c>
      <c r="AU242" s="9"/>
      <c r="AV242" s="1">
        <f t="shared" si="333"/>
        <v>41089</v>
      </c>
      <c r="AX242" s="5">
        <f>Data!C239/Data!C238-1</f>
        <v>3.922940148517462E-4</v>
      </c>
      <c r="AY242" s="5">
        <f>Data!L239/Data!L238-1</f>
        <v>5.1924289051585859E-4</v>
      </c>
      <c r="AZ242" s="5">
        <f>Data!CW239/Data!CW238-1</f>
        <v>4.9900927854147348E-3</v>
      </c>
      <c r="BA242" s="5">
        <f>Data!AJ239/Data!AJ238-1</f>
        <v>-5.7785592479031589E-4</v>
      </c>
      <c r="BB242" s="5">
        <f>Data!AR239/Data!AR238-1</f>
        <v>-1.3902071322878795E-3</v>
      </c>
      <c r="BC242" s="5">
        <f>Data!BV239/Data!BV238-1</f>
        <v>-3.6996253181934557E-3</v>
      </c>
      <c r="BD242" s="5">
        <f>Data!T239/Data!T238-1</f>
        <v>3.1820759557481537E-3</v>
      </c>
      <c r="BE242" s="5">
        <f>Data!BF239/Data!BF238-1</f>
        <v>6.0027215729165917E-3</v>
      </c>
      <c r="BF242" s="5">
        <f>Data!AB239/Data!AB238-1</f>
        <v>1.0246596498296068E-2</v>
      </c>
      <c r="BG242" s="5">
        <f>Data!AY239/Data!AY238-1</f>
        <v>1.3148672516751336E-2</v>
      </c>
      <c r="BH242" s="5">
        <f>Data!BN239/Data!BN238-1</f>
        <v>9.8147345878587533E-3</v>
      </c>
      <c r="BI242" s="5">
        <f>Data!CC239/Data!CC238-1</f>
        <v>1.0042912599684817E-2</v>
      </c>
      <c r="BJ242" s="5">
        <f>Data!CP239/Data!CP238-1</f>
        <v>1.9397486072419978E-2</v>
      </c>
      <c r="BK242" s="5">
        <f>Data!DZ239/Data!DZ238-1</f>
        <v>1.8233988499043008E-2</v>
      </c>
      <c r="BL242" s="5">
        <f t="shared" si="377"/>
        <v>2.846923626566202E-3</v>
      </c>
      <c r="BM242" s="5">
        <f t="shared" si="378"/>
        <v>4.0607818758909182E-3</v>
      </c>
      <c r="BN242" s="5">
        <f t="shared" si="379"/>
        <v>2.5148145672015255E-3</v>
      </c>
      <c r="BO242" s="5">
        <f t="shared" si="359"/>
        <v>2.0614872556164758E-3</v>
      </c>
      <c r="BP242" s="5">
        <f t="shared" si="360"/>
        <v>1.6629867907040942E-3</v>
      </c>
      <c r="BQ242" s="5">
        <f t="shared" si="361"/>
        <v>2.4939058283539929E-3</v>
      </c>
      <c r="BR242" s="5">
        <f t="shared" si="380"/>
        <v>1.8312029204895215E-3</v>
      </c>
      <c r="BS242" s="5">
        <f t="shared" si="381"/>
        <v>7.1359144818991388E-3</v>
      </c>
      <c r="BT242" s="5">
        <f t="shared" si="362"/>
        <v>1.7413045131737788E-4</v>
      </c>
      <c r="BU242" s="5">
        <f t="shared" si="363"/>
        <v>1.9397486072419978E-2</v>
      </c>
      <c r="BV242" s="8">
        <f t="shared" si="364"/>
        <v>2.4380768269625119</v>
      </c>
      <c r="BW242" s="8">
        <f t="shared" si="365"/>
        <v>2.4565184300279235</v>
      </c>
      <c r="BX242" s="24">
        <f t="shared" si="366"/>
        <v>41089</v>
      </c>
      <c r="BY242" s="5">
        <f t="shared" si="367"/>
        <v>0.95522751468345646</v>
      </c>
      <c r="BZ242" s="1">
        <f t="shared" si="334"/>
        <v>41089</v>
      </c>
      <c r="CA242" s="8">
        <f t="shared" si="382"/>
        <v>3.2968050519973255</v>
      </c>
      <c r="CB242" s="8">
        <f t="shared" si="383"/>
        <v>2.4565184300279235</v>
      </c>
      <c r="CC242" s="8">
        <f t="shared" si="384"/>
        <v>3.670692915347836</v>
      </c>
      <c r="CD242" s="8">
        <f t="shared" si="385"/>
        <v>2.319134278661231</v>
      </c>
      <c r="CE242" s="8">
        <f t="shared" si="386"/>
        <v>2.9781971447386044</v>
      </c>
      <c r="CF242" s="8">
        <f t="shared" si="387"/>
        <v>3.6312097030600934</v>
      </c>
      <c r="CG242" s="8">
        <f t="shared" si="388"/>
        <v>2.9602294988345768</v>
      </c>
      <c r="CH242" s="8">
        <f t="shared" si="389"/>
        <v>3.5609983536553904</v>
      </c>
      <c r="CI242" s="8">
        <f t="shared" si="390"/>
        <v>3.7947072064971281</v>
      </c>
      <c r="CJ242" s="8">
        <f t="shared" si="391"/>
        <v>3.8668418330648384</v>
      </c>
      <c r="CK242" s="8">
        <f t="shared" si="392"/>
        <v>6.9686023133763211</v>
      </c>
      <c r="CL242" s="8">
        <f t="shared" si="393"/>
        <v>4.8733202000759039</v>
      </c>
      <c r="CM242" s="8">
        <f t="shared" si="394"/>
        <v>4.2404256930612938</v>
      </c>
      <c r="CN242" s="8">
        <f t="shared" si="395"/>
        <v>4.5867571856815426</v>
      </c>
      <c r="CO242" s="8">
        <f t="shared" si="396"/>
        <v>3.3534677459264954</v>
      </c>
      <c r="CP242" s="8">
        <f t="shared" si="397"/>
        <v>3.2874799413252327</v>
      </c>
      <c r="CQ242" s="8">
        <f t="shared" si="398"/>
        <v>3.3354061362072076</v>
      </c>
      <c r="CR242" s="8">
        <f t="shared" si="399"/>
        <v>3.1478381548609455</v>
      </c>
      <c r="CS242" s="8">
        <f t="shared" si="400"/>
        <v>3.180162638684346</v>
      </c>
      <c r="CT242" s="8">
        <f t="shared" si="401"/>
        <v>3.068003016418499</v>
      </c>
      <c r="CU242" s="8">
        <f t="shared" si="402"/>
        <v>3.1491988962152688</v>
      </c>
      <c r="CV242" s="8">
        <f t="shared" si="403"/>
        <v>3.1844253298107148</v>
      </c>
      <c r="CW242" s="8">
        <f t="shared" si="404"/>
        <v>2.4380768269625119</v>
      </c>
      <c r="CX242" s="8">
        <f t="shared" si="405"/>
        <v>5.007442344078413</v>
      </c>
      <c r="CY242" s="8">
        <f t="shared" si="335"/>
        <v>3.2968050519973255</v>
      </c>
      <c r="CZ242" s="1">
        <f t="shared" si="336"/>
        <v>41089</v>
      </c>
      <c r="DA242" s="5">
        <f>CA242/MAX(CA$9:CA242)-1</f>
        <v>0</v>
      </c>
      <c r="DB242" s="5">
        <f>CB242/MAX(CB$9:CB242)-1</f>
        <v>0</v>
      </c>
      <c r="DC242" s="5">
        <f>CC242/MAX(CC$9:CC242)-1</f>
        <v>0</v>
      </c>
      <c r="DD242" s="5">
        <f>CD242/MAX(CD$9:CD242)-1</f>
        <v>-5.7785592479031589E-4</v>
      </c>
      <c r="DE242" s="5">
        <f>CE242/MAX(CE$9:CE242)-1</f>
        <v>-1.3902071322878795E-3</v>
      </c>
      <c r="DF242" s="5">
        <f>CF242/MAX(CF$9:CF242)-1</f>
        <v>-3.6996253181934557E-3</v>
      </c>
      <c r="DG242" s="5">
        <f>CG242/MAX(CG$9:CG242)-1</f>
        <v>0</v>
      </c>
      <c r="DH242" s="5">
        <f>CH242/MAX(CH$9:CH242)-1</f>
        <v>0</v>
      </c>
      <c r="DI242" s="5">
        <f>CI242/MAX(CI$9:CI242)-1</f>
        <v>0</v>
      </c>
      <c r="DJ242" s="5">
        <f>CJ242/MAX(CJ$9:CJ242)-1</f>
        <v>0</v>
      </c>
      <c r="DK242" s="5">
        <f>CK242/MAX(CK$9:CK242)-1</f>
        <v>0</v>
      </c>
      <c r="DL242" s="5">
        <f>CL242/MAX(CL$9:CL242)-1</f>
        <v>0</v>
      </c>
      <c r="DM242" s="5">
        <f>CM242/MAX(CM$9:CM242)-1</f>
        <v>0</v>
      </c>
      <c r="DN242" s="5">
        <f>CN242/MAX(CN$9:CN242)-1</f>
        <v>0</v>
      </c>
      <c r="DO242" s="5">
        <f>CO242/MAX(CO$9:CO242)-1</f>
        <v>0</v>
      </c>
      <c r="DP242" s="5">
        <f>CP242/MAX(CP$9:CP242)-1</f>
        <v>0</v>
      </c>
      <c r="DQ242" s="5">
        <f>CQ242/MAX(CQ$9:CQ242)-1</f>
        <v>0</v>
      </c>
      <c r="DR242" s="5">
        <f>CR242/MAX(CR$9:CR242)-1</f>
        <v>0</v>
      </c>
      <c r="DS242" s="5">
        <f>CS242/MAX(CS$9:CS242)-1</f>
        <v>0</v>
      </c>
      <c r="DT242" s="5">
        <f>CT242/MAX(CT$9:CT242)-1</f>
        <v>0</v>
      </c>
      <c r="DU242" s="5">
        <f>CU242/MAX(CU$9:CU242)-1</f>
        <v>0</v>
      </c>
      <c r="DV242" s="5">
        <f>CV242/MAX(CV$9:CV242)-1</f>
        <v>0</v>
      </c>
      <c r="DW242" s="5">
        <f>CW242/MAX(CW$9:CW242)-1</f>
        <v>0</v>
      </c>
      <c r="DX242" s="5">
        <f>CX242/MAX(CX$9:CX242)-1</f>
        <v>0</v>
      </c>
      <c r="DY242" s="5">
        <f>CY242/MAX(CY$9:CY242)-1</f>
        <v>0</v>
      </c>
      <c r="DZ242" s="1">
        <f t="shared" si="337"/>
        <v>41089</v>
      </c>
      <c r="EA242" s="8">
        <f t="shared" si="368"/>
        <v>1.7480175353797653</v>
      </c>
      <c r="EB242" s="8">
        <f t="shared" si="369"/>
        <v>1.9833667547407099</v>
      </c>
      <c r="EC242" s="8">
        <f t="shared" si="370"/>
        <v>2.0711756683623768</v>
      </c>
      <c r="ED242" s="8">
        <f t="shared" si="338"/>
        <v>2.0668964927472451</v>
      </c>
      <c r="EE242" s="8">
        <f t="shared" si="339"/>
        <v>2.0309999999999997</v>
      </c>
      <c r="EF242" s="8">
        <f t="shared" si="340"/>
        <v>2.2115999999999998</v>
      </c>
      <c r="EG242" s="8">
        <f t="shared" si="341"/>
        <v>2.0309999999999997</v>
      </c>
      <c r="EH242" s="8">
        <f t="shared" si="342"/>
        <v>3.3207499999999999</v>
      </c>
      <c r="EI242" s="8">
        <f t="shared" si="343"/>
        <v>1.9833667547407099</v>
      </c>
      <c r="EJ242" s="1">
        <f t="shared" si="371"/>
        <v>41089</v>
      </c>
      <c r="EK242" s="8">
        <f>Data!W239*(1-R242-AD242)+R242*Data!AE239+AD242*Data!AM239</f>
        <v>1.805557643275951</v>
      </c>
      <c r="EL242" s="8">
        <f>Data!W239*(1-S242-AE242)+S242*Data!BQ239+AE242*Data!AU239</f>
        <v>3.1437705522508854</v>
      </c>
      <c r="EM242" s="8">
        <f>Data!W239*(1-R242-AF242)+R242*Data!AE239+AF242*Data!AU239</f>
        <v>3.3580814300909116</v>
      </c>
      <c r="EN242" s="8">
        <f>Data!F239</f>
        <v>5.1108912793396399</v>
      </c>
      <c r="EO242" s="8">
        <f>U242*Data!$AE239+Model!AG242*Data!$BY239+Model!AP242*Data!$W239</f>
        <v>3.0018879413993895</v>
      </c>
      <c r="EP242" s="8">
        <f>V242*Data!$BQ239+Model!AH242*Data!$BY239+Model!AQ242*Data!$W239</f>
        <v>3.0652499999999998</v>
      </c>
      <c r="EQ242" s="8">
        <f>W242*Data!$BQ239+Model!AI242*Data!$BY239+Model!AR242*Data!$W239</f>
        <v>2.3780999999999999</v>
      </c>
      <c r="ER242" s="8">
        <f>X242*Data!CF239+Model!AJ242*Data!$BY239+Model!AS242*Data!$W239</f>
        <v>3.0652499999999998</v>
      </c>
      <c r="ES242" s="8">
        <f>Y242*Data!CS239+Model!AK242*Data!$BY239+Model!AS242*Data!$W239</f>
        <v>2.508</v>
      </c>
      <c r="ET242" s="8">
        <f t="shared" si="344"/>
        <v>5.1108912793396399</v>
      </c>
    </row>
    <row r="243" spans="1:150" x14ac:dyDescent="0.25">
      <c r="A243" s="34">
        <f>Data!A240</f>
        <v>41121</v>
      </c>
      <c r="B243" s="8">
        <f>Data!G240</f>
        <v>1.72415330659432</v>
      </c>
      <c r="C243" s="8">
        <f t="shared" si="345"/>
        <v>1.9169862037249943</v>
      </c>
      <c r="D243" s="8">
        <f>Data!DA240</f>
        <v>3.0009999999999999</v>
      </c>
      <c r="E243" s="8">
        <f>Data!AN240</f>
        <v>0.22900000000000001</v>
      </c>
      <c r="F243" s="8">
        <f>Data!AV240</f>
        <v>0.45500000000000002</v>
      </c>
      <c r="G243" s="8">
        <f>Data!BZ240</f>
        <v>0.97699999999999998</v>
      </c>
      <c r="H243" s="8">
        <f>Data!X240</f>
        <v>2.06</v>
      </c>
      <c r="I243" s="8">
        <f>Data!BJ240</f>
        <v>2.7879999999999998</v>
      </c>
      <c r="J243" s="8">
        <f>Data!AF240</f>
        <v>3.52</v>
      </c>
      <c r="K243" s="8">
        <f>Data!BC240</f>
        <v>4.2709999999999999</v>
      </c>
      <c r="L243" s="8">
        <f>Data!BR240</f>
        <v>4.5449999999999999</v>
      </c>
      <c r="M243" s="8">
        <f>Data!CG240</f>
        <v>4.1529999999999996</v>
      </c>
      <c r="N243" s="8">
        <f>Data!CT240</f>
        <v>5.8840000000000003</v>
      </c>
      <c r="O243" s="8">
        <f>Data!ED240</f>
        <v>5.0650000000000004</v>
      </c>
      <c r="P243" s="8">
        <f t="shared" si="346"/>
        <v>4.3490000000000002</v>
      </c>
      <c r="Q243" s="1">
        <f t="shared" si="323"/>
        <v>41121</v>
      </c>
      <c r="R243" s="9">
        <f t="shared" si="372"/>
        <v>0.34319992065828014</v>
      </c>
      <c r="S243" s="36">
        <f t="shared" si="373"/>
        <v>0.27530440490115399</v>
      </c>
      <c r="T243" s="9">
        <f t="shared" si="374"/>
        <v>0.22993791676247413</v>
      </c>
      <c r="U243" s="9">
        <f t="shared" si="347"/>
        <v>0</v>
      </c>
      <c r="V243" s="9">
        <f t="shared" si="348"/>
        <v>0</v>
      </c>
      <c r="W243" s="9">
        <f t="shared" si="349"/>
        <v>0</v>
      </c>
      <c r="X243" s="9">
        <f t="shared" si="350"/>
        <v>0</v>
      </c>
      <c r="Y243" s="9">
        <f t="shared" si="375"/>
        <v>0.24694314244956184</v>
      </c>
      <c r="Z243" s="8">
        <f t="shared" si="351"/>
        <v>2.0670029480106975</v>
      </c>
      <c r="AA243" s="8">
        <f t="shared" si="324"/>
        <v>2.7441314461793676</v>
      </c>
      <c r="AB243" s="8">
        <f t="shared" si="352"/>
        <v>1.3409797654633249</v>
      </c>
      <c r="AC243" s="8">
        <f t="shared" si="376"/>
        <v>1.72415330659432</v>
      </c>
      <c r="AD243" s="22">
        <f t="shared" si="353"/>
        <v>0.65680007934171991</v>
      </c>
      <c r="AE243" s="22">
        <f t="shared" si="354"/>
        <v>0.72469559509884607</v>
      </c>
      <c r="AF243" s="22">
        <f t="shared" si="355"/>
        <v>0.7700620832375259</v>
      </c>
      <c r="AG243" s="22">
        <f t="shared" si="325"/>
        <v>0.25</v>
      </c>
      <c r="AH243" s="22">
        <f t="shared" si="326"/>
        <v>0.25</v>
      </c>
      <c r="AI243" s="22">
        <f t="shared" si="327"/>
        <v>9.9999999999999978E-2</v>
      </c>
      <c r="AJ243" s="22">
        <f t="shared" si="328"/>
        <v>0.25</v>
      </c>
      <c r="AK243" s="22">
        <f t="shared" si="329"/>
        <v>3.0568575504381634E-3</v>
      </c>
      <c r="AL243" s="22"/>
      <c r="AM243" s="22">
        <f t="shared" si="330"/>
        <v>0</v>
      </c>
      <c r="AN243" s="22">
        <f t="shared" si="330"/>
        <v>0</v>
      </c>
      <c r="AO243" s="22">
        <v>0</v>
      </c>
      <c r="AP243" s="22">
        <f t="shared" si="331"/>
        <v>0.75</v>
      </c>
      <c r="AQ243" s="22">
        <f t="shared" si="332"/>
        <v>0.75</v>
      </c>
      <c r="AR243" s="22">
        <f t="shared" si="356"/>
        <v>0.9</v>
      </c>
      <c r="AS243" s="9">
        <f t="shared" si="357"/>
        <v>0.75</v>
      </c>
      <c r="AT243" s="9">
        <f t="shared" si="358"/>
        <v>0.75</v>
      </c>
      <c r="AU243" s="9"/>
      <c r="AV243" s="1">
        <f t="shared" si="333"/>
        <v>41121</v>
      </c>
      <c r="AX243" s="5">
        <f>Data!C240/Data!C239-1</f>
        <v>1.379411263181618E-2</v>
      </c>
      <c r="AY243" s="5">
        <f>Data!L240/Data!L239-1</f>
        <v>3.6530455309216059E-3</v>
      </c>
      <c r="AZ243" s="5">
        <f>Data!CW240/Data!CW239-1</f>
        <v>2.8072055289132924E-2</v>
      </c>
      <c r="BA243" s="5">
        <f>Data!AJ240/Data!AJ239-1</f>
        <v>2.3879071642518568E-3</v>
      </c>
      <c r="BB243" s="5">
        <f>Data!AR240/Data!AR239-1</f>
        <v>6.4862892210926226E-3</v>
      </c>
      <c r="BC243" s="5">
        <f>Data!BV240/Data!BV239-1</f>
        <v>1.0952053545924656E-2</v>
      </c>
      <c r="BD243" s="5">
        <f>Data!T240/Data!T239-1</f>
        <v>8.0869850015028444E-3</v>
      </c>
      <c r="BE243" s="5">
        <f>Data!BF240/Data!BF239-1</f>
        <v>1.5417511707159548E-2</v>
      </c>
      <c r="BF243" s="5">
        <f>Data!AB240/Data!AB239-1</f>
        <v>1.0654454698627802E-2</v>
      </c>
      <c r="BG243" s="5">
        <f>Data!AY240/Data!AY239-1</f>
        <v>1.5436198276975288E-2</v>
      </c>
      <c r="BH243" s="5">
        <f>Data!BN240/Data!BN239-1</f>
        <v>1.5260940348195362E-2</v>
      </c>
      <c r="BI243" s="5">
        <f>Data!CC240/Data!CC239-1</f>
        <v>1.2816380408589234E-2</v>
      </c>
      <c r="BJ243" s="5">
        <f>Data!CP240/Data!CP239-1</f>
        <v>1.9990953576981774E-2</v>
      </c>
      <c r="BK243" s="5">
        <f>Data!DZ240/Data!DZ239-1</f>
        <v>2.1070167682243124E-2</v>
      </c>
      <c r="BL243" s="5">
        <f t="shared" si="377"/>
        <v>8.6933736943680621E-3</v>
      </c>
      <c r="BM243" s="5">
        <f t="shared" si="378"/>
        <v>1.0609824858731142E-2</v>
      </c>
      <c r="BN243" s="5">
        <f t="shared" si="379"/>
        <v>9.6433145400991165E-3</v>
      </c>
      <c r="BO243" s="5">
        <f t="shared" si="359"/>
        <v>8.7993801713656082E-3</v>
      </c>
      <c r="BP243" s="5">
        <f t="shared" si="360"/>
        <v>8.8032521376082973E-3</v>
      </c>
      <c r="BQ243" s="5">
        <f t="shared" si="361"/>
        <v>8.3734918559450252E-3</v>
      </c>
      <c r="BR243" s="5">
        <f t="shared" si="380"/>
        <v>8.8032521376082973E-3</v>
      </c>
      <c r="BS243" s="5">
        <f t="shared" si="381"/>
        <v>1.1062977145372577E-2</v>
      </c>
      <c r="BT243" s="5">
        <f t="shared" si="362"/>
        <v>3.527722731702054E-3</v>
      </c>
      <c r="BU243" s="5">
        <f t="shared" si="363"/>
        <v>1.0952053545924656E-2</v>
      </c>
      <c r="BV243" s="8">
        <f t="shared" si="364"/>
        <v>2.4466776860066237</v>
      </c>
      <c r="BW243" s="8">
        <f t="shared" si="365"/>
        <v>2.4654922037003635</v>
      </c>
      <c r="BX243" s="24">
        <f t="shared" si="366"/>
        <v>41121</v>
      </c>
      <c r="BY243" s="5">
        <f t="shared" si="367"/>
        <v>0.95052497478249187</v>
      </c>
      <c r="BZ243" s="1">
        <f t="shared" si="334"/>
        <v>41121</v>
      </c>
      <c r="CA243" s="8">
        <f t="shared" si="382"/>
        <v>3.3422815522097173</v>
      </c>
      <c r="CB243" s="8">
        <f t="shared" si="383"/>
        <v>2.4654922037003635</v>
      </c>
      <c r="CC243" s="8">
        <f t="shared" si="384"/>
        <v>3.7737368098169091</v>
      </c>
      <c r="CD243" s="8">
        <f t="shared" si="385"/>
        <v>2.324672156020108</v>
      </c>
      <c r="CE243" s="8">
        <f t="shared" si="386"/>
        <v>2.9975145927768114</v>
      </c>
      <c r="CF243" s="8">
        <f t="shared" si="387"/>
        <v>3.6709789061644886</v>
      </c>
      <c r="CG243" s="8">
        <f t="shared" si="388"/>
        <v>2.9841688303926581</v>
      </c>
      <c r="CH243" s="8">
        <f t="shared" si="389"/>
        <v>3.6159000874620482</v>
      </c>
      <c r="CI243" s="8">
        <f t="shared" si="390"/>
        <v>3.8351377425233082</v>
      </c>
      <c r="CJ243" s="8">
        <f t="shared" si="391"/>
        <v>3.9265311703057297</v>
      </c>
      <c r="CK243" s="8">
        <f t="shared" si="392"/>
        <v>7.0749497375910533</v>
      </c>
      <c r="CL243" s="8">
        <f t="shared" si="393"/>
        <v>4.9357785256129389</v>
      </c>
      <c r="CM243" s="8">
        <f t="shared" si="394"/>
        <v>4.3251958462379232</v>
      </c>
      <c r="CN243" s="8">
        <f t="shared" si="395"/>
        <v>4.6834009287015865</v>
      </c>
      <c r="CO243" s="8">
        <f t="shared" si="396"/>
        <v>3.3826206942138444</v>
      </c>
      <c r="CP243" s="8">
        <f t="shared" si="397"/>
        <v>3.3223595277292852</v>
      </c>
      <c r="CQ243" s="8">
        <f t="shared" si="398"/>
        <v>3.3675705066976307</v>
      </c>
      <c r="CR243" s="8">
        <f t="shared" si="399"/>
        <v>3.1755371795034968</v>
      </c>
      <c r="CS243" s="8">
        <f t="shared" si="400"/>
        <v>3.2081584122312861</v>
      </c>
      <c r="CT243" s="8">
        <f t="shared" si="401"/>
        <v>3.0936929146904943</v>
      </c>
      <c r="CU243" s="8">
        <f t="shared" si="402"/>
        <v>3.1769220881301292</v>
      </c>
      <c r="CV243" s="8">
        <f t="shared" si="403"/>
        <v>3.2196545544555559</v>
      </c>
      <c r="CW243" s="8">
        <f t="shared" si="404"/>
        <v>2.4466776860066237</v>
      </c>
      <c r="CX243" s="8">
        <f t="shared" si="405"/>
        <v>5.06228412075889</v>
      </c>
      <c r="CY243" s="8">
        <f t="shared" si="335"/>
        <v>3.3422815522097173</v>
      </c>
      <c r="CZ243" s="1">
        <f t="shared" si="336"/>
        <v>41121</v>
      </c>
      <c r="DA243" s="5">
        <f>CA243/MAX(CA$9:CA243)-1</f>
        <v>0</v>
      </c>
      <c r="DB243" s="5">
        <f>CB243/MAX(CB$9:CB243)-1</f>
        <v>0</v>
      </c>
      <c r="DC243" s="5">
        <f>CC243/MAX(CC$9:CC243)-1</f>
        <v>0</v>
      </c>
      <c r="DD243" s="5">
        <f>CD243/MAX(CD$9:CD243)-1</f>
        <v>0</v>
      </c>
      <c r="DE243" s="5">
        <f>CE243/MAX(CE$9:CE243)-1</f>
        <v>0</v>
      </c>
      <c r="DF243" s="5">
        <f>CF243/MAX(CF$9:CF243)-1</f>
        <v>0</v>
      </c>
      <c r="DG243" s="5">
        <f>CG243/MAX(CG$9:CG243)-1</f>
        <v>0</v>
      </c>
      <c r="DH243" s="5">
        <f>CH243/MAX(CH$9:CH243)-1</f>
        <v>0</v>
      </c>
      <c r="DI243" s="5">
        <f>CI243/MAX(CI$9:CI243)-1</f>
        <v>0</v>
      </c>
      <c r="DJ243" s="5">
        <f>CJ243/MAX(CJ$9:CJ243)-1</f>
        <v>0</v>
      </c>
      <c r="DK243" s="5">
        <f>CK243/MAX(CK$9:CK243)-1</f>
        <v>0</v>
      </c>
      <c r="DL243" s="5">
        <f>CL243/MAX(CL$9:CL243)-1</f>
        <v>0</v>
      </c>
      <c r="DM243" s="5">
        <f>CM243/MAX(CM$9:CM243)-1</f>
        <v>0</v>
      </c>
      <c r="DN243" s="5">
        <f>CN243/MAX(CN$9:CN243)-1</f>
        <v>0</v>
      </c>
      <c r="DO243" s="5">
        <f>CO243/MAX(CO$9:CO243)-1</f>
        <v>0</v>
      </c>
      <c r="DP243" s="5">
        <f>CP243/MAX(CP$9:CP243)-1</f>
        <v>0</v>
      </c>
      <c r="DQ243" s="5">
        <f>CQ243/MAX(CQ$9:CQ243)-1</f>
        <v>0</v>
      </c>
      <c r="DR243" s="5">
        <f>CR243/MAX(CR$9:CR243)-1</f>
        <v>0</v>
      </c>
      <c r="DS243" s="5">
        <f>CS243/MAX(CS$9:CS243)-1</f>
        <v>0</v>
      </c>
      <c r="DT243" s="5">
        <f>CT243/MAX(CT$9:CT243)-1</f>
        <v>0</v>
      </c>
      <c r="DU243" s="5">
        <f>CU243/MAX(CU$9:CU243)-1</f>
        <v>0</v>
      </c>
      <c r="DV243" s="5">
        <f>CV243/MAX(CV$9:CV243)-1</f>
        <v>0</v>
      </c>
      <c r="DW243" s="5">
        <f>CW243/MAX(CW$9:CW243)-1</f>
        <v>0</v>
      </c>
      <c r="DX243" s="5">
        <f>CX243/MAX(CX$9:CX243)-1</f>
        <v>0</v>
      </c>
      <c r="DY243" s="5">
        <f>CY243/MAX(CY$9:CY243)-1</f>
        <v>0</v>
      </c>
      <c r="DZ243" s="1">
        <f t="shared" si="337"/>
        <v>41121</v>
      </c>
      <c r="EA243" s="8">
        <f t="shared" si="368"/>
        <v>1.5069077568176286</v>
      </c>
      <c r="EB243" s="8">
        <f t="shared" si="369"/>
        <v>1.72415330659432</v>
      </c>
      <c r="EC243" s="8">
        <f t="shared" si="370"/>
        <v>1.9169862037249943</v>
      </c>
      <c r="ED243" s="8">
        <f t="shared" si="338"/>
        <v>1.78925</v>
      </c>
      <c r="EE243" s="8">
        <f t="shared" si="339"/>
        <v>1.78925</v>
      </c>
      <c r="EF243" s="8">
        <f t="shared" si="340"/>
        <v>1.9517</v>
      </c>
      <c r="EG243" s="8">
        <f t="shared" si="341"/>
        <v>1.78925</v>
      </c>
      <c r="EH243" s="8">
        <f t="shared" si="342"/>
        <v>3.0009999999999999</v>
      </c>
      <c r="EI243" s="8">
        <f t="shared" si="343"/>
        <v>1.72415330659432</v>
      </c>
      <c r="EJ243" s="1">
        <f t="shared" si="371"/>
        <v>41121</v>
      </c>
      <c r="EK243" s="8">
        <f>Data!W240*(1-R243-AD243)+R243*Data!AE240+AD243*Data!AM240</f>
        <v>1.7991112205495055</v>
      </c>
      <c r="EL243" s="8">
        <f>Data!W240*(1-S243-AE243)+S243*Data!BQ240+AE243*Data!AU240</f>
        <v>3.1625243763118598</v>
      </c>
      <c r="EM243" s="8">
        <f>Data!W240*(1-R243-AF243)+R243*Data!AE240+AF243*Data!AU240</f>
        <v>3.3152040588359619</v>
      </c>
      <c r="EN243" s="8">
        <f>Data!F240</f>
        <v>5.0564480634769602</v>
      </c>
      <c r="EO243" s="8">
        <f>U243*Data!$AE240+Model!AG243*Data!$BY240+Model!AP243*Data!$W240</f>
        <v>3.0687500000000001</v>
      </c>
      <c r="EP243" s="8">
        <f>V243*Data!$BQ240+Model!AH243*Data!$BY240+Model!AQ243*Data!$W240</f>
        <v>3.0687500000000001</v>
      </c>
      <c r="EQ243" s="8">
        <f>W243*Data!$BQ240+Model!AI243*Data!$BY240+Model!AR243*Data!$W240</f>
        <v>2.3896999999999999</v>
      </c>
      <c r="ER243" s="8">
        <f>X243*Data!CF240+Model!AJ243*Data!$BY240+Model!AS243*Data!$W240</f>
        <v>3.0687500000000001</v>
      </c>
      <c r="ES243" s="8">
        <f>Y243*Data!CS240+Model!AK243*Data!$BY240+Model!AS243*Data!$W240</f>
        <v>2.5148565314856328</v>
      </c>
      <c r="ET243" s="8">
        <f t="shared" si="344"/>
        <v>5.0564480634769602</v>
      </c>
    </row>
    <row r="244" spans="1:150" x14ac:dyDescent="0.25">
      <c r="A244" s="34">
        <f>Data!A241</f>
        <v>41152</v>
      </c>
      <c r="B244" s="8">
        <f>Data!G241</f>
        <v>1.74080084361528</v>
      </c>
      <c r="C244" s="8">
        <f t="shared" si="345"/>
        <v>1.9478686820973077</v>
      </c>
      <c r="D244" s="8">
        <f>Data!DA241</f>
        <v>2.9470000000000001</v>
      </c>
      <c r="E244" s="8">
        <f>Data!AN241</f>
        <v>0.24</v>
      </c>
      <c r="F244" s="8">
        <f>Data!AV241</f>
        <v>0.45400000000000001</v>
      </c>
      <c r="G244" s="8">
        <f>Data!BZ241</f>
        <v>1.014</v>
      </c>
      <c r="H244" s="8">
        <f>Data!X241</f>
        <v>1.9510000000000001</v>
      </c>
      <c r="I244" s="8">
        <f>Data!BJ241</f>
        <v>2.6160000000000001</v>
      </c>
      <c r="J244" s="8">
        <f>Data!AF241</f>
        <v>3.29</v>
      </c>
      <c r="K244" s="8">
        <f>Data!BC241</f>
        <v>4.1820000000000004</v>
      </c>
      <c r="L244" s="8">
        <f>Data!BR241</f>
        <v>4.3920000000000003</v>
      </c>
      <c r="M244" s="8">
        <f>Data!CG241</f>
        <v>4.0190000000000001</v>
      </c>
      <c r="N244" s="8">
        <f>Data!CT241</f>
        <v>5.7009999999999996</v>
      </c>
      <c r="O244" s="8">
        <f>Data!ED241</f>
        <v>4.968</v>
      </c>
      <c r="P244" s="8">
        <f t="shared" si="346"/>
        <v>4.234</v>
      </c>
      <c r="Q244" s="1">
        <f t="shared" si="323"/>
        <v>41152</v>
      </c>
      <c r="R244" s="9">
        <f t="shared" si="372"/>
        <v>0.36095395332826929</v>
      </c>
      <c r="S244" s="36">
        <f t="shared" si="373"/>
        <v>0.28506886212124055</v>
      </c>
      <c r="T244" s="9">
        <f t="shared" si="374"/>
        <v>0.23618327822390175</v>
      </c>
      <c r="U244" s="9">
        <f t="shared" si="347"/>
        <v>1.0567154488260098E-2</v>
      </c>
      <c r="V244" s="9">
        <f t="shared" si="348"/>
        <v>7.1198471330017705E-3</v>
      </c>
      <c r="W244" s="9">
        <f t="shared" si="349"/>
        <v>0</v>
      </c>
      <c r="X244" s="9">
        <f t="shared" si="350"/>
        <v>8.0036085242196284E-3</v>
      </c>
      <c r="Y244" s="9">
        <f t="shared" si="375"/>
        <v>0.25</v>
      </c>
      <c r="Z244" s="8">
        <f t="shared" si="351"/>
        <v>2.0986666297514494</v>
      </c>
      <c r="AA244" s="8">
        <f t="shared" si="324"/>
        <v>2.6468530924379481</v>
      </c>
      <c r="AB244" s="8">
        <f t="shared" si="352"/>
        <v>1.3566745394426076</v>
      </c>
      <c r="AC244" s="8">
        <f t="shared" si="376"/>
        <v>1.74080084361528</v>
      </c>
      <c r="AD244" s="22">
        <f t="shared" si="353"/>
        <v>0.63904604667173071</v>
      </c>
      <c r="AE244" s="22">
        <f t="shared" si="354"/>
        <v>0.7149311378787595</v>
      </c>
      <c r="AF244" s="22">
        <f t="shared" si="355"/>
        <v>0.76381672177609827</v>
      </c>
      <c r="AG244" s="22">
        <f t="shared" si="325"/>
        <v>0.23943284551173993</v>
      </c>
      <c r="AH244" s="22">
        <f t="shared" si="326"/>
        <v>0.24288015286699827</v>
      </c>
      <c r="AI244" s="22">
        <f t="shared" si="327"/>
        <v>9.9999999999999978E-2</v>
      </c>
      <c r="AJ244" s="22">
        <f t="shared" si="328"/>
        <v>0.24199639147578034</v>
      </c>
      <c r="AK244" s="22">
        <f t="shared" si="329"/>
        <v>0</v>
      </c>
      <c r="AL244" s="22"/>
      <c r="AM244" s="22">
        <f t="shared" si="330"/>
        <v>0</v>
      </c>
      <c r="AN244" s="22">
        <f t="shared" si="330"/>
        <v>0</v>
      </c>
      <c r="AO244" s="22">
        <v>0</v>
      </c>
      <c r="AP244" s="22">
        <f t="shared" si="331"/>
        <v>0.75</v>
      </c>
      <c r="AQ244" s="22">
        <f t="shared" si="332"/>
        <v>0.75</v>
      </c>
      <c r="AR244" s="22">
        <f t="shared" si="356"/>
        <v>0.9</v>
      </c>
      <c r="AS244" s="9">
        <f t="shared" si="357"/>
        <v>0.75</v>
      </c>
      <c r="AT244" s="9">
        <f t="shared" si="358"/>
        <v>0.75</v>
      </c>
      <c r="AU244" s="9"/>
      <c r="AV244" s="1">
        <f t="shared" si="333"/>
        <v>41152</v>
      </c>
      <c r="AX244" s="5">
        <f>Data!C241/Data!C240-1</f>
        <v>6.5459095072539775E-4</v>
      </c>
      <c r="AY244" s="5">
        <f>Data!L241/Data!L240-1</f>
        <v>1.1442141001605233E-3</v>
      </c>
      <c r="AZ244" s="5">
        <f>Data!CW241/Data!CW240-1</f>
        <v>3.9976848030722767E-3</v>
      </c>
      <c r="BA244" s="5">
        <f>Data!AJ241/Data!AJ240-1</f>
        <v>8.7315677926858015E-5</v>
      </c>
      <c r="BB244" s="5">
        <f>Data!AR241/Data!AR240-1</f>
        <v>1.0643057138179923E-3</v>
      </c>
      <c r="BC244" s="5">
        <f>Data!BV241/Data!BV240-1</f>
        <v>1.3204544066969248E-4</v>
      </c>
      <c r="BD244" s="5">
        <f>Data!T241/Data!T240-1</f>
        <v>4.8110409161006285E-3</v>
      </c>
      <c r="BE244" s="5">
        <f>Data!BF241/Data!BF240-1</f>
        <v>8.7788879838079925E-3</v>
      </c>
      <c r="BF244" s="5">
        <f>Data!AB241/Data!AB240-1</f>
        <v>9.5096230677411686E-3</v>
      </c>
      <c r="BG244" s="5">
        <f>Data!AY241/Data!AY240-1</f>
        <v>1.0167669656712564E-2</v>
      </c>
      <c r="BH244" s="5">
        <f>Data!BN241/Data!BN240-1</f>
        <v>6.2010196945345708E-3</v>
      </c>
      <c r="BI244" s="5">
        <f>Data!CC241/Data!CC240-1</f>
        <v>7.9713878701541674E-3</v>
      </c>
      <c r="BJ244" s="5">
        <f>Data!CP241/Data!CP240-1</f>
        <v>1.1179635665602872E-2</v>
      </c>
      <c r="BK244" s="5">
        <f>Data!DZ241/Data!DZ240-1</f>
        <v>1.1007960722250631E-2</v>
      </c>
      <c r="BL244" s="5">
        <f t="shared" si="377"/>
        <v>3.4348157618527904E-3</v>
      </c>
      <c r="BM244" s="5">
        <f t="shared" si="378"/>
        <v>3.8018377384569195E-3</v>
      </c>
      <c r="BN244" s="5">
        <f t="shared" si="379"/>
        <v>3.3507290314617358E-3</v>
      </c>
      <c r="BO244" s="5">
        <f t="shared" si="359"/>
        <v>3.6412920472428945E-3</v>
      </c>
      <c r="BP244" s="5">
        <f t="shared" si="360"/>
        <v>3.6412920472428945E-3</v>
      </c>
      <c r="BQ244" s="5">
        <f t="shared" si="361"/>
        <v>4.3431413685575352E-3</v>
      </c>
      <c r="BR244" s="5">
        <f t="shared" si="380"/>
        <v>3.6412920472428945E-3</v>
      </c>
      <c r="BS244" s="5">
        <f t="shared" si="381"/>
        <v>6.3694186938829554E-3</v>
      </c>
      <c r="BT244" s="5">
        <f t="shared" si="362"/>
        <v>1.0320607255616119E-3</v>
      </c>
      <c r="BU244" s="5">
        <f t="shared" si="363"/>
        <v>1.3204544066969248E-4</v>
      </c>
      <c r="BV244" s="8">
        <f t="shared" si="364"/>
        <v>2.4492028059544593</v>
      </c>
      <c r="BW244" s="8">
        <f t="shared" si="365"/>
        <v>2.4683132546436735</v>
      </c>
      <c r="BX244" s="24">
        <f t="shared" si="366"/>
        <v>41152</v>
      </c>
      <c r="BY244" s="5">
        <f t="shared" si="367"/>
        <v>0.95336205164210308</v>
      </c>
      <c r="BZ244" s="1">
        <f t="shared" si="334"/>
        <v>41152</v>
      </c>
      <c r="CA244" s="8">
        <f t="shared" si="382"/>
        <v>3.3444693794685705</v>
      </c>
      <c r="CB244" s="8">
        <f t="shared" si="383"/>
        <v>2.4683132546436735</v>
      </c>
      <c r="CC244" s="8">
        <f t="shared" si="384"/>
        <v>3.7888230201123085</v>
      </c>
      <c r="CD244" s="8">
        <f t="shared" si="385"/>
        <v>2.3248751363453688</v>
      </c>
      <c r="CE244" s="8">
        <f t="shared" si="386"/>
        <v>3.0007048646851566</v>
      </c>
      <c r="CF244" s="8">
        <f t="shared" si="387"/>
        <v>3.6714636421918421</v>
      </c>
      <c r="CG244" s="8">
        <f t="shared" si="388"/>
        <v>2.9985257887362295</v>
      </c>
      <c r="CH244" s="8">
        <f t="shared" si="389"/>
        <v>3.647643669290519</v>
      </c>
      <c r="CI244" s="8">
        <f t="shared" si="390"/>
        <v>3.8716084568675728</v>
      </c>
      <c r="CJ244" s="8">
        <f t="shared" si="391"/>
        <v>3.9664548421421832</v>
      </c>
      <c r="CK244" s="8">
        <f t="shared" si="392"/>
        <v>7.1188216402516975</v>
      </c>
      <c r="CL244" s="8">
        <f t="shared" si="393"/>
        <v>4.9751235306817776</v>
      </c>
      <c r="CM244" s="8">
        <f t="shared" si="394"/>
        <v>4.3735499599812417</v>
      </c>
      <c r="CN244" s="8">
        <f t="shared" si="395"/>
        <v>4.7349556221712854</v>
      </c>
      <c r="CO244" s="8">
        <f t="shared" si="396"/>
        <v>3.3942393730906999</v>
      </c>
      <c r="CP244" s="8">
        <f t="shared" si="397"/>
        <v>3.3349905995625284</v>
      </c>
      <c r="CQ244" s="8">
        <f t="shared" si="398"/>
        <v>3.3788543229599171</v>
      </c>
      <c r="CR244" s="8">
        <f t="shared" si="399"/>
        <v>3.187100237780947</v>
      </c>
      <c r="CS244" s="8">
        <f t="shared" si="400"/>
        <v>3.2198402539440392</v>
      </c>
      <c r="CT244" s="8">
        <f t="shared" si="401"/>
        <v>3.1071292603698999</v>
      </c>
      <c r="CU244" s="8">
        <f t="shared" si="402"/>
        <v>3.1884901892643476</v>
      </c>
      <c r="CV244" s="8">
        <f t="shared" si="403"/>
        <v>3.2401618823625506</v>
      </c>
      <c r="CW244" s="8">
        <f t="shared" si="404"/>
        <v>2.4492028059544593</v>
      </c>
      <c r="CX244" s="8">
        <f t="shared" si="405"/>
        <v>5.0629525722964104</v>
      </c>
      <c r="CY244" s="8">
        <f t="shared" si="335"/>
        <v>3.3444693794685705</v>
      </c>
      <c r="CZ244" s="1">
        <f t="shared" si="336"/>
        <v>41152</v>
      </c>
      <c r="DA244" s="5">
        <f>CA244/MAX(CA$9:CA244)-1</f>
        <v>0</v>
      </c>
      <c r="DB244" s="5">
        <f>CB244/MAX(CB$9:CB244)-1</f>
        <v>0</v>
      </c>
      <c r="DC244" s="5">
        <f>CC244/MAX(CC$9:CC244)-1</f>
        <v>0</v>
      </c>
      <c r="DD244" s="5">
        <f>CD244/MAX(CD$9:CD244)-1</f>
        <v>0</v>
      </c>
      <c r="DE244" s="5">
        <f>CE244/MAX(CE$9:CE244)-1</f>
        <v>0</v>
      </c>
      <c r="DF244" s="5">
        <f>CF244/MAX(CF$9:CF244)-1</f>
        <v>0</v>
      </c>
      <c r="DG244" s="5">
        <f>CG244/MAX(CG$9:CG244)-1</f>
        <v>0</v>
      </c>
      <c r="DH244" s="5">
        <f>CH244/MAX(CH$9:CH244)-1</f>
        <v>0</v>
      </c>
      <c r="DI244" s="5">
        <f>CI244/MAX(CI$9:CI244)-1</f>
        <v>0</v>
      </c>
      <c r="DJ244" s="5">
        <f>CJ244/MAX(CJ$9:CJ244)-1</f>
        <v>0</v>
      </c>
      <c r="DK244" s="5">
        <f>CK244/MAX(CK$9:CK244)-1</f>
        <v>0</v>
      </c>
      <c r="DL244" s="5">
        <f>CL244/MAX(CL$9:CL244)-1</f>
        <v>0</v>
      </c>
      <c r="DM244" s="5">
        <f>CM244/MAX(CM$9:CM244)-1</f>
        <v>0</v>
      </c>
      <c r="DN244" s="5">
        <f>CN244/MAX(CN$9:CN244)-1</f>
        <v>0</v>
      </c>
      <c r="DO244" s="5">
        <f>CO244/MAX(CO$9:CO244)-1</f>
        <v>0</v>
      </c>
      <c r="DP244" s="5">
        <f>CP244/MAX(CP$9:CP244)-1</f>
        <v>0</v>
      </c>
      <c r="DQ244" s="5">
        <f>CQ244/MAX(CQ$9:CQ244)-1</f>
        <v>0</v>
      </c>
      <c r="DR244" s="5">
        <f>CR244/MAX(CR$9:CR244)-1</f>
        <v>0</v>
      </c>
      <c r="DS244" s="5">
        <f>CS244/MAX(CS$9:CS244)-1</f>
        <v>0</v>
      </c>
      <c r="DT244" s="5">
        <f>CT244/MAX(CT$9:CT244)-1</f>
        <v>0</v>
      </c>
      <c r="DU244" s="5">
        <f>CU244/MAX(CU$9:CU244)-1</f>
        <v>0</v>
      </c>
      <c r="DV244" s="5">
        <f>CV244/MAX(CV$9:CV244)-1</f>
        <v>0</v>
      </c>
      <c r="DW244" s="5">
        <f>CW244/MAX(CW$9:CW244)-1</f>
        <v>0</v>
      </c>
      <c r="DX244" s="5">
        <f>CX244/MAX(CX$9:CX244)-1</f>
        <v>0</v>
      </c>
      <c r="DY244" s="5">
        <f>CY244/MAX(CY$9:CY244)-1</f>
        <v>0</v>
      </c>
      <c r="DZ244" s="1">
        <f t="shared" si="337"/>
        <v>41152</v>
      </c>
      <c r="EA244" s="8">
        <f t="shared" si="368"/>
        <v>1.4776654116389716</v>
      </c>
      <c r="EB244" s="8">
        <f t="shared" si="369"/>
        <v>1.7408008436152798</v>
      </c>
      <c r="EC244" s="8">
        <f t="shared" si="370"/>
        <v>1.9478686820973077</v>
      </c>
      <c r="ED244" s="8">
        <f t="shared" si="338"/>
        <v>1.74080084361528</v>
      </c>
      <c r="EE244" s="8">
        <f t="shared" si="339"/>
        <v>1.74080084361528</v>
      </c>
      <c r="EF244" s="8">
        <f t="shared" si="340"/>
        <v>1.8573</v>
      </c>
      <c r="EG244" s="8">
        <f t="shared" si="341"/>
        <v>1.74080084361528</v>
      </c>
      <c r="EH244" s="8">
        <f t="shared" si="342"/>
        <v>2.8884999999999996</v>
      </c>
      <c r="EI244" s="8">
        <f t="shared" si="343"/>
        <v>1.74080084361528</v>
      </c>
      <c r="EJ244" s="1">
        <f t="shared" si="371"/>
        <v>41152</v>
      </c>
      <c r="EK244" s="8">
        <f>Data!W241*(1-R244-AD244)+R244*Data!AE241+AD244*Data!AM241</f>
        <v>1.8173710512012153</v>
      </c>
      <c r="EL244" s="8">
        <f>Data!W241*(1-S244-AE244)+S244*Data!BQ241+AE244*Data!AU241</f>
        <v>3.1288616201711363</v>
      </c>
      <c r="EM244" s="8">
        <f>Data!W241*(1-R244-AF244)+R244*Data!AE241+AF244*Data!AU241</f>
        <v>3.3310366377535332</v>
      </c>
      <c r="EN244" s="8">
        <f>Data!F241</f>
        <v>5.10893381129718</v>
      </c>
      <c r="EO244" s="8">
        <f>U244*Data!$AE241+Model!AG244*Data!$BY241+Model!AP244*Data!$W241</f>
        <v>3.0238900174793377</v>
      </c>
      <c r="EP244" s="8">
        <f>V244*Data!$BQ241+Model!AH244*Data!$BY241+Model!AQ244*Data!$W241</f>
        <v>3.0376010537110316</v>
      </c>
      <c r="EQ244" s="8">
        <f>W244*Data!$BQ241+Model!AI244*Data!$BY241+Model!AR244*Data!$W241</f>
        <v>2.3809999999999998</v>
      </c>
      <c r="ER244" s="8">
        <f>X244*Data!CF241+Model!AJ244*Data!$BY241+Model!AS244*Data!$W241</f>
        <v>3.034705607352052</v>
      </c>
      <c r="ES244" s="8">
        <f>Y244*Data!CS241+Model!AK244*Data!$BY241+Model!AS244*Data!$W241</f>
        <v>2.5099999999999998</v>
      </c>
      <c r="ET244" s="8">
        <f t="shared" si="344"/>
        <v>5.10893381129718</v>
      </c>
    </row>
    <row r="245" spans="1:150" x14ac:dyDescent="0.25">
      <c r="A245" s="34">
        <f>Data!A242</f>
        <v>41180</v>
      </c>
      <c r="B245" s="8">
        <f>Data!G242</f>
        <v>1.6083968445346</v>
      </c>
      <c r="C245" s="8">
        <f t="shared" si="345"/>
        <v>1.9800953545232276</v>
      </c>
      <c r="D245" s="8">
        <f>Data!DA242</f>
        <v>2.8359999999999999</v>
      </c>
      <c r="E245" s="8">
        <f>Data!AN242</f>
        <v>0.249</v>
      </c>
      <c r="F245" s="8">
        <f>Data!AV242</f>
        <v>0.47099999999999997</v>
      </c>
      <c r="G245" s="8">
        <f>Data!BZ242</f>
        <v>1.0509999999999999</v>
      </c>
      <c r="H245" s="8">
        <f>Data!X242</f>
        <v>1.774</v>
      </c>
      <c r="I245" s="8">
        <f>Data!BJ242</f>
        <v>2.4300000000000002</v>
      </c>
      <c r="J245" s="8">
        <f>Data!AF242</f>
        <v>3.2040000000000002</v>
      </c>
      <c r="K245" s="8">
        <f>Data!BC242</f>
        <v>4.0890000000000004</v>
      </c>
      <c r="L245" s="8">
        <f>Data!BR242</f>
        <v>4.1550000000000002</v>
      </c>
      <c r="M245" s="8">
        <f>Data!CG242</f>
        <v>3.859</v>
      </c>
      <c r="N245" s="8">
        <f>Data!CT242</f>
        <v>5.5730000000000004</v>
      </c>
      <c r="O245" s="8">
        <f>Data!ED242</f>
        <v>4.851</v>
      </c>
      <c r="P245" s="8">
        <f t="shared" si="346"/>
        <v>4.09</v>
      </c>
      <c r="Q245" s="1">
        <f t="shared" si="323"/>
        <v>41180</v>
      </c>
      <c r="R245" s="9">
        <f t="shared" si="372"/>
        <v>0.33571335434905547</v>
      </c>
      <c r="S245" s="36">
        <f t="shared" si="373"/>
        <v>0.25967964487091322</v>
      </c>
      <c r="T245" s="9">
        <f t="shared" si="374"/>
        <v>0.24449877750611249</v>
      </c>
      <c r="U245" s="9">
        <f t="shared" si="347"/>
        <v>7.0352273732465906E-3</v>
      </c>
      <c r="V245" s="9">
        <f t="shared" si="348"/>
        <v>4.8797823887241987E-3</v>
      </c>
      <c r="W245" s="9">
        <f t="shared" si="349"/>
        <v>0</v>
      </c>
      <c r="X245" s="9">
        <f t="shared" si="350"/>
        <v>5.394175404059798E-3</v>
      </c>
      <c r="Y245" s="9">
        <f t="shared" si="375"/>
        <v>0.25</v>
      </c>
      <c r="Z245" s="8">
        <f t="shared" si="351"/>
        <v>1.9936830990121477</v>
      </c>
      <c r="AA245" s="8">
        <f t="shared" si="324"/>
        <v>2.3922972344376445</v>
      </c>
      <c r="AB245" s="8">
        <f t="shared" si="352"/>
        <v>1.3741833740831297</v>
      </c>
      <c r="AC245" s="8">
        <f t="shared" si="376"/>
        <v>1.6083968445346</v>
      </c>
      <c r="AD245" s="22">
        <f t="shared" si="353"/>
        <v>0.66428664565094453</v>
      </c>
      <c r="AE245" s="22">
        <f t="shared" si="354"/>
        <v>0.74032035512908678</v>
      </c>
      <c r="AF245" s="22">
        <f t="shared" si="355"/>
        <v>0.75550122249388751</v>
      </c>
      <c r="AG245" s="22">
        <f t="shared" si="325"/>
        <v>0.24296477262675342</v>
      </c>
      <c r="AH245" s="22">
        <f t="shared" si="326"/>
        <v>0.24512021761127578</v>
      </c>
      <c r="AI245" s="22">
        <f t="shared" si="327"/>
        <v>9.9999999999999978E-2</v>
      </c>
      <c r="AJ245" s="22">
        <f t="shared" si="328"/>
        <v>0.24460582459594016</v>
      </c>
      <c r="AK245" s="22">
        <f t="shared" si="329"/>
        <v>0</v>
      </c>
      <c r="AL245" s="22"/>
      <c r="AM245" s="22">
        <f t="shared" si="330"/>
        <v>0</v>
      </c>
      <c r="AN245" s="22">
        <f t="shared" si="330"/>
        <v>0</v>
      </c>
      <c r="AO245" s="22">
        <v>0</v>
      </c>
      <c r="AP245" s="22">
        <f t="shared" si="331"/>
        <v>0.75</v>
      </c>
      <c r="AQ245" s="22">
        <f t="shared" si="332"/>
        <v>0.75</v>
      </c>
      <c r="AR245" s="22">
        <f t="shared" si="356"/>
        <v>0.9</v>
      </c>
      <c r="AS245" s="9">
        <f t="shared" si="357"/>
        <v>0.75</v>
      </c>
      <c r="AT245" s="9">
        <f t="shared" si="358"/>
        <v>0.75</v>
      </c>
      <c r="AU245" s="9"/>
      <c r="AV245" s="1">
        <f t="shared" si="333"/>
        <v>41180</v>
      </c>
      <c r="AX245" s="5">
        <f>Data!C242/Data!C241-1</f>
        <v>1.3721732909535156E-3</v>
      </c>
      <c r="AY245" s="5">
        <f>Data!L242/Data!L241-1</f>
        <v>7.8181230700336002E-4</v>
      </c>
      <c r="AZ245" s="5">
        <f>Data!CW242/Data!CW241-1</f>
        <v>7.3862068362684496E-3</v>
      </c>
      <c r="BA245" s="5">
        <f>Data!AJ242/Data!AJ241-1</f>
        <v>8.554425548279454E-5</v>
      </c>
      <c r="BB245" s="5">
        <f>Data!AR242/Data!AR241-1</f>
        <v>1.8110181277730675E-5</v>
      </c>
      <c r="BC245" s="5">
        <f>Data!BV242/Data!BV241-1</f>
        <v>-1.0448668078750778E-3</v>
      </c>
      <c r="BD245" s="5">
        <f>Data!T242/Data!T241-1</f>
        <v>6.1300645561350731E-3</v>
      </c>
      <c r="BE245" s="5">
        <f>Data!BF242/Data!BF241-1</f>
        <v>9.6192837018727051E-3</v>
      </c>
      <c r="BF245" s="5">
        <f>Data!AB242/Data!AB241-1</f>
        <v>9.3467533102067346E-3</v>
      </c>
      <c r="BG245" s="5">
        <f>Data!AY242/Data!AY241-1</f>
        <v>1.186977418953572E-2</v>
      </c>
      <c r="BH245" s="5">
        <f>Data!BN242/Data!BN241-1</f>
        <v>7.4575338697475679E-3</v>
      </c>
      <c r="BI245" s="5">
        <f>Data!CC242/Data!CC241-1</f>
        <v>8.4315612220351444E-3</v>
      </c>
      <c r="BJ245" s="5">
        <f>Data!CP242/Data!CP241-1</f>
        <v>1.2735359601904195E-2</v>
      </c>
      <c r="BK245" s="5">
        <f>Data!DZ242/Data!DZ241-1</f>
        <v>1.2122032181419495E-2</v>
      </c>
      <c r="BL245" s="5">
        <f t="shared" si="377"/>
        <v>3.054978595572961E-3</v>
      </c>
      <c r="BM245" s="5">
        <f t="shared" si="378"/>
        <v>3.4685614530623934E-3</v>
      </c>
      <c r="BN245" s="5">
        <f t="shared" si="379"/>
        <v>2.8768541586376185E-3</v>
      </c>
      <c r="BO245" s="5">
        <f t="shared" si="359"/>
        <v>4.4461415703036175E-3</v>
      </c>
      <c r="BP245" s="5">
        <f t="shared" si="360"/>
        <v>4.3968675082207394E-3</v>
      </c>
      <c r="BQ245" s="5">
        <f t="shared" si="361"/>
        <v>5.412571419734058E-3</v>
      </c>
      <c r="BR245" s="5">
        <f t="shared" si="380"/>
        <v>4.4121773352918782E-3</v>
      </c>
      <c r="BS245" s="5">
        <f t="shared" si="381"/>
        <v>7.7813883175773535E-3</v>
      </c>
      <c r="BT245" s="5">
        <f t="shared" si="362"/>
        <v>1.2944483156132499E-3</v>
      </c>
      <c r="BU245" s="5">
        <f t="shared" si="363"/>
        <v>1.2735359601904195E-2</v>
      </c>
      <c r="BV245" s="8">
        <f t="shared" si="364"/>
        <v>2.4523731724012223</v>
      </c>
      <c r="BW245" s="8">
        <f t="shared" si="365"/>
        <v>2.4702430123236936</v>
      </c>
      <c r="BX245" s="24">
        <f t="shared" si="366"/>
        <v>41180</v>
      </c>
      <c r="BY245" s="5">
        <f t="shared" si="367"/>
        <v>0.95625630471804568</v>
      </c>
      <c r="BZ245" s="1">
        <f t="shared" si="334"/>
        <v>41180</v>
      </c>
      <c r="CA245" s="8">
        <f t="shared" si="382"/>
        <v>3.3490585710234893</v>
      </c>
      <c r="CB245" s="8">
        <f t="shared" si="383"/>
        <v>2.4702430123236936</v>
      </c>
      <c r="CC245" s="8">
        <f t="shared" si="384"/>
        <v>3.8168080506048732</v>
      </c>
      <c r="CD245" s="8">
        <f t="shared" si="385"/>
        <v>2.3250740160579979</v>
      </c>
      <c r="CE245" s="8">
        <f t="shared" si="386"/>
        <v>3.0007592079942169</v>
      </c>
      <c r="CF245" s="8">
        <f t="shared" si="387"/>
        <v>3.6676274516957958</v>
      </c>
      <c r="CG245" s="8">
        <f t="shared" si="388"/>
        <v>3.0169069453944184</v>
      </c>
      <c r="CH245" s="8">
        <f t="shared" si="389"/>
        <v>3.6827313885887643</v>
      </c>
      <c r="CI245" s="8">
        <f t="shared" si="390"/>
        <v>3.907795426027624</v>
      </c>
      <c r="CJ245" s="8">
        <f t="shared" si="391"/>
        <v>4.0135357654514019</v>
      </c>
      <c r="CK245" s="8">
        <f t="shared" si="392"/>
        <v>7.1719104937465668</v>
      </c>
      <c r="CL245" s="8">
        <f t="shared" si="393"/>
        <v>5.0170715893179088</v>
      </c>
      <c r="CM245" s="8">
        <f t="shared" si="394"/>
        <v>4.429248691458497</v>
      </c>
      <c r="CN245" s="8">
        <f t="shared" si="395"/>
        <v>4.792352906600839</v>
      </c>
      <c r="CO245" s="8">
        <f t="shared" si="396"/>
        <v>3.4046087017237427</v>
      </c>
      <c r="CP245" s="8">
        <f t="shared" si="397"/>
        <v>3.3465582194024961</v>
      </c>
      <c r="CQ245" s="8">
        <f t="shared" si="398"/>
        <v>3.3885747940703554</v>
      </c>
      <c r="CR245" s="8">
        <f t="shared" si="399"/>
        <v>3.2012705366368697</v>
      </c>
      <c r="CS245" s="8">
        <f t="shared" si="400"/>
        <v>3.2339974649382666</v>
      </c>
      <c r="CT245" s="8">
        <f t="shared" si="401"/>
        <v>3.123946819401997</v>
      </c>
      <c r="CU245" s="8">
        <f t="shared" si="402"/>
        <v>3.2025583734112204</v>
      </c>
      <c r="CV245" s="8">
        <f t="shared" si="403"/>
        <v>3.2653748401810256</v>
      </c>
      <c r="CW245" s="8">
        <f t="shared" si="404"/>
        <v>2.4523731724012223</v>
      </c>
      <c r="CX245" s="8">
        <f t="shared" si="405"/>
        <v>5.1274310939519907</v>
      </c>
      <c r="CY245" s="8">
        <f t="shared" si="335"/>
        <v>3.3490585710234893</v>
      </c>
      <c r="CZ245" s="1">
        <f t="shared" si="336"/>
        <v>41180</v>
      </c>
      <c r="DA245" s="5">
        <f>CA245/MAX(CA$9:CA245)-1</f>
        <v>0</v>
      </c>
      <c r="DB245" s="5">
        <f>CB245/MAX(CB$9:CB245)-1</f>
        <v>0</v>
      </c>
      <c r="DC245" s="5">
        <f>CC245/MAX(CC$9:CC245)-1</f>
        <v>0</v>
      </c>
      <c r="DD245" s="5">
        <f>CD245/MAX(CD$9:CD245)-1</f>
        <v>0</v>
      </c>
      <c r="DE245" s="5">
        <f>CE245/MAX(CE$9:CE245)-1</f>
        <v>0</v>
      </c>
      <c r="DF245" s="5">
        <f>CF245/MAX(CF$9:CF245)-1</f>
        <v>-1.0448668078750778E-3</v>
      </c>
      <c r="DG245" s="5">
        <f>CG245/MAX(CG$9:CG245)-1</f>
        <v>0</v>
      </c>
      <c r="DH245" s="5">
        <f>CH245/MAX(CH$9:CH245)-1</f>
        <v>0</v>
      </c>
      <c r="DI245" s="5">
        <f>CI245/MAX(CI$9:CI245)-1</f>
        <v>0</v>
      </c>
      <c r="DJ245" s="5">
        <f>CJ245/MAX(CJ$9:CJ245)-1</f>
        <v>0</v>
      </c>
      <c r="DK245" s="5">
        <f>CK245/MAX(CK$9:CK245)-1</f>
        <v>0</v>
      </c>
      <c r="DL245" s="5">
        <f>CL245/MAX(CL$9:CL245)-1</f>
        <v>0</v>
      </c>
      <c r="DM245" s="5">
        <f>CM245/MAX(CM$9:CM245)-1</f>
        <v>0</v>
      </c>
      <c r="DN245" s="5">
        <f>CN245/MAX(CN$9:CN245)-1</f>
        <v>0</v>
      </c>
      <c r="DO245" s="5">
        <f>CO245/MAX(CO$9:CO245)-1</f>
        <v>0</v>
      </c>
      <c r="DP245" s="5">
        <f>CP245/MAX(CP$9:CP245)-1</f>
        <v>0</v>
      </c>
      <c r="DQ245" s="5">
        <f>CQ245/MAX(CQ$9:CQ245)-1</f>
        <v>0</v>
      </c>
      <c r="DR245" s="5">
        <f>CR245/MAX(CR$9:CR245)-1</f>
        <v>0</v>
      </c>
      <c r="DS245" s="5">
        <f>CS245/MAX(CS$9:CS245)-1</f>
        <v>0</v>
      </c>
      <c r="DT245" s="5">
        <f>CT245/MAX(CT$9:CT245)-1</f>
        <v>0</v>
      </c>
      <c r="DU245" s="5">
        <f>CU245/MAX(CU$9:CU245)-1</f>
        <v>0</v>
      </c>
      <c r="DV245" s="5">
        <f>CV245/MAX(CV$9:CV245)-1</f>
        <v>0</v>
      </c>
      <c r="DW245" s="5">
        <f>CW245/MAX(CW$9:CW245)-1</f>
        <v>0</v>
      </c>
      <c r="DX245" s="5">
        <f>CX245/MAX(CX$9:CX245)-1</f>
        <v>0</v>
      </c>
      <c r="DY245" s="5">
        <f>CY245/MAX(CY$9:CY245)-1</f>
        <v>0</v>
      </c>
      <c r="DZ245" s="1">
        <f t="shared" si="337"/>
        <v>41180</v>
      </c>
      <c r="EA245" s="8">
        <f t="shared" si="368"/>
        <v>1.3885045974359687</v>
      </c>
      <c r="EB245" s="8">
        <f t="shared" si="369"/>
        <v>1.6083968445346</v>
      </c>
      <c r="EC245" s="8">
        <f t="shared" si="370"/>
        <v>1.9800953545232276</v>
      </c>
      <c r="ED245" s="8">
        <f t="shared" si="338"/>
        <v>1.6083968445346</v>
      </c>
      <c r="EE245" s="8">
        <f t="shared" si="339"/>
        <v>1.6083968445345997</v>
      </c>
      <c r="EF245" s="8">
        <f t="shared" si="340"/>
        <v>1.7017</v>
      </c>
      <c r="EG245" s="8">
        <f t="shared" si="341"/>
        <v>1.6083968445345997</v>
      </c>
      <c r="EH245" s="8">
        <f t="shared" si="342"/>
        <v>2.7237499999999999</v>
      </c>
      <c r="EI245" s="8">
        <f t="shared" si="343"/>
        <v>1.6083968445346</v>
      </c>
      <c r="EJ245" s="1">
        <f t="shared" si="371"/>
        <v>41180</v>
      </c>
      <c r="EK245" s="8">
        <f>Data!W242*(1-R245-AD245)+R245*Data!AE242+AD245*Data!AM242</f>
        <v>1.8423287036824341</v>
      </c>
      <c r="EL245" s="8">
        <f>Data!W242*(1-S245-AE245)+S245*Data!BQ242+AE245*Data!AU242</f>
        <v>3.1682795128113397</v>
      </c>
      <c r="EM245" s="8">
        <f>Data!W242*(1-R245-AF245)+R245*Data!AE242+AF245*Data!AU242</f>
        <v>3.3309774641878303</v>
      </c>
      <c r="EN245" s="8">
        <f>Data!F242</f>
        <v>4.8875719124348098</v>
      </c>
      <c r="EO245" s="8">
        <f>U245*Data!$AE242+Model!AG245*Data!$BY242+Model!AP245*Data!$W242</f>
        <v>3.0424278949748675</v>
      </c>
      <c r="EP245" s="8">
        <f>V245*Data!$BQ242+Model!AH245*Data!$BY242+Model!AQ245*Data!$W242</f>
        <v>3.04995172160899</v>
      </c>
      <c r="EQ245" s="8">
        <f>W245*Data!$BQ242+Model!AI245*Data!$BY242+Model!AR245*Data!$W242</f>
        <v>2.3872</v>
      </c>
      <c r="ER245" s="8">
        <f>X245*Data!CF242+Model!AJ245*Data!$BY242+Model!AS245*Data!$W242</f>
        <v>3.0488241443143465</v>
      </c>
      <c r="ES245" s="8">
        <f>Y245*Data!CS242+Model!AK245*Data!$BY242+Model!AS245*Data!$W242</f>
        <v>2.5190000000000001</v>
      </c>
      <c r="ET245" s="8">
        <f t="shared" si="344"/>
        <v>4.8875719124348098</v>
      </c>
    </row>
    <row r="246" spans="1:150" x14ac:dyDescent="0.25">
      <c r="A246" s="34">
        <f>Data!A243</f>
        <v>41213</v>
      </c>
      <c r="B246" s="8">
        <f>Data!G243</f>
        <v>1.6963671379268599</v>
      </c>
      <c r="C246" s="8">
        <f t="shared" si="345"/>
        <v>2.0474459616127785</v>
      </c>
      <c r="D246" s="8">
        <f>Data!DA243</f>
        <v>2.7210000000000001</v>
      </c>
      <c r="E246" s="8">
        <f>Data!AN243</f>
        <v>0.29199999999999998</v>
      </c>
      <c r="F246" s="8">
        <f>Data!AV243</f>
        <v>0.55000000000000004</v>
      </c>
      <c r="G246" s="8">
        <f>Data!BZ243</f>
        <v>1.121</v>
      </c>
      <c r="H246" s="8">
        <f>Data!X243</f>
        <v>1.74</v>
      </c>
      <c r="I246" s="8">
        <f>Data!BJ243</f>
        <v>2.2599999999999998</v>
      </c>
      <c r="J246" s="8">
        <f>Data!AF243</f>
        <v>3.0840000000000001</v>
      </c>
      <c r="K246" s="8">
        <f>Data!BC243</f>
        <v>3.9129999999999998</v>
      </c>
      <c r="L246" s="8">
        <f>Data!BR243</f>
        <v>4.22</v>
      </c>
      <c r="M246" s="8">
        <f>Data!CG243</f>
        <v>3.698</v>
      </c>
      <c r="N246" s="8">
        <f>Data!CT243</f>
        <v>5.4960000000000004</v>
      </c>
      <c r="O246" s="8">
        <f>Data!ED243</f>
        <v>4.7169999999999996</v>
      </c>
      <c r="P246" s="8">
        <f t="shared" si="346"/>
        <v>3.8814999999999995</v>
      </c>
      <c r="Q246" s="1">
        <f t="shared" si="323"/>
        <v>41213</v>
      </c>
      <c r="R246" s="9">
        <f t="shared" si="372"/>
        <v>0.36415728650789708</v>
      </c>
      <c r="S246" s="36">
        <f t="shared" si="373"/>
        <v>0.27510610461407725</v>
      </c>
      <c r="T246" s="9">
        <f t="shared" si="374"/>
        <v>0.25763235862424322</v>
      </c>
      <c r="U246" s="9">
        <f t="shared" si="347"/>
        <v>3.703522737324659E-2</v>
      </c>
      <c r="V246" s="9">
        <f t="shared" si="348"/>
        <v>3.4879782388724197E-2</v>
      </c>
      <c r="W246" s="9">
        <f t="shared" si="349"/>
        <v>5.8945265978895952E-3</v>
      </c>
      <c r="X246" s="9">
        <f t="shared" si="350"/>
        <v>3.5394175404059799E-2</v>
      </c>
      <c r="Y246" s="9">
        <f t="shared" si="375"/>
        <v>0.25</v>
      </c>
      <c r="Z246" s="8">
        <f t="shared" si="351"/>
        <v>2.0594333273308507</v>
      </c>
      <c r="AA246" s="8">
        <f t="shared" si="324"/>
        <v>2.4222631394429115</v>
      </c>
      <c r="AB246" s="8">
        <f t="shared" si="352"/>
        <v>1.4320231869122761</v>
      </c>
      <c r="AC246" s="8">
        <f t="shared" si="376"/>
        <v>1.6963671379268599</v>
      </c>
      <c r="AD246" s="22">
        <f t="shared" si="353"/>
        <v>0.63584271349210297</v>
      </c>
      <c r="AE246" s="22">
        <f t="shared" si="354"/>
        <v>0.72489389538592275</v>
      </c>
      <c r="AF246" s="22">
        <f t="shared" si="355"/>
        <v>0.74236764137575673</v>
      </c>
      <c r="AG246" s="22">
        <f t="shared" si="325"/>
        <v>0.2129647726267534</v>
      </c>
      <c r="AH246" s="22">
        <f t="shared" si="326"/>
        <v>0.21512021761127575</v>
      </c>
      <c r="AI246" s="22">
        <f t="shared" si="327"/>
        <v>9.4105473402110396E-2</v>
      </c>
      <c r="AJ246" s="22">
        <f t="shared" si="328"/>
        <v>0.21460582459594024</v>
      </c>
      <c r="AK246" s="22">
        <f t="shared" si="329"/>
        <v>0</v>
      </c>
      <c r="AL246" s="22"/>
      <c r="AM246" s="22">
        <f t="shared" si="330"/>
        <v>0</v>
      </c>
      <c r="AN246" s="22">
        <f t="shared" si="330"/>
        <v>0</v>
      </c>
      <c r="AO246" s="22">
        <v>0</v>
      </c>
      <c r="AP246" s="22">
        <f t="shared" si="331"/>
        <v>0.75</v>
      </c>
      <c r="AQ246" s="22">
        <f t="shared" si="332"/>
        <v>0.75</v>
      </c>
      <c r="AR246" s="22">
        <f t="shared" si="356"/>
        <v>0.9</v>
      </c>
      <c r="AS246" s="9">
        <f t="shared" si="357"/>
        <v>0.75</v>
      </c>
      <c r="AT246" s="9">
        <f t="shared" si="358"/>
        <v>0.75</v>
      </c>
      <c r="AU246" s="9"/>
      <c r="AV246" s="1">
        <f t="shared" si="333"/>
        <v>41213</v>
      </c>
      <c r="AX246" s="5">
        <f>Data!C243/Data!C242-1</f>
        <v>1.9669464099481004E-3</v>
      </c>
      <c r="AY246" s="5">
        <f>Data!L243/Data!L242-1</f>
        <v>2.4879974220515244E-4</v>
      </c>
      <c r="AZ246" s="5">
        <f>Data!CW243/Data!CW242-1</f>
        <v>1.3162983493898883E-2</v>
      </c>
      <c r="BA246" s="5">
        <f>Data!AJ243/Data!AJ242-1</f>
        <v>-5.555491868257656E-4</v>
      </c>
      <c r="BB246" s="5">
        <f>Data!AR243/Data!AR242-1</f>
        <v>-2.2381648113831698E-3</v>
      </c>
      <c r="BC246" s="5">
        <f>Data!BV243/Data!BV242-1</f>
        <v>-3.130773384873331E-3</v>
      </c>
      <c r="BD246" s="5">
        <f>Data!T243/Data!T242-1</f>
        <v>4.2283623845233986E-3</v>
      </c>
      <c r="BE246" s="5">
        <f>Data!BF243/Data!BF242-1</f>
        <v>8.1480834715796924E-3</v>
      </c>
      <c r="BF246" s="5">
        <f>Data!AB243/Data!AB242-1</f>
        <v>7.3190920840533469E-3</v>
      </c>
      <c r="BG246" s="5">
        <f>Data!AY243/Data!AY242-1</f>
        <v>1.081075476812221E-2</v>
      </c>
      <c r="BH246" s="5">
        <f>Data!BN243/Data!BN242-1</f>
        <v>8.6483396862495621E-3</v>
      </c>
      <c r="BI246" s="5">
        <f>Data!CC243/Data!CC242-1</f>
        <v>7.9436075428491737E-3</v>
      </c>
      <c r="BJ246" s="5">
        <f>Data!CP243/Data!CP242-1</f>
        <v>9.4089928694263136E-3</v>
      </c>
      <c r="BK246" s="5">
        <f>Data!DZ243/Data!DZ242-1</f>
        <v>9.5287389169691483E-3</v>
      </c>
      <c r="BL246" s="5">
        <f t="shared" si="377"/>
        <v>1.1799921388746496E-3</v>
      </c>
      <c r="BM246" s="5">
        <f t="shared" si="378"/>
        <v>8.1746057002558478E-4</v>
      </c>
      <c r="BN246" s="5">
        <f t="shared" si="379"/>
        <v>6.3882876523108914E-4</v>
      </c>
      <c r="BO246" s="5">
        <f t="shared" si="359"/>
        <v>2.4620956217679536E-3</v>
      </c>
      <c r="BP246" s="5">
        <f t="shared" si="360"/>
        <v>2.4460579506934729E-3</v>
      </c>
      <c r="BQ246" s="5">
        <f t="shared" si="361"/>
        <v>3.492448807583726E-3</v>
      </c>
      <c r="BR246" s="5">
        <f t="shared" si="380"/>
        <v>2.4483155953897258E-3</v>
      </c>
      <c r="BS246" s="5">
        <f t="shared" si="381"/>
        <v>5.5235200057491274E-3</v>
      </c>
      <c r="BT246" s="5">
        <f t="shared" si="362"/>
        <v>4.0123312744406699E-4</v>
      </c>
      <c r="BU246" s="5">
        <f t="shared" si="363"/>
        <v>9.4089928694263136E-3</v>
      </c>
      <c r="BV246" s="8">
        <f t="shared" si="364"/>
        <v>2.453357145758845</v>
      </c>
      <c r="BW246" s="8">
        <f t="shared" si="365"/>
        <v>2.4708576081483438</v>
      </c>
      <c r="BX246" s="24">
        <f t="shared" si="366"/>
        <v>41213</v>
      </c>
      <c r="BY246" s="5">
        <f t="shared" si="367"/>
        <v>0.95671571340425532</v>
      </c>
      <c r="BZ246" s="1">
        <f t="shared" si="334"/>
        <v>41213</v>
      </c>
      <c r="CA246" s="8">
        <f t="shared" si="382"/>
        <v>3.3556459897564697</v>
      </c>
      <c r="CB246" s="8">
        <f t="shared" si="383"/>
        <v>2.4708576081483438</v>
      </c>
      <c r="CC246" s="8">
        <f t="shared" si="384"/>
        <v>3.8670486319743653</v>
      </c>
      <c r="CD246" s="8">
        <f t="shared" si="385"/>
        <v>2.3237823230790671</v>
      </c>
      <c r="CE246" s="8">
        <f t="shared" si="386"/>
        <v>2.9940430143274503</v>
      </c>
      <c r="CF246" s="8">
        <f t="shared" si="387"/>
        <v>3.656144941284396</v>
      </c>
      <c r="CG246" s="8">
        <f t="shared" si="388"/>
        <v>3.0296635212399314</v>
      </c>
      <c r="CH246" s="8">
        <f t="shared" si="389"/>
        <v>3.7127385913463922</v>
      </c>
      <c r="CI246" s="8">
        <f t="shared" si="390"/>
        <v>3.9363969405963628</v>
      </c>
      <c r="CJ246" s="8">
        <f t="shared" si="391"/>
        <v>4.056925116364785</v>
      </c>
      <c r="CK246" s="8">
        <f t="shared" si="392"/>
        <v>7.2339356118958653</v>
      </c>
      <c r="CL246" s="8">
        <f t="shared" si="393"/>
        <v>5.056925237037829</v>
      </c>
      <c r="CM246" s="8">
        <f t="shared" si="394"/>
        <v>4.4709234608133457</v>
      </c>
      <c r="CN246" s="8">
        <f t="shared" si="395"/>
        <v>4.8380179862458164</v>
      </c>
      <c r="CO246" s="8">
        <f t="shared" si="396"/>
        <v>3.4086261132277209</v>
      </c>
      <c r="CP246" s="8">
        <f t="shared" si="397"/>
        <v>3.3492938987921526</v>
      </c>
      <c r="CQ246" s="8">
        <f t="shared" si="398"/>
        <v>3.3907395131219444</v>
      </c>
      <c r="CR246" s="8">
        <f t="shared" si="399"/>
        <v>3.2091523708092184</v>
      </c>
      <c r="CS246" s="8">
        <f t="shared" si="400"/>
        <v>3.2419080101499014</v>
      </c>
      <c r="CT246" s="8">
        <f t="shared" si="401"/>
        <v>3.134857043746373</v>
      </c>
      <c r="CU246" s="8">
        <f t="shared" si="402"/>
        <v>3.2103992470219893</v>
      </c>
      <c r="CV246" s="8">
        <f t="shared" si="403"/>
        <v>3.2834112034370353</v>
      </c>
      <c r="CW246" s="8">
        <f t="shared" si="404"/>
        <v>2.453357145758845</v>
      </c>
      <c r="CX246" s="8">
        <f t="shared" si="405"/>
        <v>5.1756750565534597</v>
      </c>
      <c r="CY246" s="8">
        <f t="shared" si="335"/>
        <v>3.3556459897564697</v>
      </c>
      <c r="CZ246" s="1">
        <f t="shared" si="336"/>
        <v>41213</v>
      </c>
      <c r="DA246" s="5">
        <f>CA246/MAX(CA$9:CA246)-1</f>
        <v>0</v>
      </c>
      <c r="DB246" s="5">
        <f>CB246/MAX(CB$9:CB246)-1</f>
        <v>0</v>
      </c>
      <c r="DC246" s="5">
        <f>CC246/MAX(CC$9:CC246)-1</f>
        <v>0</v>
      </c>
      <c r="DD246" s="5">
        <f>CD246/MAX(CD$9:CD246)-1</f>
        <v>-5.555491868257656E-4</v>
      </c>
      <c r="DE246" s="5">
        <f>CE246/MAX(CE$9:CE246)-1</f>
        <v>-2.2381648113831698E-3</v>
      </c>
      <c r="DF246" s="5">
        <f>CF246/MAX(CF$9:CF246)-1</f>
        <v>-4.1723689515554829E-3</v>
      </c>
      <c r="DG246" s="5">
        <f>CG246/MAX(CG$9:CG246)-1</f>
        <v>0</v>
      </c>
      <c r="DH246" s="5">
        <f>CH246/MAX(CH$9:CH246)-1</f>
        <v>0</v>
      </c>
      <c r="DI246" s="5">
        <f>CI246/MAX(CI$9:CI246)-1</f>
        <v>0</v>
      </c>
      <c r="DJ246" s="5">
        <f>CJ246/MAX(CJ$9:CJ246)-1</f>
        <v>0</v>
      </c>
      <c r="DK246" s="5">
        <f>CK246/MAX(CK$9:CK246)-1</f>
        <v>0</v>
      </c>
      <c r="DL246" s="5">
        <f>CL246/MAX(CL$9:CL246)-1</f>
        <v>0</v>
      </c>
      <c r="DM246" s="5">
        <f>CM246/MAX(CM$9:CM246)-1</f>
        <v>0</v>
      </c>
      <c r="DN246" s="5">
        <f>CN246/MAX(CN$9:CN246)-1</f>
        <v>0</v>
      </c>
      <c r="DO246" s="5">
        <f>CO246/MAX(CO$9:CO246)-1</f>
        <v>0</v>
      </c>
      <c r="DP246" s="5">
        <f>CP246/MAX(CP$9:CP246)-1</f>
        <v>0</v>
      </c>
      <c r="DQ246" s="5">
        <f>CQ246/MAX(CQ$9:CQ246)-1</f>
        <v>0</v>
      </c>
      <c r="DR246" s="5">
        <f>CR246/MAX(CR$9:CR246)-1</f>
        <v>0</v>
      </c>
      <c r="DS246" s="5">
        <f>CS246/MAX(CS$9:CS246)-1</f>
        <v>0</v>
      </c>
      <c r="DT246" s="5">
        <f>CT246/MAX(CT$9:CT246)-1</f>
        <v>0</v>
      </c>
      <c r="DU246" s="5">
        <f>CU246/MAX(CU$9:CU246)-1</f>
        <v>0</v>
      </c>
      <c r="DV246" s="5">
        <f>CV246/MAX(CV$9:CV246)-1</f>
        <v>0</v>
      </c>
      <c r="DW246" s="5">
        <f>CW246/MAX(CW$9:CW246)-1</f>
        <v>0</v>
      </c>
      <c r="DX246" s="5">
        <f>CX246/MAX(CX$9:CX246)-1</f>
        <v>0</v>
      </c>
      <c r="DY246" s="5">
        <f>CY246/MAX(CY$9:CY246)-1</f>
        <v>0</v>
      </c>
      <c r="DZ246" s="1">
        <f t="shared" si="337"/>
        <v>41213</v>
      </c>
      <c r="EA246" s="8">
        <f t="shared" si="368"/>
        <v>1.4727745640110113</v>
      </c>
      <c r="EB246" s="8">
        <f t="shared" si="369"/>
        <v>1.6963671379268599</v>
      </c>
      <c r="EC246" s="8">
        <f t="shared" si="370"/>
        <v>2.0474459616127785</v>
      </c>
      <c r="ED246" s="8">
        <f t="shared" si="338"/>
        <v>1.6579501513336832</v>
      </c>
      <c r="EE246" s="8">
        <f t="shared" si="339"/>
        <v>1.6933424456226562</v>
      </c>
      <c r="EF246" s="8">
        <f t="shared" si="340"/>
        <v>1.6963671379268599</v>
      </c>
      <c r="EG246" s="8">
        <f t="shared" si="341"/>
        <v>1.676460790016262</v>
      </c>
      <c r="EH246" s="8">
        <f t="shared" si="342"/>
        <v>2.6790000000000003</v>
      </c>
      <c r="EI246" s="8">
        <f t="shared" si="343"/>
        <v>1.6963671379268599</v>
      </c>
      <c r="EJ246" s="1">
        <f t="shared" si="371"/>
        <v>41213</v>
      </c>
      <c r="EK246" s="8">
        <f>Data!W243*(1-R246-AD246)+R246*Data!AE243+AD246*Data!AM243</f>
        <v>1.8288444964730211</v>
      </c>
      <c r="EL246" s="8">
        <f>Data!W243*(1-S246-AE246)+S246*Data!BQ243+AE246*Data!AU243</f>
        <v>3.1153966875972752</v>
      </c>
      <c r="EM246" s="8">
        <f>Data!W243*(1-R246-AF246)+R246*Data!AE243+AF246*Data!AU243</f>
        <v>3.2773771324071719</v>
      </c>
      <c r="EN246" s="8">
        <f>Data!F243</f>
        <v>5.0352054974741396</v>
      </c>
      <c r="EO246" s="8">
        <f>U246*Data!$AE243+Model!AG246*Data!$BY243+Model!AP246*Data!$W243</f>
        <v>2.9084159381625154</v>
      </c>
      <c r="EP246" s="8">
        <f>V246*Data!$BQ243+Model!AH246*Data!$BY243+Model!AQ246*Data!$W243</f>
        <v>2.8998811424591979</v>
      </c>
      <c r="EQ246" s="8">
        <f>W246*Data!$BQ243+Model!AI246*Data!$BY243+Model!AR246*Data!$W243</f>
        <v>2.3758537353610798</v>
      </c>
      <c r="ER246" s="8">
        <f>X246*Data!CF243+Model!AJ246*Data!$BY243+Model!AS246*Data!$W243</f>
        <v>2.9074094958204597</v>
      </c>
      <c r="ES246" s="8">
        <f>Y246*Data!CS243+Model!AK246*Data!$BY243+Model!AS246*Data!$W243</f>
        <v>2.56325</v>
      </c>
      <c r="ET246" s="8">
        <f t="shared" si="344"/>
        <v>5.0352054974741396</v>
      </c>
    </row>
    <row r="247" spans="1:150" x14ac:dyDescent="0.25">
      <c r="A247" s="34">
        <f>Data!A244</f>
        <v>41243</v>
      </c>
      <c r="B247" s="8">
        <f>Data!G244</f>
        <v>1.6890294029669</v>
      </c>
      <c r="C247" s="8">
        <f t="shared" si="345"/>
        <v>1.9609159685199289</v>
      </c>
      <c r="D247" s="8">
        <f>Data!DA244</f>
        <v>2.7320000000000002</v>
      </c>
      <c r="E247" s="8">
        <f>Data!AN244</f>
        <v>0.26600000000000001</v>
      </c>
      <c r="F247" s="8">
        <f>Data!AV244</f>
        <v>0.47199999999999998</v>
      </c>
      <c r="G247" s="8">
        <f>Data!BZ244</f>
        <v>1.032</v>
      </c>
      <c r="H247" s="8">
        <f>Data!X244</f>
        <v>1.714</v>
      </c>
      <c r="I247" s="8">
        <f>Data!BJ244</f>
        <v>2.226</v>
      </c>
      <c r="J247" s="8">
        <f>Data!AF244</f>
        <v>3.1989999999999998</v>
      </c>
      <c r="K247" s="8">
        <f>Data!BC244</f>
        <v>3.8180000000000001</v>
      </c>
      <c r="L247" s="8">
        <f>Data!BR244</f>
        <v>4.2009999999999996</v>
      </c>
      <c r="M247" s="8">
        <f>Data!CG244</f>
        <v>3.661</v>
      </c>
      <c r="N247" s="8">
        <f>Data!CT244</f>
        <v>5.4379999999999997</v>
      </c>
      <c r="O247" s="8">
        <f>Data!ED244</f>
        <v>4.6909999999999998</v>
      </c>
      <c r="P247" s="8">
        <f t="shared" si="346"/>
        <v>3.9390000000000001</v>
      </c>
      <c r="Q247" s="1">
        <f t="shared" si="323"/>
        <v>41243</v>
      </c>
      <c r="R247" s="9">
        <f t="shared" si="372"/>
        <v>0.38163355376823455</v>
      </c>
      <c r="S247" s="36">
        <f t="shared" si="373"/>
        <v>0.28846394950625742</v>
      </c>
      <c r="T247" s="9">
        <f t="shared" si="374"/>
        <v>0.25387154100025389</v>
      </c>
      <c r="U247" s="9">
        <f t="shared" si="347"/>
        <v>6.7035227373246589E-2</v>
      </c>
      <c r="V247" s="9">
        <f t="shared" si="348"/>
        <v>4.5922815704291575E-2</v>
      </c>
      <c r="W247" s="9">
        <f t="shared" si="349"/>
        <v>1.3641338897727966E-2</v>
      </c>
      <c r="X247" s="9">
        <f t="shared" si="350"/>
        <v>5.5355421440433615E-2</v>
      </c>
      <c r="Y247" s="9">
        <f t="shared" si="375"/>
        <v>0.25</v>
      </c>
      <c r="Z247" s="8">
        <f t="shared" si="351"/>
        <v>2.0353146128566886</v>
      </c>
      <c r="AA247" s="8">
        <f t="shared" si="324"/>
        <v>2.4314098424220623</v>
      </c>
      <c r="AB247" s="8">
        <f t="shared" si="352"/>
        <v>1.3893815689261233</v>
      </c>
      <c r="AC247" s="8">
        <f t="shared" si="376"/>
        <v>1.6890294029669</v>
      </c>
      <c r="AD247" s="22">
        <f t="shared" si="353"/>
        <v>0.61836644623176551</v>
      </c>
      <c r="AE247" s="22">
        <f t="shared" si="354"/>
        <v>0.71153605049374258</v>
      </c>
      <c r="AF247" s="22">
        <f t="shared" si="355"/>
        <v>0.74612845899974611</v>
      </c>
      <c r="AG247" s="22">
        <f t="shared" si="325"/>
        <v>0.18296477262675337</v>
      </c>
      <c r="AH247" s="22">
        <f t="shared" si="326"/>
        <v>0.20407718429570842</v>
      </c>
      <c r="AI247" s="22">
        <f t="shared" si="327"/>
        <v>8.6358661102271972E-2</v>
      </c>
      <c r="AJ247" s="22">
        <f t="shared" si="328"/>
        <v>0.19464457855956641</v>
      </c>
      <c r="AK247" s="22">
        <f t="shared" si="329"/>
        <v>0</v>
      </c>
      <c r="AL247" s="22"/>
      <c r="AM247" s="22">
        <f t="shared" si="330"/>
        <v>0</v>
      </c>
      <c r="AN247" s="22">
        <f t="shared" si="330"/>
        <v>0</v>
      </c>
      <c r="AO247" s="22">
        <v>0</v>
      </c>
      <c r="AP247" s="22">
        <f t="shared" si="331"/>
        <v>0.75</v>
      </c>
      <c r="AQ247" s="22">
        <f t="shared" si="332"/>
        <v>0.75</v>
      </c>
      <c r="AR247" s="22">
        <f t="shared" si="356"/>
        <v>0.9</v>
      </c>
      <c r="AS247" s="9">
        <f t="shared" si="357"/>
        <v>0.75</v>
      </c>
      <c r="AT247" s="9">
        <f t="shared" si="358"/>
        <v>0.75</v>
      </c>
      <c r="AU247" s="9"/>
      <c r="AV247" s="1">
        <f t="shared" si="333"/>
        <v>41243</v>
      </c>
      <c r="AX247" s="5">
        <f>Data!C244/Data!C243-1</f>
        <v>1.5782730829079217E-3</v>
      </c>
      <c r="AY247" s="5">
        <f>Data!L244/Data!L243-1</f>
        <v>1.6527148013834037E-4</v>
      </c>
      <c r="AZ247" s="5">
        <f>Data!CW244/Data!CW243-1</f>
        <v>-8.2135255640869431E-4</v>
      </c>
      <c r="BA247" s="5">
        <f>Data!AJ244/Data!AJ243-1</f>
        <v>8.9025510352636061E-4</v>
      </c>
      <c r="BB247" s="5">
        <f>Data!AR244/Data!AR243-1</f>
        <v>3.9023525687462701E-3</v>
      </c>
      <c r="BC247" s="5">
        <f>Data!BV244/Data!BV243-1</f>
        <v>8.2043517991836623E-3</v>
      </c>
      <c r="BD247" s="5">
        <f>Data!T244/Data!T243-1</f>
        <v>1.5956723961827457E-3</v>
      </c>
      <c r="BE247" s="5">
        <f>Data!BF244/Data!BF243-1</f>
        <v>3.254716654310652E-3</v>
      </c>
      <c r="BF247" s="5">
        <f>Data!AB244/Data!AB243-1</f>
        <v>2.7199115788461015E-3</v>
      </c>
      <c r="BG247" s="5">
        <f>Data!AY244/Data!AY243-1</f>
        <v>4.7270169680273533E-3</v>
      </c>
      <c r="BH247" s="5">
        <f>Data!BN244/Data!BN243-1</f>
        <v>5.4348904990930702E-3</v>
      </c>
      <c r="BI247" s="5">
        <f>Data!CC244/Data!CC243-1</f>
        <v>3.9730436531884017E-3</v>
      </c>
      <c r="BJ247" s="5">
        <f>Data!CP244/Data!CP243-1</f>
        <v>7.4079500398327447E-3</v>
      </c>
      <c r="BK247" s="5">
        <f>Data!DZ244/Data!DZ243-1</f>
        <v>6.0151234612899618E-3</v>
      </c>
      <c r="BL247" s="5">
        <f t="shared" si="377"/>
        <v>3.9280952422370173E-3</v>
      </c>
      <c r="BM247" s="5">
        <f t="shared" si="378"/>
        <v>4.4835887389359725E-3</v>
      </c>
      <c r="BN247" s="5">
        <f t="shared" si="379"/>
        <v>4.4466707170249488E-3</v>
      </c>
      <c r="BO247" s="5">
        <f t="shared" si="359"/>
        <v>3.0447247563577945E-3</v>
      </c>
      <c r="BP247" s="5">
        <f t="shared" si="360"/>
        <v>3.1512440394518212E-3</v>
      </c>
      <c r="BQ247" s="5">
        <f t="shared" si="361"/>
        <v>2.2402156731876274E-3</v>
      </c>
      <c r="BR247" s="5">
        <f t="shared" si="380"/>
        <v>3.0980785842249919E-3</v>
      </c>
      <c r="BS247" s="5">
        <f t="shared" si="381"/>
        <v>3.0487418070952454E-3</v>
      </c>
      <c r="BT247" s="5">
        <f t="shared" si="362"/>
        <v>1.0313385620576375E-3</v>
      </c>
      <c r="BU247" s="5">
        <f t="shared" si="363"/>
        <v>7.4079500398327447E-3</v>
      </c>
      <c r="BV247" s="8">
        <f t="shared" si="364"/>
        <v>2.4558873875897658</v>
      </c>
      <c r="BW247" s="8">
        <f t="shared" si="365"/>
        <v>2.4712659704424533</v>
      </c>
      <c r="BX247" s="24">
        <f t="shared" si="366"/>
        <v>41243</v>
      </c>
      <c r="BY247" s="5">
        <f t="shared" si="367"/>
        <v>0.95816744398139009</v>
      </c>
      <c r="BZ247" s="1">
        <f t="shared" si="334"/>
        <v>41243</v>
      </c>
      <c r="CA247" s="8">
        <f t="shared" si="382"/>
        <v>3.36094211549787</v>
      </c>
      <c r="CB247" s="8">
        <f t="shared" si="383"/>
        <v>2.4712659704424533</v>
      </c>
      <c r="CC247" s="8">
        <f t="shared" si="384"/>
        <v>3.8638724216947362</v>
      </c>
      <c r="CD247" s="8">
        <f t="shared" si="385"/>
        <v>2.3258510821516727</v>
      </c>
      <c r="CE247" s="8">
        <f t="shared" si="386"/>
        <v>3.0057268257753478</v>
      </c>
      <c r="CF247" s="8">
        <f t="shared" si="387"/>
        <v>3.6861412406114988</v>
      </c>
      <c r="CG247" s="8">
        <f t="shared" si="388"/>
        <v>3.0344978716904958</v>
      </c>
      <c r="CH247" s="8">
        <f t="shared" si="389"/>
        <v>3.7248225034727493</v>
      </c>
      <c r="CI247" s="8">
        <f t="shared" si="390"/>
        <v>3.9471035922140252</v>
      </c>
      <c r="CJ247" s="8">
        <f t="shared" si="391"/>
        <v>4.0761022702278575</v>
      </c>
      <c r="CK247" s="8">
        <f t="shared" si="392"/>
        <v>7.2732512598240096</v>
      </c>
      <c r="CL247" s="8">
        <f t="shared" si="393"/>
        <v>5.0770166217554902</v>
      </c>
      <c r="CM247" s="8">
        <f t="shared" si="394"/>
        <v>4.5040438384429669</v>
      </c>
      <c r="CN247" s="8">
        <f t="shared" si="395"/>
        <v>4.8671192617410268</v>
      </c>
      <c r="CO247" s="8">
        <f t="shared" si="396"/>
        <v>3.4220155212456551</v>
      </c>
      <c r="CP247" s="8">
        <f t="shared" si="397"/>
        <v>3.3643107552001643</v>
      </c>
      <c r="CQ247" s="8">
        <f t="shared" si="398"/>
        <v>3.4058170152240033</v>
      </c>
      <c r="CR247" s="8">
        <f t="shared" si="399"/>
        <v>3.2189233564795456</v>
      </c>
      <c r="CS247" s="8">
        <f t="shared" si="400"/>
        <v>3.2521240534433375</v>
      </c>
      <c r="CT247" s="8">
        <f t="shared" si="401"/>
        <v>3.1418797996289758</v>
      </c>
      <c r="CU247" s="8">
        <f t="shared" si="402"/>
        <v>3.2203453161760001</v>
      </c>
      <c r="CV247" s="8">
        <f t="shared" si="403"/>
        <v>3.2934214764428389</v>
      </c>
      <c r="CW247" s="8">
        <f t="shared" si="404"/>
        <v>2.4558873875897658</v>
      </c>
      <c r="CX247" s="8">
        <f t="shared" si="405"/>
        <v>5.2140161987948161</v>
      </c>
      <c r="CY247" s="8">
        <f t="shared" si="335"/>
        <v>3.36094211549787</v>
      </c>
      <c r="CZ247" s="1">
        <f t="shared" si="336"/>
        <v>41243</v>
      </c>
      <c r="DA247" s="5">
        <f>CA247/MAX(CA$9:CA247)-1</f>
        <v>0</v>
      </c>
      <c r="DB247" s="5">
        <f>CB247/MAX(CB$9:CB247)-1</f>
        <v>0</v>
      </c>
      <c r="DC247" s="5">
        <f>CC247/MAX(CC$9:CC247)-1</f>
        <v>-8.2135255640880533E-4</v>
      </c>
      <c r="DD247" s="5">
        <f>CD247/MAX(CD$9:CD247)-1</f>
        <v>0</v>
      </c>
      <c r="DE247" s="5">
        <f>CE247/MAX(CE$9:CE247)-1</f>
        <v>0</v>
      </c>
      <c r="DF247" s="5">
        <f>CF247/MAX(CF$9:CF247)-1</f>
        <v>0</v>
      </c>
      <c r="DG247" s="5">
        <f>CG247/MAX(CG$9:CG247)-1</f>
        <v>0</v>
      </c>
      <c r="DH247" s="5">
        <f>CH247/MAX(CH$9:CH247)-1</f>
        <v>0</v>
      </c>
      <c r="DI247" s="5">
        <f>CI247/MAX(CI$9:CI247)-1</f>
        <v>0</v>
      </c>
      <c r="DJ247" s="5">
        <f>CJ247/MAX(CJ$9:CJ247)-1</f>
        <v>0</v>
      </c>
      <c r="DK247" s="5">
        <f>CK247/MAX(CK$9:CK247)-1</f>
        <v>0</v>
      </c>
      <c r="DL247" s="5">
        <f>CL247/MAX(CL$9:CL247)-1</f>
        <v>0</v>
      </c>
      <c r="DM247" s="5">
        <f>CM247/MAX(CM$9:CM247)-1</f>
        <v>0</v>
      </c>
      <c r="DN247" s="5">
        <f>CN247/MAX(CN$9:CN247)-1</f>
        <v>0</v>
      </c>
      <c r="DO247" s="5">
        <f>CO247/MAX(CO$9:CO247)-1</f>
        <v>0</v>
      </c>
      <c r="DP247" s="5">
        <f>CP247/MAX(CP$9:CP247)-1</f>
        <v>0</v>
      </c>
      <c r="DQ247" s="5">
        <f>CQ247/MAX(CQ$9:CQ247)-1</f>
        <v>0</v>
      </c>
      <c r="DR247" s="5">
        <f>CR247/MAX(CR$9:CR247)-1</f>
        <v>0</v>
      </c>
      <c r="DS247" s="5">
        <f>CS247/MAX(CS$9:CS247)-1</f>
        <v>0</v>
      </c>
      <c r="DT247" s="5">
        <f>CT247/MAX(CT$9:CT247)-1</f>
        <v>0</v>
      </c>
      <c r="DU247" s="5">
        <f>CU247/MAX(CU$9:CU247)-1</f>
        <v>0</v>
      </c>
      <c r="DV247" s="5">
        <f>CV247/MAX(CV$9:CV247)-1</f>
        <v>0</v>
      </c>
      <c r="DW247" s="5">
        <f>CW247/MAX(CW$9:CW247)-1</f>
        <v>0</v>
      </c>
      <c r="DX247" s="5">
        <f>CX247/MAX(CX$9:CX247)-1</f>
        <v>0</v>
      </c>
      <c r="DY247" s="5">
        <f>CY247/MAX(CY$9:CY247)-1</f>
        <v>0</v>
      </c>
      <c r="DZ247" s="1">
        <f t="shared" si="337"/>
        <v>41243</v>
      </c>
      <c r="EA247" s="8">
        <f t="shared" si="368"/>
        <v>1.5127147011259756</v>
      </c>
      <c r="EB247" s="8">
        <f t="shared" si="369"/>
        <v>1.6890294029669</v>
      </c>
      <c r="EC247" s="8">
        <f t="shared" si="370"/>
        <v>1.9609159685199289</v>
      </c>
      <c r="ED247" s="8">
        <f t="shared" si="338"/>
        <v>1.6887653377178251</v>
      </c>
      <c r="EE247" s="8">
        <f t="shared" si="339"/>
        <v>1.6890294029669</v>
      </c>
      <c r="EF247" s="8">
        <f t="shared" si="340"/>
        <v>1.6890294029668997</v>
      </c>
      <c r="EG247" s="8">
        <f t="shared" si="341"/>
        <v>1.6890294029668997</v>
      </c>
      <c r="EH247" s="8">
        <f t="shared" si="342"/>
        <v>2.6449999999999996</v>
      </c>
      <c r="EI247" s="8">
        <f t="shared" si="343"/>
        <v>1.6890294029669</v>
      </c>
      <c r="EJ247" s="1">
        <f t="shared" si="371"/>
        <v>41243</v>
      </c>
      <c r="EK247" s="8">
        <f>Data!W244*(1-R247-AD247)+R247*Data!AE244+AD247*Data!AM244</f>
        <v>1.8062385872624391</v>
      </c>
      <c r="EL247" s="8">
        <f>Data!W244*(1-S247-AE247)+S247*Data!BQ244+AE247*Data!AU244</f>
        <v>3.1166861450620065</v>
      </c>
      <c r="EM247" s="8">
        <f>Data!W244*(1-R247-AF247)+R247*Data!AE244+AF247*Data!AU244</f>
        <v>3.2673369598461646</v>
      </c>
      <c r="EN247" s="8">
        <f>Data!F244</f>
        <v>5.0526757103386304</v>
      </c>
      <c r="EO247" s="8">
        <f>U247*Data!$AE244+Model!AG247*Data!$BY244+Model!AP247*Data!$W244</f>
        <v>2.7640621120123807</v>
      </c>
      <c r="EP247" s="8">
        <f>V247*Data!$BQ244+Model!AH247*Data!$BY244+Model!AQ247*Data!$W244</f>
        <v>2.8490736738665552</v>
      </c>
      <c r="EQ247" s="8">
        <f>W247*Data!$BQ244+Model!AI247*Data!$BY244+Model!AR247*Data!$W244</f>
        <v>2.3301557975648821</v>
      </c>
      <c r="ER247" s="8">
        <f>X247*Data!CF244+Model!AJ247*Data!$BY244+Model!AS247*Data!$W244</f>
        <v>2.811974694004868</v>
      </c>
      <c r="ES247" s="8">
        <f>Y247*Data!CS244+Model!AK247*Data!$BY244+Model!AS247*Data!$W244</f>
        <v>2.5572500000000002</v>
      </c>
      <c r="ET247" s="8">
        <f t="shared" si="344"/>
        <v>5.0526757103386304</v>
      </c>
    </row>
    <row r="248" spans="1:150" x14ac:dyDescent="0.25">
      <c r="A248" s="34">
        <f>Data!A245</f>
        <v>41274</v>
      </c>
      <c r="B248" s="8">
        <f>Data!G245</f>
        <v>1.7394902615769701</v>
      </c>
      <c r="C248" s="8">
        <f t="shared" si="345"/>
        <v>2.0531793551882958</v>
      </c>
      <c r="D248" s="8">
        <f>Data!DA245</f>
        <v>2.7530000000000001</v>
      </c>
      <c r="E248" s="8">
        <f>Data!AN245</f>
        <v>0.26</v>
      </c>
      <c r="F248" s="8">
        <f>Data!AV245</f>
        <v>0.53100000000000003</v>
      </c>
      <c r="G248" s="8">
        <f>Data!BZ245</f>
        <v>1.135</v>
      </c>
      <c r="H248" s="8">
        <f>Data!X245</f>
        <v>1.6659999999999999</v>
      </c>
      <c r="I248" s="8">
        <f>Data!BJ245</f>
        <v>2.25</v>
      </c>
      <c r="J248" s="8">
        <f>Data!AF245</f>
        <v>3.0659999999999998</v>
      </c>
      <c r="K248" s="8">
        <f>Data!BC245</f>
        <v>3.6880000000000002</v>
      </c>
      <c r="L248" s="8">
        <f>Data!BR245</f>
        <v>4.1050000000000004</v>
      </c>
      <c r="M248" s="8">
        <f>Data!CG245</f>
        <v>3.444</v>
      </c>
      <c r="N248" s="8">
        <f>Data!CT245</f>
        <v>5.2409999999999997</v>
      </c>
      <c r="O248" s="8">
        <f>Data!ED245</f>
        <v>4.524</v>
      </c>
      <c r="P248" s="8">
        <f t="shared" si="346"/>
        <v>3.6909999999999998</v>
      </c>
      <c r="Q248" s="1">
        <f t="shared" si="323"/>
        <v>41274</v>
      </c>
      <c r="R248" s="9">
        <f t="shared" si="372"/>
        <v>0.41163355376823452</v>
      </c>
      <c r="S248" s="36">
        <f t="shared" si="373"/>
        <v>0.30265220675606563</v>
      </c>
      <c r="T248" s="9">
        <f t="shared" si="374"/>
        <v>0.270929287455974</v>
      </c>
      <c r="U248" s="9">
        <f t="shared" si="347"/>
        <v>9.7035227373246588E-2</v>
      </c>
      <c r="V248" s="9">
        <f t="shared" si="348"/>
        <v>6.9441165514131334E-2</v>
      </c>
      <c r="W248" s="9">
        <f t="shared" si="349"/>
        <v>4.2622983695949523E-2</v>
      </c>
      <c r="X248" s="9">
        <f t="shared" si="350"/>
        <v>8.5355421440433621E-2</v>
      </c>
      <c r="Y248" s="9">
        <f t="shared" si="375"/>
        <v>0.25</v>
      </c>
      <c r="Z248" s="8">
        <f t="shared" si="351"/>
        <v>2.0854618756508536</v>
      </c>
      <c r="AA248" s="8">
        <f t="shared" si="324"/>
        <v>2.4041687322780443</v>
      </c>
      <c r="AB248" s="8">
        <f t="shared" si="352"/>
        <v>1.4152424817122733</v>
      </c>
      <c r="AC248" s="8">
        <f t="shared" si="376"/>
        <v>1.7394902615769701</v>
      </c>
      <c r="AD248" s="22">
        <f t="shared" si="353"/>
        <v>0.58836644623176548</v>
      </c>
      <c r="AE248" s="22">
        <f t="shared" si="354"/>
        <v>0.69734779324393437</v>
      </c>
      <c r="AF248" s="22">
        <f t="shared" si="355"/>
        <v>0.729070712544026</v>
      </c>
      <c r="AG248" s="22">
        <f t="shared" si="325"/>
        <v>0.15296477262675345</v>
      </c>
      <c r="AH248" s="22">
        <f t="shared" si="326"/>
        <v>0.18055883448586862</v>
      </c>
      <c r="AI248" s="22">
        <f t="shared" si="327"/>
        <v>5.7377016304050454E-2</v>
      </c>
      <c r="AJ248" s="22">
        <f t="shared" si="328"/>
        <v>0.16464457855956638</v>
      </c>
      <c r="AK248" s="22">
        <f t="shared" si="329"/>
        <v>0</v>
      </c>
      <c r="AL248" s="22"/>
      <c r="AM248" s="22">
        <f t="shared" si="330"/>
        <v>0</v>
      </c>
      <c r="AN248" s="22">
        <f t="shared" si="330"/>
        <v>0</v>
      </c>
      <c r="AO248" s="22">
        <v>0</v>
      </c>
      <c r="AP248" s="22">
        <f t="shared" si="331"/>
        <v>0.75</v>
      </c>
      <c r="AQ248" s="22">
        <f t="shared" si="332"/>
        <v>0.75</v>
      </c>
      <c r="AR248" s="22">
        <f t="shared" si="356"/>
        <v>0.9</v>
      </c>
      <c r="AS248" s="9">
        <f t="shared" si="357"/>
        <v>0.75</v>
      </c>
      <c r="AT248" s="9">
        <f t="shared" si="358"/>
        <v>0.75</v>
      </c>
      <c r="AU248" s="9"/>
      <c r="AV248" s="1">
        <f t="shared" si="333"/>
        <v>41274</v>
      </c>
      <c r="AX248" s="5">
        <f>Data!C245/Data!C244-1</f>
        <v>-1.4239234054576055E-3</v>
      </c>
      <c r="AY248" s="5">
        <f>Data!L245/Data!L244-1</f>
        <v>6.1725831900116823E-4</v>
      </c>
      <c r="AZ248" s="5">
        <f>Data!CW245/Data!CW244-1</f>
        <v>-1.9428262162357601E-4</v>
      </c>
      <c r="BA248" s="5">
        <f>Data!AJ245/Data!AJ244-1</f>
        <v>3.3762579425800077E-4</v>
      </c>
      <c r="BB248" s="5">
        <f>Data!AR245/Data!AR244-1</f>
        <v>-1.5288170040610449E-3</v>
      </c>
      <c r="BC248" s="5">
        <f>Data!BV245/Data!BV244-1</f>
        <v>-5.5683444285447026E-3</v>
      </c>
      <c r="BD248" s="5">
        <f>Data!T245/Data!T244-1</f>
        <v>2.9433519636206107E-3</v>
      </c>
      <c r="BE248" s="5">
        <f>Data!BF245/Data!BF244-1</f>
        <v>1.8836488574658361E-3</v>
      </c>
      <c r="BF248" s="5">
        <f>Data!AB245/Data!AB244-1</f>
        <v>8.5673253107514391E-3</v>
      </c>
      <c r="BG248" s="5">
        <f>Data!AY245/Data!AY244-1</f>
        <v>1.108816572016913E-2</v>
      </c>
      <c r="BH248" s="5">
        <f>Data!BN245/Data!BN244-1</f>
        <v>7.0353328253605074E-3</v>
      </c>
      <c r="BI248" s="5">
        <f>Data!CC245/Data!CC244-1</f>
        <v>7.9293752265221507E-3</v>
      </c>
      <c r="BJ248" s="5">
        <f>Data!CP245/Data!CP244-1</f>
        <v>1.3708006108202442E-2</v>
      </c>
      <c r="BK248" s="5">
        <f>Data!DZ245/Data!DZ244-1</f>
        <v>1.1315837462547274E-2</v>
      </c>
      <c r="BL248" s="5">
        <f t="shared" si="377"/>
        <v>2.0807465091195253E-3</v>
      </c>
      <c r="BM248" s="5">
        <f t="shared" si="378"/>
        <v>2.1764027534199809E-3</v>
      </c>
      <c r="BN248" s="5">
        <f t="shared" si="379"/>
        <v>1.7320752189926032E-3</v>
      </c>
      <c r="BO248" s="5">
        <f t="shared" si="359"/>
        <v>1.7630157006261206E-3</v>
      </c>
      <c r="BP248" s="5">
        <f t="shared" si="360"/>
        <v>1.394224213306743E-3</v>
      </c>
      <c r="BQ248" s="5">
        <f t="shared" si="361"/>
        <v>2.2641133571821865E-3</v>
      </c>
      <c r="BR248" s="5">
        <f t="shared" si="380"/>
        <v>1.5625998255703322E-3</v>
      </c>
      <c r="BS248" s="5">
        <f t="shared" si="381"/>
        <v>5.6345154997660685E-3</v>
      </c>
      <c r="BT248" s="5">
        <f t="shared" si="362"/>
        <v>8.5877102813052258E-4</v>
      </c>
      <c r="BU248" s="5">
        <f t="shared" si="363"/>
        <v>1.3708006108202442E-2</v>
      </c>
      <c r="BV248" s="8">
        <f t="shared" si="364"/>
        <v>2.4579964325265791</v>
      </c>
      <c r="BW248" s="8">
        <f t="shared" si="365"/>
        <v>2.4727913799211736</v>
      </c>
      <c r="BX248" s="24">
        <f t="shared" si="366"/>
        <v>41274</v>
      </c>
      <c r="BY248" s="5">
        <f t="shared" si="367"/>
        <v>0.96103311380639134</v>
      </c>
      <c r="BZ248" s="1">
        <f t="shared" si="334"/>
        <v>41274</v>
      </c>
      <c r="CA248" s="8">
        <f t="shared" si="382"/>
        <v>3.3561563913552246</v>
      </c>
      <c r="CB248" s="8">
        <f t="shared" si="383"/>
        <v>2.4727913799211736</v>
      </c>
      <c r="CC248" s="8">
        <f t="shared" si="384"/>
        <v>3.8631217384310301</v>
      </c>
      <c r="CD248" s="8">
        <f t="shared" si="385"/>
        <v>2.3266363494706099</v>
      </c>
      <c r="CE248" s="8">
        <f t="shared" si="386"/>
        <v>3.0011316194945401</v>
      </c>
      <c r="CF248" s="8">
        <f t="shared" si="387"/>
        <v>3.6656155365715111</v>
      </c>
      <c r="CG248" s="8">
        <f t="shared" si="388"/>
        <v>3.0434294669597386</v>
      </c>
      <c r="CH248" s="8">
        <f t="shared" si="389"/>
        <v>3.7318387611256787</v>
      </c>
      <c r="CI248" s="8">
        <f t="shared" si="390"/>
        <v>3.9809197127237583</v>
      </c>
      <c r="CJ248" s="8">
        <f t="shared" si="391"/>
        <v>4.1212987676925019</v>
      </c>
      <c r="CK248" s="8">
        <f t="shared" si="392"/>
        <v>7.324421003159344</v>
      </c>
      <c r="CL248" s="8">
        <f t="shared" si="393"/>
        <v>5.1172741915806794</v>
      </c>
      <c r="CM248" s="8">
        <f t="shared" si="394"/>
        <v>4.5657852988919547</v>
      </c>
      <c r="CN248" s="8">
        <f t="shared" si="395"/>
        <v>4.9221947922177209</v>
      </c>
      <c r="CO248" s="8">
        <f t="shared" si="396"/>
        <v>3.4291358680956399</v>
      </c>
      <c r="CP248" s="8">
        <f t="shared" si="397"/>
        <v>3.3716328503911424</v>
      </c>
      <c r="CQ248" s="8">
        <f t="shared" si="398"/>
        <v>3.4117161464764965</v>
      </c>
      <c r="CR248" s="8">
        <f t="shared" si="399"/>
        <v>3.2245983688961313</v>
      </c>
      <c r="CS248" s="8">
        <f t="shared" si="400"/>
        <v>3.2566582435433253</v>
      </c>
      <c r="CT248" s="8">
        <f t="shared" si="401"/>
        <v>3.1489933716499765</v>
      </c>
      <c r="CU248" s="8">
        <f t="shared" si="402"/>
        <v>3.2253774272053333</v>
      </c>
      <c r="CV248" s="8">
        <f t="shared" si="403"/>
        <v>3.3119783107991188</v>
      </c>
      <c r="CW248" s="8">
        <f t="shared" si="404"/>
        <v>2.4579964325265791</v>
      </c>
      <c r="CX248" s="8">
        <f t="shared" si="405"/>
        <v>5.2854899646961622</v>
      </c>
      <c r="CY248" s="8">
        <f t="shared" si="335"/>
        <v>3.3561563913552246</v>
      </c>
      <c r="CZ248" s="1">
        <f t="shared" si="336"/>
        <v>41274</v>
      </c>
      <c r="DA248" s="5">
        <f>CA248/MAX(CA$9:CA248)-1</f>
        <v>-1.4239234054576055E-3</v>
      </c>
      <c r="DB248" s="5">
        <f>CB248/MAX(CB$9:CB248)-1</f>
        <v>0</v>
      </c>
      <c r="DC248" s="5">
        <f>CC248/MAX(CC$9:CC248)-1</f>
        <v>-1.0154756035044565E-3</v>
      </c>
      <c r="DD248" s="5">
        <f>CD248/MAX(CD$9:CD248)-1</f>
        <v>0</v>
      </c>
      <c r="DE248" s="5">
        <f>CE248/MAX(CE$9:CE248)-1</f>
        <v>-1.5288170040610449E-3</v>
      </c>
      <c r="DF248" s="5">
        <f>CF248/MAX(CF$9:CF248)-1</f>
        <v>-5.5683444285447026E-3</v>
      </c>
      <c r="DG248" s="5">
        <f>CG248/MAX(CG$9:CG248)-1</f>
        <v>0</v>
      </c>
      <c r="DH248" s="5">
        <f>CH248/MAX(CH$9:CH248)-1</f>
        <v>0</v>
      </c>
      <c r="DI248" s="5">
        <f>CI248/MAX(CI$9:CI248)-1</f>
        <v>0</v>
      </c>
      <c r="DJ248" s="5">
        <f>CJ248/MAX(CJ$9:CJ248)-1</f>
        <v>0</v>
      </c>
      <c r="DK248" s="5">
        <f>CK248/MAX(CK$9:CK248)-1</f>
        <v>0</v>
      </c>
      <c r="DL248" s="5">
        <f>CL248/MAX(CL$9:CL248)-1</f>
        <v>0</v>
      </c>
      <c r="DM248" s="5">
        <f>CM248/MAX(CM$9:CM248)-1</f>
        <v>0</v>
      </c>
      <c r="DN248" s="5">
        <f>CN248/MAX(CN$9:CN248)-1</f>
        <v>0</v>
      </c>
      <c r="DO248" s="5">
        <f>CO248/MAX(CO$9:CO248)-1</f>
        <v>0</v>
      </c>
      <c r="DP248" s="5">
        <f>CP248/MAX(CP$9:CP248)-1</f>
        <v>0</v>
      </c>
      <c r="DQ248" s="5">
        <f>CQ248/MAX(CQ$9:CQ248)-1</f>
        <v>0</v>
      </c>
      <c r="DR248" s="5">
        <f>CR248/MAX(CR$9:CR248)-1</f>
        <v>0</v>
      </c>
      <c r="DS248" s="5">
        <f>CS248/MAX(CS$9:CS248)-1</f>
        <v>0</v>
      </c>
      <c r="DT248" s="5">
        <f>CT248/MAX(CT$9:CT248)-1</f>
        <v>0</v>
      </c>
      <c r="DU248" s="5">
        <f>CU248/MAX(CU$9:CU248)-1</f>
        <v>0</v>
      </c>
      <c r="DV248" s="5">
        <f>CV248/MAX(CV$9:CV248)-1</f>
        <v>0</v>
      </c>
      <c r="DW248" s="5">
        <f>CW248/MAX(CW$9:CW248)-1</f>
        <v>0</v>
      </c>
      <c r="DX248" s="5">
        <f>CX248/MAX(CX$9:CX248)-1</f>
        <v>0</v>
      </c>
      <c r="DY248" s="5">
        <f>CY248/MAX(CY$9:CY248)-1</f>
        <v>-1.4239234054576055E-3</v>
      </c>
      <c r="DZ248" s="1">
        <f t="shared" si="337"/>
        <v>41274</v>
      </c>
      <c r="EA248" s="8">
        <f t="shared" si="368"/>
        <v>1.5744910588024743</v>
      </c>
      <c r="EB248" s="8">
        <f t="shared" si="369"/>
        <v>1.7394902615769701</v>
      </c>
      <c r="EC248" s="8">
        <f t="shared" si="370"/>
        <v>2.0531793551882958</v>
      </c>
      <c r="ED248" s="8">
        <f t="shared" si="338"/>
        <v>1.720625024057739</v>
      </c>
      <c r="EE248" s="8">
        <f t="shared" si="339"/>
        <v>1.7394902615769698</v>
      </c>
      <c r="EF248" s="8">
        <f t="shared" si="340"/>
        <v>1.7394902615769701</v>
      </c>
      <c r="EG248" s="8">
        <f t="shared" si="341"/>
        <v>1.730335668105961</v>
      </c>
      <c r="EH248" s="8">
        <f t="shared" si="342"/>
        <v>2.5597499999999997</v>
      </c>
      <c r="EI248" s="8">
        <f t="shared" si="343"/>
        <v>1.7394902615769701</v>
      </c>
      <c r="EJ248" s="1">
        <f t="shared" si="371"/>
        <v>41274</v>
      </c>
      <c r="EK248" s="8">
        <f>Data!W245*(1-R248-AD248)+R248*Data!AE245+AD248*Data!AM245</f>
        <v>1.7652101766815638</v>
      </c>
      <c r="EL248" s="8">
        <f>Data!W245*(1-S248-AE248)+S248*Data!BQ245+AE248*Data!AU245</f>
        <v>3.0513023940842041</v>
      </c>
      <c r="EM248" s="8">
        <f>Data!W245*(1-R248-AF248)+R248*Data!AE245+AF248*Data!AU245</f>
        <v>3.1863478410967492</v>
      </c>
      <c r="EN248" s="8">
        <f>Data!F245</f>
        <v>5.0772335876380899</v>
      </c>
      <c r="EO248" s="8">
        <f>U248*Data!$AE245+Model!AG248*Data!$BY245+Model!AP248*Data!$W245</f>
        <v>2.577020654056529</v>
      </c>
      <c r="EP248" s="8">
        <f>V248*Data!$BQ245+Model!AH248*Data!$BY245+Model!AQ248*Data!$W245</f>
        <v>2.6869337630093186</v>
      </c>
      <c r="EQ248" s="8">
        <f>W248*Data!$BQ245+Model!AI248*Data!$BY245+Model!AR248*Data!$W245</f>
        <v>2.140963763009319</v>
      </c>
      <c r="ER248" s="8">
        <f>X248*Data!CF245+Model!AJ248*Data!$BY245+Model!AS248*Data!$W245</f>
        <v>2.6214546940048677</v>
      </c>
      <c r="ES248" s="8">
        <f>Y248*Data!CS245+Model!AK248*Data!$BY245+Model!AS248*Data!$W245</f>
        <v>2.5295000000000001</v>
      </c>
      <c r="ET248" s="8">
        <f t="shared" si="344"/>
        <v>5.0772335876380899</v>
      </c>
    </row>
    <row r="249" spans="1:150" x14ac:dyDescent="0.25">
      <c r="A249" s="34">
        <f>Data!A246</f>
        <v>41305</v>
      </c>
      <c r="B249" s="8">
        <f>Data!G246</f>
        <v>1.9021581983445599</v>
      </c>
      <c r="C249" s="8">
        <f t="shared" si="345"/>
        <v>2.24069797666519</v>
      </c>
      <c r="D249" s="8">
        <f>Data!DA246</f>
        <v>2.851</v>
      </c>
      <c r="E249" s="8">
        <f>Data!AN246</f>
        <v>0.27</v>
      </c>
      <c r="F249" s="8">
        <f>Data!AV246</f>
        <v>0.63300000000000001</v>
      </c>
      <c r="G249" s="8">
        <f>Data!BZ246</f>
        <v>1.3460000000000001</v>
      </c>
      <c r="H249" s="8">
        <f>Data!X246</f>
        <v>1.657</v>
      </c>
      <c r="I249" s="8">
        <f>Data!BJ246</f>
        <v>2.2679999999999998</v>
      </c>
      <c r="J249" s="8">
        <f>Data!AF246</f>
        <v>2.9689999999999999</v>
      </c>
      <c r="K249" s="8">
        <f>Data!BC246</f>
        <v>3.5219999999999998</v>
      </c>
      <c r="L249" s="8">
        <f>Data!BR246</f>
        <v>4.0460000000000003</v>
      </c>
      <c r="M249" s="8">
        <f>Data!CG246</f>
        <v>3.2970000000000002</v>
      </c>
      <c r="N249" s="8">
        <f>Data!CT246</f>
        <v>5.0780000000000003</v>
      </c>
      <c r="O249" s="8">
        <f>Data!ED246</f>
        <v>4.375</v>
      </c>
      <c r="P249" s="8">
        <f t="shared" si="346"/>
        <v>3.3855</v>
      </c>
      <c r="Q249" s="1">
        <f t="shared" si="323"/>
        <v>41305</v>
      </c>
      <c r="R249" s="9">
        <f t="shared" si="372"/>
        <v>0.44163355376823454</v>
      </c>
      <c r="S249" s="36">
        <f t="shared" si="373"/>
        <v>0.33265220675606566</v>
      </c>
      <c r="T249" s="9">
        <f t="shared" si="374"/>
        <v>0.29537734455767245</v>
      </c>
      <c r="U249" s="9">
        <f t="shared" si="347"/>
        <v>0.12703522737324657</v>
      </c>
      <c r="V249" s="9">
        <f t="shared" si="348"/>
        <v>9.9441165514131333E-2</v>
      </c>
      <c r="W249" s="9">
        <f t="shared" si="349"/>
        <v>7.2622983695949522E-2</v>
      </c>
      <c r="X249" s="9">
        <f t="shared" si="350"/>
        <v>0.11535542144043362</v>
      </c>
      <c r="Y249" s="9">
        <f t="shared" si="375"/>
        <v>0.25</v>
      </c>
      <c r="Z249" s="8">
        <f t="shared" si="351"/>
        <v>2.2076270634018256</v>
      </c>
      <c r="AA249" s="8">
        <f t="shared" si="324"/>
        <v>2.4517061219402407</v>
      </c>
      <c r="AB249" s="8">
        <f t="shared" si="352"/>
        <v>1.4825239994092456</v>
      </c>
      <c r="AC249" s="8">
        <f t="shared" si="376"/>
        <v>1.9021581983445599</v>
      </c>
      <c r="AD249" s="22">
        <f t="shared" si="353"/>
        <v>0.55836644623176546</v>
      </c>
      <c r="AE249" s="22">
        <f t="shared" si="354"/>
        <v>0.66734779324393434</v>
      </c>
      <c r="AF249" s="22">
        <f t="shared" si="355"/>
        <v>0.70462265544232761</v>
      </c>
      <c r="AG249" s="22">
        <f t="shared" si="325"/>
        <v>0.12296477262675343</v>
      </c>
      <c r="AH249" s="22">
        <f t="shared" si="326"/>
        <v>0.15055883448586871</v>
      </c>
      <c r="AI249" s="22">
        <f t="shared" si="327"/>
        <v>2.7377016304050428E-2</v>
      </c>
      <c r="AJ249" s="22">
        <f t="shared" si="328"/>
        <v>0.13464457855956635</v>
      </c>
      <c r="AK249" s="22">
        <f t="shared" si="329"/>
        <v>0</v>
      </c>
      <c r="AL249" s="22"/>
      <c r="AM249" s="22">
        <f t="shared" si="330"/>
        <v>0</v>
      </c>
      <c r="AN249" s="22">
        <f t="shared" si="330"/>
        <v>0</v>
      </c>
      <c r="AO249" s="22">
        <v>0</v>
      </c>
      <c r="AP249" s="22">
        <f t="shared" si="331"/>
        <v>0.75</v>
      </c>
      <c r="AQ249" s="22">
        <f t="shared" si="332"/>
        <v>0.75</v>
      </c>
      <c r="AR249" s="22">
        <f t="shared" si="356"/>
        <v>0.9</v>
      </c>
      <c r="AS249" s="9">
        <f t="shared" si="357"/>
        <v>0.75</v>
      </c>
      <c r="AT249" s="9">
        <f t="shared" si="358"/>
        <v>0.75</v>
      </c>
      <c r="AU249" s="9"/>
      <c r="AV249" s="1">
        <f t="shared" si="333"/>
        <v>41305</v>
      </c>
      <c r="AX249" s="5">
        <f>Data!C246/Data!C245-1</f>
        <v>-6.9940119699372083E-3</v>
      </c>
      <c r="AY249" s="5">
        <f>Data!L246/Data!L245-1</f>
        <v>2.7493518403542971E-4</v>
      </c>
      <c r="AZ249" s="5">
        <f>Data!CW246/Data!CW245-1</f>
        <v>-7.1759738369659987E-3</v>
      </c>
      <c r="BA249" s="5">
        <f>Data!AJ246/Data!AJ245-1</f>
        <v>1.1015399528546688E-4</v>
      </c>
      <c r="BB249" s="5">
        <f>Data!AR246/Data!AR245-1</f>
        <v>-3.0820210644716406E-3</v>
      </c>
      <c r="BC249" s="5">
        <f>Data!BV246/Data!BV245-1</f>
        <v>-1.1388164499185227E-2</v>
      </c>
      <c r="BD249" s="5">
        <f>Data!T246/Data!T245-1</f>
        <v>2.877983535053863E-3</v>
      </c>
      <c r="BE249" s="5">
        <f>Data!BF246/Data!BF245-1</f>
        <v>2.4453459156348334E-3</v>
      </c>
      <c r="BF249" s="5">
        <f>Data!AB246/Data!AB245-1</f>
        <v>6.0410614781751804E-3</v>
      </c>
      <c r="BG249" s="5">
        <f>Data!AY246/Data!AY245-1</f>
        <v>9.4188714951484176E-3</v>
      </c>
      <c r="BH249" s="5">
        <f>Data!BN246/Data!BN245-1</f>
        <v>9.3068893974719291E-3</v>
      </c>
      <c r="BI249" s="5">
        <f>Data!CC246/Data!CC245-1</f>
        <v>7.3933965187598094E-3</v>
      </c>
      <c r="BJ249" s="5">
        <f>Data!CP246/Data!CP245-1</f>
        <v>1.0401787595685663E-2</v>
      </c>
      <c r="BK249" s="5">
        <f>Data!DZ246/Data!DZ245-1</f>
        <v>8.6468683911045119E-3</v>
      </c>
      <c r="BL249" s="5">
        <f t="shared" si="377"/>
        <v>1.2300123025201718E-3</v>
      </c>
      <c r="BM249" s="5">
        <f t="shared" si="378"/>
        <v>4.6775321205643101E-4</v>
      </c>
      <c r="BN249" s="5">
        <f t="shared" si="379"/>
        <v>9.5678598377493471E-5</v>
      </c>
      <c r="BO249" s="5">
        <f t="shared" si="359"/>
        <v>1.0026954321469528E-3</v>
      </c>
      <c r="BP249" s="5">
        <f t="shared" si="360"/>
        <v>7.4853518945572914E-4</v>
      </c>
      <c r="BQ249" s="5">
        <f t="shared" si="361"/>
        <v>2.3334536764539693E-3</v>
      </c>
      <c r="BR249" s="5">
        <f t="shared" si="380"/>
        <v>9.1455458249000842E-4</v>
      </c>
      <c r="BS249" s="5">
        <f t="shared" si="381"/>
        <v>4.758934550211813E-3</v>
      </c>
      <c r="BT249" s="5">
        <f t="shared" si="362"/>
        <v>6.6371990323914592E-4</v>
      </c>
      <c r="BU249" s="5">
        <f t="shared" si="363"/>
        <v>1.0401787595685663E-2</v>
      </c>
      <c r="BV249" s="8">
        <f t="shared" si="364"/>
        <v>2.4596278536809377</v>
      </c>
      <c r="BW249" s="8">
        <f t="shared" si="365"/>
        <v>2.4734712372742935</v>
      </c>
      <c r="BX249" s="24">
        <f t="shared" si="366"/>
        <v>41305</v>
      </c>
      <c r="BY249" s="5">
        <f t="shared" si="367"/>
        <v>0.96868703979600401</v>
      </c>
      <c r="BZ249" s="1">
        <f t="shared" si="334"/>
        <v>41305</v>
      </c>
      <c r="CA249" s="8">
        <f t="shared" si="382"/>
        <v>3.3326833933811049</v>
      </c>
      <c r="CB249" s="8">
        <f t="shared" si="383"/>
        <v>2.4734712372742935</v>
      </c>
      <c r="CC249" s="8">
        <f t="shared" si="384"/>
        <v>3.8354000779070345</v>
      </c>
      <c r="CD249" s="8">
        <f t="shared" si="385"/>
        <v>2.3268926377600807</v>
      </c>
      <c r="CE249" s="8">
        <f t="shared" si="386"/>
        <v>2.9918820686260061</v>
      </c>
      <c r="CF249" s="8">
        <f t="shared" si="387"/>
        <v>3.6238709038502654</v>
      </c>
      <c r="CG249" s="8">
        <f t="shared" si="388"/>
        <v>3.0521884068557465</v>
      </c>
      <c r="CH249" s="8">
        <f t="shared" si="389"/>
        <v>3.7409643977980052</v>
      </c>
      <c r="CI249" s="8">
        <f t="shared" si="390"/>
        <v>4.004968693448002</v>
      </c>
      <c r="CJ249" s="8">
        <f t="shared" si="391"/>
        <v>4.1601167511785109</v>
      </c>
      <c r="CK249" s="8">
        <f t="shared" si="392"/>
        <v>7.3925885793362687</v>
      </c>
      <c r="CL249" s="8">
        <f t="shared" si="393"/>
        <v>5.1551082287742513</v>
      </c>
      <c r="CM249" s="8">
        <f t="shared" si="394"/>
        <v>4.6132776277785332</v>
      </c>
      <c r="CN249" s="8">
        <f t="shared" si="395"/>
        <v>4.964756362781408</v>
      </c>
      <c r="CO249" s="8">
        <f t="shared" si="396"/>
        <v>3.4333537474004108</v>
      </c>
      <c r="CP249" s="8">
        <f t="shared" si="397"/>
        <v>3.3732099424867878</v>
      </c>
      <c r="CQ249" s="8">
        <f t="shared" si="398"/>
        <v>3.412042574695453</v>
      </c>
      <c r="CR249" s="8">
        <f t="shared" si="399"/>
        <v>3.227831658951132</v>
      </c>
      <c r="CS249" s="8">
        <f t="shared" si="400"/>
        <v>3.259095966838649</v>
      </c>
      <c r="CT249" s="8">
        <f t="shared" si="401"/>
        <v>3.1563414018101819</v>
      </c>
      <c r="CU249" s="8">
        <f t="shared" si="402"/>
        <v>3.2283272109116439</v>
      </c>
      <c r="CV249" s="8">
        <f t="shared" si="403"/>
        <v>3.3277397988119324</v>
      </c>
      <c r="CW249" s="8">
        <f t="shared" si="404"/>
        <v>2.4596278536809377</v>
      </c>
      <c r="CX249" s="8">
        <f t="shared" si="405"/>
        <v>5.3404685086480601</v>
      </c>
      <c r="CY249" s="8">
        <f t="shared" si="335"/>
        <v>3.3326833933811049</v>
      </c>
      <c r="CZ249" s="1">
        <f t="shared" si="336"/>
        <v>41305</v>
      </c>
      <c r="DA249" s="5">
        <f>CA249/MAX(CA$9:CA249)-1</f>
        <v>-8.4079764380526889E-3</v>
      </c>
      <c r="DB249" s="5">
        <f>CB249/MAX(CB$9:CB249)-1</f>
        <v>0</v>
      </c>
      <c r="DC249" s="5">
        <f>CC249/MAX(CC$9:CC249)-1</f>
        <v>-8.1841624141075764E-3</v>
      </c>
      <c r="DD249" s="5">
        <f>CD249/MAX(CD$9:CD249)-1</f>
        <v>0</v>
      </c>
      <c r="DE249" s="5">
        <f>CE249/MAX(CE$9:CE249)-1</f>
        <v>-4.6061262223223709E-3</v>
      </c>
      <c r="DF249" s="5">
        <f>CF249/MAX(CF$9:CF249)-1</f>
        <v>-1.6893095705389549E-2</v>
      </c>
      <c r="DG249" s="5">
        <f>CG249/MAX(CG$9:CG249)-1</f>
        <v>0</v>
      </c>
      <c r="DH249" s="5">
        <f>CH249/MAX(CH$9:CH249)-1</f>
        <v>0</v>
      </c>
      <c r="DI249" s="5">
        <f>CI249/MAX(CI$9:CI249)-1</f>
        <v>0</v>
      </c>
      <c r="DJ249" s="5">
        <f>CJ249/MAX(CJ$9:CJ249)-1</f>
        <v>0</v>
      </c>
      <c r="DK249" s="5">
        <f>CK249/MAX(CK$9:CK249)-1</f>
        <v>0</v>
      </c>
      <c r="DL249" s="5">
        <f>CL249/MAX(CL$9:CL249)-1</f>
        <v>0</v>
      </c>
      <c r="DM249" s="5">
        <f>CM249/MAX(CM$9:CM249)-1</f>
        <v>0</v>
      </c>
      <c r="DN249" s="5">
        <f>CN249/MAX(CN$9:CN249)-1</f>
        <v>0</v>
      </c>
      <c r="DO249" s="5">
        <f>CO249/MAX(CO$9:CO249)-1</f>
        <v>0</v>
      </c>
      <c r="DP249" s="5">
        <f>CP249/MAX(CP$9:CP249)-1</f>
        <v>0</v>
      </c>
      <c r="DQ249" s="5">
        <f>CQ249/MAX(CQ$9:CQ249)-1</f>
        <v>0</v>
      </c>
      <c r="DR249" s="5">
        <f>CR249/MAX(CR$9:CR249)-1</f>
        <v>0</v>
      </c>
      <c r="DS249" s="5">
        <f>CS249/MAX(CS$9:CS249)-1</f>
        <v>0</v>
      </c>
      <c r="DT249" s="5">
        <f>CT249/MAX(CT$9:CT249)-1</f>
        <v>0</v>
      </c>
      <c r="DU249" s="5">
        <f>CU249/MAX(CU$9:CU249)-1</f>
        <v>0</v>
      </c>
      <c r="DV249" s="5">
        <f>CV249/MAX(CV$9:CV249)-1</f>
        <v>0</v>
      </c>
      <c r="DW249" s="5">
        <f>CW249/MAX(CW$9:CW249)-1</f>
        <v>0</v>
      </c>
      <c r="DX249" s="5">
        <f>CX249/MAX(CX$9:CX249)-1</f>
        <v>0</v>
      </c>
      <c r="DY249" s="5">
        <f>CY249/MAX(CY$9:CY249)-1</f>
        <v>-8.4079764380526889E-3</v>
      </c>
      <c r="DZ249" s="1">
        <f t="shared" si="337"/>
        <v>41305</v>
      </c>
      <c r="EA249" s="8">
        <f t="shared" si="368"/>
        <v>1.6646559816025959</v>
      </c>
      <c r="EB249" s="8">
        <f t="shared" si="369"/>
        <v>1.8777845576811976</v>
      </c>
      <c r="EC249" s="8">
        <f t="shared" si="370"/>
        <v>2.24069797666519</v>
      </c>
      <c r="ED249" s="8">
        <f t="shared" si="338"/>
        <v>1.7854281740267792</v>
      </c>
      <c r="EE249" s="8">
        <f t="shared" si="339"/>
        <v>1.8477411468881546</v>
      </c>
      <c r="EF249" s="8">
        <f t="shared" si="340"/>
        <v>1.8219820559790638</v>
      </c>
      <c r="EG249" s="8">
        <f t="shared" si="341"/>
        <v>1.8043084272302861</v>
      </c>
      <c r="EH249" s="8">
        <f t="shared" si="342"/>
        <v>2.5122499999999999</v>
      </c>
      <c r="EI249" s="8">
        <f t="shared" si="343"/>
        <v>1.9021581983445599</v>
      </c>
      <c r="EJ249" s="1">
        <f t="shared" si="371"/>
        <v>41305</v>
      </c>
      <c r="EK249" s="8">
        <f>Data!W246*(1-R249-AD249)+R249*Data!AE246+AD249*Data!AM246</f>
        <v>1.7539826490795378</v>
      </c>
      <c r="EL249" s="8">
        <f>Data!W246*(1-S249-AE249)+S249*Data!BQ246+AE249*Data!AU246</f>
        <v>2.944751176430155</v>
      </c>
      <c r="EM249" s="8">
        <f>Data!W246*(1-R249-AF249)+R249*Data!AE246+AF249*Data!AU246</f>
        <v>3.1133849004054728</v>
      </c>
      <c r="EN249" s="8">
        <f>Data!F246</f>
        <v>5.1877221528590098</v>
      </c>
      <c r="EO249" s="8">
        <f>U249*Data!$AE246+Model!AG249*Data!$BY246+Model!AP249*Data!$W246</f>
        <v>2.4467724642861137</v>
      </c>
      <c r="EP249" s="8">
        <f>V249*Data!$BQ246+Model!AH249*Data!$BY246+Model!AQ249*Data!$W246</f>
        <v>2.5409766162024949</v>
      </c>
      <c r="EQ249" s="8">
        <f>W249*Data!$BQ246+Model!AI249*Data!$BY246+Model!AR249*Data!$W246</f>
        <v>2.0005734343843122</v>
      </c>
      <c r="ER249" s="8">
        <f>X249*Data!CF246+Model!AJ249*Data!$BY246+Model!AS249*Data!$W246</f>
        <v>2.4867032241194384</v>
      </c>
      <c r="ES249" s="8">
        <f>Y249*Data!CS246+Model!AK249*Data!$BY246+Model!AS249*Data!$W246</f>
        <v>2.5410000000000004</v>
      </c>
      <c r="ET249" s="8">
        <f t="shared" si="344"/>
        <v>5.1877221528590098</v>
      </c>
    </row>
    <row r="250" spans="1:150" x14ac:dyDescent="0.25">
      <c r="A250" s="34">
        <f>Data!A247</f>
        <v>41333</v>
      </c>
      <c r="B250" s="8">
        <f>Data!G247</f>
        <v>1.8444939835103</v>
      </c>
      <c r="C250" s="8">
        <f t="shared" si="345"/>
        <v>2.1412159827213824</v>
      </c>
      <c r="D250" s="8">
        <f>Data!DA247</f>
        <v>2.7810000000000001</v>
      </c>
      <c r="E250" s="8">
        <f>Data!AN247</f>
        <v>0.248</v>
      </c>
      <c r="F250" s="8">
        <f>Data!AV247</f>
        <v>0.54800000000000004</v>
      </c>
      <c r="G250" s="8">
        <f>Data!BZ247</f>
        <v>1.2410000000000001</v>
      </c>
      <c r="H250" s="8">
        <f>Data!X247</f>
        <v>1.635</v>
      </c>
      <c r="I250" s="8">
        <f>Data!BJ247</f>
        <v>2.1890000000000001</v>
      </c>
      <c r="J250" s="8">
        <f>Data!AF247</f>
        <v>2.8759999999999999</v>
      </c>
      <c r="K250" s="8">
        <f>Data!BC247</f>
        <v>3.5710000000000002</v>
      </c>
      <c r="L250" s="8">
        <f>Data!BR247</f>
        <v>3.9319999999999999</v>
      </c>
      <c r="M250" s="8">
        <f>Data!CG247</f>
        <v>3.1819999999999999</v>
      </c>
      <c r="N250" s="8">
        <f>Data!CT247</f>
        <v>5.0460000000000003</v>
      </c>
      <c r="O250" s="8">
        <f>Data!ED247</f>
        <v>4.367</v>
      </c>
      <c r="P250" s="8">
        <f t="shared" si="346"/>
        <v>3.4725000000000001</v>
      </c>
      <c r="Q250" s="1">
        <f t="shared" si="323"/>
        <v>41333</v>
      </c>
      <c r="R250" s="9">
        <f t="shared" si="372"/>
        <v>0.47163355376823457</v>
      </c>
      <c r="S250" s="36">
        <f t="shared" si="373"/>
        <v>0.33948520123338571</v>
      </c>
      <c r="T250" s="9">
        <f t="shared" si="374"/>
        <v>0.28797696184305255</v>
      </c>
      <c r="U250" s="9">
        <f t="shared" si="347"/>
        <v>0.15703522737324657</v>
      </c>
      <c r="V250" s="9">
        <f t="shared" si="348"/>
        <v>0.11445335693433668</v>
      </c>
      <c r="W250" s="9">
        <f t="shared" si="349"/>
        <v>9.2491261059197333E-2</v>
      </c>
      <c r="X250" s="9">
        <f t="shared" si="350"/>
        <v>0.14535542144043362</v>
      </c>
      <c r="Y250" s="9">
        <f t="shared" si="375"/>
        <v>0.25</v>
      </c>
      <c r="Z250" s="8">
        <f t="shared" si="351"/>
        <v>2.1564407278641431</v>
      </c>
      <c r="AA250" s="8">
        <f t="shared" si="324"/>
        <v>2.4147975072330867</v>
      </c>
      <c r="AB250" s="8">
        <f t="shared" si="352"/>
        <v>1.4341771058315336</v>
      </c>
      <c r="AC250" s="8">
        <f t="shared" si="376"/>
        <v>1.8444939835103</v>
      </c>
      <c r="AD250" s="22">
        <f t="shared" si="353"/>
        <v>0.52836644623176543</v>
      </c>
      <c r="AE250" s="22">
        <f t="shared" si="354"/>
        <v>0.66051479876661423</v>
      </c>
      <c r="AF250" s="22">
        <f t="shared" si="355"/>
        <v>0.71202303815694745</v>
      </c>
      <c r="AG250" s="22">
        <f t="shared" si="325"/>
        <v>9.29647726267534E-2</v>
      </c>
      <c r="AH250" s="22">
        <f t="shared" si="326"/>
        <v>0.13554664306566333</v>
      </c>
      <c r="AI250" s="22">
        <f t="shared" si="327"/>
        <v>7.5087389408026173E-3</v>
      </c>
      <c r="AJ250" s="22">
        <f t="shared" si="328"/>
        <v>0.10464457855956644</v>
      </c>
      <c r="AK250" s="22">
        <f t="shared" si="329"/>
        <v>0</v>
      </c>
      <c r="AL250" s="22"/>
      <c r="AM250" s="22">
        <f t="shared" si="330"/>
        <v>0</v>
      </c>
      <c r="AN250" s="22">
        <f t="shared" si="330"/>
        <v>0</v>
      </c>
      <c r="AO250" s="22">
        <v>0</v>
      </c>
      <c r="AP250" s="22">
        <f t="shared" si="331"/>
        <v>0.75</v>
      </c>
      <c r="AQ250" s="22">
        <f t="shared" si="332"/>
        <v>0.75</v>
      </c>
      <c r="AR250" s="22">
        <f t="shared" si="356"/>
        <v>0.9</v>
      </c>
      <c r="AS250" s="9">
        <f t="shared" si="357"/>
        <v>0.75</v>
      </c>
      <c r="AT250" s="9">
        <f t="shared" si="358"/>
        <v>0.75</v>
      </c>
      <c r="AU250" s="9"/>
      <c r="AV250" s="1">
        <f t="shared" si="333"/>
        <v>41333</v>
      </c>
      <c r="AX250" s="5">
        <f>Data!C247/Data!C246-1</f>
        <v>5.0147260664508142E-3</v>
      </c>
      <c r="AY250" s="5">
        <f>Data!L247/Data!L246-1</f>
        <v>1.0671665573798172E-3</v>
      </c>
      <c r="AZ250" s="5">
        <f>Data!CW247/Data!CW246-1</f>
        <v>7.0715896685218382E-3</v>
      </c>
      <c r="BA250" s="5">
        <f>Data!AJ247/Data!AJ246-1</f>
        <v>8.3091021235359719E-4</v>
      </c>
      <c r="BB250" s="5">
        <f>Data!AR247/Data!AR246-1</f>
        <v>4.4190937759265303E-3</v>
      </c>
      <c r="BC250" s="5">
        <f>Data!BV247/Data!BV246-1</f>
        <v>9.4582641151215174E-3</v>
      </c>
      <c r="BD250" s="5">
        <f>Data!T247/Data!T246-1</f>
        <v>2.4759260790294668E-3</v>
      </c>
      <c r="BE250" s="5">
        <f>Data!BF247/Data!BF246-1</f>
        <v>6.4139039547537191E-3</v>
      </c>
      <c r="BF250" s="5">
        <f>Data!AB247/Data!AB246-1</f>
        <v>4.1170728635304688E-3</v>
      </c>
      <c r="BG250" s="5">
        <f>Data!AY247/Data!AY246-1</f>
        <v>4.4054248312779265E-3</v>
      </c>
      <c r="BH250" s="5">
        <f>Data!BN247/Data!BN246-1</f>
        <v>6.8131547926517655E-3</v>
      </c>
      <c r="BI250" s="5">
        <f>Data!CC247/Data!CC246-1</f>
        <v>5.0987982855037473E-3</v>
      </c>
      <c r="BJ250" s="5">
        <f>Data!CP247/Data!CP246-1</f>
        <v>4.4664666681160092E-3</v>
      </c>
      <c r="BK250" s="5">
        <f>Data!DZ247/Data!DZ246-1</f>
        <v>3.6369921885175405E-3</v>
      </c>
      <c r="BL250" s="5">
        <f t="shared" si="377"/>
        <v>4.7192740940034117E-3</v>
      </c>
      <c r="BM250" s="5">
        <f t="shared" si="378"/>
        <v>4.1589259569675078E-3</v>
      </c>
      <c r="BN250" s="5">
        <f t="shared" si="379"/>
        <v>4.1880786858633223E-3</v>
      </c>
      <c r="BO250" s="5">
        <f t="shared" si="359"/>
        <v>3.5429911429626154E-3</v>
      </c>
      <c r="BP250" s="5">
        <f t="shared" si="360"/>
        <v>3.958477834113793E-3</v>
      </c>
      <c r="BQ250" s="5">
        <f t="shared" si="361"/>
        <v>2.9820641514389464E-3</v>
      </c>
      <c r="BR250" s="5">
        <f t="shared" si="380"/>
        <v>3.7186225700217516E-3</v>
      </c>
      <c r="BS250" s="5">
        <f t="shared" si="381"/>
        <v>2.9735612263011024E-3</v>
      </c>
      <c r="BT250" s="5">
        <f t="shared" si="362"/>
        <v>1.1599133856887711E-3</v>
      </c>
      <c r="BU250" s="5">
        <f t="shared" si="363"/>
        <v>4.4664666681160092E-3</v>
      </c>
      <c r="BV250" s="8">
        <f t="shared" si="364"/>
        <v>2.4624808089522352</v>
      </c>
      <c r="BW250" s="8">
        <f t="shared" si="365"/>
        <v>2.4761108430593537</v>
      </c>
      <c r="BX250" s="24">
        <f t="shared" si="366"/>
        <v>41333</v>
      </c>
      <c r="BY250" s="5">
        <f t="shared" si="367"/>
        <v>0.96743778580333939</v>
      </c>
      <c r="BZ250" s="1">
        <f t="shared" si="334"/>
        <v>41333</v>
      </c>
      <c r="CA250" s="8">
        <f t="shared" si="382"/>
        <v>3.3493958876651209</v>
      </c>
      <c r="CB250" s="8">
        <f t="shared" si="383"/>
        <v>2.4761108430593537</v>
      </c>
      <c r="CC250" s="8">
        <f t="shared" si="384"/>
        <v>3.8625224534726099</v>
      </c>
      <c r="CD250" s="8">
        <f t="shared" si="385"/>
        <v>2.328826076615846</v>
      </c>
      <c r="CE250" s="8">
        <f t="shared" si="386"/>
        <v>3.0051034760537774</v>
      </c>
      <c r="CF250" s="8">
        <f t="shared" si="387"/>
        <v>3.6581464319779853</v>
      </c>
      <c r="CG250" s="8">
        <f t="shared" si="388"/>
        <v>3.0597453997303923</v>
      </c>
      <c r="CH250" s="8">
        <f t="shared" si="389"/>
        <v>3.7649585841436348</v>
      </c>
      <c r="CI250" s="8">
        <f t="shared" si="390"/>
        <v>4.0214574413750857</v>
      </c>
      <c r="CJ250" s="8">
        <f t="shared" si="391"/>
        <v>4.1784438328151676</v>
      </c>
      <c r="CK250" s="8">
        <f t="shared" si="392"/>
        <v>7.4429554296456759</v>
      </c>
      <c r="CL250" s="8">
        <f t="shared" si="393"/>
        <v>5.1813930857727115</v>
      </c>
      <c r="CM250" s="8">
        <f t="shared" si="394"/>
        <v>4.6338826785337712</v>
      </c>
      <c r="CN250" s="8">
        <f t="shared" si="395"/>
        <v>4.9828131428907367</v>
      </c>
      <c r="CO250" s="8">
        <f t="shared" si="396"/>
        <v>3.4495566847960673</v>
      </c>
      <c r="CP250" s="8">
        <f t="shared" si="397"/>
        <v>3.3872388728748968</v>
      </c>
      <c r="CQ250" s="8">
        <f t="shared" si="398"/>
        <v>3.4263324774777928</v>
      </c>
      <c r="CR250" s="8">
        <f t="shared" si="399"/>
        <v>3.2392678379297699</v>
      </c>
      <c r="CS250" s="8">
        <f t="shared" si="400"/>
        <v>3.2719970259826292</v>
      </c>
      <c r="CT250" s="8">
        <f t="shared" si="401"/>
        <v>3.1657538143542223</v>
      </c>
      <c r="CU250" s="8">
        <f t="shared" si="402"/>
        <v>3.2403321413415549</v>
      </c>
      <c r="CV250" s="8">
        <f t="shared" si="403"/>
        <v>3.3376350368488987</v>
      </c>
      <c r="CW250" s="8">
        <f t="shared" si="404"/>
        <v>2.4624808089522352</v>
      </c>
      <c r="CX250" s="8">
        <f t="shared" si="405"/>
        <v>5.3643215332340599</v>
      </c>
      <c r="CY250" s="8">
        <f t="shared" si="335"/>
        <v>3.3493958876651209</v>
      </c>
      <c r="CZ250" s="1">
        <f t="shared" si="336"/>
        <v>41333</v>
      </c>
      <c r="DA250" s="5">
        <f>CA250/MAX(CA$9:CA250)-1</f>
        <v>-3.4354140702118618E-3</v>
      </c>
      <c r="DB250" s="5">
        <f>CB250/MAX(CB$9:CB250)-1</f>
        <v>0</v>
      </c>
      <c r="DC250" s="5">
        <f>CC250/MAX(CC$9:CC250)-1</f>
        <v>-1.1704477839588057E-3</v>
      </c>
      <c r="DD250" s="5">
        <f>CD250/MAX(CD$9:CD250)-1</f>
        <v>0</v>
      </c>
      <c r="DE250" s="5">
        <f>CE250/MAX(CE$9:CE250)-1</f>
        <v>-2.0738735011605058E-4</v>
      </c>
      <c r="DF250" s="5">
        <f>CF250/MAX(CF$9:CF250)-1</f>
        <v>-7.5946109511716431E-3</v>
      </c>
      <c r="DG250" s="5">
        <f>CG250/MAX(CG$9:CG250)-1</f>
        <v>0</v>
      </c>
      <c r="DH250" s="5">
        <f>CH250/MAX(CH$9:CH250)-1</f>
        <v>0</v>
      </c>
      <c r="DI250" s="5">
        <f>CI250/MAX(CI$9:CI250)-1</f>
        <v>0</v>
      </c>
      <c r="DJ250" s="5">
        <f>CJ250/MAX(CJ$9:CJ250)-1</f>
        <v>0</v>
      </c>
      <c r="DK250" s="5">
        <f>CK250/MAX(CK$9:CK250)-1</f>
        <v>0</v>
      </c>
      <c r="DL250" s="5">
        <f>CL250/MAX(CL$9:CL250)-1</f>
        <v>0</v>
      </c>
      <c r="DM250" s="5">
        <f>CM250/MAX(CM$9:CM250)-1</f>
        <v>0</v>
      </c>
      <c r="DN250" s="5">
        <f>CN250/MAX(CN$9:CN250)-1</f>
        <v>0</v>
      </c>
      <c r="DO250" s="5">
        <f>CO250/MAX(CO$9:CO250)-1</f>
        <v>0</v>
      </c>
      <c r="DP250" s="5">
        <f>CP250/MAX(CP$9:CP250)-1</f>
        <v>0</v>
      </c>
      <c r="DQ250" s="5">
        <f>CQ250/MAX(CQ$9:CQ250)-1</f>
        <v>0</v>
      </c>
      <c r="DR250" s="5">
        <f>CR250/MAX(CR$9:CR250)-1</f>
        <v>0</v>
      </c>
      <c r="DS250" s="5">
        <f>CS250/MAX(CS$9:CS250)-1</f>
        <v>0</v>
      </c>
      <c r="DT250" s="5">
        <f>CT250/MAX(CT$9:CT250)-1</f>
        <v>0</v>
      </c>
      <c r="DU250" s="5">
        <f>CU250/MAX(CU$9:CU250)-1</f>
        <v>0</v>
      </c>
      <c r="DV250" s="5">
        <f>CV250/MAX(CV$9:CV250)-1</f>
        <v>0</v>
      </c>
      <c r="DW250" s="5">
        <f>CW250/MAX(CW$9:CW250)-1</f>
        <v>0</v>
      </c>
      <c r="DX250" s="5">
        <f>CX250/MAX(CX$9:CX250)-1</f>
        <v>0</v>
      </c>
      <c r="DY250" s="5">
        <f>CY250/MAX(CY$9:CY250)-1</f>
        <v>-3.4354140702118618E-3</v>
      </c>
      <c r="DZ250" s="1">
        <f t="shared" si="337"/>
        <v>41333</v>
      </c>
      <c r="EA250" s="8">
        <f t="shared" si="368"/>
        <v>1.64596291317245</v>
      </c>
      <c r="EB250" s="8">
        <f t="shared" si="369"/>
        <v>1.8444939835103</v>
      </c>
      <c r="EC250" s="8">
        <f t="shared" si="370"/>
        <v>2.1412159827213824</v>
      </c>
      <c r="ED250" s="8">
        <f t="shared" si="338"/>
        <v>1.7932525967552582</v>
      </c>
      <c r="EE250" s="8">
        <f t="shared" si="339"/>
        <v>1.8444939835103</v>
      </c>
      <c r="EF250" s="8">
        <f t="shared" si="340"/>
        <v>1.8444939835103</v>
      </c>
      <c r="EG250" s="8">
        <f t="shared" si="341"/>
        <v>1.8186348730158819</v>
      </c>
      <c r="EH250" s="8">
        <f t="shared" si="342"/>
        <v>2.4877500000000001</v>
      </c>
      <c r="EI250" s="8">
        <f t="shared" si="343"/>
        <v>1.8444939835103</v>
      </c>
      <c r="EJ250" s="1">
        <f t="shared" si="371"/>
        <v>41333</v>
      </c>
      <c r="EK250" s="8">
        <f>Data!W247*(1-R250-AD250)+R250*Data!AE247+AD250*Data!AM247</f>
        <v>1.7352830022996755</v>
      </c>
      <c r="EL250" s="8">
        <f>Data!W247*(1-S250-AE250)+S250*Data!BQ247+AE250*Data!AU247</f>
        <v>2.9560101628610331</v>
      </c>
      <c r="EM250" s="8">
        <f>Data!W247*(1-R250-AF250)+R250*Data!AE247+AF250*Data!AU247</f>
        <v>3.1136946241384691</v>
      </c>
      <c r="EN250" s="8">
        <f>Data!F247</f>
        <v>5.2376868452972101</v>
      </c>
      <c r="EO250" s="8">
        <f>U250*Data!$AE247+Model!AG250*Data!$BY247+Model!AP250*Data!$W247</f>
        <v>2.2927045188203095</v>
      </c>
      <c r="EP250" s="8">
        <f>V250*Data!$BQ247+Model!AH250*Data!$BY247+Model!AQ250*Data!$W247</f>
        <v>2.4685897958823233</v>
      </c>
      <c r="EQ250" s="8">
        <f>W250*Data!$BQ247+Model!AI250*Data!$BY247+Model!AR250*Data!$W247</f>
        <v>1.8913884580896809</v>
      </c>
      <c r="ER250" s="8">
        <f>X250*Data!CF247+Model!AJ250*Data!$BY247+Model!AS250*Data!$W247</f>
        <v>2.3354376337757277</v>
      </c>
      <c r="ES250" s="8">
        <f>Y250*Data!CS247+Model!AK250*Data!$BY247+Model!AS250*Data!$W247</f>
        <v>2.5292499999999998</v>
      </c>
      <c r="ET250" s="8">
        <f t="shared" si="344"/>
        <v>5.2376868452972101</v>
      </c>
    </row>
    <row r="251" spans="1:150" x14ac:dyDescent="0.25">
      <c r="A251" s="34">
        <f>Data!A248</f>
        <v>41362</v>
      </c>
      <c r="B251" s="8">
        <f>Data!G248</f>
        <v>1.85990017183269</v>
      </c>
      <c r="C251" s="8">
        <f t="shared" si="345"/>
        <v>2.1256868281496346</v>
      </c>
      <c r="D251" s="8">
        <f>Data!DA248</f>
        <v>2.8039999999999998</v>
      </c>
      <c r="E251" s="8">
        <f>Data!AN248</f>
        <v>0.253</v>
      </c>
      <c r="F251" s="8">
        <f>Data!AV248</f>
        <v>0.55600000000000005</v>
      </c>
      <c r="G251" s="8">
        <f>Data!BZ248</f>
        <v>1.2210000000000001</v>
      </c>
      <c r="H251" s="8">
        <f>Data!X248</f>
        <v>1.6060000000000001</v>
      </c>
      <c r="I251" s="8">
        <f>Data!BJ248</f>
        <v>2.2229999999999999</v>
      </c>
      <c r="J251" s="8">
        <f>Data!AF248</f>
        <v>2.7410000000000001</v>
      </c>
      <c r="K251" s="8">
        <f>Data!BC248</f>
        <v>3.5720000000000001</v>
      </c>
      <c r="L251" s="8">
        <f>Data!BR248</f>
        <v>3.8540000000000001</v>
      </c>
      <c r="M251" s="8">
        <f>Data!CG248</f>
        <v>3.2149999999999999</v>
      </c>
      <c r="N251" s="8">
        <f>Data!CT248</f>
        <v>4.9569999999999999</v>
      </c>
      <c r="O251" s="8">
        <f>Data!ED248</f>
        <v>4.3769999999999998</v>
      </c>
      <c r="P251" s="8">
        <f t="shared" si="346"/>
        <v>3.4884999999999997</v>
      </c>
      <c r="Q251" s="1">
        <f t="shared" si="323"/>
        <v>41362</v>
      </c>
      <c r="R251" s="9">
        <f t="shared" si="372"/>
        <v>0.49037238504426101</v>
      </c>
      <c r="S251" s="36">
        <f t="shared" si="373"/>
        <v>0.34124579215720752</v>
      </c>
      <c r="T251" s="9">
        <f t="shared" si="374"/>
        <v>0.28665615594094884</v>
      </c>
      <c r="U251" s="9">
        <f t="shared" si="347"/>
        <v>0.18703522737324657</v>
      </c>
      <c r="V251" s="9">
        <f t="shared" si="348"/>
        <v>0.13298525325966193</v>
      </c>
      <c r="W251" s="9">
        <f t="shared" si="349"/>
        <v>0.1</v>
      </c>
      <c r="X251" s="9">
        <f t="shared" si="350"/>
        <v>0.17535542144043362</v>
      </c>
      <c r="Y251" s="9">
        <f t="shared" si="375"/>
        <v>0.25</v>
      </c>
      <c r="Z251" s="8">
        <f t="shared" si="351"/>
        <v>2.1988025357782566</v>
      </c>
      <c r="AA251" s="8">
        <f t="shared" si="324"/>
        <v>2.3731205407694027</v>
      </c>
      <c r="AB251" s="8">
        <f t="shared" si="352"/>
        <v>1.4351699871004728</v>
      </c>
      <c r="AC251" s="8">
        <f t="shared" si="376"/>
        <v>1.85990017183269</v>
      </c>
      <c r="AD251" s="22">
        <f t="shared" si="353"/>
        <v>0.50962761495573905</v>
      </c>
      <c r="AE251" s="22">
        <f t="shared" si="354"/>
        <v>0.65875420784279248</v>
      </c>
      <c r="AF251" s="22">
        <f t="shared" si="355"/>
        <v>0.71334384405905116</v>
      </c>
      <c r="AG251" s="22">
        <f t="shared" si="325"/>
        <v>6.2964772626753485E-2</v>
      </c>
      <c r="AH251" s="22">
        <f t="shared" si="326"/>
        <v>0.11701474674033807</v>
      </c>
      <c r="AI251" s="22">
        <f t="shared" si="327"/>
        <v>0</v>
      </c>
      <c r="AJ251" s="22">
        <f t="shared" si="328"/>
        <v>7.464457855956641E-2</v>
      </c>
      <c r="AK251" s="22">
        <f t="shared" si="329"/>
        <v>0</v>
      </c>
      <c r="AL251" s="22"/>
      <c r="AM251" s="22">
        <f t="shared" si="330"/>
        <v>0</v>
      </c>
      <c r="AN251" s="22">
        <f t="shared" si="330"/>
        <v>0</v>
      </c>
      <c r="AO251" s="22">
        <v>0</v>
      </c>
      <c r="AP251" s="22">
        <f t="shared" si="331"/>
        <v>0.75</v>
      </c>
      <c r="AQ251" s="22">
        <f t="shared" si="332"/>
        <v>0.75</v>
      </c>
      <c r="AR251" s="22">
        <f t="shared" si="356"/>
        <v>0.9</v>
      </c>
      <c r="AS251" s="9">
        <f t="shared" si="357"/>
        <v>0.75</v>
      </c>
      <c r="AT251" s="9">
        <f t="shared" si="358"/>
        <v>0.75</v>
      </c>
      <c r="AU251" s="9"/>
      <c r="AV251" s="1">
        <f t="shared" si="333"/>
        <v>41362</v>
      </c>
      <c r="AX251" s="5">
        <f>Data!C248/Data!C247-1</f>
        <v>7.9779941919344566E-4</v>
      </c>
      <c r="AY251" s="5">
        <f>Data!L248/Data!L247-1</f>
        <v>5.1161535577493034E-4</v>
      </c>
      <c r="AZ251" s="5">
        <f>Data!CW248/Data!CW247-1</f>
        <v>6.6103676205497841E-4</v>
      </c>
      <c r="BA251" s="5">
        <f>Data!AJ248/Data!AJ247-1</f>
        <v>2.3418729525115367E-4</v>
      </c>
      <c r="BB251" s="5">
        <f>Data!AR248/Data!AR247-1</f>
        <v>6.5899032470295715E-4</v>
      </c>
      <c r="BC251" s="5">
        <f>Data!BV248/Data!BV247-1</f>
        <v>3.2386252726757103E-3</v>
      </c>
      <c r="BD251" s="5">
        <f>Data!T248/Data!T247-1</f>
        <v>2.2397583144515565E-3</v>
      </c>
      <c r="BE251" s="5">
        <f>Data!BF248/Data!BF247-1</f>
        <v>2.7586277577738016E-3</v>
      </c>
      <c r="BF251" s="5">
        <f>Data!AB248/Data!AB247-1</f>
        <v>5.1021128140802396E-3</v>
      </c>
      <c r="BG251" s="5">
        <f>Data!AY248/Data!AY247-1</f>
        <v>6.7776162253059269E-3</v>
      </c>
      <c r="BH251" s="5">
        <f>Data!BN248/Data!BN247-1</f>
        <v>5.4611740954246812E-3</v>
      </c>
      <c r="BI251" s="5">
        <f>Data!CC248/Data!CC247-1</f>
        <v>5.2230704378255499E-3</v>
      </c>
      <c r="BJ251" s="5">
        <f>Data!CP248/Data!CP247-1</f>
        <v>8.8026543578816341E-3</v>
      </c>
      <c r="BK251" s="5">
        <f>Data!DZ248/Data!DZ247-1</f>
        <v>6.7686964891957579E-3</v>
      </c>
      <c r="BL251" s="5">
        <f t="shared" si="377"/>
        <v>2.8115636481378914E-3</v>
      </c>
      <c r="BM251" s="5">
        <f t="shared" si="378"/>
        <v>2.7331451514326526E-3</v>
      </c>
      <c r="BN251" s="5">
        <f t="shared" si="379"/>
        <v>2.4184449437073636E-3</v>
      </c>
      <c r="BO251" s="5">
        <f t="shared" si="359"/>
        <v>2.7821082437792673E-3</v>
      </c>
      <c r="BP251" s="5">
        <f t="shared" si="360"/>
        <v>2.7438532277216728E-3</v>
      </c>
      <c r="BQ251" s="5">
        <f t="shared" si="361"/>
        <v>2.5452113536556585E-3</v>
      </c>
      <c r="BR251" s="5">
        <f t="shared" si="380"/>
        <v>2.7779249173133808E-3</v>
      </c>
      <c r="BS251" s="5">
        <f t="shared" si="381"/>
        <v>3.8804823253090759E-3</v>
      </c>
      <c r="BT251" s="5">
        <f t="shared" si="362"/>
        <v>6.3530149909123417E-4</v>
      </c>
      <c r="BU251" s="5">
        <f t="shared" si="363"/>
        <v>8.8026543578816341E-3</v>
      </c>
      <c r="BV251" s="8">
        <f t="shared" si="364"/>
        <v>2.4640452267016459</v>
      </c>
      <c r="BW251" s="8">
        <f t="shared" si="365"/>
        <v>2.4773776593892638</v>
      </c>
      <c r="BX251" s="24">
        <f t="shared" si="366"/>
        <v>41362</v>
      </c>
      <c r="BY251" s="5">
        <f t="shared" si="367"/>
        <v>0.96935190694611739</v>
      </c>
      <c r="BZ251" s="1">
        <f t="shared" si="334"/>
        <v>41362</v>
      </c>
      <c r="CA251" s="8">
        <f t="shared" si="382"/>
        <v>3.352068033758949</v>
      </c>
      <c r="CB251" s="8">
        <f t="shared" si="383"/>
        <v>2.4773776593892638</v>
      </c>
      <c r="CC251" s="8">
        <f t="shared" si="384"/>
        <v>3.8650757228086179</v>
      </c>
      <c r="CD251" s="8">
        <f t="shared" si="385"/>
        <v>2.3293714580958391</v>
      </c>
      <c r="CE251" s="8">
        <f t="shared" si="386"/>
        <v>3.0070838101692279</v>
      </c>
      <c r="CF251" s="8">
        <f t="shared" si="387"/>
        <v>3.6699937974637376</v>
      </c>
      <c r="CG251" s="8">
        <f t="shared" si="388"/>
        <v>3.0665984899295435</v>
      </c>
      <c r="CH251" s="8">
        <f t="shared" si="389"/>
        <v>3.7753447034007221</v>
      </c>
      <c r="CI251" s="8">
        <f t="shared" si="390"/>
        <v>4.0419753709180037</v>
      </c>
      <c r="CJ251" s="8">
        <f t="shared" si="391"/>
        <v>4.2067637215329849</v>
      </c>
      <c r="CK251" s="8">
        <f t="shared" si="392"/>
        <v>7.4836027050314575</v>
      </c>
      <c r="CL251" s="8">
        <f t="shared" si="393"/>
        <v>5.2084558668257648</v>
      </c>
      <c r="CM251" s="8">
        <f t="shared" si="394"/>
        <v>4.674673146087879</v>
      </c>
      <c r="CN251" s="8">
        <f t="shared" si="395"/>
        <v>5.0165402927173401</v>
      </c>
      <c r="CO251" s="8">
        <f t="shared" si="396"/>
        <v>3.459255332973231</v>
      </c>
      <c r="CP251" s="8">
        <f t="shared" si="397"/>
        <v>3.3964966883770393</v>
      </c>
      <c r="CQ251" s="8">
        <f t="shared" si="398"/>
        <v>3.4346188739334096</v>
      </c>
      <c r="CR251" s="8">
        <f t="shared" si="399"/>
        <v>3.2482798316854837</v>
      </c>
      <c r="CS251" s="8">
        <f t="shared" si="400"/>
        <v>3.2809749055834674</v>
      </c>
      <c r="CT251" s="8">
        <f t="shared" si="401"/>
        <v>3.1738113269053954</v>
      </c>
      <c r="CU251" s="8">
        <f t="shared" si="402"/>
        <v>3.2493335407373594</v>
      </c>
      <c r="CV251" s="8">
        <f t="shared" si="403"/>
        <v>3.3505866706177234</v>
      </c>
      <c r="CW251" s="8">
        <f t="shared" si="404"/>
        <v>2.4640452267016459</v>
      </c>
      <c r="CX251" s="8">
        <f t="shared" si="405"/>
        <v>5.4115418015556607</v>
      </c>
      <c r="CY251" s="8">
        <f t="shared" si="335"/>
        <v>3.352068033758949</v>
      </c>
      <c r="CZ251" s="1">
        <f t="shared" si="336"/>
        <v>41362</v>
      </c>
      <c r="DA251" s="5">
        <f>CA251/MAX(CA$9:CA251)-1</f>
        <v>-2.6403554223684012E-3</v>
      </c>
      <c r="DB251" s="5">
        <f>CB251/MAX(CB$9:CB251)-1</f>
        <v>0</v>
      </c>
      <c r="DC251" s="5">
        <f>CC251/MAX(CC$9:CC251)-1</f>
        <v>-5.1018473091712924E-4</v>
      </c>
      <c r="DD251" s="5">
        <f>CD251/MAX(CD$9:CD251)-1</f>
        <v>0</v>
      </c>
      <c r="DE251" s="5">
        <f>CE251/MAX(CE$9:CE251)-1</f>
        <v>0</v>
      </c>
      <c r="DF251" s="5">
        <f>CF251/MAX(CF$9:CF251)-1</f>
        <v>-4.380581777458592E-3</v>
      </c>
      <c r="DG251" s="5">
        <f>CG251/MAX(CG$9:CG251)-1</f>
        <v>0</v>
      </c>
      <c r="DH251" s="5">
        <f>CH251/MAX(CH$9:CH251)-1</f>
        <v>0</v>
      </c>
      <c r="DI251" s="5">
        <f>CI251/MAX(CI$9:CI251)-1</f>
        <v>0</v>
      </c>
      <c r="DJ251" s="5">
        <f>CJ251/MAX(CJ$9:CJ251)-1</f>
        <v>0</v>
      </c>
      <c r="DK251" s="5">
        <f>CK251/MAX(CK$9:CK251)-1</f>
        <v>0</v>
      </c>
      <c r="DL251" s="5">
        <f>CL251/MAX(CL$9:CL251)-1</f>
        <v>0</v>
      </c>
      <c r="DM251" s="5">
        <f>CM251/MAX(CM$9:CM251)-1</f>
        <v>0</v>
      </c>
      <c r="DN251" s="5">
        <f>CN251/MAX(CN$9:CN251)-1</f>
        <v>0</v>
      </c>
      <c r="DO251" s="5">
        <f>CO251/MAX(CO$9:CO251)-1</f>
        <v>0</v>
      </c>
      <c r="DP251" s="5">
        <f>CP251/MAX(CP$9:CP251)-1</f>
        <v>0</v>
      </c>
      <c r="DQ251" s="5">
        <f>CQ251/MAX(CQ$9:CQ251)-1</f>
        <v>0</v>
      </c>
      <c r="DR251" s="5">
        <f>CR251/MAX(CR$9:CR251)-1</f>
        <v>0</v>
      </c>
      <c r="DS251" s="5">
        <f>CS251/MAX(CS$9:CS251)-1</f>
        <v>0</v>
      </c>
      <c r="DT251" s="5">
        <f>CT251/MAX(CT$9:CT251)-1</f>
        <v>0</v>
      </c>
      <c r="DU251" s="5">
        <f>CU251/MAX(CU$9:CU251)-1</f>
        <v>0</v>
      </c>
      <c r="DV251" s="5">
        <f>CV251/MAX(CV$9:CV251)-1</f>
        <v>0</v>
      </c>
      <c r="DW251" s="5">
        <f>CW251/MAX(CW$9:CW251)-1</f>
        <v>0</v>
      </c>
      <c r="DX251" s="5">
        <f>CX251/MAX(CX$9:CX251)-1</f>
        <v>0</v>
      </c>
      <c r="DY251" s="5">
        <f>CY251/MAX(CY$9:CY251)-1</f>
        <v>-2.6403554223684012E-3</v>
      </c>
      <c r="DZ251" s="1">
        <f t="shared" si="337"/>
        <v>41362</v>
      </c>
      <c r="EA251" s="8">
        <f t="shared" si="368"/>
        <v>1.6274636613217104</v>
      </c>
      <c r="EB251" s="8">
        <f t="shared" si="369"/>
        <v>1.85990017183269</v>
      </c>
      <c r="EC251" s="8">
        <f t="shared" si="370"/>
        <v>2.1256868281496346</v>
      </c>
      <c r="ED251" s="8">
        <f t="shared" si="338"/>
        <v>1.7940435456073351</v>
      </c>
      <c r="EE251" s="8">
        <f t="shared" si="339"/>
        <v>1.8599001718326902</v>
      </c>
      <c r="EF251" s="8">
        <f t="shared" si="340"/>
        <v>1.8308</v>
      </c>
      <c r="EG251" s="8">
        <f t="shared" si="341"/>
        <v>1.8594087103522248</v>
      </c>
      <c r="EH251" s="8">
        <f t="shared" si="342"/>
        <v>2.4437500000000001</v>
      </c>
      <c r="EI251" s="8">
        <f t="shared" si="343"/>
        <v>1.85990017183269</v>
      </c>
      <c r="EJ251" s="1">
        <f t="shared" si="371"/>
        <v>41362</v>
      </c>
      <c r="EK251" s="8">
        <f>Data!W248*(1-R251-AD251)+R251*Data!AE248+AD251*Data!AM248</f>
        <v>1.7184171673315891</v>
      </c>
      <c r="EL251" s="8">
        <f>Data!W248*(1-S251-AE251)+S251*Data!BQ248+AE251*Data!AU248</f>
        <v>2.940354374803051</v>
      </c>
      <c r="EM251" s="8">
        <f>Data!W248*(1-R251-AF251)+R251*Data!AE248+AF251*Data!AU248</f>
        <v>3.0844773695486212</v>
      </c>
      <c r="EN251" s="8">
        <f>Data!F248</f>
        <v>5.2921853796018601</v>
      </c>
      <c r="EO251" s="8">
        <f>U251*Data!$AE248+Model!AG251*Data!$BY248+Model!AP251*Data!$W248</f>
        <v>2.1546070824582824</v>
      </c>
      <c r="EP251" s="8">
        <f>V251*Data!$BQ248+Model!AH251*Data!$BY248+Model!AQ251*Data!$W248</f>
        <v>2.3832850369715262</v>
      </c>
      <c r="EQ251" s="8">
        <f>W251*Data!$BQ248+Model!AI251*Data!$BY248+Model!AR251*Data!$W248</f>
        <v>1.871</v>
      </c>
      <c r="ER251" s="8">
        <f>X251*Data!CF248+Model!AJ251*Data!$BY248+Model!AS251*Data!$W248</f>
        <v>2.195611519311738</v>
      </c>
      <c r="ES251" s="8">
        <f>Y251*Data!CS248+Model!AK251*Data!$BY248+Model!AS251*Data!$W248</f>
        <v>2.5365000000000002</v>
      </c>
      <c r="ET251" s="8">
        <f t="shared" si="344"/>
        <v>5.2921853796018601</v>
      </c>
    </row>
    <row r="252" spans="1:150" x14ac:dyDescent="0.25">
      <c r="A252" s="34">
        <f>Data!A249</f>
        <v>41394</v>
      </c>
      <c r="B252" s="8">
        <f>Data!G249</f>
        <v>1.7263888625514501</v>
      </c>
      <c r="C252" s="8">
        <f t="shared" si="345"/>
        <v>1.9834930619796485</v>
      </c>
      <c r="D252" s="8">
        <f>Data!DA249</f>
        <v>2.6539999999999999</v>
      </c>
      <c r="E252" s="8">
        <f>Data!AN249</f>
        <v>0.217</v>
      </c>
      <c r="F252" s="8">
        <f>Data!AV249</f>
        <v>0.47599999999999998</v>
      </c>
      <c r="G252" s="8">
        <f>Data!BZ249</f>
        <v>1.0760000000000001</v>
      </c>
      <c r="H252" s="8">
        <f>Data!X249</f>
        <v>1.5129999999999999</v>
      </c>
      <c r="I252" s="8">
        <f>Data!BJ249</f>
        <v>2.1160000000000001</v>
      </c>
      <c r="J252" s="8">
        <f>Data!AF249</f>
        <v>2.548</v>
      </c>
      <c r="K252" s="8">
        <f>Data!BC249</f>
        <v>3.1880000000000002</v>
      </c>
      <c r="L252" s="8">
        <f>Data!BR249</f>
        <v>3.6680000000000001</v>
      </c>
      <c r="M252" s="8">
        <f>Data!CG249</f>
        <v>2.9180000000000001</v>
      </c>
      <c r="N252" s="8">
        <f>Data!CT249</f>
        <v>4.5330000000000004</v>
      </c>
      <c r="O252" s="8">
        <f>Data!ED249</f>
        <v>4.0190000000000001</v>
      </c>
      <c r="P252" s="8">
        <f t="shared" si="346"/>
        <v>3.2430000000000003</v>
      </c>
      <c r="Q252" s="1">
        <f t="shared" si="323"/>
        <v>41394</v>
      </c>
      <c r="R252" s="9">
        <f t="shared" si="372"/>
        <v>0.51203475124956999</v>
      </c>
      <c r="S252" s="36">
        <f t="shared" si="373"/>
        <v>0.3529181096673582</v>
      </c>
      <c r="T252" s="9">
        <f t="shared" si="374"/>
        <v>0.3083564600678384</v>
      </c>
      <c r="U252" s="9">
        <f t="shared" si="347"/>
        <v>0.21703522737324657</v>
      </c>
      <c r="V252" s="9">
        <f t="shared" si="348"/>
        <v>0.12447486981151624</v>
      </c>
      <c r="W252" s="9">
        <f t="shared" si="349"/>
        <v>9.9185517959664404E-2</v>
      </c>
      <c r="X252" s="9">
        <f t="shared" si="350"/>
        <v>0.17515682006050495</v>
      </c>
      <c r="Y252" s="9">
        <f t="shared" si="375"/>
        <v>0.25</v>
      </c>
      <c r="Z252" s="8">
        <f t="shared" si="351"/>
        <v>2.0191680118017081</v>
      </c>
      <c r="AA252" s="8">
        <f t="shared" si="324"/>
        <v>2.2735385263331569</v>
      </c>
      <c r="AB252" s="8">
        <f t="shared" si="352"/>
        <v>1.3893712611779216</v>
      </c>
      <c r="AC252" s="8">
        <f t="shared" si="376"/>
        <v>1.7263888625514501</v>
      </c>
      <c r="AD252" s="22">
        <f t="shared" si="353"/>
        <v>0.48796524875043001</v>
      </c>
      <c r="AE252" s="22">
        <f t="shared" si="354"/>
        <v>0.64708189033264185</v>
      </c>
      <c r="AF252" s="22">
        <f t="shared" si="355"/>
        <v>0.69164353993216166</v>
      </c>
      <c r="AG252" s="22">
        <f t="shared" si="325"/>
        <v>3.2964772626753458E-2</v>
      </c>
      <c r="AH252" s="22">
        <f t="shared" si="326"/>
        <v>0.12552513018848377</v>
      </c>
      <c r="AI252" s="22">
        <f t="shared" si="327"/>
        <v>8.1448204033562899E-4</v>
      </c>
      <c r="AJ252" s="22">
        <f t="shared" si="328"/>
        <v>7.4843179939495075E-2</v>
      </c>
      <c r="AK252" s="22">
        <f t="shared" si="329"/>
        <v>0</v>
      </c>
      <c r="AL252" s="22"/>
      <c r="AM252" s="22">
        <f t="shared" si="330"/>
        <v>0</v>
      </c>
      <c r="AN252" s="22">
        <f t="shared" si="330"/>
        <v>0</v>
      </c>
      <c r="AO252" s="22">
        <v>0</v>
      </c>
      <c r="AP252" s="22">
        <f t="shared" si="331"/>
        <v>0.75</v>
      </c>
      <c r="AQ252" s="22">
        <f t="shared" si="332"/>
        <v>0.75</v>
      </c>
      <c r="AR252" s="22">
        <f t="shared" si="356"/>
        <v>0.9</v>
      </c>
      <c r="AS252" s="9">
        <f t="shared" si="357"/>
        <v>0.75</v>
      </c>
      <c r="AT252" s="9">
        <f t="shared" si="358"/>
        <v>0.75</v>
      </c>
      <c r="AU252" s="9"/>
      <c r="AV252" s="1">
        <f t="shared" si="333"/>
        <v>41394</v>
      </c>
      <c r="AX252" s="5">
        <f>Data!C249/Data!C248-1</f>
        <v>1.0121204424172747E-2</v>
      </c>
      <c r="AY252" s="5">
        <f>Data!L249/Data!L248-1</f>
        <v>1.5164822557680591E-3</v>
      </c>
      <c r="AZ252" s="5">
        <f>Data!CW249/Data!CW248-1</f>
        <v>1.699892524977531E-2</v>
      </c>
      <c r="BA252" s="5">
        <f>Data!AJ249/Data!AJ248-1</f>
        <v>1.0131070170205092E-3</v>
      </c>
      <c r="BB252" s="5">
        <f>Data!AR249/Data!AR248-1</f>
        <v>3.9678152512931941E-3</v>
      </c>
      <c r="BC252" s="5">
        <f>Data!BV249/Data!BV248-1</f>
        <v>1.0883180848555885E-2</v>
      </c>
      <c r="BD252" s="5">
        <f>Data!T249/Data!T248-1</f>
        <v>4.2399674315065639E-3</v>
      </c>
      <c r="BE252" s="5">
        <f>Data!BF249/Data!BF248-1</f>
        <v>7.5700407630681088E-3</v>
      </c>
      <c r="BF252" s="5">
        <f>Data!AB249/Data!AB248-1</f>
        <v>8.194637060101817E-3</v>
      </c>
      <c r="BG252" s="5">
        <f>Data!AY249/Data!AY248-1</f>
        <v>1.3455500193594094E-2</v>
      </c>
      <c r="BH252" s="5">
        <f>Data!BN249/Data!BN248-1</f>
        <v>8.7513018357410211E-3</v>
      </c>
      <c r="BI252" s="5">
        <f>Data!CC249/Data!CC248-1</f>
        <v>8.378403995898509E-3</v>
      </c>
      <c r="BJ252" s="5">
        <f>Data!CP249/Data!CP248-1</f>
        <v>1.8030578768616801E-2</v>
      </c>
      <c r="BK252" s="5">
        <f>Data!DZ249/Data!DZ248-1</f>
        <v>1.9016619330164852E-2</v>
      </c>
      <c r="BL252" s="5">
        <f t="shared" si="377"/>
        <v>6.1306461734346755E-3</v>
      </c>
      <c r="BM252" s="5">
        <f t="shared" si="378"/>
        <v>9.1031563202063695E-3</v>
      </c>
      <c r="BN252" s="5">
        <f t="shared" si="379"/>
        <v>8.2816475800510155E-3</v>
      </c>
      <c r="BO252" s="5">
        <f t="shared" si="359"/>
        <v>5.3979183869924579E-3</v>
      </c>
      <c r="BP252" s="5">
        <f t="shared" si="360"/>
        <v>5.6172623153307516E-3</v>
      </c>
      <c r="BQ252" s="5">
        <f t="shared" si="361"/>
        <v>4.6911008719300092E-3</v>
      </c>
      <c r="BR252" s="5">
        <f t="shared" si="380"/>
        <v>5.4615445851569173E-3</v>
      </c>
      <c r="BS252" s="5">
        <f t="shared" si="381"/>
        <v>7.6876202657841231E-3</v>
      </c>
      <c r="BT252" s="5">
        <f t="shared" si="362"/>
        <v>1.65847909991772E-3</v>
      </c>
      <c r="BU252" s="5">
        <f t="shared" si="363"/>
        <v>1.8030578768616801E-2</v>
      </c>
      <c r="BV252" s="8">
        <f t="shared" si="364"/>
        <v>2.4681317942113825</v>
      </c>
      <c r="BW252" s="8">
        <f t="shared" si="365"/>
        <v>2.481134558650564</v>
      </c>
      <c r="BX252" s="24">
        <f t="shared" si="366"/>
        <v>41394</v>
      </c>
      <c r="BY252" s="5">
        <f t="shared" si="367"/>
        <v>0.96488031469472513</v>
      </c>
      <c r="BZ252" s="1">
        <f t="shared" si="334"/>
        <v>41394</v>
      </c>
      <c r="CA252" s="8">
        <f t="shared" si="382"/>
        <v>3.3859949995723579</v>
      </c>
      <c r="CB252" s="8">
        <f t="shared" si="383"/>
        <v>2.481134558650564</v>
      </c>
      <c r="CC252" s="8">
        <f t="shared" si="384"/>
        <v>3.930777856105363</v>
      </c>
      <c r="CD252" s="8">
        <f t="shared" si="385"/>
        <v>2.3317313606652834</v>
      </c>
      <c r="CE252" s="8">
        <f t="shared" si="386"/>
        <v>3.0190153631731342</v>
      </c>
      <c r="CF252" s="8">
        <f t="shared" si="387"/>
        <v>3.7099350036746137</v>
      </c>
      <c r="CG252" s="8">
        <f t="shared" si="388"/>
        <v>3.079600767652352</v>
      </c>
      <c r="CH252" s="8">
        <f t="shared" si="389"/>
        <v>3.8039242167000991</v>
      </c>
      <c r="CI252" s="8">
        <f t="shared" si="390"/>
        <v>4.0750978920885474</v>
      </c>
      <c r="CJ252" s="8">
        <f t="shared" si="391"/>
        <v>4.2633678316024763</v>
      </c>
      <c r="CK252" s="8">
        <f t="shared" si="392"/>
        <v>7.5490939711219553</v>
      </c>
      <c r="CL252" s="8">
        <f t="shared" si="393"/>
        <v>5.2520944142728387</v>
      </c>
      <c r="CM252" s="8">
        <f t="shared" si="394"/>
        <v>4.7589602084659539</v>
      </c>
      <c r="CN252" s="8">
        <f t="shared" si="395"/>
        <v>5.1119379298183798</v>
      </c>
      <c r="CO252" s="8">
        <f t="shared" si="396"/>
        <v>3.480462803443257</v>
      </c>
      <c r="CP252" s="8">
        <f t="shared" si="397"/>
        <v>3.4274155286723991</v>
      </c>
      <c r="CQ252" s="8">
        <f t="shared" si="398"/>
        <v>3.463063177019118</v>
      </c>
      <c r="CR252" s="8">
        <f t="shared" si="399"/>
        <v>3.2658137811150358</v>
      </c>
      <c r="CS252" s="8">
        <f t="shared" si="400"/>
        <v>3.2994050022781471</v>
      </c>
      <c r="CT252" s="8">
        <f t="shared" si="401"/>
        <v>3.1886999959883822</v>
      </c>
      <c r="CU252" s="8">
        <f t="shared" si="402"/>
        <v>3.2670799207421424</v>
      </c>
      <c r="CV252" s="8">
        <f t="shared" si="403"/>
        <v>3.3763447086090301</v>
      </c>
      <c r="CW252" s="8">
        <f t="shared" si="404"/>
        <v>2.4681317942113825</v>
      </c>
      <c r="CX252" s="8">
        <f t="shared" si="405"/>
        <v>5.509115032268272</v>
      </c>
      <c r="CY252" s="8">
        <f t="shared" si="335"/>
        <v>3.3859949995723579</v>
      </c>
      <c r="CZ252" s="1">
        <f t="shared" si="336"/>
        <v>41394</v>
      </c>
      <c r="DA252" s="5">
        <f>CA252/MAX(CA$9:CA252)-1</f>
        <v>0</v>
      </c>
      <c r="DB252" s="5">
        <f>CB252/MAX(CB$9:CB252)-1</f>
        <v>0</v>
      </c>
      <c r="DC252" s="5">
        <f>CC252/MAX(CC$9:CC252)-1</f>
        <v>0</v>
      </c>
      <c r="DD252" s="5">
        <f>CD252/MAX(CD$9:CD252)-1</f>
        <v>0</v>
      </c>
      <c r="DE252" s="5">
        <f>CE252/MAX(CE$9:CE252)-1</f>
        <v>0</v>
      </c>
      <c r="DF252" s="5">
        <f>CF252/MAX(CF$9:CF252)-1</f>
        <v>0</v>
      </c>
      <c r="DG252" s="5">
        <f>CG252/MAX(CG$9:CG252)-1</f>
        <v>0</v>
      </c>
      <c r="DH252" s="5">
        <f>CH252/MAX(CH$9:CH252)-1</f>
        <v>0</v>
      </c>
      <c r="DI252" s="5">
        <f>CI252/MAX(CI$9:CI252)-1</f>
        <v>0</v>
      </c>
      <c r="DJ252" s="5">
        <f>CJ252/MAX(CJ$9:CJ252)-1</f>
        <v>0</v>
      </c>
      <c r="DK252" s="5">
        <f>CK252/MAX(CK$9:CK252)-1</f>
        <v>0</v>
      </c>
      <c r="DL252" s="5">
        <f>CL252/MAX(CL$9:CL252)-1</f>
        <v>0</v>
      </c>
      <c r="DM252" s="5">
        <f>CM252/MAX(CM$9:CM252)-1</f>
        <v>0</v>
      </c>
      <c r="DN252" s="5">
        <f>CN252/MAX(CN$9:CN252)-1</f>
        <v>0</v>
      </c>
      <c r="DO252" s="5">
        <f>CO252/MAX(CO$9:CO252)-1</f>
        <v>0</v>
      </c>
      <c r="DP252" s="5">
        <f>CP252/MAX(CP$9:CP252)-1</f>
        <v>0</v>
      </c>
      <c r="DQ252" s="5">
        <f>CQ252/MAX(CQ$9:CQ252)-1</f>
        <v>0</v>
      </c>
      <c r="DR252" s="5">
        <f>CR252/MAX(CR$9:CR252)-1</f>
        <v>0</v>
      </c>
      <c r="DS252" s="5">
        <f>CS252/MAX(CS$9:CS252)-1</f>
        <v>0</v>
      </c>
      <c r="DT252" s="5">
        <f>CT252/MAX(CT$9:CT252)-1</f>
        <v>0</v>
      </c>
      <c r="DU252" s="5">
        <f>CU252/MAX(CU$9:CU252)-1</f>
        <v>0</v>
      </c>
      <c r="DV252" s="5">
        <f>CV252/MAX(CV$9:CV252)-1</f>
        <v>0</v>
      </c>
      <c r="DW252" s="5">
        <f>CW252/MAX(CW$9:CW252)-1</f>
        <v>0</v>
      </c>
      <c r="DX252" s="5">
        <f>CX252/MAX(CX$9:CX252)-1</f>
        <v>0</v>
      </c>
      <c r="DY252" s="5">
        <f>CY252/MAX(CY$9:CY252)-1</f>
        <v>0</v>
      </c>
      <c r="DZ252" s="1">
        <f t="shared" si="337"/>
        <v>41394</v>
      </c>
      <c r="EA252" s="8">
        <f t="shared" si="368"/>
        <v>1.536936004589109</v>
      </c>
      <c r="EB252" s="8">
        <f t="shared" si="369"/>
        <v>1.7263888625514501</v>
      </c>
      <c r="EC252" s="8">
        <f t="shared" si="370"/>
        <v>1.9834930619796485</v>
      </c>
      <c r="ED252" s="8">
        <f t="shared" si="338"/>
        <v>1.7232258546934187</v>
      </c>
      <c r="EE252" s="8">
        <f t="shared" si="339"/>
        <v>1.7263888625514501</v>
      </c>
      <c r="EF252" s="8">
        <f t="shared" si="340"/>
        <v>1.7263888625514501</v>
      </c>
      <c r="EG252" s="8">
        <f t="shared" si="341"/>
        <v>1.7263888625514501</v>
      </c>
      <c r="EH252" s="8">
        <f t="shared" si="342"/>
        <v>2.2679999999999998</v>
      </c>
      <c r="EI252" s="8">
        <f t="shared" si="343"/>
        <v>1.7263888625514501</v>
      </c>
      <c r="EJ252" s="1">
        <f t="shared" si="371"/>
        <v>41394</v>
      </c>
      <c r="EK252" s="8">
        <f>Data!W249*(1-R252-AD252)+R252*Data!AE249+AD252*Data!AM249</f>
        <v>1.7661050845013357</v>
      </c>
      <c r="EL252" s="8">
        <f>Data!W249*(1-S252-AE252)+S252*Data!BQ249+AE252*Data!AU249</f>
        <v>2.9098809888186108</v>
      </c>
      <c r="EM252" s="8">
        <f>Data!W249*(1-R252-AF252)+R252*Data!AE249+AF252*Data!AU249</f>
        <v>3.0800874877459337</v>
      </c>
      <c r="EN252" s="8">
        <f>Data!F249</f>
        <v>5.2635636516663302</v>
      </c>
      <c r="EO252" s="8">
        <f>U252*Data!$AE249+Model!AG252*Data!$BY249+Model!AP252*Data!$W249</f>
        <v>2.0301182961095225</v>
      </c>
      <c r="EP252" s="8">
        <f>V252*Data!$BQ249+Model!AH252*Data!$BY249+Model!AQ252*Data!$W249</f>
        <v>2.4272096717725766</v>
      </c>
      <c r="EQ252" s="8">
        <f>W252*Data!$BQ249+Model!AI252*Data!$BY249+Model!AR252*Data!$W249</f>
        <v>1.8800027273281319</v>
      </c>
      <c r="ER252" s="8">
        <f>X252*Data!CF249+Model!AJ252*Data!$BY249+Model!AS252*Data!$W249</f>
        <v>2.208779386222679</v>
      </c>
      <c r="ES252" s="8">
        <f>Y252*Data!CS249+Model!AK252*Data!$BY249+Model!AS252*Data!$W249</f>
        <v>2.50725</v>
      </c>
      <c r="ET252" s="8">
        <f t="shared" si="344"/>
        <v>5.2635636516663302</v>
      </c>
    </row>
    <row r="253" spans="1:150" x14ac:dyDescent="0.25">
      <c r="A253" s="34">
        <f>Data!A250</f>
        <v>41425</v>
      </c>
      <c r="B253" s="8">
        <f>Data!G250</f>
        <v>2.0777209022242702</v>
      </c>
      <c r="C253" s="8">
        <f t="shared" si="345"/>
        <v>2.4088787878787876</v>
      </c>
      <c r="D253" s="8">
        <f>Data!DA250</f>
        <v>2.984</v>
      </c>
      <c r="E253" s="8">
        <f>Data!AN250</f>
        <v>0.312</v>
      </c>
      <c r="F253" s="8">
        <f>Data!AV250</f>
        <v>0.78100000000000003</v>
      </c>
      <c r="G253" s="8">
        <f>Data!BZ250</f>
        <v>1.5209999999999999</v>
      </c>
      <c r="H253" s="8">
        <f>Data!X250</f>
        <v>1.6539999999999999</v>
      </c>
      <c r="I253" s="8">
        <f>Data!BJ250</f>
        <v>2.4279999999999999</v>
      </c>
      <c r="J253" s="8">
        <f>Data!AF250</f>
        <v>2.8879999999999999</v>
      </c>
      <c r="K253" s="8">
        <f>Data!BC250</f>
        <v>3.7069999999999999</v>
      </c>
      <c r="L253" s="8">
        <f>Data!BR250</f>
        <v>4.258</v>
      </c>
      <c r="M253" s="8">
        <f>Data!CG250</f>
        <v>3.242</v>
      </c>
      <c r="N253" s="8">
        <f>Data!CT250</f>
        <v>4.9850000000000003</v>
      </c>
      <c r="O253" s="8">
        <f>Data!ED250</f>
        <v>4.4509999999999996</v>
      </c>
      <c r="P253" s="8">
        <f t="shared" si="346"/>
        <v>3.3</v>
      </c>
      <c r="Q253" s="1">
        <f t="shared" si="323"/>
        <v>41425</v>
      </c>
      <c r="R253" s="9">
        <f t="shared" si="372"/>
        <v>0.52690812768154005</v>
      </c>
      <c r="S253" s="36">
        <f t="shared" si="373"/>
        <v>0.35332994611015539</v>
      </c>
      <c r="T253" s="9">
        <f t="shared" si="374"/>
        <v>0.30303030303030304</v>
      </c>
      <c r="U253" s="9">
        <f t="shared" si="347"/>
        <v>0.24703522737324657</v>
      </c>
      <c r="V253" s="9">
        <f t="shared" si="348"/>
        <v>0.15447486981151626</v>
      </c>
      <c r="W253" s="9">
        <f t="shared" si="349"/>
        <v>0.1</v>
      </c>
      <c r="X253" s="9">
        <f t="shared" si="350"/>
        <v>0.20515682006050495</v>
      </c>
      <c r="Y253" s="9">
        <f t="shared" si="375"/>
        <v>0.25</v>
      </c>
      <c r="Z253" s="8">
        <f t="shared" si="351"/>
        <v>2.4278088877399302</v>
      </c>
      <c r="AA253" s="8">
        <f t="shared" si="324"/>
        <v>2.5740711796708449</v>
      </c>
      <c r="AB253" s="8">
        <f t="shared" si="352"/>
        <v>1.5662424242424242</v>
      </c>
      <c r="AC253" s="8">
        <f t="shared" si="376"/>
        <v>2.0777209022242702</v>
      </c>
      <c r="AD253" s="22">
        <f t="shared" si="353"/>
        <v>0.47309187231845995</v>
      </c>
      <c r="AE253" s="22">
        <f t="shared" si="354"/>
        <v>0.64667005388984466</v>
      </c>
      <c r="AF253" s="22">
        <f t="shared" si="355"/>
        <v>0.69696969696969702</v>
      </c>
      <c r="AG253" s="22">
        <f t="shared" si="325"/>
        <v>2.9647726267534313E-3</v>
      </c>
      <c r="AH253" s="22">
        <f t="shared" si="326"/>
        <v>9.5525130188483742E-2</v>
      </c>
      <c r="AI253" s="22">
        <f t="shared" si="327"/>
        <v>0</v>
      </c>
      <c r="AJ253" s="22">
        <f t="shared" si="328"/>
        <v>4.4843179939495048E-2</v>
      </c>
      <c r="AK253" s="22">
        <f t="shared" si="329"/>
        <v>0</v>
      </c>
      <c r="AL253" s="22"/>
      <c r="AM253" s="22">
        <f t="shared" si="330"/>
        <v>0</v>
      </c>
      <c r="AN253" s="22">
        <f t="shared" si="330"/>
        <v>0</v>
      </c>
      <c r="AO253" s="22">
        <v>0</v>
      </c>
      <c r="AP253" s="22">
        <f t="shared" si="331"/>
        <v>0.75</v>
      </c>
      <c r="AQ253" s="22">
        <f t="shared" si="332"/>
        <v>0.75</v>
      </c>
      <c r="AR253" s="22">
        <f t="shared" si="356"/>
        <v>0.9</v>
      </c>
      <c r="AS253" s="9">
        <f t="shared" si="357"/>
        <v>0.75</v>
      </c>
      <c r="AT253" s="9">
        <f t="shared" si="358"/>
        <v>0.75</v>
      </c>
      <c r="AU253" s="9"/>
      <c r="AV253" s="1">
        <f t="shared" si="333"/>
        <v>41425</v>
      </c>
      <c r="AX253" s="5">
        <f>Data!C250/Data!C249-1</f>
        <v>-1.7845891331067287E-2</v>
      </c>
      <c r="AY253" s="5">
        <f>Data!L250/Data!L249-1</f>
        <v>-1.5403242832419117E-3</v>
      </c>
      <c r="AZ253" s="5">
        <f>Data!CW250/Data!CW249-1</f>
        <v>-2.2811171118688689E-2</v>
      </c>
      <c r="BA253" s="5">
        <f>Data!AJ250/Data!AJ249-1</f>
        <v>-1.4332694370678967E-3</v>
      </c>
      <c r="BB253" s="5">
        <f>Data!AR250/Data!AR249-1</f>
        <v>-9.9976017191385491E-3</v>
      </c>
      <c r="BC253" s="5">
        <f>Data!BV250/Data!BV249-1</f>
        <v>-2.5162375294509487E-2</v>
      </c>
      <c r="BD253" s="5">
        <f>Data!T250/Data!T249-1</f>
        <v>-8.9055835636997482E-4</v>
      </c>
      <c r="BE253" s="5">
        <f>Data!BF250/Data!BF249-1</f>
        <v>-7.1547519421126804E-3</v>
      </c>
      <c r="BF253" s="5">
        <f>Data!AB250/Data!AB249-1</f>
        <v>-1.5596906613521977E-3</v>
      </c>
      <c r="BG253" s="5">
        <f>Data!AY250/Data!AY249-1</f>
        <v>-2.187710893099104E-3</v>
      </c>
      <c r="BH253" s="5">
        <f>Data!BN250/Data!BN249-1</f>
        <v>2.40382328958888E-3</v>
      </c>
      <c r="BI253" s="5">
        <f>Data!CC250/Data!CC249-1</f>
        <v>-2.2217538182844887E-4</v>
      </c>
      <c r="BJ253" s="5">
        <f>Data!CP250/Data!CP249-1</f>
        <v>-7.0400180312552019E-3</v>
      </c>
      <c r="BK253" s="5">
        <f>Data!DZ250/Data!DZ249-1</f>
        <v>-8.3627114824293969E-3</v>
      </c>
      <c r="BL253" s="5">
        <f t="shared" si="377"/>
        <v>-4.9922437261554764E-3</v>
      </c>
      <c r="BM253" s="5">
        <f t="shared" si="378"/>
        <v>-9.4206193472855353E-3</v>
      </c>
      <c r="BN253" s="5">
        <f t="shared" si="379"/>
        <v>-9.4934727531474448E-3</v>
      </c>
      <c r="BO253" s="5">
        <f t="shared" si="359"/>
        <v>-1.8358985649285283E-3</v>
      </c>
      <c r="BP253" s="5">
        <f t="shared" si="360"/>
        <v>-3.5272136109508055E-3</v>
      </c>
      <c r="BQ253" s="5">
        <f t="shared" si="361"/>
        <v>-5.8357236544116287E-4</v>
      </c>
      <c r="BR253" s="5">
        <f t="shared" si="380"/>
        <v>-2.5900664825263594E-3</v>
      </c>
      <c r="BS253" s="5">
        <f t="shared" si="381"/>
        <v>-2.4279232750912816E-3</v>
      </c>
      <c r="BT253" s="5">
        <f t="shared" si="362"/>
        <v>-1.3247272209283123E-3</v>
      </c>
      <c r="BU253" s="5">
        <f t="shared" si="363"/>
        <v>-7.0400180312552019E-3</v>
      </c>
      <c r="BV253" s="8">
        <f t="shared" si="364"/>
        <v>2.4648621928387517</v>
      </c>
      <c r="BW253" s="8">
        <f t="shared" si="365"/>
        <v>2.4773128068398838</v>
      </c>
      <c r="BX253" s="24">
        <f t="shared" si="366"/>
        <v>41425</v>
      </c>
      <c r="BY253" s="5">
        <f t="shared" si="367"/>
        <v>0.97986782526039096</v>
      </c>
      <c r="BZ253" s="1">
        <f t="shared" si="334"/>
        <v>41425</v>
      </c>
      <c r="CA253" s="8">
        <f t="shared" si="382"/>
        <v>3.3255689007624523</v>
      </c>
      <c r="CB253" s="8">
        <f t="shared" si="383"/>
        <v>2.4773128068398838</v>
      </c>
      <c r="CC253" s="8">
        <f t="shared" si="384"/>
        <v>3.8411122098001913</v>
      </c>
      <c r="CD253" s="8">
        <f t="shared" si="385"/>
        <v>2.3283893613705891</v>
      </c>
      <c r="CE253" s="8">
        <f t="shared" si="386"/>
        <v>2.9888324499881689</v>
      </c>
      <c r="CF253" s="8">
        <f t="shared" si="387"/>
        <v>3.6165842267939157</v>
      </c>
      <c r="CG253" s="8">
        <f t="shared" si="388"/>
        <v>3.0768582034544356</v>
      </c>
      <c r="CH253" s="8">
        <f t="shared" si="389"/>
        <v>3.7767080825230144</v>
      </c>
      <c r="CI253" s="8">
        <f t="shared" si="390"/>
        <v>4.0687419999621612</v>
      </c>
      <c r="CJ253" s="8">
        <f t="shared" si="391"/>
        <v>4.2540408153559914</v>
      </c>
      <c r="CK253" s="8">
        <f t="shared" si="392"/>
        <v>7.5672406590250336</v>
      </c>
      <c r="CL253" s="8">
        <f t="shared" si="393"/>
        <v>5.2509275281909487</v>
      </c>
      <c r="CM253" s="8">
        <f t="shared" si="394"/>
        <v>4.725457042788328</v>
      </c>
      <c r="CN253" s="8">
        <f t="shared" si="395"/>
        <v>5.0691882677952211</v>
      </c>
      <c r="CO253" s="8">
        <f t="shared" si="396"/>
        <v>3.4630874848486499</v>
      </c>
      <c r="CP253" s="8">
        <f t="shared" si="397"/>
        <v>3.3951271516318009</v>
      </c>
      <c r="CQ253" s="8">
        <f t="shared" si="398"/>
        <v>3.4301866811056585</v>
      </c>
      <c r="CR253" s="8">
        <f t="shared" si="399"/>
        <v>3.2598180782809631</v>
      </c>
      <c r="CS253" s="8">
        <f t="shared" si="400"/>
        <v>3.2877672960460727</v>
      </c>
      <c r="CT253" s="8">
        <f t="shared" si="401"/>
        <v>3.186839158789041</v>
      </c>
      <c r="CU253" s="8">
        <f t="shared" si="402"/>
        <v>3.2586179665436932</v>
      </c>
      <c r="CV253" s="8">
        <f t="shared" si="403"/>
        <v>3.3681472027062673</v>
      </c>
      <c r="CW253" s="8">
        <f t="shared" si="404"/>
        <v>2.4648621928387517</v>
      </c>
      <c r="CX253" s="8">
        <f t="shared" si="405"/>
        <v>5.4703307631048439</v>
      </c>
      <c r="CY253" s="8">
        <f t="shared" si="335"/>
        <v>3.3255689007624523</v>
      </c>
      <c r="CZ253" s="1">
        <f t="shared" si="336"/>
        <v>41425</v>
      </c>
      <c r="DA253" s="5">
        <f>CA253/MAX(CA$9:CA253)-1</f>
        <v>-1.7845891331067287E-2</v>
      </c>
      <c r="DB253" s="5">
        <f>CB253/MAX(CB$9:CB253)-1</f>
        <v>-1.5403242832419117E-3</v>
      </c>
      <c r="DC253" s="5">
        <f>CC253/MAX(CC$9:CC253)-1</f>
        <v>-2.2811171118688689E-2</v>
      </c>
      <c r="DD253" s="5">
        <f>CD253/MAX(CD$9:CD253)-1</f>
        <v>-1.4332694370678967E-3</v>
      </c>
      <c r="DE253" s="5">
        <f>CE253/MAX(CE$9:CE253)-1</f>
        <v>-9.9976017191385491E-3</v>
      </c>
      <c r="DF253" s="5">
        <f>CF253/MAX(CF$9:CF253)-1</f>
        <v>-2.5162375294509487E-2</v>
      </c>
      <c r="DG253" s="5">
        <f>CG253/MAX(CG$9:CG253)-1</f>
        <v>-8.9055835637008585E-4</v>
      </c>
      <c r="DH253" s="5">
        <f>CH253/MAX(CH$9:CH253)-1</f>
        <v>-7.1547519421126804E-3</v>
      </c>
      <c r="DI253" s="5">
        <f>CI253/MAX(CI$9:CI253)-1</f>
        <v>-1.5596906613520867E-3</v>
      </c>
      <c r="DJ253" s="5">
        <f>CJ253/MAX(CJ$9:CJ253)-1</f>
        <v>-2.187710893099104E-3</v>
      </c>
      <c r="DK253" s="5">
        <f>CK253/MAX(CK$9:CK253)-1</f>
        <v>0</v>
      </c>
      <c r="DL253" s="5">
        <f>CL253/MAX(CL$9:CL253)-1</f>
        <v>-2.2217538182844887E-4</v>
      </c>
      <c r="DM253" s="5">
        <f>CM253/MAX(CM$9:CM253)-1</f>
        <v>-7.0400180312550908E-3</v>
      </c>
      <c r="DN253" s="5">
        <f>CN253/MAX(CN$9:CN253)-1</f>
        <v>-8.3627114824293969E-3</v>
      </c>
      <c r="DO253" s="5">
        <f>CO253/MAX(CO$9:CO253)-1</f>
        <v>-4.9922437261554764E-3</v>
      </c>
      <c r="DP253" s="5">
        <f>CP253/MAX(CP$9:CP253)-1</f>
        <v>-9.4206193472855526E-3</v>
      </c>
      <c r="DQ253" s="5">
        <f>CQ253/MAX(CQ$9:CQ253)-1</f>
        <v>-9.4934727531474916E-3</v>
      </c>
      <c r="DR253" s="5">
        <f>CR253/MAX(CR$9:CR253)-1</f>
        <v>-1.8358985649284953E-3</v>
      </c>
      <c r="DS253" s="5">
        <f>CS253/MAX(CS$9:CS253)-1</f>
        <v>-3.5272136109507635E-3</v>
      </c>
      <c r="DT253" s="5">
        <f>CT253/MAX(CT$9:CT253)-1</f>
        <v>-5.8357236544115398E-4</v>
      </c>
      <c r="DU253" s="5">
        <f>CU253/MAX(CU$9:CU253)-1</f>
        <v>-2.5900664825263542E-3</v>
      </c>
      <c r="DV253" s="5">
        <f>CV253/MAX(CV$9:CV253)-1</f>
        <v>-2.4279232750912261E-3</v>
      </c>
      <c r="DW253" s="5">
        <f>CW253/MAX(CW$9:CW253)-1</f>
        <v>-1.3247272209284677E-3</v>
      </c>
      <c r="DX253" s="5">
        <f>CX253/MAX(CX$9:CX253)-1</f>
        <v>-7.0400180312553129E-3</v>
      </c>
      <c r="DY253" s="5">
        <f>CY253/MAX(CY$9:CY253)-1</f>
        <v>-1.7845891331067287E-2</v>
      </c>
      <c r="DZ253" s="1">
        <f t="shared" si="337"/>
        <v>41425</v>
      </c>
      <c r="EA253" s="8">
        <f t="shared" si="368"/>
        <v>1.8911954250250047</v>
      </c>
      <c r="EB253" s="8">
        <f t="shared" si="369"/>
        <v>2.0777209022242702</v>
      </c>
      <c r="EC253" s="8">
        <f t="shared" si="370"/>
        <v>2.4088787878787876</v>
      </c>
      <c r="ED253" s="8">
        <f t="shared" si="338"/>
        <v>1.9584471558192278</v>
      </c>
      <c r="EE253" s="8">
        <f t="shared" si="339"/>
        <v>2.0435477186741196</v>
      </c>
      <c r="EF253" s="8">
        <f t="shared" si="340"/>
        <v>1.9143999999999999</v>
      </c>
      <c r="EG253" s="8">
        <f t="shared" si="341"/>
        <v>1.9738248873241291</v>
      </c>
      <c r="EH253" s="8">
        <f t="shared" si="342"/>
        <v>2.4867499999999998</v>
      </c>
      <c r="EI253" s="8">
        <f t="shared" si="343"/>
        <v>2.0777209022242702</v>
      </c>
      <c r="EJ253" s="1">
        <f t="shared" si="371"/>
        <v>41425</v>
      </c>
      <c r="EK253" s="8">
        <f>Data!W250*(1-R253-AD253)+R253*Data!AE250+AD253*Data!AM250</f>
        <v>1.8150175971031322</v>
      </c>
      <c r="EL253" s="8">
        <f>Data!W250*(1-S253-AE253)+S253*Data!BQ250+AE253*Data!AU250</f>
        <v>2.9631682715990006</v>
      </c>
      <c r="EM253" s="8">
        <f>Data!W250*(1-R253-AF253)+R253*Data!AE250+AF253*Data!AU250</f>
        <v>3.1497228631650871</v>
      </c>
      <c r="EN253" s="8">
        <f>Data!F250</f>
        <v>5.4474083825772004</v>
      </c>
      <c r="EO253" s="8">
        <f>U253*Data!$AE250+Model!AG253*Data!$BY250+Model!AP253*Data!$W250</f>
        <v>1.9121330711117337</v>
      </c>
      <c r="EP253" s="8">
        <f>V253*Data!$BQ250+Model!AH253*Data!$BY250+Model!AQ253*Data!$W250</f>
        <v>2.2976028676065448</v>
      </c>
      <c r="EQ253" s="8">
        <f>W253*Data!$BQ250+Model!AI253*Data!$BY250+Model!AR253*Data!$W250</f>
        <v>1.8925000000000001</v>
      </c>
      <c r="ER253" s="8">
        <f>X253*Data!CF250+Model!AJ253*Data!$BY250+Model!AS253*Data!$W250</f>
        <v>2.0887898749247964</v>
      </c>
      <c r="ES253" s="8">
        <f>Y253*Data!CS250+Model!AK253*Data!$BY250+Model!AS253*Data!$W250</f>
        <v>2.5762499999999999</v>
      </c>
      <c r="ET253" s="8">
        <f t="shared" si="344"/>
        <v>5.4474083825772004</v>
      </c>
    </row>
    <row r="254" spans="1:150" x14ac:dyDescent="0.25">
      <c r="A254" s="34">
        <f>Data!A251</f>
        <v>41453</v>
      </c>
      <c r="B254" s="8">
        <f>Data!G251</f>
        <v>2.3548128988578001</v>
      </c>
      <c r="C254" s="8">
        <f t="shared" si="345"/>
        <v>2.8063030303030301</v>
      </c>
      <c r="D254" s="8">
        <f>Data!DA251</f>
        <v>3.419</v>
      </c>
      <c r="E254" s="8">
        <f>Data!AN251</f>
        <v>0.373</v>
      </c>
      <c r="F254" s="8">
        <f>Data!AV251</f>
        <v>1.04</v>
      </c>
      <c r="G254" s="8">
        <f>Data!BZ251</f>
        <v>1.8779999999999999</v>
      </c>
      <c r="H254" s="8">
        <f>Data!X251</f>
        <v>1.9710000000000001</v>
      </c>
      <c r="I254" s="8">
        <f>Data!BJ251</f>
        <v>2.9529999999999998</v>
      </c>
      <c r="J254" s="8">
        <f>Data!AF251</f>
        <v>3.6920000000000002</v>
      </c>
      <c r="K254" s="8">
        <f>Data!BC251</f>
        <v>4.6980000000000004</v>
      </c>
      <c r="L254" s="8">
        <f>Data!BR251</f>
        <v>5.0430000000000001</v>
      </c>
      <c r="M254" s="8">
        <f>Data!CG251</f>
        <v>4.085</v>
      </c>
      <c r="N254" s="8">
        <f>Data!CT251</f>
        <v>5.8959999999999999</v>
      </c>
      <c r="O254" s="8">
        <f>Data!ED251</f>
        <v>5.2779999999999996</v>
      </c>
      <c r="P254" s="8">
        <f t="shared" si="346"/>
        <v>3.8189999999999995</v>
      </c>
      <c r="Q254" s="1">
        <f t="shared" si="323"/>
        <v>41453</v>
      </c>
      <c r="R254" s="9">
        <f t="shared" si="372"/>
        <v>0.49690812768154002</v>
      </c>
      <c r="S254" s="36">
        <f t="shared" si="373"/>
        <v>0.32332994611015542</v>
      </c>
      <c r="T254" s="9">
        <f t="shared" si="374"/>
        <v>0.27303030303030307</v>
      </c>
      <c r="U254" s="9">
        <f t="shared" si="347"/>
        <v>0.22440071601863285</v>
      </c>
      <c r="V254" s="9">
        <f t="shared" si="348"/>
        <v>0.1286138700972512</v>
      </c>
      <c r="W254" s="9">
        <f t="shared" si="349"/>
        <v>0.1</v>
      </c>
      <c r="X254" s="9">
        <f t="shared" si="350"/>
        <v>0.18444173033883104</v>
      </c>
      <c r="Y254" s="9">
        <f t="shared" si="375"/>
        <v>0.25</v>
      </c>
      <c r="Z254" s="8">
        <f t="shared" si="351"/>
        <v>2.9746762377931586</v>
      </c>
      <c r="AA254" s="8">
        <f t="shared" si="324"/>
        <v>2.9642695944503976</v>
      </c>
      <c r="AB254" s="8">
        <f t="shared" si="352"/>
        <v>1.7122136363636364</v>
      </c>
      <c r="AC254" s="8">
        <f t="shared" si="376"/>
        <v>2.3548128988578001</v>
      </c>
      <c r="AD254" s="22">
        <f t="shared" si="353"/>
        <v>0.50309187231845998</v>
      </c>
      <c r="AE254" s="22">
        <f t="shared" si="354"/>
        <v>0.67667005388984458</v>
      </c>
      <c r="AF254" s="22">
        <f t="shared" si="355"/>
        <v>0.72696969696969693</v>
      </c>
      <c r="AG254" s="22">
        <f t="shared" si="325"/>
        <v>2.5599283981367127E-2</v>
      </c>
      <c r="AH254" s="22">
        <f t="shared" si="326"/>
        <v>0.12138612990274877</v>
      </c>
      <c r="AI254" s="22">
        <f t="shared" si="327"/>
        <v>0</v>
      </c>
      <c r="AJ254" s="22">
        <f t="shared" si="328"/>
        <v>6.5558269661168955E-2</v>
      </c>
      <c r="AK254" s="22">
        <f t="shared" si="329"/>
        <v>0</v>
      </c>
      <c r="AL254" s="22"/>
      <c r="AM254" s="22">
        <f t="shared" si="330"/>
        <v>0</v>
      </c>
      <c r="AN254" s="22">
        <f t="shared" si="330"/>
        <v>0</v>
      </c>
      <c r="AO254" s="22">
        <v>0</v>
      </c>
      <c r="AP254" s="22">
        <f t="shared" si="331"/>
        <v>0.75</v>
      </c>
      <c r="AQ254" s="22">
        <f t="shared" si="332"/>
        <v>0.75</v>
      </c>
      <c r="AR254" s="22">
        <f t="shared" si="356"/>
        <v>0.9</v>
      </c>
      <c r="AS254" s="9">
        <f t="shared" si="357"/>
        <v>0.75</v>
      </c>
      <c r="AT254" s="9">
        <f t="shared" si="358"/>
        <v>0.75</v>
      </c>
      <c r="AU254" s="9"/>
      <c r="AV254" s="1">
        <f t="shared" si="333"/>
        <v>41453</v>
      </c>
      <c r="AX254" s="5">
        <f>Data!C251/Data!C250-1</f>
        <v>-1.5465789724539825E-2</v>
      </c>
      <c r="AY254" s="5">
        <f>Data!L251/Data!L250-1</f>
        <v>-1.6649448970279535E-3</v>
      </c>
      <c r="AZ254" s="5">
        <f>Data!CW251/Data!CW250-1</f>
        <v>-2.759722730309111E-2</v>
      </c>
      <c r="BA254" s="5">
        <f>Data!AJ251/Data!AJ250-1</f>
        <v>-7.0885763849148908E-4</v>
      </c>
      <c r="BB254" s="5">
        <f>Data!AR251/Data!AR250-1</f>
        <v>-8.3546839546537743E-3</v>
      </c>
      <c r="BC254" s="5">
        <f>Data!BV251/Data!BV250-1</f>
        <v>-2.0192630576176707E-2</v>
      </c>
      <c r="BD254" s="5">
        <f>Data!T251/Data!T250-1</f>
        <v>-5.3632206085798551E-3</v>
      </c>
      <c r="BE254" s="5">
        <f>Data!BF251/Data!BF250-1</f>
        <v>-1.737041155325636E-2</v>
      </c>
      <c r="BF254" s="5">
        <f>Data!AB251/Data!AB250-1</f>
        <v>-1.34702467478931E-2</v>
      </c>
      <c r="BG254" s="5">
        <f>Data!AY251/Data!AY250-1</f>
        <v>-2.2878095746479699E-2</v>
      </c>
      <c r="BH254" s="5">
        <f>Data!BN251/Data!BN250-1</f>
        <v>-9.3377648539469948E-3</v>
      </c>
      <c r="BI254" s="5">
        <f>Data!CC251/Data!CC250-1</f>
        <v>-1.2188173084593412E-2</v>
      </c>
      <c r="BJ254" s="5">
        <f>Data!CP251/Data!CP250-1</f>
        <v>-2.6427722077466465E-2</v>
      </c>
      <c r="BK254" s="5">
        <f>Data!DZ251/Data!DZ250-1</f>
        <v>-2.843390872903151E-2</v>
      </c>
      <c r="BL254" s="5">
        <f t="shared" si="377"/>
        <v>-1.0374580534597805E-2</v>
      </c>
      <c r="BM254" s="5">
        <f t="shared" si="378"/>
        <v>-1.5449275362118358E-2</v>
      </c>
      <c r="BN254" s="5">
        <f t="shared" si="379"/>
        <v>-1.4439297522647028E-2</v>
      </c>
      <c r="BO254" s="5">
        <f t="shared" si="359"/>
        <v>-7.4099074829687911E-3</v>
      </c>
      <c r="BP254" s="5">
        <f t="shared" si="360"/>
        <v>-7.3937691312161427E-3</v>
      </c>
      <c r="BQ254" s="5">
        <f t="shared" si="361"/>
        <v>-5.7606750331165701E-3</v>
      </c>
      <c r="BR254" s="5">
        <f t="shared" si="380"/>
        <v>-7.4284040551963531E-3</v>
      </c>
      <c r="BS254" s="5">
        <f t="shared" si="381"/>
        <v>-1.0629345975801507E-2</v>
      </c>
      <c r="BT254" s="5">
        <f t="shared" si="362"/>
        <v>-1.6397302325091621E-3</v>
      </c>
      <c r="BU254" s="5">
        <f t="shared" si="363"/>
        <v>-2.6427722077466465E-2</v>
      </c>
      <c r="BV254" s="8">
        <f t="shared" si="364"/>
        <v>2.460820483782185</v>
      </c>
      <c r="BW254" s="8">
        <f t="shared" si="365"/>
        <v>2.4731882175237936</v>
      </c>
      <c r="BX254" s="24">
        <f t="shared" si="366"/>
        <v>41453</v>
      </c>
      <c r="BY254" s="5">
        <f t="shared" si="367"/>
        <v>0.98786711622905632</v>
      </c>
      <c r="BZ254" s="1">
        <f t="shared" si="334"/>
        <v>41453</v>
      </c>
      <c r="CA254" s="8">
        <f t="shared" si="382"/>
        <v>3.2741363514287913</v>
      </c>
      <c r="CB254" s="8">
        <f t="shared" si="383"/>
        <v>2.4731882175237936</v>
      </c>
      <c r="CC254" s="8">
        <f t="shared" si="384"/>
        <v>3.7351081630496568</v>
      </c>
      <c r="CD254" s="8">
        <f t="shared" si="385"/>
        <v>2.3267388647863991</v>
      </c>
      <c r="CE254" s="8">
        <f t="shared" si="386"/>
        <v>2.9638616994751041</v>
      </c>
      <c r="CF254" s="8">
        <f t="shared" si="387"/>
        <v>3.5435558775546383</v>
      </c>
      <c r="CG254" s="8">
        <f t="shared" si="388"/>
        <v>3.0603563341279907</v>
      </c>
      <c r="CH254" s="8">
        <f t="shared" si="389"/>
        <v>3.7111051088130798</v>
      </c>
      <c r="CI254" s="8">
        <f t="shared" si="390"/>
        <v>4.0139350412691552</v>
      </c>
      <c r="CJ254" s="8">
        <f t="shared" si="391"/>
        <v>4.1567164622728443</v>
      </c>
      <c r="CK254" s="8">
        <f t="shared" si="392"/>
        <v>7.4965795451578305</v>
      </c>
      <c r="CL254" s="8">
        <f t="shared" si="393"/>
        <v>5.1869283146227012</v>
      </c>
      <c r="CM254" s="8">
        <f t="shared" si="394"/>
        <v>4.6005739773725116</v>
      </c>
      <c r="CN254" s="8">
        <f t="shared" si="395"/>
        <v>4.9250514312584546</v>
      </c>
      <c r="CO254" s="8">
        <f t="shared" si="396"/>
        <v>3.4271594048387297</v>
      </c>
      <c r="CP254" s="8">
        <f t="shared" si="397"/>
        <v>3.3426748973768365</v>
      </c>
      <c r="CQ254" s="8">
        <f t="shared" si="398"/>
        <v>3.3806571950589528</v>
      </c>
      <c r="CR254" s="8">
        <f t="shared" si="399"/>
        <v>3.235663127909592</v>
      </c>
      <c r="CS254" s="8">
        <f t="shared" si="400"/>
        <v>3.2634583037019453</v>
      </c>
      <c r="CT254" s="8">
        <f t="shared" si="401"/>
        <v>3.1684808140124465</v>
      </c>
      <c r="CU254" s="8">
        <f t="shared" si="402"/>
        <v>3.2344116356266843</v>
      </c>
      <c r="CV254" s="8">
        <f t="shared" si="403"/>
        <v>3.332346000791274</v>
      </c>
      <c r="CW254" s="8">
        <f t="shared" si="404"/>
        <v>2.460820483782185</v>
      </c>
      <c r="CX254" s="8">
        <f t="shared" si="405"/>
        <v>5.3257623820256939</v>
      </c>
      <c r="CY254" s="8">
        <f t="shared" si="335"/>
        <v>3.2741363514287913</v>
      </c>
      <c r="CZ254" s="1">
        <f t="shared" si="336"/>
        <v>41453</v>
      </c>
      <c r="DA254" s="5">
        <f>CA254/MAX(CA$9:CA254)-1</f>
        <v>-3.3035680252833877E-2</v>
      </c>
      <c r="DB254" s="5">
        <f>CB254/MAX(CB$9:CB254)-1</f>
        <v>-3.2027046252147695E-3</v>
      </c>
      <c r="DC254" s="5">
        <f>CC254/MAX(CC$9:CC254)-1</f>
        <v>-4.9778873347367636E-2</v>
      </c>
      <c r="DD254" s="5">
        <f>CD254/MAX(CD$9:CD254)-1</f>
        <v>-2.1411110915710019E-3</v>
      </c>
      <c r="DE254" s="5">
        <f>CE254/MAX(CE$9:CE254)-1</f>
        <v>-1.8268758871124446E-2</v>
      </c>
      <c r="DF254" s="5">
        <f>CF254/MAX(CF$9:CF254)-1</f>
        <v>-4.4846911321945071E-2</v>
      </c>
      <c r="DG254" s="5">
        <f>CG254/MAX(CG$9:CG254)-1</f>
        <v>-6.2490027040199569E-3</v>
      </c>
      <c r="DH254" s="5">
        <f>CH254/MAX(CH$9:CH254)-1</f>
        <v>-2.4400882509573174E-2</v>
      </c>
      <c r="DI254" s="5">
        <f>CI254/MAX(CI$9:CI254)-1</f>
        <v>-1.500892799118636E-2</v>
      </c>
      <c r="DJ254" s="5">
        <f>CJ254/MAX(CJ$9:CJ254)-1</f>
        <v>-2.5015755980300924E-2</v>
      </c>
      <c r="DK254" s="5">
        <f>CK254/MAX(CK$9:CK254)-1</f>
        <v>-9.3377648539471059E-3</v>
      </c>
      <c r="DL254" s="5">
        <f>CL254/MAX(CL$9:CL254)-1</f>
        <v>-1.2407640554413013E-2</v>
      </c>
      <c r="DM254" s="5">
        <f>CM254/MAX(CM$9:CM254)-1</f>
        <v>-3.328168846877122E-2</v>
      </c>
      <c r="DN254" s="5">
        <f>CN254/MAX(CN$9:CN254)-1</f>
        <v>-3.6558835636442244E-2</v>
      </c>
      <c r="DO254" s="5">
        <f>CO254/MAX(CO$9:CO254)-1</f>
        <v>-1.5315031826168002E-2</v>
      </c>
      <c r="DP254" s="5">
        <f>CP254/MAX(CP$9:CP254)-1</f>
        <v>-2.472435296702602E-2</v>
      </c>
      <c r="DQ254" s="5">
        <f>CQ254/MAX(CQ$9:CQ254)-1</f>
        <v>-2.3795691198188695E-2</v>
      </c>
      <c r="DR254" s="5">
        <f>CR254/MAX(CR$9:CR254)-1</f>
        <v>-9.2322022093830336E-3</v>
      </c>
      <c r="DS254" s="5">
        <f>CS254/MAX(CS$9:CS254)-1</f>
        <v>-1.0894903339050965E-2</v>
      </c>
      <c r="DT254" s="5">
        <f>CT254/MAX(CT$9:CT254)-1</f>
        <v>-6.3408856278022174E-3</v>
      </c>
      <c r="DU254" s="5">
        <f>CU254/MAX(CU$9:CU254)-1</f>
        <v>-9.9992304773607321E-3</v>
      </c>
      <c r="DV254" s="5">
        <f>CV254/MAX(CV$9:CV254)-1</f>
        <v>-1.3031462014399198E-2</v>
      </c>
      <c r="DW254" s="5">
        <f>CW254/MAX(CW$9:CW254)-1</f>
        <v>-2.9622852581636661E-3</v>
      </c>
      <c r="DX254" s="5">
        <f>CX254/MAX(CX$9:CX254)-1</f>
        <v>-3.3281688468771442E-2</v>
      </c>
      <c r="DY254" s="5">
        <f>CY254/MAX(CY$9:CY254)-1</f>
        <v>-3.3035680252833877E-2</v>
      </c>
      <c r="DZ254" s="1">
        <f t="shared" si="337"/>
        <v>41453</v>
      </c>
      <c r="EA254" s="8">
        <f t="shared" si="368"/>
        <v>2.3578003546114443</v>
      </c>
      <c r="EB254" s="8">
        <f t="shared" si="369"/>
        <v>2.4102723116148383</v>
      </c>
      <c r="EC254" s="8">
        <f t="shared" si="370"/>
        <v>2.8063030303030301</v>
      </c>
      <c r="ED254" s="8">
        <f t="shared" si="338"/>
        <v>2.3548128988578001</v>
      </c>
      <c r="EE254" s="8">
        <f t="shared" si="339"/>
        <v>2.3548128988578001</v>
      </c>
      <c r="EF254" s="8">
        <f t="shared" si="340"/>
        <v>2.2782</v>
      </c>
      <c r="EG254" s="8">
        <f t="shared" si="341"/>
        <v>2.3548128988578001</v>
      </c>
      <c r="EH254" s="8">
        <f t="shared" si="342"/>
        <v>2.9522500000000003</v>
      </c>
      <c r="EI254" s="8">
        <f t="shared" si="343"/>
        <v>2.3548128988578001</v>
      </c>
      <c r="EJ254" s="1">
        <f t="shared" si="371"/>
        <v>41453</v>
      </c>
      <c r="EK254" s="8">
        <f>Data!W251*(1-R254-AD254)+R254*Data!AE251+AD254*Data!AM251</f>
        <v>1.8363215547211198</v>
      </c>
      <c r="EL254" s="8">
        <f>Data!W251*(1-S254-AE254)+S254*Data!BQ251+AE254*Data!AU251</f>
        <v>3.0764843929227355</v>
      </c>
      <c r="EM254" s="8">
        <f>Data!W251*(1-R254-AF254)+R254*Data!AE251+AF254*Data!AU251</f>
        <v>3.2268384446247529</v>
      </c>
      <c r="EN254" s="8">
        <f>Data!F251</f>
        <v>5.47836900573542</v>
      </c>
      <c r="EO254" s="8">
        <f>U254*Data!$AE251+Model!AG254*Data!$BY251+Model!AP254*Data!$W251</f>
        <v>2.014387439724556</v>
      </c>
      <c r="EP254" s="8">
        <f>V254*Data!$BQ251+Model!AH254*Data!$BY251+Model!AQ254*Data!$W251</f>
        <v>2.4316330262391901</v>
      </c>
      <c r="EQ254" s="8">
        <f>W254*Data!$BQ251+Model!AI254*Data!$BY251+Model!AR254*Data!$W251</f>
        <v>1.8912</v>
      </c>
      <c r="ER254" s="8">
        <f>X254*Data!CF251+Model!AJ254*Data!$BY251+Model!AS254*Data!$W251</f>
        <v>2.1875285045534372</v>
      </c>
      <c r="ES254" s="8">
        <f>Y254*Data!CS251+Model!AK254*Data!$BY251+Model!AS254*Data!$W251</f>
        <v>2.617</v>
      </c>
      <c r="ET254" s="8">
        <f t="shared" si="344"/>
        <v>5.47836900573542</v>
      </c>
    </row>
    <row r="255" spans="1:150" x14ac:dyDescent="0.25">
      <c r="A255" s="34">
        <f>Data!A252</f>
        <v>41486</v>
      </c>
      <c r="B255" s="8">
        <f>Data!G252</f>
        <v>2.3443836868139001</v>
      </c>
      <c r="C255" s="8">
        <f t="shared" si="345"/>
        <v>2.7918029614426034</v>
      </c>
      <c r="D255" s="8">
        <f>Data!DA252</f>
        <v>3.32</v>
      </c>
      <c r="E255" s="8">
        <f>Data!AN252</f>
        <v>0.32400000000000001</v>
      </c>
      <c r="F255" s="8">
        <f>Data!AV252</f>
        <v>0.999</v>
      </c>
      <c r="G255" s="8">
        <f>Data!BZ252</f>
        <v>1.9279999999999999</v>
      </c>
      <c r="H255" s="8">
        <f>Data!X252</f>
        <v>1.827</v>
      </c>
      <c r="I255" s="8">
        <f>Data!BJ252</f>
        <v>2.83</v>
      </c>
      <c r="J255" s="8">
        <f>Data!AF252</f>
        <v>3.0649999999999999</v>
      </c>
      <c r="K255" s="8">
        <f>Data!BC252</f>
        <v>4.0979999999999999</v>
      </c>
      <c r="L255" s="8">
        <f>Data!BR252</f>
        <v>4.4169999999999998</v>
      </c>
      <c r="M255" s="8">
        <f>Data!CG252</f>
        <v>3.41</v>
      </c>
      <c r="N255" s="8">
        <f>Data!CT252</f>
        <v>5.3929999999999998</v>
      </c>
      <c r="O255" s="8">
        <f>Data!ED252</f>
        <v>4.8739999999999997</v>
      </c>
      <c r="P255" s="8">
        <f t="shared" si="346"/>
        <v>3.4104999999999999</v>
      </c>
      <c r="Q255" s="1">
        <f t="shared" si="323"/>
        <v>41486</v>
      </c>
      <c r="R255" s="9">
        <f t="shared" si="372"/>
        <v>0.52690812768154005</v>
      </c>
      <c r="S255" s="36">
        <f t="shared" si="373"/>
        <v>0.3471957901455226</v>
      </c>
      <c r="T255" s="9">
        <f t="shared" si="374"/>
        <v>0.29321213898255388</v>
      </c>
      <c r="U255" s="9">
        <f t="shared" si="347"/>
        <v>0.25</v>
      </c>
      <c r="V255" s="9">
        <f t="shared" si="348"/>
        <v>0.1586138700972512</v>
      </c>
      <c r="W255" s="9">
        <f t="shared" si="349"/>
        <v>0.1</v>
      </c>
      <c r="X255" s="9">
        <f t="shared" si="350"/>
        <v>0.21444173033883104</v>
      </c>
      <c r="Y255" s="9">
        <f t="shared" si="375"/>
        <v>0.25</v>
      </c>
      <c r="Z255" s="8">
        <f t="shared" si="351"/>
        <v>2.7088778452240421</v>
      </c>
      <c r="AA255" s="8">
        <f t="shared" si="324"/>
        <v>2.7262370964769036</v>
      </c>
      <c r="AB255" s="8">
        <f t="shared" si="352"/>
        <v>1.6581152323706201</v>
      </c>
      <c r="AC255" s="8">
        <f t="shared" si="376"/>
        <v>2.3443836868139001</v>
      </c>
      <c r="AD255" s="22">
        <f t="shared" si="353"/>
        <v>0.47309187231845995</v>
      </c>
      <c r="AE255" s="22">
        <f t="shared" si="354"/>
        <v>0.6528042098544774</v>
      </c>
      <c r="AF255" s="22">
        <f t="shared" si="355"/>
        <v>0.70678786101744606</v>
      </c>
      <c r="AG255" s="22">
        <f t="shared" si="325"/>
        <v>0</v>
      </c>
      <c r="AH255" s="22">
        <f t="shared" si="326"/>
        <v>9.1386129902748747E-2</v>
      </c>
      <c r="AI255" s="22">
        <f t="shared" si="327"/>
        <v>0</v>
      </c>
      <c r="AJ255" s="22">
        <f t="shared" si="328"/>
        <v>3.5558269661168929E-2</v>
      </c>
      <c r="AK255" s="22">
        <f t="shared" si="329"/>
        <v>0</v>
      </c>
      <c r="AL255" s="22"/>
      <c r="AM255" s="22">
        <f t="shared" si="330"/>
        <v>0</v>
      </c>
      <c r="AN255" s="22">
        <f t="shared" si="330"/>
        <v>0</v>
      </c>
      <c r="AO255" s="22">
        <v>0</v>
      </c>
      <c r="AP255" s="22">
        <f t="shared" si="331"/>
        <v>0.75</v>
      </c>
      <c r="AQ255" s="22">
        <f t="shared" si="332"/>
        <v>0.75</v>
      </c>
      <c r="AR255" s="22">
        <f t="shared" si="356"/>
        <v>0.9</v>
      </c>
      <c r="AS255" s="9">
        <f t="shared" si="357"/>
        <v>0.75</v>
      </c>
      <c r="AT255" s="9">
        <f t="shared" si="358"/>
        <v>0.75</v>
      </c>
      <c r="AU255" s="9"/>
      <c r="AV255" s="1">
        <f t="shared" si="333"/>
        <v>41486</v>
      </c>
      <c r="AX255" s="5">
        <f>Data!C252/Data!C251-1</f>
        <v>1.3665615152911315E-3</v>
      </c>
      <c r="AY255" s="5">
        <f>Data!L252/Data!L251-1</f>
        <v>2.1560974964085489E-3</v>
      </c>
      <c r="AZ255" s="5">
        <f>Data!CW252/Data!CW251-1</f>
        <v>7.3868715089695502E-3</v>
      </c>
      <c r="BA255" s="5">
        <f>Data!AJ252/Data!AJ251-1</f>
        <v>1.5896724164516929E-3</v>
      </c>
      <c r="BB255" s="5">
        <f>Data!AR252/Data!AR251-1</f>
        <v>3.2717734446539026E-3</v>
      </c>
      <c r="BC255" s="5">
        <f>Data!BV252/Data!BV251-1</f>
        <v>-1.5503283048174943E-3</v>
      </c>
      <c r="BD255" s="5">
        <f>Data!T252/Data!T251-1</f>
        <v>4.7238182859721256E-3</v>
      </c>
      <c r="BE255" s="5">
        <f>Data!BF252/Data!BF251-1</f>
        <v>8.4548973940408167E-3</v>
      </c>
      <c r="BF255" s="5">
        <f>Data!AB252/Data!AB251-1</f>
        <v>1.5878551388509354E-2</v>
      </c>
      <c r="BG255" s="5">
        <f>Data!AY252/Data!AY251-1</f>
        <v>2.100402289891834E-2</v>
      </c>
      <c r="BH255" s="5">
        <f>Data!BN252/Data!BN251-1</f>
        <v>1.3514784325950213E-2</v>
      </c>
      <c r="BI255" s="5">
        <f>Data!CC252/Data!CC251-1</f>
        <v>1.5141988590151145E-2</v>
      </c>
      <c r="BJ255" s="5">
        <f>Data!CP252/Data!CP251-1</f>
        <v>1.7747901313339254E-2</v>
      </c>
      <c r="BK255" s="5">
        <f>Data!DZ252/Data!DZ251-1</f>
        <v>1.6533018896072171E-2</v>
      </c>
      <c r="BL255" s="5">
        <f t="shared" si="377"/>
        <v>9.1701798277799961E-3</v>
      </c>
      <c r="BM255" s="5">
        <f t="shared" si="378"/>
        <v>7.5595312218145151E-3</v>
      </c>
      <c r="BN255" s="5">
        <f t="shared" si="379"/>
        <v>6.8924953088138601E-3</v>
      </c>
      <c r="BO255" s="5">
        <f t="shared" si="359"/>
        <v>7.0663347208598749E-3</v>
      </c>
      <c r="BP255" s="5">
        <f t="shared" si="360"/>
        <v>5.0928640771687366E-3</v>
      </c>
      <c r="BQ255" s="5">
        <f t="shared" si="361"/>
        <v>5.6029148899699342E-3</v>
      </c>
      <c r="BR255" s="5">
        <f t="shared" si="380"/>
        <v>6.2340414497468397E-3</v>
      </c>
      <c r="BS255" s="5">
        <f t="shared" si="381"/>
        <v>7.9798390428139077E-3</v>
      </c>
      <c r="BT255" s="5">
        <f t="shared" si="362"/>
        <v>2.2165015903557791E-3</v>
      </c>
      <c r="BU255" s="5">
        <f t="shared" si="363"/>
        <v>1.7747901313339254E-2</v>
      </c>
      <c r="BV255" s="8">
        <f t="shared" si="364"/>
        <v>2.4662748962980681</v>
      </c>
      <c r="BW255" s="8">
        <f t="shared" si="365"/>
        <v>2.4785206524477439</v>
      </c>
      <c r="BX255" s="24">
        <f t="shared" si="366"/>
        <v>41486</v>
      </c>
      <c r="BY255" s="5">
        <f t="shared" si="367"/>
        <v>0.99266897755631833</v>
      </c>
      <c r="BZ255" s="1">
        <f t="shared" si="334"/>
        <v>41486</v>
      </c>
      <c r="CA255" s="8">
        <f t="shared" si="382"/>
        <v>3.2786106601624696</v>
      </c>
      <c r="CB255" s="8">
        <f t="shared" si="383"/>
        <v>2.4785206524477439</v>
      </c>
      <c r="CC255" s="8">
        <f t="shared" si="384"/>
        <v>3.7626989271222078</v>
      </c>
      <c r="CD255" s="8">
        <f t="shared" si="385"/>
        <v>2.3304376173800363</v>
      </c>
      <c r="CE255" s="8">
        <f t="shared" si="386"/>
        <v>2.9735587834770736</v>
      </c>
      <c r="CF255" s="8">
        <f t="shared" si="387"/>
        <v>3.5380622025779629</v>
      </c>
      <c r="CG255" s="8">
        <f t="shared" si="388"/>
        <v>3.074812901340735</v>
      </c>
      <c r="CH255" s="8">
        <f t="shared" si="389"/>
        <v>3.7424821217265949</v>
      </c>
      <c r="CI255" s="8">
        <f t="shared" si="390"/>
        <v>4.0776705150920858</v>
      </c>
      <c r="CJ255" s="8">
        <f t="shared" si="391"/>
        <v>4.2440242300307336</v>
      </c>
      <c r="CK255" s="8">
        <f t="shared" si="392"/>
        <v>7.5978942008929682</v>
      </c>
      <c r="CL255" s="8">
        <f t="shared" si="393"/>
        <v>5.2654687239806499</v>
      </c>
      <c r="CM255" s="8">
        <f t="shared" si="394"/>
        <v>4.6822245103076359</v>
      </c>
      <c r="CN255" s="8">
        <f t="shared" si="395"/>
        <v>5.0064773996355783</v>
      </c>
      <c r="CO255" s="8">
        <f t="shared" si="396"/>
        <v>3.4585870728795678</v>
      </c>
      <c r="CP255" s="8">
        <f t="shared" si="397"/>
        <v>3.367943952627932</v>
      </c>
      <c r="CQ255" s="8">
        <f t="shared" si="398"/>
        <v>3.4039583589166043</v>
      </c>
      <c r="CR255" s="8">
        <f t="shared" si="399"/>
        <v>3.2585274066153458</v>
      </c>
      <c r="CS255" s="8">
        <f t="shared" si="400"/>
        <v>3.2800786532642072</v>
      </c>
      <c r="CT255" s="8">
        <f t="shared" si="401"/>
        <v>3.1862335423438606</v>
      </c>
      <c r="CU255" s="8">
        <f t="shared" si="402"/>
        <v>3.2545750918287246</v>
      </c>
      <c r="CV255" s="8">
        <f t="shared" si="403"/>
        <v>3.3589375855125527</v>
      </c>
      <c r="CW255" s="8">
        <f t="shared" si="404"/>
        <v>2.4662748962980681</v>
      </c>
      <c r="CX255" s="8">
        <f t="shared" si="405"/>
        <v>5.4202834872001802</v>
      </c>
      <c r="CY255" s="8">
        <f t="shared" si="335"/>
        <v>3.2786106601624696</v>
      </c>
      <c r="CZ255" s="1">
        <f t="shared" si="336"/>
        <v>41486</v>
      </c>
      <c r="DA255" s="5">
        <f>CA255/MAX(CA$9:CA255)-1</f>
        <v>-3.1714264026807659E-2</v>
      </c>
      <c r="DB255" s="5">
        <f>CB255/MAX(CB$9:CB255)-1</f>
        <v>-1.0535124722302891E-3</v>
      </c>
      <c r="DC255" s="5">
        <f>CC255/MAX(CC$9:CC255)-1</f>
        <v>-4.2759711979676429E-2</v>
      </c>
      <c r="DD255" s="5">
        <f>CD255/MAX(CD$9:CD255)-1</f>
        <v>-5.548423403620717E-4</v>
      </c>
      <c r="DE255" s="5">
        <f>CE255/MAX(CE$9:CE255)-1</f>
        <v>-1.5056756666611881E-2</v>
      </c>
      <c r="DF255" s="5">
        <f>CF255/MAX(CF$9:CF255)-1</f>
        <v>-4.6327712190756487E-2</v>
      </c>
      <c r="DG255" s="5">
        <f>CG255/MAX(CG$9:CG255)-1</f>
        <v>-1.5547035712901724E-3</v>
      </c>
      <c r="DH255" s="5">
        <f>CH255/MAX(CH$9:CH255)-1</f>
        <v>-1.6152292073474905E-2</v>
      </c>
      <c r="DI255" s="5">
        <f>CI255/MAX(CI$9:CI255)-1</f>
        <v>0</v>
      </c>
      <c r="DJ255" s="5">
        <f>CJ255/MAX(CJ$9:CJ255)-1</f>
        <v>-4.5371645928266036E-3</v>
      </c>
      <c r="DK255" s="5">
        <f>CK255/MAX(CK$9:CK255)-1</f>
        <v>0</v>
      </c>
      <c r="DL255" s="5">
        <f>CL255/MAX(CL$9:CL255)-1</f>
        <v>0</v>
      </c>
      <c r="DM255" s="5">
        <f>CM255/MAX(CM$9:CM255)-1</f>
        <v>-1.6124467277916943E-2</v>
      </c>
      <c r="DN255" s="5">
        <f>CN255/MAX(CN$9:CN255)-1</f>
        <v>-2.0630244660765795E-2</v>
      </c>
      <c r="DO255" s="5">
        <f>CO255/MAX(CO$9:CO255)-1</f>
        <v>-6.2852935943022992E-3</v>
      </c>
      <c r="DP255" s="5">
        <f>CP255/MAX(CP$9:CP255)-1</f>
        <v>-1.7351726263404976E-2</v>
      </c>
      <c r="DQ255" s="5">
        <f>CQ255/MAX(CQ$9:CQ255)-1</f>
        <v>-1.7067207579328447E-2</v>
      </c>
      <c r="DR255" s="5">
        <f>CR255/MAX(CR$9:CR255)-1</f>
        <v>-2.2311053195452901E-3</v>
      </c>
      <c r="DS255" s="5">
        <f>CS255/MAX(CS$9:CS255)-1</f>
        <v>-5.8575255237218737E-3</v>
      </c>
      <c r="DT255" s="5">
        <f>CT255/MAX(CT$9:CT255)-1</f>
        <v>-7.7349818033201068E-4</v>
      </c>
      <c r="DU255" s="5">
        <f>CU255/MAX(CU$9:CU255)-1</f>
        <v>-3.8275246448752354E-3</v>
      </c>
      <c r="DV255" s="5">
        <f>CV255/MAX(CV$9:CV255)-1</f>
        <v>-5.15561194095282E-3</v>
      </c>
      <c r="DW255" s="5">
        <f>CW255/MAX(CW$9:CW255)-1</f>
        <v>-7.523495777937983E-4</v>
      </c>
      <c r="DX255" s="5">
        <f>CX255/MAX(CX$9:CX255)-1</f>
        <v>-1.6124467277917276E-2</v>
      </c>
      <c r="DY255" s="5">
        <f>CY255/MAX(CY$9:CY255)-1</f>
        <v>-3.1714264026807659E-2</v>
      </c>
      <c r="DZ255" s="1">
        <f t="shared" si="337"/>
        <v>41486</v>
      </c>
      <c r="EA255" s="8">
        <f t="shared" si="368"/>
        <v>2.0875921917900619</v>
      </c>
      <c r="EB255" s="8">
        <f t="shared" si="369"/>
        <v>2.3443836868138996</v>
      </c>
      <c r="EC255" s="8">
        <f t="shared" si="370"/>
        <v>2.7918029614426034</v>
      </c>
      <c r="ED255" s="8">
        <f t="shared" si="338"/>
        <v>2.1364999999999998</v>
      </c>
      <c r="EE255" s="8">
        <f t="shared" si="339"/>
        <v>2.2470399226720579</v>
      </c>
      <c r="EF255" s="8">
        <f t="shared" si="340"/>
        <v>2.0860000000000003</v>
      </c>
      <c r="EG255" s="8">
        <f t="shared" si="341"/>
        <v>2.1700526443621477</v>
      </c>
      <c r="EH255" s="8">
        <f t="shared" si="342"/>
        <v>2.7184999999999997</v>
      </c>
      <c r="EI255" s="8">
        <f t="shared" si="343"/>
        <v>2.3443836868139001</v>
      </c>
      <c r="EJ255" s="1">
        <f t="shared" si="371"/>
        <v>41486</v>
      </c>
      <c r="EK255" s="8">
        <f>Data!W252*(1-R255-AD255)+R255*Data!AE252+AD255*Data!AM252</f>
        <v>1.791210353272686</v>
      </c>
      <c r="EL255" s="8">
        <f>Data!W252*(1-S255-AE255)+S255*Data!BQ252+AE255*Data!AU252</f>
        <v>2.9878674594791863</v>
      </c>
      <c r="EM255" s="8">
        <f>Data!W252*(1-R255-AF255)+R255*Data!AE252+AF255*Data!AU252</f>
        <v>3.1384050153211431</v>
      </c>
      <c r="EN255" s="8">
        <f>Data!F252</f>
        <v>5.5160069271786396</v>
      </c>
      <c r="EO255" s="8">
        <f>U255*Data!$AE252+Model!AG255*Data!$BY252+Model!AP255*Data!$W252</f>
        <v>1.863</v>
      </c>
      <c r="EP255" s="8">
        <f>V255*Data!$BQ252+Model!AH255*Data!$BY252+Model!AQ255*Data!$W252</f>
        <v>2.2550976794867585</v>
      </c>
      <c r="EQ255" s="8">
        <f>W255*Data!$BQ252+Model!AI255*Data!$BY252+Model!AR255*Data!$W252</f>
        <v>1.8694</v>
      </c>
      <c r="ER255" s="8">
        <f>X255*Data!CF252+Model!AJ255*Data!$BY252+Model!AS255*Data!$W252</f>
        <v>2.0145730195646272</v>
      </c>
      <c r="ES255" s="8">
        <f>Y255*Data!CS252+Model!AK255*Data!$BY252+Model!AS255*Data!$W252</f>
        <v>2.5625</v>
      </c>
      <c r="ET255" s="8">
        <f t="shared" si="344"/>
        <v>5.5160069271786396</v>
      </c>
    </row>
    <row r="256" spans="1:150" x14ac:dyDescent="0.25">
      <c r="A256" s="34">
        <f>Data!A253</f>
        <v>41516</v>
      </c>
      <c r="B256" s="8">
        <f>Data!G253</f>
        <v>2.4776792386035198</v>
      </c>
      <c r="C256" s="8">
        <f t="shared" si="345"/>
        <v>3.0114210217263651</v>
      </c>
      <c r="D256" s="8">
        <f>Data!DA253</f>
        <v>3.464</v>
      </c>
      <c r="E256" s="8">
        <f>Data!AN253</f>
        <v>0.40799999999999997</v>
      </c>
      <c r="F256" s="8">
        <f>Data!AV253</f>
        <v>1.206</v>
      </c>
      <c r="G256" s="8">
        <f>Data!BZ253</f>
        <v>2.15</v>
      </c>
      <c r="H256" s="8">
        <f>Data!X253</f>
        <v>1.87</v>
      </c>
      <c r="I256" s="8">
        <f>Data!BJ253</f>
        <v>2.9969999999999999</v>
      </c>
      <c r="J256" s="8">
        <f>Data!AF253</f>
        <v>2.9580000000000002</v>
      </c>
      <c r="K256" s="8">
        <f>Data!BC253</f>
        <v>4.2089999999999996</v>
      </c>
      <c r="L256" s="8">
        <f>Data!BR253</f>
        <v>4.5209999999999999</v>
      </c>
      <c r="M256" s="8">
        <f>Data!CG253</f>
        <v>3.3479999999999999</v>
      </c>
      <c r="N256" s="8">
        <f>Data!CT253</f>
        <v>5.6340000000000003</v>
      </c>
      <c r="O256" s="8">
        <f>Data!ED253</f>
        <v>5.0839999999999996</v>
      </c>
      <c r="P256" s="8">
        <f t="shared" si="346"/>
        <v>3.4059999999999997</v>
      </c>
      <c r="Q256" s="1">
        <f t="shared" si="323"/>
        <v>41516</v>
      </c>
      <c r="R256" s="9">
        <f t="shared" si="372"/>
        <v>0.55690812768154008</v>
      </c>
      <c r="S256" s="36">
        <f t="shared" si="373"/>
        <v>0.3279214127394327</v>
      </c>
      <c r="T256" s="9">
        <f t="shared" si="374"/>
        <v>0.29359953024075164</v>
      </c>
      <c r="U256" s="9">
        <f t="shared" si="347"/>
        <v>0.25</v>
      </c>
      <c r="V256" s="9">
        <f t="shared" si="348"/>
        <v>0.1886138700972512</v>
      </c>
      <c r="W256" s="9">
        <f t="shared" si="349"/>
        <v>0.1</v>
      </c>
      <c r="X256" s="9">
        <f t="shared" si="350"/>
        <v>0.24444173033883104</v>
      </c>
      <c r="Y256" s="9">
        <f t="shared" si="375"/>
        <v>0.25</v>
      </c>
      <c r="Z256" s="8">
        <f t="shared" si="351"/>
        <v>2.8171759369624847</v>
      </c>
      <c r="AA256" s="8">
        <f t="shared" si="324"/>
        <v>2.739319665172236</v>
      </c>
      <c r="AB256" s="8">
        <f t="shared" si="352"/>
        <v>1.7808714034057544</v>
      </c>
      <c r="AC256" s="8">
        <f t="shared" si="376"/>
        <v>2.4776792386035198</v>
      </c>
      <c r="AD256" s="22">
        <f t="shared" si="353"/>
        <v>0.44309187231845992</v>
      </c>
      <c r="AE256" s="22">
        <f t="shared" si="354"/>
        <v>0.67207858726056724</v>
      </c>
      <c r="AF256" s="22">
        <f t="shared" si="355"/>
        <v>0.70640046975924831</v>
      </c>
      <c r="AG256" s="22">
        <f t="shared" si="325"/>
        <v>0</v>
      </c>
      <c r="AH256" s="22">
        <f t="shared" si="326"/>
        <v>6.1386129902748832E-2</v>
      </c>
      <c r="AI256" s="22">
        <f t="shared" si="327"/>
        <v>0</v>
      </c>
      <c r="AJ256" s="22">
        <f t="shared" si="328"/>
        <v>5.558269661168902E-3</v>
      </c>
      <c r="AK256" s="22">
        <f t="shared" si="329"/>
        <v>0</v>
      </c>
      <c r="AL256" s="22"/>
      <c r="AM256" s="22">
        <f t="shared" si="330"/>
        <v>0</v>
      </c>
      <c r="AN256" s="22">
        <f t="shared" si="330"/>
        <v>0</v>
      </c>
      <c r="AO256" s="22">
        <v>0</v>
      </c>
      <c r="AP256" s="22">
        <f t="shared" si="331"/>
        <v>0.75</v>
      </c>
      <c r="AQ256" s="22">
        <f t="shared" si="332"/>
        <v>0.75</v>
      </c>
      <c r="AR256" s="22">
        <f t="shared" si="356"/>
        <v>0.9</v>
      </c>
      <c r="AS256" s="9">
        <f t="shared" si="357"/>
        <v>0.75</v>
      </c>
      <c r="AT256" s="9">
        <f t="shared" si="358"/>
        <v>0.75</v>
      </c>
      <c r="AU256" s="9"/>
      <c r="AV256" s="1">
        <f t="shared" si="333"/>
        <v>41516</v>
      </c>
      <c r="AX256" s="5">
        <f>Data!C253/Data!C252-1</f>
        <v>-5.114424103115911E-3</v>
      </c>
      <c r="AY256" s="5">
        <f>Data!L253/Data!L252-1</f>
        <v>-8.2164660534445044E-4</v>
      </c>
      <c r="AZ256" s="5">
        <f>Data!CW253/Data!CW252-1</f>
        <v>-6.6851475720129949E-3</v>
      </c>
      <c r="BA256" s="5">
        <f>Data!AJ253/Data!AJ252-1</f>
        <v>-9.1058735963966964E-4</v>
      </c>
      <c r="BB256" s="5">
        <f>Data!AR253/Data!AR252-1</f>
        <v>-5.3606376648626108E-3</v>
      </c>
      <c r="BC256" s="5">
        <f>Data!BV253/Data!BV252-1</f>
        <v>-9.5815863830690517E-3</v>
      </c>
      <c r="BD256" s="5">
        <f>Data!T253/Data!T252-1</f>
        <v>5.1832158831022213E-4</v>
      </c>
      <c r="BE256" s="5">
        <f>Data!BF253/Data!BF252-1</f>
        <v>-3.7031245435534821E-3</v>
      </c>
      <c r="BF256" s="5">
        <f>Data!AB253/Data!AB252-1</f>
        <v>4.4642719077145898E-3</v>
      </c>
      <c r="BG256" s="5">
        <f>Data!AY253/Data!AY252-1</f>
        <v>-3.7678552919462316E-4</v>
      </c>
      <c r="BH256" s="5">
        <f>Data!BN253/Data!BN252-1</f>
        <v>3.3231182670985238E-3</v>
      </c>
      <c r="BI256" s="5">
        <f>Data!CC253/Data!CC252-1</f>
        <v>4.1140103645784798E-3</v>
      </c>
      <c r="BJ256" s="5">
        <f>Data!CP253/Data!CP252-1</f>
        <v>-7.0067523110651786E-3</v>
      </c>
      <c r="BK256" s="5">
        <f>Data!DZ253/Data!DZ252-1</f>
        <v>-7.6865096882660078E-3</v>
      </c>
      <c r="BL256" s="5">
        <f t="shared" si="377"/>
        <v>-3.68368611228213E-4</v>
      </c>
      <c r="BM256" s="5">
        <f t="shared" si="378"/>
        <v>-6.1681706398055182E-3</v>
      </c>
      <c r="BN256" s="5">
        <f t="shared" si="379"/>
        <v>-6.0426115758444015E-3</v>
      </c>
      <c r="BO256" s="5">
        <f t="shared" si="359"/>
        <v>1.504809168161314E-3</v>
      </c>
      <c r="BP256" s="5">
        <f t="shared" si="360"/>
        <v>4.0209742490477556E-5</v>
      </c>
      <c r="BQ256" s="5">
        <f t="shared" si="361"/>
        <v>7.9880125618905231E-4</v>
      </c>
      <c r="BR256" s="5">
        <f t="shared" si="380"/>
        <v>9.3025206005380742E-4</v>
      </c>
      <c r="BS256" s="5">
        <f t="shared" si="381"/>
        <v>-1.3629468865336281E-3</v>
      </c>
      <c r="BT256" s="5">
        <f t="shared" si="362"/>
        <v>-6.2480557004969135E-4</v>
      </c>
      <c r="BU256" s="5">
        <f t="shared" si="363"/>
        <v>-7.0067523110651786E-3</v>
      </c>
      <c r="BV256" s="8">
        <f t="shared" si="364"/>
        <v>2.4647339540055873</v>
      </c>
      <c r="BW256" s="8">
        <f t="shared" si="365"/>
        <v>2.4764841843673842</v>
      </c>
      <c r="BX256" s="24">
        <f t="shared" si="366"/>
        <v>41516</v>
      </c>
      <c r="BY256" s="5">
        <f t="shared" si="367"/>
        <v>0.99870018622184087</v>
      </c>
      <c r="BZ256" s="1">
        <f t="shared" si="334"/>
        <v>41516</v>
      </c>
      <c r="CA256" s="8">
        <f t="shared" si="382"/>
        <v>3.2618424547774021</v>
      </c>
      <c r="CB256" s="8">
        <f t="shared" si="383"/>
        <v>2.4764841843673842</v>
      </c>
      <c r="CC256" s="8">
        <f t="shared" si="384"/>
        <v>3.7375447295253408</v>
      </c>
      <c r="CD256" s="8">
        <f t="shared" si="385"/>
        <v>2.3283155503432211</v>
      </c>
      <c r="CE256" s="8">
        <f t="shared" si="386"/>
        <v>2.9576186122636834</v>
      </c>
      <c r="CF256" s="8">
        <f t="shared" si="387"/>
        <v>3.5041619539552906</v>
      </c>
      <c r="CG256" s="8">
        <f t="shared" si="388"/>
        <v>3.0764066432475148</v>
      </c>
      <c r="CH256" s="8">
        <f t="shared" si="389"/>
        <v>3.7286232443278191</v>
      </c>
      <c r="CI256" s="8">
        <f t="shared" si="390"/>
        <v>4.0958743450215271</v>
      </c>
      <c r="CJ256" s="8">
        <f t="shared" si="391"/>
        <v>4.2424251431153071</v>
      </c>
      <c r="CK256" s="8">
        <f t="shared" si="392"/>
        <v>7.6231429019034378</v>
      </c>
      <c r="CL256" s="8">
        <f t="shared" si="393"/>
        <v>5.2871309168854701</v>
      </c>
      <c r="CM256" s="8">
        <f t="shared" si="394"/>
        <v>4.6494173228991116</v>
      </c>
      <c r="CN256" s="8">
        <f t="shared" si="395"/>
        <v>4.9679950625991944</v>
      </c>
      <c r="CO256" s="8">
        <f t="shared" si="396"/>
        <v>3.4573130379627193</v>
      </c>
      <c r="CP256" s="8">
        <f t="shared" si="397"/>
        <v>3.3471698996228216</v>
      </c>
      <c r="CQ256" s="8">
        <f t="shared" si="398"/>
        <v>3.3833895607333226</v>
      </c>
      <c r="CR256" s="8">
        <f t="shared" si="399"/>
        <v>3.2634308685315254</v>
      </c>
      <c r="CS256" s="8">
        <f t="shared" si="400"/>
        <v>3.2802105443822036</v>
      </c>
      <c r="CT256" s="8">
        <f t="shared" si="401"/>
        <v>3.1887787096999967</v>
      </c>
      <c r="CU256" s="8">
        <f t="shared" si="402"/>
        <v>3.257602667012498</v>
      </c>
      <c r="CV256" s="8">
        <f t="shared" si="403"/>
        <v>3.3543595319883175</v>
      </c>
      <c r="CW256" s="8">
        <f t="shared" si="404"/>
        <v>2.4647339540055873</v>
      </c>
      <c r="CX256" s="8">
        <f t="shared" si="405"/>
        <v>5.3823049033496115</v>
      </c>
      <c r="CY256" s="8">
        <f t="shared" si="335"/>
        <v>3.2618424547774021</v>
      </c>
      <c r="CZ256" s="1">
        <f t="shared" si="336"/>
        <v>41516</v>
      </c>
      <c r="DA256" s="5">
        <f>CA256/MAX(CA$9:CA256)-1</f>
        <v>-3.66664879335723E-2</v>
      </c>
      <c r="DB256" s="5">
        <f>CB256/MAX(CB$9:CB256)-1</f>
        <v>-1.8742934626282404E-3</v>
      </c>
      <c r="DC256" s="5">
        <f>CC256/MAX(CC$9:CC256)-1</f>
        <v>-4.9159004566968534E-2</v>
      </c>
      <c r="DD256" s="5">
        <f>CD256/MAX(CD$9:CD256)-1</f>
        <v>-1.4649244675800643E-3</v>
      </c>
      <c r="DE256" s="5">
        <f>CE256/MAX(CE$9:CE256)-1</f>
        <v>-2.033668051457671E-2</v>
      </c>
      <c r="DF256" s="5">
        <f>CF256/MAX(CF$9:CF256)-1</f>
        <v>-5.5465405597539874E-2</v>
      </c>
      <c r="DG256" s="5">
        <f>CG256/MAX(CG$9:CG256)-1</f>
        <v>-1.0371878194043171E-3</v>
      </c>
      <c r="DH256" s="5">
        <f>CH256/MAX(CH$9:CH256)-1</f>
        <v>-1.9795602667816437E-2</v>
      </c>
      <c r="DI256" s="5">
        <f>CI256/MAX(CI$9:CI256)-1</f>
        <v>0</v>
      </c>
      <c r="DJ256" s="5">
        <f>CJ256/MAX(CJ$9:CJ256)-1</f>
        <v>-4.9122405840590355E-3</v>
      </c>
      <c r="DK256" s="5">
        <f>CK256/MAX(CK$9:CK256)-1</f>
        <v>0</v>
      </c>
      <c r="DL256" s="5">
        <f>CL256/MAX(CL$9:CL256)-1</f>
        <v>0</v>
      </c>
      <c r="DM256" s="5">
        <f>CM256/MAX(CM$9:CM256)-1</f>
        <v>-2.3018239440617871E-2</v>
      </c>
      <c r="DN256" s="5">
        <f>CN256/MAX(CN$9:CN256)-1</f>
        <v>-2.8158179773575487E-2</v>
      </c>
      <c r="DO256" s="5">
        <f>CO256/MAX(CO$9:CO256)-1</f>
        <v>-6.6513469006579395E-3</v>
      </c>
      <c r="DP256" s="5">
        <f>CP256/MAX(CP$9:CP256)-1</f>
        <v>-2.3412868494722683E-2</v>
      </c>
      <c r="DQ256" s="5">
        <f>CQ256/MAX(CQ$9:CQ256)-1</f>
        <v>-2.3006688649086615E-2</v>
      </c>
      <c r="DR256" s="5">
        <f>CR256/MAX(CR$9:CR256)-1</f>
        <v>-7.2965353912401998E-4</v>
      </c>
      <c r="DS256" s="5">
        <f>CS256/MAX(CS$9:CS256)-1</f>
        <v>-5.8175513108242871E-3</v>
      </c>
      <c r="DT256" s="5">
        <f>CT256/MAX(CT$9:CT256)-1</f>
        <v>0</v>
      </c>
      <c r="DU256" s="5">
        <f>CU256/MAX(CU$9:CU256)-1</f>
        <v>-2.9008331475073312E-3</v>
      </c>
      <c r="DV256" s="5">
        <f>CV256/MAX(CV$9:CV256)-1</f>
        <v>-6.5115320022433032E-3</v>
      </c>
      <c r="DW256" s="5">
        <f>CW256/MAX(CW$9:CW256)-1</f>
        <v>-1.3766850756367077E-3</v>
      </c>
      <c r="DX256" s="5">
        <f>CX256/MAX(CX$9:CX256)-1</f>
        <v>-2.3018239440618316E-2</v>
      </c>
      <c r="DY256" s="5">
        <f>CY256/MAX(CY$9:CY256)-1</f>
        <v>-3.66664879335723E-2</v>
      </c>
      <c r="DZ256" s="1">
        <f t="shared" si="337"/>
        <v>41516</v>
      </c>
      <c r="EA256" s="8">
        <f t="shared" si="368"/>
        <v>2.1817030396980583</v>
      </c>
      <c r="EB256" s="8">
        <f t="shared" si="369"/>
        <v>2.4776792386035198</v>
      </c>
      <c r="EC256" s="8">
        <f t="shared" si="370"/>
        <v>3.0114210217263651</v>
      </c>
      <c r="ED256" s="8">
        <f t="shared" si="338"/>
        <v>2.1420000000000003</v>
      </c>
      <c r="EE256" s="8">
        <f t="shared" si="339"/>
        <v>2.3872034860005829</v>
      </c>
      <c r="EF256" s="8">
        <f t="shared" si="340"/>
        <v>2.1351</v>
      </c>
      <c r="EG256" s="8">
        <f t="shared" si="341"/>
        <v>2.2328411929459193</v>
      </c>
      <c r="EH256" s="8">
        <f t="shared" si="342"/>
        <v>2.8109999999999999</v>
      </c>
      <c r="EI256" s="8">
        <f t="shared" si="343"/>
        <v>2.4776792386035198</v>
      </c>
      <c r="EJ256" s="1">
        <f t="shared" si="371"/>
        <v>41516</v>
      </c>
      <c r="EK256" s="8">
        <f>Data!W253*(1-R256-AD256)+R256*Data!AE253+AD256*Data!AM253</f>
        <v>1.7615575087180226</v>
      </c>
      <c r="EL256" s="8">
        <f>Data!W253*(1-S256-AE256)+S256*Data!BQ253+AE256*Data!AU253</f>
        <v>3.0310048451871432</v>
      </c>
      <c r="EM256" s="8">
        <f>Data!W253*(1-R256-AF256)+R256*Data!AE253+AF256*Data!AU253</f>
        <v>3.1222391314897093</v>
      </c>
      <c r="EN256" s="8">
        <f>Data!F253</f>
        <v>5.5330405320449501</v>
      </c>
      <c r="EO256" s="8">
        <f>U256*Data!$AE253+Model!AG256*Data!$BY253+Model!AP256*Data!$W253</f>
        <v>1.8262499999999999</v>
      </c>
      <c r="EP256" s="8">
        <f>V256*Data!$BQ253+Model!AH256*Data!$BY253+Model!AQ256*Data!$W253</f>
        <v>2.0789029260358669</v>
      </c>
      <c r="EQ256" s="8">
        <f>W256*Data!$BQ253+Model!AI256*Data!$BY253+Model!AR256*Data!$W253</f>
        <v>1.8371999999999999</v>
      </c>
      <c r="ER256" s="8">
        <f>X256*Data!CF253+Model!AJ256*Data!$BY253+Model!AS256*Data!$W253</f>
        <v>1.8355744536543059</v>
      </c>
      <c r="ES256" s="8">
        <f>Y256*Data!CS253+Model!AK256*Data!$BY253+Model!AS256*Data!$W253</f>
        <v>2.5434999999999999</v>
      </c>
      <c r="ET256" s="8">
        <f t="shared" si="344"/>
        <v>5.5330405320449501</v>
      </c>
    </row>
    <row r="257" spans="1:150" x14ac:dyDescent="0.25">
      <c r="A257" s="34">
        <f>Data!A254</f>
        <v>41547</v>
      </c>
      <c r="B257" s="8">
        <f>Data!G254</f>
        <v>2.3393029708621</v>
      </c>
      <c r="C257" s="8">
        <f t="shared" si="345"/>
        <v>2.8125354432192466</v>
      </c>
      <c r="D257" s="8">
        <f>Data!DA254</f>
        <v>3.359</v>
      </c>
      <c r="E257" s="8">
        <f>Data!AN254</f>
        <v>0.33300000000000002</v>
      </c>
      <c r="F257" s="8">
        <f>Data!AV254</f>
        <v>1.02</v>
      </c>
      <c r="G257" s="8">
        <f>Data!BZ254</f>
        <v>1.9450000000000001</v>
      </c>
      <c r="H257" s="8">
        <f>Data!X254</f>
        <v>1.7230000000000001</v>
      </c>
      <c r="I257" s="8">
        <f>Data!BJ254</f>
        <v>2.7770000000000001</v>
      </c>
      <c r="J257" s="8">
        <f>Data!AF254</f>
        <v>2.7650000000000001</v>
      </c>
      <c r="K257" s="8">
        <f>Data!BC254</f>
        <v>4.0599999999999996</v>
      </c>
      <c r="L257" s="8">
        <f>Data!BR254</f>
        <v>4.242</v>
      </c>
      <c r="M257" s="8">
        <f>Data!CG254</f>
        <v>3.15</v>
      </c>
      <c r="N257" s="8">
        <f>Data!CT254</f>
        <v>5.4880000000000004</v>
      </c>
      <c r="O257" s="8">
        <f>Data!ED254</f>
        <v>4.9740000000000002</v>
      </c>
      <c r="P257" s="8">
        <f t="shared" si="346"/>
        <v>3.4915000000000003</v>
      </c>
      <c r="Q257" s="1">
        <f t="shared" si="323"/>
        <v>41547</v>
      </c>
      <c r="R257" s="9">
        <f t="shared" si="372"/>
        <v>0.5869081276815401</v>
      </c>
      <c r="S257" s="36">
        <f t="shared" si="373"/>
        <v>0.3336628656707385</v>
      </c>
      <c r="T257" s="9">
        <f t="shared" si="374"/>
        <v>0.28640985249892592</v>
      </c>
      <c r="U257" s="9">
        <f t="shared" si="347"/>
        <v>0.25</v>
      </c>
      <c r="V257" s="9">
        <f t="shared" si="348"/>
        <v>0.2186138700972512</v>
      </c>
      <c r="W257" s="9">
        <f t="shared" si="349"/>
        <v>0.1</v>
      </c>
      <c r="X257" s="9">
        <f t="shared" si="350"/>
        <v>0.25</v>
      </c>
      <c r="Y257" s="9">
        <f t="shared" si="375"/>
        <v>0.25</v>
      </c>
      <c r="Z257" s="8">
        <f t="shared" si="351"/>
        <v>2.6522242938562557</v>
      </c>
      <c r="AA257" s="8">
        <f t="shared" si="324"/>
        <v>2.5634967586245905</v>
      </c>
      <c r="AB257" s="8">
        <f t="shared" si="352"/>
        <v>1.6622281254475153</v>
      </c>
      <c r="AC257" s="8">
        <f t="shared" si="376"/>
        <v>2.3393029708621</v>
      </c>
      <c r="AD257" s="22">
        <f t="shared" si="353"/>
        <v>0.4130918723184599</v>
      </c>
      <c r="AE257" s="22">
        <f t="shared" si="354"/>
        <v>0.66633713432926145</v>
      </c>
      <c r="AF257" s="22">
        <f t="shared" si="355"/>
        <v>0.71359014750107408</v>
      </c>
      <c r="AG257" s="22">
        <f t="shared" si="325"/>
        <v>0</v>
      </c>
      <c r="AH257" s="22">
        <f t="shared" si="326"/>
        <v>3.1386129902748805E-2</v>
      </c>
      <c r="AI257" s="22">
        <f t="shared" si="327"/>
        <v>0</v>
      </c>
      <c r="AJ257" s="22">
        <f t="shared" si="328"/>
        <v>0</v>
      </c>
      <c r="AK257" s="22">
        <f t="shared" si="329"/>
        <v>0</v>
      </c>
      <c r="AL257" s="22"/>
      <c r="AM257" s="22">
        <f t="shared" si="330"/>
        <v>0</v>
      </c>
      <c r="AN257" s="22">
        <f t="shared" si="330"/>
        <v>0</v>
      </c>
      <c r="AO257" s="22">
        <v>0</v>
      </c>
      <c r="AP257" s="22">
        <f t="shared" si="331"/>
        <v>0.75</v>
      </c>
      <c r="AQ257" s="22">
        <f t="shared" si="332"/>
        <v>0.75</v>
      </c>
      <c r="AR257" s="22">
        <f t="shared" si="356"/>
        <v>0.9</v>
      </c>
      <c r="AS257" s="9">
        <f t="shared" si="357"/>
        <v>0.75</v>
      </c>
      <c r="AT257" s="9">
        <f t="shared" si="358"/>
        <v>0.75</v>
      </c>
      <c r="AU257" s="9"/>
      <c r="AV257" s="1">
        <f t="shared" si="333"/>
        <v>41547</v>
      </c>
      <c r="AX257" s="5">
        <f>Data!C254/Data!C253-1</f>
        <v>9.4673118007129187E-3</v>
      </c>
      <c r="AY257" s="5">
        <f>Data!L254/Data!L253-1</f>
        <v>2.7852574189695112E-3</v>
      </c>
      <c r="AZ257" s="5">
        <f>Data!CW254/Data!CW253-1</f>
        <v>8.2365093403367062E-3</v>
      </c>
      <c r="BA257" s="5">
        <f>Data!AJ254/Data!AJ253-1</f>
        <v>2.2604909853345401E-3</v>
      </c>
      <c r="BB257" s="5">
        <f>Data!AR254/Data!AR253-1</f>
        <v>8.9551674196406417E-3</v>
      </c>
      <c r="BC257" s="5">
        <f>Data!BV254/Data!BV253-1</f>
        <v>1.4773210689307481E-2</v>
      </c>
      <c r="BD257" s="5">
        <f>Data!T254/Data!T253-1</f>
        <v>5.0510174346443115E-3</v>
      </c>
      <c r="BE257" s="5">
        <f>Data!BF254/Data!BF253-1</f>
        <v>1.1778483785396698E-2</v>
      </c>
      <c r="BF257" s="5">
        <f>Data!AB254/Data!AB253-1</f>
        <v>8.0714064691331799E-3</v>
      </c>
      <c r="BG257" s="5">
        <f>Data!AY254/Data!AY253-1</f>
        <v>1.0513336089061465E-2</v>
      </c>
      <c r="BH257" s="5">
        <f>Data!BN254/Data!BN253-1</f>
        <v>9.1185826764910161E-3</v>
      </c>
      <c r="BI257" s="5">
        <f>Data!CC254/Data!CC253-1</f>
        <v>8.3923761233222205E-3</v>
      </c>
      <c r="BJ257" s="5">
        <f>Data!CP254/Data!CP253-1</f>
        <v>1.0009958887668757E-2</v>
      </c>
      <c r="BK257" s="5">
        <f>Data!DZ254/Data!DZ253-1</f>
        <v>1.0356067462923058E-2</v>
      </c>
      <c r="BL257" s="5">
        <f t="shared" si="377"/>
        <v>8.6417443725324838E-3</v>
      </c>
      <c r="BM257" s="5">
        <f t="shared" si="378"/>
        <v>9.4145525409405437E-3</v>
      </c>
      <c r="BN257" s="5">
        <f t="shared" si="379"/>
        <v>9.3664710142626079E-3</v>
      </c>
      <c r="BO257" s="5">
        <f t="shared" si="359"/>
        <v>5.8061146932665286E-3</v>
      </c>
      <c r="BP257" s="5">
        <f t="shared" si="360"/>
        <v>6.4150244748524621E-3</v>
      </c>
      <c r="BQ257" s="5">
        <f t="shared" si="361"/>
        <v>5.4577739588289823E-3</v>
      </c>
      <c r="BR257" s="5">
        <f t="shared" si="380"/>
        <v>5.9218235059948421E-3</v>
      </c>
      <c r="BS257" s="5">
        <f t="shared" si="381"/>
        <v>6.290752797900423E-3</v>
      </c>
      <c r="BT257" s="5">
        <f t="shared" si="362"/>
        <v>2.8185962751964945E-3</v>
      </c>
      <c r="BU257" s="5">
        <f t="shared" si="363"/>
        <v>1.0009958887668757E-2</v>
      </c>
      <c r="BV257" s="8">
        <f t="shared" si="364"/>
        <v>2.4716810439476977</v>
      </c>
      <c r="BW257" s="8">
        <f t="shared" si="365"/>
        <v>2.4833818303148543</v>
      </c>
      <c r="BX257" s="24">
        <f t="shared" si="366"/>
        <v>41547</v>
      </c>
      <c r="BY257" s="5">
        <f t="shared" si="367"/>
        <v>0.99519251462238512</v>
      </c>
      <c r="BZ257" s="1">
        <f t="shared" si="334"/>
        <v>41547</v>
      </c>
      <c r="CA257" s="8">
        <f t="shared" si="382"/>
        <v>3.2927233343415825</v>
      </c>
      <c r="CB257" s="8">
        <f t="shared" si="383"/>
        <v>2.4833818303148543</v>
      </c>
      <c r="CC257" s="8">
        <f t="shared" si="384"/>
        <v>3.7683290516000025</v>
      </c>
      <c r="CD257" s="8">
        <f t="shared" si="385"/>
        <v>2.3335786866557862</v>
      </c>
      <c r="CE257" s="8">
        <f t="shared" si="386"/>
        <v>2.9841045820999499</v>
      </c>
      <c r="CF257" s="8">
        <f t="shared" si="387"/>
        <v>3.5559296767905275</v>
      </c>
      <c r="CG257" s="8">
        <f t="shared" si="388"/>
        <v>3.0919456268386134</v>
      </c>
      <c r="CH257" s="8">
        <f t="shared" si="389"/>
        <v>3.7725407727529876</v>
      </c>
      <c r="CI257" s="8">
        <f t="shared" si="390"/>
        <v>4.1289338117066903</v>
      </c>
      <c r="CJ257" s="8">
        <f t="shared" si="391"/>
        <v>4.2870271844775631</v>
      </c>
      <c r="CK257" s="8">
        <f t="shared" si="392"/>
        <v>7.6926551607091502</v>
      </c>
      <c r="CL257" s="8">
        <f t="shared" si="393"/>
        <v>5.3315025081532186</v>
      </c>
      <c r="CM257" s="8">
        <f t="shared" si="394"/>
        <v>4.6959577991529464</v>
      </c>
      <c r="CN257" s="8">
        <f t="shared" si="395"/>
        <v>5.0194439546229406</v>
      </c>
      <c r="CO257" s="8">
        <f t="shared" si="396"/>
        <v>3.4871902534526167</v>
      </c>
      <c r="CP257" s="8">
        <f t="shared" si="397"/>
        <v>3.3786820065062755</v>
      </c>
      <c r="CQ257" s="8">
        <f t="shared" si="398"/>
        <v>3.4150799809838901</v>
      </c>
      <c r="CR257" s="8">
        <f t="shared" si="399"/>
        <v>3.2823787224477661</v>
      </c>
      <c r="CS257" s="8">
        <f t="shared" si="400"/>
        <v>3.3012531753070844</v>
      </c>
      <c r="CT257" s="8">
        <f t="shared" si="401"/>
        <v>3.2061823431022658</v>
      </c>
      <c r="CU257" s="8">
        <f t="shared" si="402"/>
        <v>3.2768936150592038</v>
      </c>
      <c r="CV257" s="8">
        <f t="shared" si="403"/>
        <v>3.3754609785993366</v>
      </c>
      <c r="CW257" s="8">
        <f t="shared" si="404"/>
        <v>2.4716810439476977</v>
      </c>
      <c r="CX257" s="8">
        <f t="shared" si="405"/>
        <v>5.4361815541530394</v>
      </c>
      <c r="CY257" s="8">
        <f t="shared" si="335"/>
        <v>3.2927233343415825</v>
      </c>
      <c r="CZ257" s="1">
        <f t="shared" si="336"/>
        <v>41547</v>
      </c>
      <c r="DA257" s="5">
        <f>CA257/MAX(CA$9:CA257)-1</f>
        <v>-2.7546309206763597E-2</v>
      </c>
      <c r="DB257" s="5">
        <f>CB257/MAX(CB$9:CB257)-1</f>
        <v>0</v>
      </c>
      <c r="DC257" s="5">
        <f>CC257/MAX(CC$9:CC257)-1</f>
        <v>-4.1327393826909309E-2</v>
      </c>
      <c r="DD257" s="5">
        <f>CD257/MAX(CD$9:CD257)-1</f>
        <v>0</v>
      </c>
      <c r="DE257" s="5">
        <f>CE257/MAX(CE$9:CE257)-1</f>
        <v>-1.1563631473703873E-2</v>
      </c>
      <c r="DF257" s="5">
        <f>CF257/MAX(CF$9:CF257)-1</f>
        <v>-4.1511597031092751E-2</v>
      </c>
      <c r="DG257" s="5">
        <f>CG257/MAX(CG$9:CG257)-1</f>
        <v>0</v>
      </c>
      <c r="DH257" s="5">
        <f>CH257/MAX(CH$9:CH257)-1</f>
        <v>-8.2502810674647264E-3</v>
      </c>
      <c r="DI257" s="5">
        <f>CI257/MAX(CI$9:CI257)-1</f>
        <v>0</v>
      </c>
      <c r="DJ257" s="5">
        <f>CJ257/MAX(CJ$9:CJ257)-1</f>
        <v>0</v>
      </c>
      <c r="DK257" s="5">
        <f>CK257/MAX(CK$9:CK257)-1</f>
        <v>0</v>
      </c>
      <c r="DL257" s="5">
        <f>CL257/MAX(CL$9:CL257)-1</f>
        <v>0</v>
      </c>
      <c r="DM257" s="5">
        <f>CM257/MAX(CM$9:CM257)-1</f>
        <v>-1.3238692183416334E-2</v>
      </c>
      <c r="DN257" s="5">
        <f>CN257/MAX(CN$9:CN257)-1</f>
        <v>-1.8093720320020656E-2</v>
      </c>
      <c r="DO257" s="5">
        <f>CO257/MAX(CO$9:CO257)-1</f>
        <v>0</v>
      </c>
      <c r="DP257" s="5">
        <f>CP257/MAX(CP$9:CP257)-1</f>
        <v>-1.4218737634359879E-2</v>
      </c>
      <c r="DQ257" s="5">
        <f>CQ257/MAX(CQ$9:CQ257)-1</f>
        <v>-1.3855709117189807E-2</v>
      </c>
      <c r="DR257" s="5">
        <f>CR257/MAX(CR$9:CR257)-1</f>
        <v>0</v>
      </c>
      <c r="DS257" s="5">
        <f>CS257/MAX(CS$9:CS257)-1</f>
        <v>0</v>
      </c>
      <c r="DT257" s="5">
        <f>CT257/MAX(CT$9:CT257)-1</f>
        <v>0</v>
      </c>
      <c r="DU257" s="5">
        <f>CU257/MAX(CU$9:CU257)-1</f>
        <v>0</v>
      </c>
      <c r="DV257" s="5">
        <f>CV257/MAX(CV$9:CV257)-1</f>
        <v>-2.6174164250469811E-4</v>
      </c>
      <c r="DW257" s="5">
        <f>CW257/MAX(CW$9:CW257)-1</f>
        <v>0</v>
      </c>
      <c r="DX257" s="5">
        <f>CX257/MAX(CX$9:CX257)-1</f>
        <v>-1.3238692183416556E-2</v>
      </c>
      <c r="DY257" s="5">
        <f>CY257/MAX(CY$9:CY257)-1</f>
        <v>-2.7546309206763597E-2</v>
      </c>
      <c r="DZ257" s="1">
        <f t="shared" si="337"/>
        <v>41547</v>
      </c>
      <c r="EA257" s="8">
        <f t="shared" si="368"/>
        <v>2.0441546828042876</v>
      </c>
      <c r="EB257" s="8">
        <f t="shared" si="369"/>
        <v>2.3393029708621</v>
      </c>
      <c r="EC257" s="8">
        <f t="shared" si="370"/>
        <v>2.8125354432192466</v>
      </c>
      <c r="ED257" s="8">
        <f t="shared" si="338"/>
        <v>1.9835000000000003</v>
      </c>
      <c r="EE257" s="8">
        <f t="shared" si="339"/>
        <v>2.2806560596133858</v>
      </c>
      <c r="EF257" s="8">
        <f t="shared" si="340"/>
        <v>1.9749000000000003</v>
      </c>
      <c r="EG257" s="8">
        <f t="shared" si="341"/>
        <v>2.0797500000000002</v>
      </c>
      <c r="EH257" s="8">
        <f t="shared" si="342"/>
        <v>2.66425</v>
      </c>
      <c r="EI257" s="8">
        <f t="shared" si="343"/>
        <v>2.3393029708621</v>
      </c>
      <c r="EJ257" s="1">
        <f t="shared" si="371"/>
        <v>41547</v>
      </c>
      <c r="EK257" s="8">
        <f>Data!W254*(1-R257-AD257)+R257*Data!AE254+AD257*Data!AM254</f>
        <v>1.7621849468886088</v>
      </c>
      <c r="EL257" s="8">
        <f>Data!W254*(1-S257-AE257)+S257*Data!BQ254+AE257*Data!AU254</f>
        <v>3.0202229627483987</v>
      </c>
      <c r="EM257" s="8">
        <f>Data!W254*(1-R257-AF257)+R257*Data!AE254+AF257*Data!AU254</f>
        <v>3.1231512342865178</v>
      </c>
      <c r="EN257" s="8">
        <f>Data!F254</f>
        <v>5.5221225499298399</v>
      </c>
      <c r="EO257" s="8">
        <f>U257*Data!$AE254+Model!AG257*Data!$BY254+Model!AP257*Data!$W254</f>
        <v>1.84575</v>
      </c>
      <c r="EP257" s="8">
        <f>V257*Data!$BQ254+Model!AH257*Data!$BY254+Model!AQ257*Data!$W254</f>
        <v>1.9478364911240358</v>
      </c>
      <c r="EQ257" s="8">
        <f>W257*Data!$BQ254+Model!AI257*Data!$BY254+Model!AR257*Data!$W254</f>
        <v>1.8594000000000002</v>
      </c>
      <c r="ER257" s="8">
        <f>X257*Data!CF254+Model!AJ257*Data!$BY254+Model!AS257*Data!$W254</f>
        <v>1.82925</v>
      </c>
      <c r="ES257" s="8">
        <f>Y257*Data!CS254+Model!AK257*Data!$BY254+Model!AS257*Data!$W254</f>
        <v>2.5549999999999997</v>
      </c>
      <c r="ET257" s="8">
        <f t="shared" si="344"/>
        <v>5.5221225499298399</v>
      </c>
    </row>
    <row r="258" spans="1:150" x14ac:dyDescent="0.25">
      <c r="A258" s="34">
        <f>Data!A255</f>
        <v>41578</v>
      </c>
      <c r="B258" s="8">
        <f>Data!G255</f>
        <v>2.2545970276513199</v>
      </c>
      <c r="C258" s="8">
        <f t="shared" si="345"/>
        <v>2.7143337977946445</v>
      </c>
      <c r="D258" s="8">
        <f>Data!DA255</f>
        <v>3.1970000000000001</v>
      </c>
      <c r="E258" s="8">
        <f>Data!AN255</f>
        <v>0.317</v>
      </c>
      <c r="F258" s="8">
        <f>Data!AV255</f>
        <v>0.94799999999999995</v>
      </c>
      <c r="G258" s="8">
        <f>Data!BZ255</f>
        <v>1.873</v>
      </c>
      <c r="H258" s="8">
        <f>Data!X255</f>
        <v>1.556</v>
      </c>
      <c r="I258" s="8">
        <f>Data!BJ255</f>
        <v>2.5470000000000002</v>
      </c>
      <c r="J258" s="8">
        <f>Data!AF255</f>
        <v>2.532</v>
      </c>
      <c r="K258" s="8">
        <f>Data!BC255</f>
        <v>3.5289999999999999</v>
      </c>
      <c r="L258" s="8">
        <f>Data!BR255</f>
        <v>3.7530000000000001</v>
      </c>
      <c r="M258" s="8">
        <f>Data!CG255</f>
        <v>2.7730000000000001</v>
      </c>
      <c r="N258" s="8">
        <f>Data!CT255</f>
        <v>4.9619999999999997</v>
      </c>
      <c r="O258" s="8">
        <f>Data!ED255</f>
        <v>4.532</v>
      </c>
      <c r="P258" s="8">
        <f t="shared" si="346"/>
        <v>3.1215000000000002</v>
      </c>
      <c r="Q258" s="1">
        <f t="shared" si="323"/>
        <v>41578</v>
      </c>
      <c r="R258" s="9">
        <f t="shared" si="372"/>
        <v>0.61690812768154013</v>
      </c>
      <c r="S258" s="36">
        <f t="shared" si="373"/>
        <v>0.36366286567073847</v>
      </c>
      <c r="T258" s="9">
        <f t="shared" si="374"/>
        <v>0.31640985249892595</v>
      </c>
      <c r="U258" s="9">
        <f t="shared" si="347"/>
        <v>0.25</v>
      </c>
      <c r="V258" s="9">
        <f t="shared" si="348"/>
        <v>0.24861387009725119</v>
      </c>
      <c r="W258" s="9">
        <f t="shared" si="349"/>
        <v>0.1</v>
      </c>
      <c r="X258" s="9">
        <f t="shared" si="350"/>
        <v>0.25</v>
      </c>
      <c r="Y258" s="9">
        <f t="shared" si="375"/>
        <v>0.25</v>
      </c>
      <c r="Z258" s="8">
        <f t="shared" si="351"/>
        <v>2.4282173149133861</v>
      </c>
      <c r="AA258" s="8">
        <f t="shared" si="324"/>
        <v>2.3549673158786124</v>
      </c>
      <c r="AB258" s="8">
        <f t="shared" si="352"/>
        <v>1.6506675282829728</v>
      </c>
      <c r="AC258" s="8">
        <f t="shared" si="376"/>
        <v>2.2545970276513199</v>
      </c>
      <c r="AD258" s="22">
        <f t="shared" si="353"/>
        <v>0.38309187231845987</v>
      </c>
      <c r="AE258" s="22">
        <f t="shared" si="354"/>
        <v>0.63633713432926153</v>
      </c>
      <c r="AF258" s="22">
        <f t="shared" si="355"/>
        <v>0.68359014750107405</v>
      </c>
      <c r="AG258" s="22">
        <f t="shared" si="325"/>
        <v>0</v>
      </c>
      <c r="AH258" s="22">
        <f t="shared" si="326"/>
        <v>1.3861299027487783E-3</v>
      </c>
      <c r="AI258" s="22">
        <f t="shared" si="327"/>
        <v>0</v>
      </c>
      <c r="AJ258" s="22">
        <f t="shared" si="328"/>
        <v>0</v>
      </c>
      <c r="AK258" s="22">
        <f t="shared" si="329"/>
        <v>0</v>
      </c>
      <c r="AL258" s="22"/>
      <c r="AM258" s="22">
        <f t="shared" si="330"/>
        <v>0</v>
      </c>
      <c r="AN258" s="22">
        <f t="shared" si="330"/>
        <v>0</v>
      </c>
      <c r="AO258" s="22">
        <v>0</v>
      </c>
      <c r="AP258" s="22">
        <f t="shared" si="331"/>
        <v>0.75</v>
      </c>
      <c r="AQ258" s="22">
        <f t="shared" si="332"/>
        <v>0.75</v>
      </c>
      <c r="AR258" s="22">
        <f t="shared" si="356"/>
        <v>0.9</v>
      </c>
      <c r="AS258" s="9">
        <f t="shared" si="357"/>
        <v>0.75</v>
      </c>
      <c r="AT258" s="9">
        <f t="shared" si="358"/>
        <v>0.75</v>
      </c>
      <c r="AU258" s="9"/>
      <c r="AV258" s="1">
        <f t="shared" si="333"/>
        <v>41578</v>
      </c>
      <c r="AX258" s="5">
        <f>Data!C255/Data!C254-1</f>
        <v>8.0841675219982534E-3</v>
      </c>
      <c r="AY258" s="5">
        <f>Data!L255/Data!L254-1</f>
        <v>1.7863850199337783E-3</v>
      </c>
      <c r="AZ258" s="5">
        <f>Data!CW255/Data!CW254-1</f>
        <v>1.4968260558051671E-2</v>
      </c>
      <c r="BA258" s="5">
        <f>Data!AJ255/Data!AJ254-1</f>
        <v>1.0262168533272664E-3</v>
      </c>
      <c r="BB258" s="5">
        <f>Data!AR255/Data!AR254-1</f>
        <v>4.4713180586508638E-3</v>
      </c>
      <c r="BC258" s="5">
        <f>Data!BV255/Data!BV254-1</f>
        <v>7.4989373085323496E-3</v>
      </c>
      <c r="BD258" s="5">
        <f>Data!T255/Data!T254-1</f>
        <v>5.4401402022710155E-3</v>
      </c>
      <c r="BE258" s="5">
        <f>Data!BF255/Data!BF254-1</f>
        <v>1.1363500762851197E-2</v>
      </c>
      <c r="BF258" s="5">
        <f>Data!AB255/Data!AB254-1</f>
        <v>1.0069942885067462E-2</v>
      </c>
      <c r="BG258" s="5">
        <f>Data!AY255/Data!AY254-1</f>
        <v>1.9128691234219897E-2</v>
      </c>
      <c r="BH258" s="5">
        <f>Data!BN255/Data!BN254-1</f>
        <v>1.0857169040903392E-2</v>
      </c>
      <c r="BI258" s="5">
        <f>Data!CC255/Data!CC254-1</f>
        <v>1.0306356662233229E-2</v>
      </c>
      <c r="BJ258" s="5">
        <f>Data!CP255/Data!CP254-1</f>
        <v>2.5076348888483979E-2</v>
      </c>
      <c r="BK258" s="5">
        <f>Data!DZ255/Data!DZ254-1</f>
        <v>2.5084371830933261E-2</v>
      </c>
      <c r="BL258" s="5">
        <f t="shared" si="377"/>
        <v>7.8959496404288985E-3</v>
      </c>
      <c r="BM258" s="5">
        <f t="shared" si="378"/>
        <v>1.1349128650535634E-2</v>
      </c>
      <c r="BN258" s="5">
        <f t="shared" si="379"/>
        <v>1.0375099749122693E-2</v>
      </c>
      <c r="BO258" s="5">
        <f t="shared" si="359"/>
        <v>6.5975908729701271E-3</v>
      </c>
      <c r="BP258" s="5">
        <f t="shared" si="360"/>
        <v>6.6889955145333791E-3</v>
      </c>
      <c r="BQ258" s="5">
        <f t="shared" si="361"/>
        <v>5.981843086134254E-3</v>
      </c>
      <c r="BR258" s="5">
        <f t="shared" si="380"/>
        <v>6.6566943172615689E-3</v>
      </c>
      <c r="BS258" s="5">
        <f t="shared" si="381"/>
        <v>1.0349192373824256E-2</v>
      </c>
      <c r="BT258" s="5">
        <f t="shared" si="362"/>
        <v>1.9090015231160162E-3</v>
      </c>
      <c r="BU258" s="5">
        <f t="shared" si="363"/>
        <v>2.5076348888483979E-2</v>
      </c>
      <c r="BV258" s="8">
        <f t="shared" si="364"/>
        <v>2.476399486825251</v>
      </c>
      <c r="BW258" s="8">
        <f t="shared" si="365"/>
        <v>2.4878181064153044</v>
      </c>
      <c r="BX258" s="24">
        <f t="shared" si="366"/>
        <v>41578</v>
      </c>
      <c r="BY258" s="5">
        <f t="shared" si="367"/>
        <v>0.99378329633094997</v>
      </c>
      <c r="BZ258" s="1">
        <f t="shared" si="334"/>
        <v>41578</v>
      </c>
      <c r="CA258" s="8">
        <f t="shared" si="382"/>
        <v>3.3193422613799926</v>
      </c>
      <c r="CB258" s="8">
        <f t="shared" si="383"/>
        <v>2.4878181064153044</v>
      </c>
      <c r="CC258" s="8">
        <f t="shared" si="384"/>
        <v>3.8247343827128271</v>
      </c>
      <c r="CD258" s="8">
        <f t="shared" si="385"/>
        <v>2.3359734444325975</v>
      </c>
      <c r="CE258" s="8">
        <f t="shared" si="386"/>
        <v>2.9974474628067962</v>
      </c>
      <c r="CF258" s="8">
        <f t="shared" si="387"/>
        <v>3.5825953705103295</v>
      </c>
      <c r="CG258" s="8">
        <f t="shared" si="388"/>
        <v>3.1087662445464144</v>
      </c>
      <c r="CH258" s="8">
        <f t="shared" si="389"/>
        <v>3.8154100427020534</v>
      </c>
      <c r="CI258" s="8">
        <f t="shared" si="390"/>
        <v>4.1705119393668006</v>
      </c>
      <c r="CJ258" s="8">
        <f t="shared" si="391"/>
        <v>4.3690324038021418</v>
      </c>
      <c r="CK258" s="8">
        <f t="shared" si="392"/>
        <v>7.7761756181623474</v>
      </c>
      <c r="CL258" s="8">
        <f t="shared" si="393"/>
        <v>5.3864508745478368</v>
      </c>
      <c r="CM258" s="8">
        <f t="shared" si="394"/>
        <v>4.8137152752901029</v>
      </c>
      <c r="CN258" s="8">
        <f t="shared" si="395"/>
        <v>5.1453535531652328</v>
      </c>
      <c r="CO258" s="8">
        <f t="shared" si="396"/>
        <v>3.514724932080473</v>
      </c>
      <c r="CP258" s="8">
        <f t="shared" si="397"/>
        <v>3.4170271032673649</v>
      </c>
      <c r="CQ258" s="8">
        <f t="shared" si="398"/>
        <v>3.4505117764378301</v>
      </c>
      <c r="CR258" s="8">
        <f t="shared" si="399"/>
        <v>3.3040345143486185</v>
      </c>
      <c r="CS258" s="8">
        <f t="shared" si="400"/>
        <v>3.3233352429890521</v>
      </c>
      <c r="CT258" s="8">
        <f t="shared" si="401"/>
        <v>3.2253612227842376</v>
      </c>
      <c r="CU258" s="8">
        <f t="shared" si="402"/>
        <v>3.2987068941648388</v>
      </c>
      <c r="CV258" s="8">
        <f t="shared" si="403"/>
        <v>3.4103942736171979</v>
      </c>
      <c r="CW258" s="8">
        <f t="shared" si="404"/>
        <v>2.476399486825251</v>
      </c>
      <c r="CX258" s="8">
        <f t="shared" si="405"/>
        <v>5.5725011394261221</v>
      </c>
      <c r="CY258" s="8">
        <f t="shared" si="335"/>
        <v>3.3193422613799926</v>
      </c>
      <c r="CZ258" s="1">
        <f t="shared" si="336"/>
        <v>41578</v>
      </c>
      <c r="DA258" s="5">
        <f>CA258/MAX(CA$9:CA258)-1</f>
        <v>-1.9684830663005526E-2</v>
      </c>
      <c r="DB258" s="5">
        <f>CB258/MAX(CB$9:CB258)-1</f>
        <v>0</v>
      </c>
      <c r="DC258" s="5">
        <f>CC258/MAX(CC$9:CC258)-1</f>
        <v>-2.6977732467843962E-2</v>
      </c>
      <c r="DD258" s="5">
        <f>CD258/MAX(CD$9:CD258)-1</f>
        <v>0</v>
      </c>
      <c r="DE258" s="5">
        <f>CE258/MAX(CE$9:CE258)-1</f>
        <v>-7.144018089284998E-3</v>
      </c>
      <c r="DF258" s="5">
        <f>CF258/MAX(CF$9:CF258)-1</f>
        <v>-3.4323952586273632E-2</v>
      </c>
      <c r="DG258" s="5">
        <f>CG258/MAX(CG$9:CG258)-1</f>
        <v>0</v>
      </c>
      <c r="DH258" s="5">
        <f>CH258/MAX(CH$9:CH258)-1</f>
        <v>0</v>
      </c>
      <c r="DI258" s="5">
        <f>CI258/MAX(CI$9:CI258)-1</f>
        <v>0</v>
      </c>
      <c r="DJ258" s="5">
        <f>CJ258/MAX(CJ$9:CJ258)-1</f>
        <v>0</v>
      </c>
      <c r="DK258" s="5">
        <f>CK258/MAX(CK$9:CK258)-1</f>
        <v>0</v>
      </c>
      <c r="DL258" s="5">
        <f>CL258/MAX(CL$9:CL258)-1</f>
        <v>0</v>
      </c>
      <c r="DM258" s="5">
        <f>CM258/MAX(CM$9:CM258)-1</f>
        <v>0</v>
      </c>
      <c r="DN258" s="5">
        <f>CN258/MAX(CN$9:CN258)-1</f>
        <v>0</v>
      </c>
      <c r="DO258" s="5">
        <f>CO258/MAX(CO$9:CO258)-1</f>
        <v>0</v>
      </c>
      <c r="DP258" s="5">
        <f>CP258/MAX(CP$9:CP258)-1</f>
        <v>-3.0309792664847679E-3</v>
      </c>
      <c r="DQ258" s="5">
        <f>CQ258/MAX(CQ$9:CQ258)-1</f>
        <v>-3.6243637322527222E-3</v>
      </c>
      <c r="DR258" s="5">
        <f>CR258/MAX(CR$9:CR258)-1</f>
        <v>0</v>
      </c>
      <c r="DS258" s="5">
        <f>CS258/MAX(CS$9:CS258)-1</f>
        <v>0</v>
      </c>
      <c r="DT258" s="5">
        <f>CT258/MAX(CT$9:CT258)-1</f>
        <v>0</v>
      </c>
      <c r="DU258" s="5">
        <f>CU258/MAX(CU$9:CU258)-1</f>
        <v>0</v>
      </c>
      <c r="DV258" s="5">
        <f>CV258/MAX(CV$9:CV258)-1</f>
        <v>0</v>
      </c>
      <c r="DW258" s="5">
        <f>CW258/MAX(CW$9:CW258)-1</f>
        <v>0</v>
      </c>
      <c r="DX258" s="5">
        <f>CX258/MAX(CX$9:CX258)-1</f>
        <v>0</v>
      </c>
      <c r="DY258" s="5">
        <f>CY258/MAX(CY$9:CY258)-1</f>
        <v>-1.9684830663005526E-2</v>
      </c>
      <c r="DZ258" s="1">
        <f t="shared" si="337"/>
        <v>41578</v>
      </c>
      <c r="EA258" s="8">
        <f t="shared" si="368"/>
        <v>1.9251824742475596</v>
      </c>
      <c r="EB258" s="8">
        <f t="shared" si="369"/>
        <v>2.2513677105639265</v>
      </c>
      <c r="EC258" s="8">
        <f t="shared" si="370"/>
        <v>2.7143337977946445</v>
      </c>
      <c r="ED258" s="8">
        <f t="shared" si="338"/>
        <v>1.8</v>
      </c>
      <c r="EE258" s="8">
        <f t="shared" si="339"/>
        <v>2.1026440757828322</v>
      </c>
      <c r="EF258" s="8">
        <f t="shared" si="340"/>
        <v>1.7757000000000001</v>
      </c>
      <c r="EG258" s="8">
        <f t="shared" si="341"/>
        <v>1.8602500000000002</v>
      </c>
      <c r="EH258" s="8">
        <f t="shared" si="342"/>
        <v>2.4074999999999998</v>
      </c>
      <c r="EI258" s="8">
        <f t="shared" si="343"/>
        <v>2.2545970276513199</v>
      </c>
      <c r="EJ258" s="1">
        <f t="shared" si="371"/>
        <v>41578</v>
      </c>
      <c r="EK258" s="8">
        <f>Data!W255*(1-R258-AD258)+R258*Data!AE255+AD258*Data!AM255</f>
        <v>1.7855932508048644</v>
      </c>
      <c r="EL258" s="8">
        <f>Data!W255*(1-S258-AE258)+S258*Data!BQ255+AE258*Data!AU255</f>
        <v>2.9356649399424231</v>
      </c>
      <c r="EM258" s="8">
        <f>Data!W255*(1-R258-AF258)+R258*Data!AE255+AF258*Data!AU255</f>
        <v>3.0867657997745908</v>
      </c>
      <c r="EN258" s="8">
        <f>Data!F255</f>
        <v>5.5179502180522997</v>
      </c>
      <c r="EO258" s="8">
        <f>U258*Data!$AE255+Model!AG258*Data!$BY255+Model!AP258*Data!$W255</f>
        <v>1.8457499999999998</v>
      </c>
      <c r="EP258" s="8">
        <f>V258*Data!$BQ255+Model!AH258*Data!$BY255+Model!AQ258*Data!$W255</f>
        <v>1.7819209466044246</v>
      </c>
      <c r="EQ258" s="8">
        <f>W258*Data!$BQ255+Model!AI258*Data!$BY255+Model!AR258*Data!$W255</f>
        <v>1.8422000000000001</v>
      </c>
      <c r="ER258" s="8">
        <f>X258*Data!CF255+Model!AJ258*Data!$BY255+Model!AS258*Data!$W255</f>
        <v>1.8239999999999998</v>
      </c>
      <c r="ES258" s="8">
        <f>Y258*Data!CS255+Model!AK258*Data!$BY255+Model!AS258*Data!$W255</f>
        <v>2.5194999999999999</v>
      </c>
      <c r="ET258" s="8">
        <f t="shared" si="344"/>
        <v>5.5179502180522997</v>
      </c>
    </row>
    <row r="259" spans="1:150" x14ac:dyDescent="0.25">
      <c r="A259" s="34">
        <f>Data!A256</f>
        <v>41607</v>
      </c>
      <c r="B259" s="8">
        <f>Data!G256</f>
        <v>2.3258400364729201</v>
      </c>
      <c r="C259" s="8">
        <f t="shared" si="345"/>
        <v>2.8417678138633056</v>
      </c>
      <c r="D259" s="8">
        <f>Data!DA256</f>
        <v>3.2389999999999999</v>
      </c>
      <c r="E259" s="8">
        <f>Data!AN256</f>
        <v>0.308</v>
      </c>
      <c r="F259" s="8">
        <f>Data!AV256</f>
        <v>0.97399999999999998</v>
      </c>
      <c r="G259" s="8">
        <f>Data!BZ256</f>
        <v>2.0089999999999999</v>
      </c>
      <c r="H259" s="8">
        <f>Data!X256</f>
        <v>1.494</v>
      </c>
      <c r="I259" s="8">
        <f>Data!BJ256</f>
        <v>2.516</v>
      </c>
      <c r="J259" s="8">
        <f>Data!AF256</f>
        <v>2.4820000000000002</v>
      </c>
      <c r="K259" s="8">
        <f>Data!BC256</f>
        <v>3.548</v>
      </c>
      <c r="L259" s="8">
        <f>Data!BR256</f>
        <v>3.3410000000000002</v>
      </c>
      <c r="M259" s="8">
        <f>Data!CG256</f>
        <v>2.5910000000000002</v>
      </c>
      <c r="N259" s="8">
        <f>Data!CT256</f>
        <v>4.97</v>
      </c>
      <c r="O259" s="8">
        <f>Data!ED256</f>
        <v>4.5860000000000003</v>
      </c>
      <c r="P259" s="8">
        <f t="shared" si="346"/>
        <v>3.0945000000000005</v>
      </c>
      <c r="Q259" s="1">
        <f t="shared" si="323"/>
        <v>41607</v>
      </c>
      <c r="R259" s="9">
        <f t="shared" si="372"/>
        <v>0.64690812768154016</v>
      </c>
      <c r="S259" s="36">
        <f t="shared" si="373"/>
        <v>0.37426357598918053</v>
      </c>
      <c r="T259" s="9">
        <f t="shared" si="374"/>
        <v>0.32315398287283886</v>
      </c>
      <c r="U259" s="9">
        <f t="shared" si="347"/>
        <v>0.25</v>
      </c>
      <c r="V259" s="9">
        <f t="shared" si="348"/>
        <v>0.25</v>
      </c>
      <c r="W259" s="9">
        <f t="shared" si="349"/>
        <v>0.1</v>
      </c>
      <c r="X259" s="9">
        <f t="shared" si="350"/>
        <v>0.25</v>
      </c>
      <c r="Y259" s="9">
        <f t="shared" si="375"/>
        <v>0.25</v>
      </c>
      <c r="Z259" s="8">
        <f t="shared" si="351"/>
        <v>2.3855005303106562</v>
      </c>
      <c r="AA259" s="8">
        <f t="shared" si="324"/>
        <v>2.1852648248520166</v>
      </c>
      <c r="AB259" s="8">
        <f t="shared" si="352"/>
        <v>1.6904527387300048</v>
      </c>
      <c r="AC259" s="8">
        <f t="shared" si="376"/>
        <v>2.3258400364729201</v>
      </c>
      <c r="AD259" s="22">
        <f t="shared" si="353"/>
        <v>0.35309187231845984</v>
      </c>
      <c r="AE259" s="22">
        <f t="shared" si="354"/>
        <v>0.62573642401081941</v>
      </c>
      <c r="AF259" s="22">
        <f t="shared" si="355"/>
        <v>0.67684601712716108</v>
      </c>
      <c r="AG259" s="22">
        <f t="shared" si="325"/>
        <v>0</v>
      </c>
      <c r="AH259" s="22">
        <f t="shared" si="326"/>
        <v>0</v>
      </c>
      <c r="AI259" s="22">
        <f t="shared" si="327"/>
        <v>0</v>
      </c>
      <c r="AJ259" s="22">
        <f t="shared" si="328"/>
        <v>0</v>
      </c>
      <c r="AK259" s="22">
        <f t="shared" si="329"/>
        <v>0</v>
      </c>
      <c r="AL259" s="22"/>
      <c r="AM259" s="22">
        <f t="shared" si="330"/>
        <v>0</v>
      </c>
      <c r="AN259" s="22">
        <f t="shared" si="330"/>
        <v>0</v>
      </c>
      <c r="AO259" s="22">
        <v>0</v>
      </c>
      <c r="AP259" s="22">
        <f t="shared" si="331"/>
        <v>0.75</v>
      </c>
      <c r="AQ259" s="22">
        <f t="shared" si="332"/>
        <v>0.75</v>
      </c>
      <c r="AR259" s="22">
        <f t="shared" si="356"/>
        <v>0.9</v>
      </c>
      <c r="AS259" s="9">
        <f t="shared" si="357"/>
        <v>0.75</v>
      </c>
      <c r="AT259" s="9">
        <f t="shared" si="358"/>
        <v>0.75</v>
      </c>
      <c r="AU259" s="9"/>
      <c r="AV259" s="1">
        <f t="shared" si="333"/>
        <v>41607</v>
      </c>
      <c r="AX259" s="5">
        <f>Data!C256/Data!C255-1</f>
        <v>-3.740290951443348E-3</v>
      </c>
      <c r="AY259" s="5">
        <f>Data!L256/Data!L255-1</f>
        <v>1.4107799837896895E-3</v>
      </c>
      <c r="AZ259" s="5">
        <f>Data!CW256/Data!CW255-1</f>
        <v>-2.8776747035942352E-3</v>
      </c>
      <c r="BA259" s="5">
        <f>Data!AJ256/Data!AJ255-1</f>
        <v>9.3212759439986748E-4</v>
      </c>
      <c r="BB259" s="5">
        <f>Data!AR256/Data!AR255-1</f>
        <v>1.5463705882448053E-3</v>
      </c>
      <c r="BC259" s="5">
        <f>Data!BV256/Data!BV255-1</f>
        <v>-4.9683856456572695E-3</v>
      </c>
      <c r="BD259" s="5">
        <f>Data!T256/Data!T255-1</f>
        <v>2.9627509366736415E-3</v>
      </c>
      <c r="BE259" s="5">
        <f>Data!BF256/Data!BF255-1</f>
        <v>3.9997909928011222E-3</v>
      </c>
      <c r="BF259" s="5">
        <f>Data!AB256/Data!AB255-1</f>
        <v>4.319533605275927E-3</v>
      </c>
      <c r="BG259" s="5">
        <f>Data!AY256/Data!AY255-1</f>
        <v>6.1554119050890588E-3</v>
      </c>
      <c r="BH259" s="5">
        <f>Data!BN256/Data!BN255-1</f>
        <v>7.8092537516400995E-3</v>
      </c>
      <c r="BI259" s="5">
        <f>Data!CC256/Data!CC255-1</f>
        <v>5.4019524794823859E-3</v>
      </c>
      <c r="BJ259" s="5">
        <f>Data!CP256/Data!CP255-1</f>
        <v>3.6298674817709653E-3</v>
      </c>
      <c r="BK259" s="5">
        <f>Data!DZ256/Data!DZ255-1</f>
        <v>2.4469401253628398E-3</v>
      </c>
      <c r="BL259" s="5">
        <f t="shared" si="377"/>
        <v>3.9249103938910328E-3</v>
      </c>
      <c r="BM259" s="5">
        <f t="shared" si="378"/>
        <v>1.8738742868489203E-3</v>
      </c>
      <c r="BN259" s="5">
        <f t="shared" si="379"/>
        <v>1.8313196626493487E-3</v>
      </c>
      <c r="BO259" s="5">
        <f t="shared" si="359"/>
        <v>3.3019466038242129E-3</v>
      </c>
      <c r="BP259" s="5">
        <f t="shared" si="360"/>
        <v>4.1566651723601213E-3</v>
      </c>
      <c r="BQ259" s="5">
        <f t="shared" si="361"/>
        <v>3.4474012181702875E-3</v>
      </c>
      <c r="BR259" s="5">
        <f t="shared" si="380"/>
        <v>3.5725513223758276E-3</v>
      </c>
      <c r="BS259" s="5">
        <f t="shared" si="381"/>
        <v>3.1295300729479725E-3</v>
      </c>
      <c r="BT259" s="5">
        <f t="shared" si="362"/>
        <v>1.3382522628546222E-3</v>
      </c>
      <c r="BU259" s="5">
        <f t="shared" si="363"/>
        <v>3.6298674817709653E-3</v>
      </c>
      <c r="BV259" s="8">
        <f t="shared" si="364"/>
        <v>2.4797135340422272</v>
      </c>
      <c r="BW259" s="8">
        <f t="shared" si="365"/>
        <v>2.4913278704031447</v>
      </c>
      <c r="BX259" s="24">
        <f t="shared" si="366"/>
        <v>41607</v>
      </c>
      <c r="BY259" s="5">
        <f t="shared" si="367"/>
        <v>1.0010779609996283</v>
      </c>
      <c r="BZ259" s="1">
        <f t="shared" si="334"/>
        <v>41607</v>
      </c>
      <c r="CA259" s="8">
        <f t="shared" si="382"/>
        <v>3.3069269555550096</v>
      </c>
      <c r="CB259" s="8">
        <f t="shared" si="383"/>
        <v>2.4913278704031447</v>
      </c>
      <c r="CC259" s="8">
        <f t="shared" si="384"/>
        <v>3.8137280413317272</v>
      </c>
      <c r="CD259" s="8">
        <f t="shared" si="385"/>
        <v>2.3381508697399385</v>
      </c>
      <c r="CE259" s="8">
        <f t="shared" si="386"/>
        <v>3.0020826274030896</v>
      </c>
      <c r="CF259" s="8">
        <f t="shared" si="387"/>
        <v>3.5647956550972877</v>
      </c>
      <c r="CG259" s="8">
        <f t="shared" si="388"/>
        <v>3.1179767446493436</v>
      </c>
      <c r="CH259" s="8">
        <f t="shared" si="389"/>
        <v>3.8306708854246962</v>
      </c>
      <c r="CI259" s="8">
        <f t="shared" si="390"/>
        <v>4.1885266058401003</v>
      </c>
      <c r="CJ259" s="8">
        <f t="shared" si="391"/>
        <v>4.3959255978742258</v>
      </c>
      <c r="CK259" s="8">
        <f t="shared" si="392"/>
        <v>7.8369017467818942</v>
      </c>
      <c r="CL259" s="8">
        <f t="shared" si="393"/>
        <v>5.4155482262052104</v>
      </c>
      <c r="CM259" s="8">
        <f t="shared" si="394"/>
        <v>4.8311884238343827</v>
      </c>
      <c r="CN259" s="8">
        <f t="shared" si="395"/>
        <v>5.157943925233651</v>
      </c>
      <c r="CO259" s="8">
        <f t="shared" si="396"/>
        <v>3.5285199124980635</v>
      </c>
      <c r="CP259" s="8">
        <f t="shared" si="397"/>
        <v>3.4234301824936435</v>
      </c>
      <c r="CQ259" s="8">
        <f t="shared" si="398"/>
        <v>3.4568307665002238</v>
      </c>
      <c r="CR259" s="8">
        <f t="shared" si="399"/>
        <v>3.3149442598921901</v>
      </c>
      <c r="CS259" s="8">
        <f t="shared" si="400"/>
        <v>3.3371492348496616</v>
      </c>
      <c r="CT259" s="8">
        <f t="shared" si="401"/>
        <v>3.2364803369927029</v>
      </c>
      <c r="CU259" s="8">
        <f t="shared" si="402"/>
        <v>3.3104916938417177</v>
      </c>
      <c r="CV259" s="8">
        <f t="shared" si="403"/>
        <v>3.4210672050570925</v>
      </c>
      <c r="CW259" s="8">
        <f t="shared" si="404"/>
        <v>2.4797135340422272</v>
      </c>
      <c r="CX259" s="8">
        <f t="shared" si="405"/>
        <v>5.5927285801042563</v>
      </c>
      <c r="CY259" s="8">
        <f t="shared" si="335"/>
        <v>3.3069269555550096</v>
      </c>
      <c r="CZ259" s="1">
        <f t="shared" si="336"/>
        <v>41607</v>
      </c>
      <c r="DA259" s="5">
        <f>CA259/MAX(CA$9:CA259)-1</f>
        <v>-2.3351494620439284E-2</v>
      </c>
      <c r="DB259" s="5">
        <f>CB259/MAX(CB$9:CB259)-1</f>
        <v>0</v>
      </c>
      <c r="DC259" s="5">
        <f>CC259/MAX(CC$9:CC259)-1</f>
        <v>-2.977777403315518E-2</v>
      </c>
      <c r="DD259" s="5">
        <f>CD259/MAX(CD$9:CD259)-1</f>
        <v>0</v>
      </c>
      <c r="DE259" s="5">
        <f>CE259/MAX(CE$9:CE259)-1</f>
        <v>-5.6086948004953063E-3</v>
      </c>
      <c r="DF259" s="5">
        <f>CF259/MAX(CF$9:CF259)-1</f>
        <v>-3.912180359859907E-2</v>
      </c>
      <c r="DG259" s="5">
        <f>CG259/MAX(CG$9:CG259)-1</f>
        <v>0</v>
      </c>
      <c r="DH259" s="5">
        <f>CH259/MAX(CH$9:CH259)-1</f>
        <v>0</v>
      </c>
      <c r="DI259" s="5">
        <f>CI259/MAX(CI$9:CI259)-1</f>
        <v>0</v>
      </c>
      <c r="DJ259" s="5">
        <f>CJ259/MAX(CJ$9:CJ259)-1</f>
        <v>0</v>
      </c>
      <c r="DK259" s="5">
        <f>CK259/MAX(CK$9:CK259)-1</f>
        <v>0</v>
      </c>
      <c r="DL259" s="5">
        <f>CL259/MAX(CL$9:CL259)-1</f>
        <v>0</v>
      </c>
      <c r="DM259" s="5">
        <f>CM259/MAX(CM$9:CM259)-1</f>
        <v>0</v>
      </c>
      <c r="DN259" s="5">
        <f>CN259/MAX(CN$9:CN259)-1</f>
        <v>0</v>
      </c>
      <c r="DO259" s="5">
        <f>CO259/MAX(CO$9:CO259)-1</f>
        <v>0</v>
      </c>
      <c r="DP259" s="5">
        <f>CP259/MAX(CP$9:CP259)-1</f>
        <v>-1.1627846537473063E-3</v>
      </c>
      <c r="DQ259" s="5">
        <f>CQ259/MAX(CQ$9:CQ259)-1</f>
        <v>-1.7996814381708859E-3</v>
      </c>
      <c r="DR259" s="5">
        <f>CR259/MAX(CR$9:CR259)-1</f>
        <v>0</v>
      </c>
      <c r="DS259" s="5">
        <f>CS259/MAX(CS$9:CS259)-1</f>
        <v>0</v>
      </c>
      <c r="DT259" s="5">
        <f>CT259/MAX(CT$9:CT259)-1</f>
        <v>0</v>
      </c>
      <c r="DU259" s="5">
        <f>CU259/MAX(CU$9:CU259)-1</f>
        <v>0</v>
      </c>
      <c r="DV259" s="5">
        <f>CV259/MAX(CV$9:CV259)-1</f>
        <v>0</v>
      </c>
      <c r="DW259" s="5">
        <f>CW259/MAX(CW$9:CW259)-1</f>
        <v>0</v>
      </c>
      <c r="DX259" s="5">
        <f>CX259/MAX(CX$9:CX259)-1</f>
        <v>0</v>
      </c>
      <c r="DY259" s="5">
        <f>CY259/MAX(CY$9:CY259)-1</f>
        <v>-2.3351494620439284E-2</v>
      </c>
      <c r="DZ259" s="1">
        <f t="shared" si="337"/>
        <v>41607</v>
      </c>
      <c r="EA259" s="8">
        <f t="shared" si="368"/>
        <v>1.9495374565437626</v>
      </c>
      <c r="EB259" s="8">
        <f t="shared" si="369"/>
        <v>2.3258400364729201</v>
      </c>
      <c r="EC259" s="8">
        <f t="shared" si="370"/>
        <v>2.8417678138633056</v>
      </c>
      <c r="ED259" s="8">
        <f t="shared" si="338"/>
        <v>1.7410000000000001</v>
      </c>
      <c r="EE259" s="8">
        <f t="shared" si="339"/>
        <v>1.9557500000000001</v>
      </c>
      <c r="EF259" s="8">
        <f t="shared" si="340"/>
        <v>1.6787000000000001</v>
      </c>
      <c r="EG259" s="8">
        <f t="shared" si="341"/>
        <v>1.7682500000000001</v>
      </c>
      <c r="EH259" s="8">
        <f t="shared" si="342"/>
        <v>2.363</v>
      </c>
      <c r="EI259" s="8">
        <f t="shared" si="343"/>
        <v>2.3258400364729201</v>
      </c>
      <c r="EJ259" s="1">
        <f t="shared" si="371"/>
        <v>41607</v>
      </c>
      <c r="EK259" s="8">
        <f>Data!W256*(1-R259-AD259)+R259*Data!AE256+AD259*Data!AM256</f>
        <v>1.7612704062502011</v>
      </c>
      <c r="EL259" s="8">
        <f>Data!W256*(1-S259-AE259)+S259*Data!BQ256+AE259*Data!AU256</f>
        <v>2.9445159447779452</v>
      </c>
      <c r="EM259" s="8">
        <f>Data!W256*(1-R259-AF259)+R259*Data!AE256+AF259*Data!AU256</f>
        <v>3.0756770729258394</v>
      </c>
      <c r="EN259" s="8">
        <f>Data!F256</f>
        <v>5.5641854573798897</v>
      </c>
      <c r="EO259" s="8">
        <f>U259*Data!$AE256+Model!AG259*Data!$BY256+Model!AP259*Data!$W256</f>
        <v>1.835</v>
      </c>
      <c r="EP259" s="8">
        <f>V259*Data!$BQ256+Model!AH259*Data!$BY256+Model!AQ259*Data!$W256</f>
        <v>1.7762499999999999</v>
      </c>
      <c r="EQ259" s="8">
        <f>W259*Data!$BQ256+Model!AI259*Data!$BY256+Model!AR259*Data!$W256</f>
        <v>1.8427000000000002</v>
      </c>
      <c r="ER259" s="8">
        <f>X259*Data!CF256+Model!AJ259*Data!$BY256+Model!AS259*Data!$W256</f>
        <v>1.8167499999999999</v>
      </c>
      <c r="ES259" s="8">
        <f>Y259*Data!CS256+Model!AK259*Data!$BY256+Model!AS259*Data!$W256</f>
        <v>2.5314999999999999</v>
      </c>
      <c r="ET259" s="8">
        <f t="shared" si="344"/>
        <v>5.5641854573798897</v>
      </c>
    </row>
    <row r="260" spans="1:150" x14ac:dyDescent="0.25">
      <c r="A260" s="34">
        <f>Data!A257</f>
        <v>41639</v>
      </c>
      <c r="B260" s="8">
        <f>Data!G257</f>
        <v>2.4826596657364601</v>
      </c>
      <c r="C260" s="8">
        <f t="shared" si="345"/>
        <v>3.1317784650185811</v>
      </c>
      <c r="D260" s="8">
        <f>Data!DA257</f>
        <v>3.347</v>
      </c>
      <c r="E260" s="8">
        <f>Data!AN257</f>
        <v>0.40100000000000002</v>
      </c>
      <c r="F260" s="8">
        <f>Data!AV257</f>
        <v>1.276</v>
      </c>
      <c r="G260" s="8">
        <f>Data!BZ257</f>
        <v>2.3279999999999998</v>
      </c>
      <c r="H260" s="8">
        <f>Data!X257</f>
        <v>1.5589999999999999</v>
      </c>
      <c r="I260" s="8">
        <f>Data!BJ257</f>
        <v>2.7130000000000001</v>
      </c>
      <c r="J260" s="8">
        <f>Data!AF257</f>
        <v>2.262</v>
      </c>
      <c r="K260" s="8">
        <f>Data!BC257</f>
        <v>3.5209999999999999</v>
      </c>
      <c r="L260" s="8">
        <f>Data!BR257</f>
        <v>4.1189999999999998</v>
      </c>
      <c r="M260" s="8">
        <f>Data!CG257</f>
        <v>2.7690000000000001</v>
      </c>
      <c r="N260" s="8">
        <f>Data!CT257</f>
        <v>4.9829999999999997</v>
      </c>
      <c r="O260" s="8">
        <f>Data!ED257</f>
        <v>4.6040000000000001</v>
      </c>
      <c r="P260" s="8">
        <f t="shared" si="346"/>
        <v>2.802</v>
      </c>
      <c r="Q260" s="1">
        <f t="shared" si="323"/>
        <v>41639</v>
      </c>
      <c r="R260" s="9">
        <f t="shared" si="372"/>
        <v>0.67690812768154018</v>
      </c>
      <c r="S260" s="36">
        <f t="shared" si="373"/>
        <v>0.36257802456023436</v>
      </c>
      <c r="T260" s="9">
        <f t="shared" si="374"/>
        <v>0.35315398287283883</v>
      </c>
      <c r="U260" s="9">
        <f t="shared" si="347"/>
        <v>0.22</v>
      </c>
      <c r="V260" s="9">
        <f t="shared" si="348"/>
        <v>0.25</v>
      </c>
      <c r="W260" s="9">
        <f t="shared" si="349"/>
        <v>0.1</v>
      </c>
      <c r="X260" s="9">
        <f t="shared" si="350"/>
        <v>0.25</v>
      </c>
      <c r="Y260" s="9">
        <f t="shared" si="375"/>
        <v>0.25</v>
      </c>
      <c r="Z260" s="8">
        <f t="shared" si="351"/>
        <v>2.626516484307559</v>
      </c>
      <c r="AA260" s="8">
        <f t="shared" si="324"/>
        <v>2.4871997428741999</v>
      </c>
      <c r="AB260" s="8">
        <f t="shared" si="352"/>
        <v>1.8853061900145416</v>
      </c>
      <c r="AC260" s="8">
        <f t="shared" si="376"/>
        <v>2.4826596657364601</v>
      </c>
      <c r="AD260" s="22">
        <f t="shared" si="353"/>
        <v>0.32309187231845982</v>
      </c>
      <c r="AE260" s="22">
        <f t="shared" si="354"/>
        <v>0.63742197543976564</v>
      </c>
      <c r="AF260" s="22">
        <f t="shared" si="355"/>
        <v>0.64684601712716117</v>
      </c>
      <c r="AG260" s="22">
        <f t="shared" si="325"/>
        <v>3.0000000000000027E-2</v>
      </c>
      <c r="AH260" s="22">
        <f t="shared" si="326"/>
        <v>0</v>
      </c>
      <c r="AI260" s="22">
        <f t="shared" si="327"/>
        <v>0</v>
      </c>
      <c r="AJ260" s="22">
        <f t="shared" si="328"/>
        <v>0</v>
      </c>
      <c r="AK260" s="22">
        <f t="shared" si="329"/>
        <v>0</v>
      </c>
      <c r="AL260" s="22"/>
      <c r="AM260" s="22">
        <f t="shared" si="330"/>
        <v>0</v>
      </c>
      <c r="AN260" s="22">
        <f t="shared" si="330"/>
        <v>0</v>
      </c>
      <c r="AO260" s="22">
        <v>0</v>
      </c>
      <c r="AP260" s="22">
        <f t="shared" si="331"/>
        <v>0.75</v>
      </c>
      <c r="AQ260" s="22">
        <f t="shared" si="332"/>
        <v>0.75</v>
      </c>
      <c r="AR260" s="22">
        <f t="shared" si="356"/>
        <v>0.9</v>
      </c>
      <c r="AS260" s="9">
        <f t="shared" si="357"/>
        <v>0.75</v>
      </c>
      <c r="AT260" s="9">
        <f t="shared" si="358"/>
        <v>0.75</v>
      </c>
      <c r="AU260" s="9"/>
      <c r="AV260" s="1">
        <f t="shared" si="333"/>
        <v>41639</v>
      </c>
      <c r="AX260" s="5">
        <f>Data!C257/Data!C256-1</f>
        <v>-5.651474054252259E-3</v>
      </c>
      <c r="AY260" s="5">
        <f>Data!L257/Data!L256-1</f>
        <v>-1.0952552780371105E-3</v>
      </c>
      <c r="AZ260" s="5">
        <f>Data!CW257/Data!CW256-1</f>
        <v>-1.7959320051789129E-3</v>
      </c>
      <c r="BA260" s="5">
        <f>Data!AJ257/Data!AJ256-1</f>
        <v>-1.3626905157968494E-3</v>
      </c>
      <c r="BB260" s="5">
        <f>Data!AR257/Data!AR256-1</f>
        <v>-9.4401251371616368E-3</v>
      </c>
      <c r="BC260" s="5">
        <f>Data!BV257/Data!BV256-1</f>
        <v>-1.733361991195026E-2</v>
      </c>
      <c r="BD260" s="5">
        <f>Data!T257/Data!T256-1</f>
        <v>2.3640510890610145E-4</v>
      </c>
      <c r="BE260" s="5">
        <f>Data!BF257/Data!BF256-1</f>
        <v>-3.2334207442576979E-3</v>
      </c>
      <c r="BF260" s="5">
        <f>Data!AB257/Data!AB256-1</f>
        <v>3.4428719603896152E-3</v>
      </c>
      <c r="BG260" s="5">
        <f>Data!AY257/Data!AY256-1</f>
        <v>5.3807572005999393E-3</v>
      </c>
      <c r="BH260" s="5">
        <f>Data!BN257/Data!BN256-1</f>
        <v>2.046507443889567E-3</v>
      </c>
      <c r="BI260" s="5">
        <f>Data!CC257/Data!CC256-1</f>
        <v>3.0055248618785502E-3</v>
      </c>
      <c r="BJ260" s="5">
        <f>Data!CP257/Data!CP256-1</f>
        <v>4.5480410671074889E-3</v>
      </c>
      <c r="BK260" s="5">
        <f>Data!DZ257/Data!DZ256-1</f>
        <v>3.8437826559136745E-3</v>
      </c>
      <c r="BL260" s="5">
        <f t="shared" si="377"/>
        <v>-1.3889329985027875E-3</v>
      </c>
      <c r="BM260" s="5">
        <f t="shared" si="378"/>
        <v>-4.4684423034147269E-3</v>
      </c>
      <c r="BN260" s="5">
        <f t="shared" si="379"/>
        <v>-5.1473774257138069E-3</v>
      </c>
      <c r="BO260" s="5">
        <f t="shared" si="359"/>
        <v>1.0380218217769799E-3</v>
      </c>
      <c r="BP260" s="5">
        <f t="shared" si="360"/>
        <v>6.8893069265196782E-4</v>
      </c>
      <c r="BQ260" s="5">
        <f t="shared" si="361"/>
        <v>4.1741534240444803E-4</v>
      </c>
      <c r="BR260" s="5">
        <f t="shared" si="380"/>
        <v>9.2868504714921363E-4</v>
      </c>
      <c r="BS260" s="5">
        <f t="shared" si="381"/>
        <v>1.3143140984564483E-3</v>
      </c>
      <c r="BT260" s="5">
        <f t="shared" si="362"/>
        <v>-1.0428713908562594E-3</v>
      </c>
      <c r="BU260" s="5">
        <f t="shared" si="363"/>
        <v>4.5480410671074889E-3</v>
      </c>
      <c r="BV260" s="8">
        <f t="shared" si="364"/>
        <v>2.4771275117400555</v>
      </c>
      <c r="BW260" s="8">
        <f t="shared" si="365"/>
        <v>2.4885992304037647</v>
      </c>
      <c r="BX260" s="24">
        <f t="shared" si="366"/>
        <v>41639</v>
      </c>
      <c r="BY260" s="5">
        <f t="shared" si="367"/>
        <v>1.0077026525282038</v>
      </c>
      <c r="BZ260" s="1">
        <f t="shared" si="334"/>
        <v>41639</v>
      </c>
      <c r="CA260" s="8">
        <f t="shared" si="382"/>
        <v>3.2882379436663829</v>
      </c>
      <c r="CB260" s="8">
        <f t="shared" si="383"/>
        <v>2.4885992304037647</v>
      </c>
      <c r="CC260" s="8">
        <f t="shared" si="384"/>
        <v>3.8068788450832511</v>
      </c>
      <c r="CD260" s="8">
        <f t="shared" si="385"/>
        <v>2.3349646937252415</v>
      </c>
      <c r="CE260" s="8">
        <f t="shared" si="386"/>
        <v>2.9737425917283056</v>
      </c>
      <c r="CF260" s="8">
        <f t="shared" si="387"/>
        <v>3.5030048421480595</v>
      </c>
      <c r="CG260" s="8">
        <f t="shared" si="388"/>
        <v>3.118713850281229</v>
      </c>
      <c r="CH260" s="8">
        <f t="shared" si="389"/>
        <v>3.8182847147193399</v>
      </c>
      <c r="CI260" s="8">
        <f t="shared" si="390"/>
        <v>4.2029471666466929</v>
      </c>
      <c r="CJ260" s="8">
        <f t="shared" si="391"/>
        <v>4.4195790061882887</v>
      </c>
      <c r="CK260" s="8">
        <f t="shared" si="392"/>
        <v>7.8529400245437149</v>
      </c>
      <c r="CL260" s="8">
        <f t="shared" si="393"/>
        <v>5.4318247910397721</v>
      </c>
      <c r="CM260" s="8">
        <f t="shared" si="394"/>
        <v>4.8531608671889161</v>
      </c>
      <c r="CN260" s="8">
        <f t="shared" si="395"/>
        <v>5.177769940633639</v>
      </c>
      <c r="CO260" s="8">
        <f t="shared" si="396"/>
        <v>3.523619034755721</v>
      </c>
      <c r="CP260" s="8">
        <f t="shared" si="397"/>
        <v>3.4081327822434022</v>
      </c>
      <c r="CQ260" s="8">
        <f t="shared" si="398"/>
        <v>3.4390371538482274</v>
      </c>
      <c r="CR260" s="8">
        <f t="shared" si="399"/>
        <v>3.3183852443719322</v>
      </c>
      <c r="CS260" s="8">
        <f t="shared" si="400"/>
        <v>3.33944829938351</v>
      </c>
      <c r="CT260" s="8">
        <f t="shared" si="401"/>
        <v>3.2378312935407538</v>
      </c>
      <c r="CU260" s="8">
        <f t="shared" si="402"/>
        <v>3.3135660979765005</v>
      </c>
      <c r="CV260" s="8">
        <f t="shared" si="403"/>
        <v>3.4255635619164657</v>
      </c>
      <c r="CW260" s="8">
        <f t="shared" si="404"/>
        <v>2.4771275117400555</v>
      </c>
      <c r="CX260" s="8">
        <f t="shared" si="405"/>
        <v>5.6181645393637565</v>
      </c>
      <c r="CY260" s="8">
        <f t="shared" si="335"/>
        <v>3.2882379436663829</v>
      </c>
      <c r="CZ260" s="1">
        <f t="shared" si="336"/>
        <v>41639</v>
      </c>
      <c r="DA260" s="5">
        <f>CA260/MAX(CA$9:CA260)-1</f>
        <v>-2.88709983087162E-2</v>
      </c>
      <c r="DB260" s="5">
        <f>CB260/MAX(CB$9:CB260)-1</f>
        <v>-1.0952552780371105E-3</v>
      </c>
      <c r="DC260" s="5">
        <f>CC260/MAX(CC$9:CC260)-1</f>
        <v>-3.152022718090508E-2</v>
      </c>
      <c r="DD260" s="5">
        <f>CD260/MAX(CD$9:CD260)-1</f>
        <v>-1.3626905157969604E-3</v>
      </c>
      <c r="DE260" s="5">
        <f>CE260/MAX(CE$9:CE260)-1</f>
        <v>-1.499587315688411E-2</v>
      </c>
      <c r="DF260" s="5">
        <f>CF260/MAX(CF$9:CF260)-1</f>
        <v>-5.5777301036701199E-2</v>
      </c>
      <c r="DG260" s="5">
        <f>CG260/MAX(CG$9:CG260)-1</f>
        <v>0</v>
      </c>
      <c r="DH260" s="5">
        <f>CH260/MAX(CH$9:CH260)-1</f>
        <v>-3.2334207442576979E-3</v>
      </c>
      <c r="DI260" s="5">
        <f>CI260/MAX(CI$9:CI260)-1</f>
        <v>0</v>
      </c>
      <c r="DJ260" s="5">
        <f>CJ260/MAX(CJ$9:CJ260)-1</f>
        <v>0</v>
      </c>
      <c r="DK260" s="5">
        <f>CK260/MAX(CK$9:CK260)-1</f>
        <v>0</v>
      </c>
      <c r="DL260" s="5">
        <f>CL260/MAX(CL$9:CL260)-1</f>
        <v>0</v>
      </c>
      <c r="DM260" s="5">
        <f>CM260/MAX(CM$9:CM260)-1</f>
        <v>0</v>
      </c>
      <c r="DN260" s="5">
        <f>CN260/MAX(CN$9:CN260)-1</f>
        <v>0</v>
      </c>
      <c r="DO260" s="5">
        <f>CO260/MAX(CO$9:CO260)-1</f>
        <v>-1.3889329985027343E-3</v>
      </c>
      <c r="DP260" s="5">
        <f>CP260/MAX(CP$9:CP260)-1</f>
        <v>-5.6260311210254432E-3</v>
      </c>
      <c r="DQ260" s="5">
        <f>CQ260/MAX(CQ$9:CQ260)-1</f>
        <v>-6.9377952242763996E-3</v>
      </c>
      <c r="DR260" s="5">
        <f>CR260/MAX(CR$9:CR260)-1</f>
        <v>0</v>
      </c>
      <c r="DS260" s="5">
        <f>CS260/MAX(CS$9:CS260)-1</f>
        <v>0</v>
      </c>
      <c r="DT260" s="5">
        <f>CT260/MAX(CT$9:CT260)-1</f>
        <v>0</v>
      </c>
      <c r="DU260" s="5">
        <f>CU260/MAX(CU$9:CU260)-1</f>
        <v>0</v>
      </c>
      <c r="DV260" s="5">
        <f>CV260/MAX(CV$9:CV260)-1</f>
        <v>0</v>
      </c>
      <c r="DW260" s="5">
        <f>CW260/MAX(CW$9:CW260)-1</f>
        <v>-1.042871390856237E-3</v>
      </c>
      <c r="DX260" s="5">
        <f>CX260/MAX(CX$9:CX260)-1</f>
        <v>0</v>
      </c>
      <c r="DY260" s="5">
        <f>CY260/MAX(CY$9:CY260)-1</f>
        <v>-2.88709983087162E-2</v>
      </c>
      <c r="DZ260" s="1">
        <f t="shared" si="337"/>
        <v>41639</v>
      </c>
      <c r="EA260" s="8">
        <f t="shared" si="368"/>
        <v>1.9434314138939985</v>
      </c>
      <c r="EB260" s="8">
        <f t="shared" si="369"/>
        <v>2.4826596657364597</v>
      </c>
      <c r="EC260" s="8">
        <f t="shared" si="370"/>
        <v>3.1317784650185811</v>
      </c>
      <c r="ED260" s="8">
        <f t="shared" si="338"/>
        <v>1.7367300000000001</v>
      </c>
      <c r="EE260" s="8">
        <f t="shared" si="339"/>
        <v>2.1989999999999998</v>
      </c>
      <c r="EF260" s="8">
        <f t="shared" si="340"/>
        <v>1.8149999999999999</v>
      </c>
      <c r="EG260" s="8">
        <f t="shared" si="341"/>
        <v>1.8614999999999999</v>
      </c>
      <c r="EH260" s="8">
        <f t="shared" si="342"/>
        <v>2.415</v>
      </c>
      <c r="EI260" s="8">
        <f t="shared" si="343"/>
        <v>2.4826596657364601</v>
      </c>
      <c r="EJ260" s="1">
        <f t="shared" si="371"/>
        <v>41639</v>
      </c>
      <c r="EK260" s="8">
        <f>Data!W257*(1-R260-AD260)+R260*Data!AE257+AD260*Data!AM257</f>
        <v>1.7658800175699212</v>
      </c>
      <c r="EL260" s="8">
        <f>Data!W257*(1-S260-AE260)+S260*Data!BQ257+AE260*Data!AU257</f>
        <v>3.0173632711569969</v>
      </c>
      <c r="EM260" s="8">
        <f>Data!W257*(1-R260-AF260)+R260*Data!AE257+AF260*Data!AU257</f>
        <v>3.019802611539502</v>
      </c>
      <c r="EN260" s="8">
        <f>Data!F257</f>
        <v>5.5683749021923603</v>
      </c>
      <c r="EO260" s="8">
        <f>U260*Data!$AE257+Model!AG260*Data!$BY257+Model!AP260*Data!$W257</f>
        <v>1.9697800000000001</v>
      </c>
      <c r="EP260" s="8">
        <f>V260*Data!$BQ257+Model!AH260*Data!$BY257+Model!AQ260*Data!$W257</f>
        <v>1.80175</v>
      </c>
      <c r="EQ260" s="8">
        <f>W260*Data!$BQ257+Model!AI260*Data!$BY257+Model!AR260*Data!$W257</f>
        <v>1.8432999999999999</v>
      </c>
      <c r="ER260" s="8">
        <f>X260*Data!CF257+Model!AJ260*Data!$BY257+Model!AS260*Data!$W257</f>
        <v>1.821</v>
      </c>
      <c r="ES260" s="8">
        <f>Y260*Data!CS257+Model!AK260*Data!$BY257+Model!AS260*Data!$W257</f>
        <v>2.5214999999999996</v>
      </c>
      <c r="ET260" s="8">
        <f t="shared" si="344"/>
        <v>5.5683749021923603</v>
      </c>
    </row>
    <row r="261" spans="1:150" x14ac:dyDescent="0.25">
      <c r="A261" s="34">
        <f>Data!A258</f>
        <v>41670</v>
      </c>
      <c r="B261" s="8">
        <f>Data!G258</f>
        <v>2.3147009809157901</v>
      </c>
      <c r="C261" s="8">
        <f t="shared" si="345"/>
        <v>2.9037500000000005</v>
      </c>
      <c r="D261" s="8">
        <f>Data!DA258</f>
        <v>3.1779999999999999</v>
      </c>
      <c r="E261" s="8">
        <f>Data!AN258</f>
        <v>0.36199999999999999</v>
      </c>
      <c r="F261" s="8">
        <f>Data!AV258</f>
        <v>1.1200000000000001</v>
      </c>
      <c r="G261" s="8">
        <f>Data!BZ258</f>
        <v>2.06</v>
      </c>
      <c r="H261" s="8">
        <f>Data!X258</f>
        <v>1.494</v>
      </c>
      <c r="I261" s="8">
        <f>Data!BJ258</f>
        <v>2.5430000000000001</v>
      </c>
      <c r="J261" s="8">
        <f>Data!AF258</f>
        <v>2.2570000000000001</v>
      </c>
      <c r="K261" s="8">
        <f>Data!BC258</f>
        <v>3.5470000000000002</v>
      </c>
      <c r="L261" s="8">
        <f>Data!BR258</f>
        <v>4.13</v>
      </c>
      <c r="M261" s="8">
        <f>Data!CG258</f>
        <v>2.6890000000000001</v>
      </c>
      <c r="N261" s="8">
        <f>Data!CT258</f>
        <v>4.9470000000000001</v>
      </c>
      <c r="O261" s="8">
        <f>Data!ED258</f>
        <v>4.5979999999999999</v>
      </c>
      <c r="P261" s="8">
        <f t="shared" si="346"/>
        <v>3.008</v>
      </c>
      <c r="Q261" s="1">
        <f t="shared" si="323"/>
        <v>41670</v>
      </c>
      <c r="R261" s="9">
        <f t="shared" si="372"/>
        <v>0.70690812768154021</v>
      </c>
      <c r="S261" s="36">
        <f t="shared" si="373"/>
        <v>0.34350229468539106</v>
      </c>
      <c r="T261" s="9">
        <f t="shared" si="374"/>
        <v>0.33244680851063829</v>
      </c>
      <c r="U261" s="9">
        <f t="shared" si="347"/>
        <v>0.25</v>
      </c>
      <c r="V261" s="9">
        <f t="shared" si="348"/>
        <v>0.25</v>
      </c>
      <c r="W261" s="9">
        <f t="shared" si="349"/>
        <v>0.1</v>
      </c>
      <c r="X261" s="9">
        <f t="shared" si="350"/>
        <v>0.25</v>
      </c>
      <c r="Y261" s="9">
        <f t="shared" si="375"/>
        <v>0.25</v>
      </c>
      <c r="Z261" s="8">
        <f t="shared" si="351"/>
        <v>2.5046452123116887</v>
      </c>
      <c r="AA261" s="8">
        <f t="shared" si="324"/>
        <v>2.3994720487906909</v>
      </c>
      <c r="AB261" s="8">
        <f t="shared" si="352"/>
        <v>1.7702446808510639</v>
      </c>
      <c r="AC261" s="8">
        <f t="shared" si="376"/>
        <v>2.3147009809157901</v>
      </c>
      <c r="AD261" s="22">
        <f t="shared" si="353"/>
        <v>0.29309187231845979</v>
      </c>
      <c r="AE261" s="22">
        <f t="shared" si="354"/>
        <v>0.65649770531460894</v>
      </c>
      <c r="AF261" s="22">
        <f t="shared" si="355"/>
        <v>0.66755319148936176</v>
      </c>
      <c r="AG261" s="22">
        <f t="shared" si="325"/>
        <v>0</v>
      </c>
      <c r="AH261" s="22">
        <f t="shared" si="326"/>
        <v>0</v>
      </c>
      <c r="AI261" s="22">
        <f t="shared" si="327"/>
        <v>0</v>
      </c>
      <c r="AJ261" s="22">
        <f t="shared" si="328"/>
        <v>0</v>
      </c>
      <c r="AK261" s="22">
        <f t="shared" si="329"/>
        <v>0</v>
      </c>
      <c r="AL261" s="22"/>
      <c r="AM261" s="22">
        <f t="shared" si="330"/>
        <v>0</v>
      </c>
      <c r="AN261" s="22">
        <f t="shared" si="330"/>
        <v>0</v>
      </c>
      <c r="AO261" s="22">
        <v>0</v>
      </c>
      <c r="AP261" s="22">
        <f t="shared" si="331"/>
        <v>0.75</v>
      </c>
      <c r="AQ261" s="22">
        <f t="shared" si="332"/>
        <v>0.75</v>
      </c>
      <c r="AR261" s="22">
        <f t="shared" si="356"/>
        <v>0.9</v>
      </c>
      <c r="AS261" s="9">
        <f t="shared" si="357"/>
        <v>0.75</v>
      </c>
      <c r="AT261" s="9">
        <f t="shared" si="358"/>
        <v>0.75</v>
      </c>
      <c r="AU261" s="9"/>
      <c r="AV261" s="1">
        <f t="shared" si="333"/>
        <v>41670</v>
      </c>
      <c r="AX261" s="5">
        <f>Data!C258/Data!C257-1</f>
        <v>1.4775535915553695E-2</v>
      </c>
      <c r="AY261" s="5">
        <f>Data!L258/Data!L257-1</f>
        <v>2.1227872765607891E-3</v>
      </c>
      <c r="AZ261" s="5">
        <f>Data!CW258/Data!CW257-1</f>
        <v>1.7841252744521308E-2</v>
      </c>
      <c r="BA261" s="5">
        <f>Data!AJ258/Data!AJ257-1</f>
        <v>1.5814379055123506E-3</v>
      </c>
      <c r="BB261" s="5">
        <f>Data!AR258/Data!AR257-1</f>
        <v>8.1853108364937643E-3</v>
      </c>
      <c r="BC261" s="5">
        <f>Data!BV258/Data!BV257-1</f>
        <v>2.042626131568448E-2</v>
      </c>
      <c r="BD261" s="5">
        <f>Data!T258/Data!T257-1</f>
        <v>3.5132994353168634E-3</v>
      </c>
      <c r="BE261" s="5">
        <f>Data!BF258/Data!BF257-1</f>
        <v>9.6037242643096654E-3</v>
      </c>
      <c r="BF261" s="5">
        <f>Data!AB258/Data!AB257-1</f>
        <v>1.8062944259913394E-3</v>
      </c>
      <c r="BG261" s="5">
        <f>Data!AY258/Data!AY257-1</f>
        <v>4.4198389704437346E-3</v>
      </c>
      <c r="BH261" s="5">
        <f>Data!BN258/Data!BN257-1</f>
        <v>3.334887730156666E-3</v>
      </c>
      <c r="BI261" s="5">
        <f>Data!CC258/Data!CC257-1</f>
        <v>2.2088309170227305E-3</v>
      </c>
      <c r="BJ261" s="5">
        <f>Data!CP258/Data!CP257-1</f>
        <v>7.0417158925979439E-3</v>
      </c>
      <c r="BK261" s="5">
        <f>Data!DZ258/Data!DZ257-1</f>
        <v>7.0156000608472269E-3</v>
      </c>
      <c r="BL261" s="5">
        <f t="shared" si="377"/>
        <v>4.1397830040783047E-3</v>
      </c>
      <c r="BM261" s="5">
        <f t="shared" si="378"/>
        <v>7.7611994141530225E-3</v>
      </c>
      <c r="BN261" s="5">
        <f t="shared" si="379"/>
        <v>7.7722228172649116E-3</v>
      </c>
      <c r="BO261" s="5">
        <f t="shared" si="359"/>
        <v>3.6451471896762769E-3</v>
      </c>
      <c r="BP261" s="5">
        <f t="shared" si="360"/>
        <v>3.468696509026814E-3</v>
      </c>
      <c r="BQ261" s="5">
        <f t="shared" si="361"/>
        <v>3.4954582648008435E-3</v>
      </c>
      <c r="BR261" s="5">
        <f t="shared" si="380"/>
        <v>3.1871823057433302E-3</v>
      </c>
      <c r="BS261" s="5">
        <f t="shared" si="381"/>
        <v>4.3954035496371335E-3</v>
      </c>
      <c r="BT261" s="5">
        <f t="shared" si="362"/>
        <v>1.9678102114732529E-3</v>
      </c>
      <c r="BU261" s="5">
        <f t="shared" si="363"/>
        <v>7.0417158925979439E-3</v>
      </c>
      <c r="BV261" s="8">
        <f t="shared" si="364"/>
        <v>2.4820020285527788</v>
      </c>
      <c r="BW261" s="8">
        <f t="shared" si="365"/>
        <v>2.4938819971865249</v>
      </c>
      <c r="BX261" s="24">
        <f t="shared" si="366"/>
        <v>41670</v>
      </c>
      <c r="BY261" s="5">
        <f t="shared" si="367"/>
        <v>0.99619506857713347</v>
      </c>
      <c r="BZ261" s="1">
        <f t="shared" si="334"/>
        <v>41670</v>
      </c>
      <c r="CA261" s="8">
        <f t="shared" si="382"/>
        <v>3.3368234215019119</v>
      </c>
      <c r="CB261" s="8">
        <f t="shared" si="383"/>
        <v>2.4938819971865249</v>
      </c>
      <c r="CC261" s="8">
        <f t="shared" si="384"/>
        <v>3.8747983327261526</v>
      </c>
      <c r="CD261" s="8">
        <f t="shared" si="385"/>
        <v>2.3386572953999316</v>
      </c>
      <c r="CE261" s="8">
        <f t="shared" si="386"/>
        <v>2.9980835991893224</v>
      </c>
      <c r="CF261" s="8">
        <f t="shared" si="387"/>
        <v>3.5745581344438837</v>
      </c>
      <c r="CG261" s="8">
        <f t="shared" si="388"/>
        <v>3.129670825890337</v>
      </c>
      <c r="CH261" s="8">
        <f t="shared" si="389"/>
        <v>3.8549544682821328</v>
      </c>
      <c r="CI261" s="8">
        <f t="shared" si="390"/>
        <v>4.2105389266865432</v>
      </c>
      <c r="CJ261" s="8">
        <f t="shared" si="391"/>
        <v>4.4391128337127945</v>
      </c>
      <c r="CK261" s="8">
        <f t="shared" si="392"/>
        <v>7.8791286978772215</v>
      </c>
      <c r="CL261" s="8">
        <f t="shared" si="393"/>
        <v>5.4438227735740714</v>
      </c>
      <c r="CM261" s="8">
        <f t="shared" si="394"/>
        <v>4.887335447196735</v>
      </c>
      <c r="CN261" s="8">
        <f t="shared" si="395"/>
        <v>5.2140951037442012</v>
      </c>
      <c r="CO261" s="8">
        <f t="shared" si="396"/>
        <v>3.5382060529486496</v>
      </c>
      <c r="CP261" s="8">
        <f t="shared" si="397"/>
        <v>3.4345839803963059</v>
      </c>
      <c r="CQ261" s="8">
        <f t="shared" si="398"/>
        <v>3.4657661168847884</v>
      </c>
      <c r="CR261" s="8">
        <f t="shared" si="399"/>
        <v>3.3304812470197178</v>
      </c>
      <c r="CS261" s="8">
        <f t="shared" si="400"/>
        <v>3.3510318320416568</v>
      </c>
      <c r="CT261" s="8">
        <f t="shared" si="401"/>
        <v>3.2491489976957917</v>
      </c>
      <c r="CU261" s="8">
        <f t="shared" si="402"/>
        <v>3.3241270372128824</v>
      </c>
      <c r="CV261" s="8">
        <f t="shared" si="403"/>
        <v>3.4406202961560211</v>
      </c>
      <c r="CW261" s="8">
        <f t="shared" si="404"/>
        <v>2.4820020285527788</v>
      </c>
      <c r="CX261" s="8">
        <f t="shared" si="405"/>
        <v>5.6577260578878246</v>
      </c>
      <c r="CY261" s="8">
        <f t="shared" si="335"/>
        <v>3.3368234215019119</v>
      </c>
      <c r="CZ261" s="1">
        <f t="shared" si="336"/>
        <v>41670</v>
      </c>
      <c r="DA261" s="5">
        <f>CA261/MAX(CA$9:CA261)-1</f>
        <v>-1.4522046865590887E-2</v>
      </c>
      <c r="DB261" s="5">
        <f>CB261/MAX(CB$9:CB261)-1</f>
        <v>0</v>
      </c>
      <c r="DC261" s="5">
        <f>CC261/MAX(CC$9:CC261)-1</f>
        <v>-1.4241334776083026E-2</v>
      </c>
      <c r="DD261" s="5">
        <f>CD261/MAX(CD$9:CD261)-1</f>
        <v>0</v>
      </c>
      <c r="DE261" s="5">
        <f>CE261/MAX(CE$9:CE261)-1</f>
        <v>-6.9333082034440663E-3</v>
      </c>
      <c r="DF261" s="5">
        <f>CF261/MAX(CF$9:CF261)-1</f>
        <v>-3.6490361447476083E-2</v>
      </c>
      <c r="DG261" s="5">
        <f>CG261/MAX(CG$9:CG261)-1</f>
        <v>0</v>
      </c>
      <c r="DH261" s="5">
        <f>CH261/MAX(CH$9:CH261)-1</f>
        <v>0</v>
      </c>
      <c r="DI261" s="5">
        <f>CI261/MAX(CI$9:CI261)-1</f>
        <v>0</v>
      </c>
      <c r="DJ261" s="5">
        <f>CJ261/MAX(CJ$9:CJ261)-1</f>
        <v>0</v>
      </c>
      <c r="DK261" s="5">
        <f>CK261/MAX(CK$9:CK261)-1</f>
        <v>0</v>
      </c>
      <c r="DL261" s="5">
        <f>CL261/MAX(CL$9:CL261)-1</f>
        <v>0</v>
      </c>
      <c r="DM261" s="5">
        <f>CM261/MAX(CM$9:CM261)-1</f>
        <v>0</v>
      </c>
      <c r="DN261" s="5">
        <f>CN261/MAX(CN$9:CN261)-1</f>
        <v>0</v>
      </c>
      <c r="DO261" s="5">
        <f>CO261/MAX(CO$9:CO261)-1</f>
        <v>0</v>
      </c>
      <c r="DP261" s="5">
        <f>CP261/MAX(CP$9:CP261)-1</f>
        <v>0</v>
      </c>
      <c r="DQ261" s="5">
        <f>CQ261/MAX(CQ$9:CQ261)-1</f>
        <v>0</v>
      </c>
      <c r="DR261" s="5">
        <f>CR261/MAX(CR$9:CR261)-1</f>
        <v>0</v>
      </c>
      <c r="DS261" s="5">
        <f>CS261/MAX(CS$9:CS261)-1</f>
        <v>0</v>
      </c>
      <c r="DT261" s="5">
        <f>CT261/MAX(CT$9:CT261)-1</f>
        <v>0</v>
      </c>
      <c r="DU261" s="5">
        <f>CU261/MAX(CU$9:CU261)-1</f>
        <v>0</v>
      </c>
      <c r="DV261" s="5">
        <f>CV261/MAX(CV$9:CV261)-1</f>
        <v>0</v>
      </c>
      <c r="DW261" s="5">
        <f>CW261/MAX(CW$9:CW261)-1</f>
        <v>0</v>
      </c>
      <c r="DX261" s="5">
        <f>CX261/MAX(CX$9:CX261)-1</f>
        <v>0</v>
      </c>
      <c r="DY261" s="5">
        <f>CY261/MAX(CY$9:CY261)-1</f>
        <v>-1.4522046865590887E-2</v>
      </c>
      <c r="DZ261" s="1">
        <f t="shared" si="337"/>
        <v>41670</v>
      </c>
      <c r="EA261" s="8">
        <f t="shared" si="368"/>
        <v>1.9237545411739114</v>
      </c>
      <c r="EB261" s="8">
        <f t="shared" si="369"/>
        <v>2.3147009809157901</v>
      </c>
      <c r="EC261" s="8">
        <f t="shared" si="370"/>
        <v>2.9037500000000005</v>
      </c>
      <c r="ED261" s="8">
        <f t="shared" si="338"/>
        <v>1.6847500000000002</v>
      </c>
      <c r="EE261" s="8">
        <f t="shared" si="339"/>
        <v>2.153</v>
      </c>
      <c r="EF261" s="8">
        <f t="shared" si="340"/>
        <v>1.7576000000000001</v>
      </c>
      <c r="EG261" s="8">
        <f t="shared" si="341"/>
        <v>1.7927500000000001</v>
      </c>
      <c r="EH261" s="8">
        <f t="shared" si="342"/>
        <v>2.3572500000000001</v>
      </c>
      <c r="EI261" s="8">
        <f t="shared" si="343"/>
        <v>2.3147009809157901</v>
      </c>
      <c r="EJ261" s="1">
        <f t="shared" si="371"/>
        <v>41670</v>
      </c>
      <c r="EK261" s="8">
        <f>Data!W258*(1-R261-AD261)+R261*Data!AE258+AD261*Data!AM258</f>
        <v>1.7663943638681889</v>
      </c>
      <c r="EL261" s="8">
        <f>Data!W258*(1-S261-AE261)+S261*Data!BQ258+AE261*Data!AU258</f>
        <v>3.0679740297114431</v>
      </c>
      <c r="EM261" s="8">
        <f>Data!W258*(1-R261-AF261)+R261*Data!AE258+AF261*Data!AU258</f>
        <v>3.0450028339108739</v>
      </c>
      <c r="EN261" s="8">
        <f>Data!F258</f>
        <v>5.5446037127855998</v>
      </c>
      <c r="EO261" s="8">
        <f>U261*Data!$AE258+Model!AG261*Data!$BY258+Model!AP261*Data!$W258</f>
        <v>1.8482499999999999</v>
      </c>
      <c r="EP261" s="8">
        <f>V261*Data!$BQ258+Model!AH261*Data!$BY258+Model!AQ261*Data!$W258</f>
        <v>1.8319999999999999</v>
      </c>
      <c r="EQ261" s="8">
        <f>W261*Data!$BQ258+Model!AI261*Data!$BY258+Model!AR261*Data!$W258</f>
        <v>1.8692</v>
      </c>
      <c r="ER261" s="8">
        <f>X261*Data!CF258+Model!AJ261*Data!$BY258+Model!AS261*Data!$W258</f>
        <v>1.8439999999999999</v>
      </c>
      <c r="ES261" s="8">
        <f>Y261*Data!CS258+Model!AK261*Data!$BY258+Model!AS261*Data!$W258</f>
        <v>2.5292499999999998</v>
      </c>
      <c r="ET261" s="8">
        <f t="shared" si="344"/>
        <v>5.5446037127855998</v>
      </c>
    </row>
    <row r="262" spans="1:150" x14ac:dyDescent="0.25">
      <c r="A262" s="34">
        <f>Data!A259</f>
        <v>41698</v>
      </c>
      <c r="B262" s="8">
        <f>Data!G259</f>
        <v>2.2817850591536399</v>
      </c>
      <c r="C262" s="8">
        <f t="shared" si="345"/>
        <v>2.8475095744680852</v>
      </c>
      <c r="D262" s="8">
        <f>Data!DA259</f>
        <v>3.085</v>
      </c>
      <c r="E262" s="8">
        <f>Data!AN259</f>
        <v>0.35499999999999998</v>
      </c>
      <c r="F262" s="8">
        <f>Data!AV259</f>
        <v>1.1319999999999999</v>
      </c>
      <c r="G262" s="8">
        <f>Data!BZ259</f>
        <v>2.0609999999999999</v>
      </c>
      <c r="H262" s="8">
        <f>Data!X259</f>
        <v>1.448</v>
      </c>
      <c r="I262" s="8">
        <f>Data!BJ259</f>
        <v>2.4300000000000002</v>
      </c>
      <c r="J262" s="8">
        <f>Data!AF259</f>
        <v>2.1829999999999998</v>
      </c>
      <c r="K262" s="8">
        <f>Data!BC259</f>
        <v>3.1869999999999998</v>
      </c>
      <c r="L262" s="8">
        <f>Data!BR259</f>
        <v>3.6890000000000001</v>
      </c>
      <c r="M262" s="8">
        <f>Data!CG259</f>
        <v>2.5379999999999998</v>
      </c>
      <c r="N262" s="8">
        <f>Data!CT259</f>
        <v>4.5350000000000001</v>
      </c>
      <c r="O262" s="8">
        <f>Data!ED259</f>
        <v>4.2309999999999999</v>
      </c>
      <c r="P262" s="8">
        <f t="shared" si="346"/>
        <v>2.6345000000000001</v>
      </c>
      <c r="Q262" s="1">
        <f t="shared" si="323"/>
        <v>41698</v>
      </c>
      <c r="R262" s="9">
        <f t="shared" si="372"/>
        <v>0.73690812768154024</v>
      </c>
      <c r="S262" s="36">
        <f t="shared" si="373"/>
        <v>0.37101808943324943</v>
      </c>
      <c r="T262" s="9">
        <f t="shared" si="374"/>
        <v>0.36244680851063826</v>
      </c>
      <c r="U262" s="9">
        <f t="shared" si="347"/>
        <v>0.25</v>
      </c>
      <c r="V262" s="9">
        <f t="shared" si="348"/>
        <v>0.25</v>
      </c>
      <c r="W262" s="9">
        <f t="shared" si="349"/>
        <v>0.1</v>
      </c>
      <c r="X262" s="9">
        <f t="shared" si="350"/>
        <v>0.25</v>
      </c>
      <c r="Y262" s="9">
        <f t="shared" si="375"/>
        <v>0.25</v>
      </c>
      <c r="Z262" s="8">
        <f t="shared" si="351"/>
        <v>2.4125051769040944</v>
      </c>
      <c r="AA262" s="8">
        <f t="shared" si="324"/>
        <v>2.2794515384199121</v>
      </c>
      <c r="AB262" s="8">
        <f t="shared" si="352"/>
        <v>1.7598438297872339</v>
      </c>
      <c r="AC262" s="8">
        <f t="shared" si="376"/>
        <v>2.2817850591536399</v>
      </c>
      <c r="AD262" s="22">
        <f t="shared" si="353"/>
        <v>0.26309187231845976</v>
      </c>
      <c r="AE262" s="22">
        <f t="shared" si="354"/>
        <v>0.62898191056675057</v>
      </c>
      <c r="AF262" s="22">
        <f t="shared" si="355"/>
        <v>0.63755319148936174</v>
      </c>
      <c r="AG262" s="22">
        <f t="shared" si="325"/>
        <v>0</v>
      </c>
      <c r="AH262" s="22">
        <f t="shared" si="326"/>
        <v>0</v>
      </c>
      <c r="AI262" s="22">
        <f t="shared" si="327"/>
        <v>0</v>
      </c>
      <c r="AJ262" s="22">
        <f t="shared" si="328"/>
        <v>0</v>
      </c>
      <c r="AK262" s="22">
        <f t="shared" si="329"/>
        <v>0</v>
      </c>
      <c r="AL262" s="22"/>
      <c r="AM262" s="22">
        <f t="shared" si="330"/>
        <v>0</v>
      </c>
      <c r="AN262" s="22">
        <f t="shared" si="330"/>
        <v>0</v>
      </c>
      <c r="AO262" s="22">
        <v>0</v>
      </c>
      <c r="AP262" s="22">
        <f t="shared" si="331"/>
        <v>0.75</v>
      </c>
      <c r="AQ262" s="22">
        <f t="shared" si="332"/>
        <v>0.75</v>
      </c>
      <c r="AR262" s="22">
        <f t="shared" si="356"/>
        <v>0.9</v>
      </c>
      <c r="AS262" s="9">
        <f t="shared" si="357"/>
        <v>0.75</v>
      </c>
      <c r="AT262" s="9">
        <f t="shared" si="358"/>
        <v>0.75</v>
      </c>
      <c r="AU262" s="9"/>
      <c r="AV262" s="1">
        <f t="shared" si="333"/>
        <v>41698</v>
      </c>
      <c r="AX262" s="5">
        <f>Data!C259/Data!C258-1</f>
        <v>5.3145748811613824E-3</v>
      </c>
      <c r="AY262" s="5">
        <f>Data!L259/Data!L258-1</f>
        <v>1.4770281893110582E-3</v>
      </c>
      <c r="AZ262" s="5">
        <f>Data!CW259/Data!CW258-1</f>
        <v>1.0973285355480922E-2</v>
      </c>
      <c r="BA262" s="5">
        <f>Data!AJ259/Data!AJ258-1</f>
        <v>9.038801092022819E-4</v>
      </c>
      <c r="BB262" s="5">
        <f>Data!AR259/Data!AR258-1</f>
        <v>2.1617938784179724E-3</v>
      </c>
      <c r="BC262" s="5">
        <f>Data!BV259/Data!BV258-1</f>
        <v>3.7343030953451706E-3</v>
      </c>
      <c r="BD262" s="5">
        <f>Data!T259/Data!T258-1</f>
        <v>3.5773848171205547E-3</v>
      </c>
      <c r="BE262" s="5">
        <f>Data!BF259/Data!BF258-1</f>
        <v>7.2935955824702248E-3</v>
      </c>
      <c r="BF262" s="5">
        <f>Data!AB259/Data!AB258-1</f>
        <v>6.375025832557224E-3</v>
      </c>
      <c r="BG262" s="5">
        <f>Data!AY259/Data!AY258-1</f>
        <v>1.3118143640726831E-2</v>
      </c>
      <c r="BH262" s="5">
        <f>Data!BN259/Data!BN258-1</f>
        <v>7.9888919358006572E-3</v>
      </c>
      <c r="BI262" s="5">
        <f>Data!CC259/Data!CC258-1</f>
        <v>6.798757866388172E-3</v>
      </c>
      <c r="BJ262" s="5">
        <f>Data!CP259/Data!CP258-1</f>
        <v>2.064571199288312E-2</v>
      </c>
      <c r="BK262" s="5">
        <f>Data!DZ259/Data!DZ258-1</f>
        <v>2.2636217497074673E-2</v>
      </c>
      <c r="BL262" s="5">
        <f t="shared" si="377"/>
        <v>5.4397014092807143E-3</v>
      </c>
      <c r="BM262" s="5">
        <f t="shared" si="378"/>
        <v>9.1948053737873174E-3</v>
      </c>
      <c r="BN262" s="5">
        <f t="shared" si="379"/>
        <v>8.9684506665352274E-3</v>
      </c>
      <c r="BO262" s="5">
        <f t="shared" si="359"/>
        <v>4.276795070979722E-3</v>
      </c>
      <c r="BP262" s="5">
        <f t="shared" si="360"/>
        <v>4.6802615967905803E-3</v>
      </c>
      <c r="BQ262" s="5">
        <f t="shared" si="361"/>
        <v>4.0185355289885649E-3</v>
      </c>
      <c r="BR262" s="5">
        <f t="shared" si="380"/>
        <v>4.382728079437459E-3</v>
      </c>
      <c r="BS262" s="5">
        <f t="shared" si="381"/>
        <v>7.844466611061196E-3</v>
      </c>
      <c r="BT262" s="5">
        <f t="shared" si="362"/>
        <v>1.4385810507859364E-3</v>
      </c>
      <c r="BU262" s="5">
        <f t="shared" si="363"/>
        <v>2.064571199288312E-2</v>
      </c>
      <c r="BV262" s="8">
        <f t="shared" si="364"/>
        <v>2.4855725896390672</v>
      </c>
      <c r="BW262" s="8">
        <f t="shared" si="365"/>
        <v>2.4975655311971847</v>
      </c>
      <c r="BX262" s="24">
        <f t="shared" si="366"/>
        <v>41698</v>
      </c>
      <c r="BY262" s="5">
        <f t="shared" si="367"/>
        <v>0.99527167483378065</v>
      </c>
      <c r="BZ262" s="1">
        <f t="shared" si="334"/>
        <v>41698</v>
      </c>
      <c r="CA262" s="8">
        <f t="shared" si="382"/>
        <v>3.354557219440697</v>
      </c>
      <c r="CB262" s="8">
        <f t="shared" si="383"/>
        <v>2.4975655311971847</v>
      </c>
      <c r="CC262" s="8">
        <f t="shared" si="384"/>
        <v>3.9173176005260983</v>
      </c>
      <c r="CD262" s="8">
        <f t="shared" si="385"/>
        <v>2.3407711612114843</v>
      </c>
      <c r="CE262" s="8">
        <f t="shared" si="386"/>
        <v>3.004564837961035</v>
      </c>
      <c r="CF262" s="8">
        <f t="shared" si="387"/>
        <v>3.5879066179498289</v>
      </c>
      <c r="CG262" s="8">
        <f t="shared" si="388"/>
        <v>3.1408668627854621</v>
      </c>
      <c r="CH262" s="8">
        <f t="shared" si="389"/>
        <v>3.8830709471626195</v>
      </c>
      <c r="CI262" s="8">
        <f t="shared" si="390"/>
        <v>4.2373812211131581</v>
      </c>
      <c r="CJ262" s="8">
        <f t="shared" si="391"/>
        <v>4.4973457535028327</v>
      </c>
      <c r="CK262" s="8">
        <f t="shared" si="392"/>
        <v>7.942074205592828</v>
      </c>
      <c r="CL262" s="8">
        <f t="shared" si="393"/>
        <v>5.4808340064791308</v>
      </c>
      <c r="CM262" s="8">
        <f t="shared" si="394"/>
        <v>4.9882379672521671</v>
      </c>
      <c r="CN262" s="8">
        <f t="shared" si="395"/>
        <v>5.332122494562987</v>
      </c>
      <c r="CO262" s="8">
        <f t="shared" si="396"/>
        <v>3.5574528374011996</v>
      </c>
      <c r="CP262" s="8">
        <f t="shared" si="397"/>
        <v>3.4661643116359779</v>
      </c>
      <c r="CQ262" s="8">
        <f t="shared" si="398"/>
        <v>3.4968486693258192</v>
      </c>
      <c r="CR262" s="8">
        <f t="shared" si="399"/>
        <v>3.3447250328009619</v>
      </c>
      <c r="CS262" s="8">
        <f t="shared" si="400"/>
        <v>3.3667155376347839</v>
      </c>
      <c r="CT262" s="8">
        <f t="shared" si="401"/>
        <v>3.26220581838201</v>
      </c>
      <c r="CU262" s="8">
        <f t="shared" si="402"/>
        <v>3.3386957821184926</v>
      </c>
      <c r="CV262" s="8">
        <f t="shared" si="403"/>
        <v>3.4676101271905568</v>
      </c>
      <c r="CW262" s="8">
        <f t="shared" si="404"/>
        <v>2.4855725896390672</v>
      </c>
      <c r="CX262" s="8">
        <f t="shared" si="405"/>
        <v>5.7745338406136062</v>
      </c>
      <c r="CY262" s="8">
        <f t="shared" si="335"/>
        <v>3.354557219440697</v>
      </c>
      <c r="CZ262" s="1">
        <f t="shared" si="336"/>
        <v>41698</v>
      </c>
      <c r="DA262" s="5">
        <f>CA262/MAX(CA$9:CA262)-1</f>
        <v>-9.2846504899243287E-3</v>
      </c>
      <c r="DB262" s="5">
        <f>CB262/MAX(CB$9:CB262)-1</f>
        <v>0</v>
      </c>
      <c r="DC262" s="5">
        <f>CC262/MAX(CC$9:CC262)-1</f>
        <v>-3.4243236509430286E-3</v>
      </c>
      <c r="DD262" s="5">
        <f>CD262/MAX(CD$9:CD262)-1</f>
        <v>0</v>
      </c>
      <c r="DE262" s="5">
        <f>CE262/MAX(CE$9:CE262)-1</f>
        <v>-4.786502708257534E-3</v>
      </c>
      <c r="DF262" s="5">
        <f>CF262/MAX(CF$9:CF262)-1</f>
        <v>-3.2892324421834429E-2</v>
      </c>
      <c r="DG262" s="5">
        <f>CG262/MAX(CG$9:CG262)-1</f>
        <v>0</v>
      </c>
      <c r="DH262" s="5">
        <f>CH262/MAX(CH$9:CH262)-1</f>
        <v>0</v>
      </c>
      <c r="DI262" s="5">
        <f>CI262/MAX(CI$9:CI262)-1</f>
        <v>0</v>
      </c>
      <c r="DJ262" s="5">
        <f>CJ262/MAX(CJ$9:CJ262)-1</f>
        <v>0</v>
      </c>
      <c r="DK262" s="5">
        <f>CK262/MAX(CK$9:CK262)-1</f>
        <v>0</v>
      </c>
      <c r="DL262" s="5">
        <f>CL262/MAX(CL$9:CL262)-1</f>
        <v>0</v>
      </c>
      <c r="DM262" s="5">
        <f>CM262/MAX(CM$9:CM262)-1</f>
        <v>0</v>
      </c>
      <c r="DN262" s="5">
        <f>CN262/MAX(CN$9:CN262)-1</f>
        <v>0</v>
      </c>
      <c r="DO262" s="5">
        <f>CO262/MAX(CO$9:CO262)-1</f>
        <v>0</v>
      </c>
      <c r="DP262" s="5">
        <f>CP262/MAX(CP$9:CP262)-1</f>
        <v>0</v>
      </c>
      <c r="DQ262" s="5">
        <f>CQ262/MAX(CQ$9:CQ262)-1</f>
        <v>0</v>
      </c>
      <c r="DR262" s="5">
        <f>CR262/MAX(CR$9:CR262)-1</f>
        <v>0</v>
      </c>
      <c r="DS262" s="5">
        <f>CS262/MAX(CS$9:CS262)-1</f>
        <v>0</v>
      </c>
      <c r="DT262" s="5">
        <f>CT262/MAX(CT$9:CT262)-1</f>
        <v>0</v>
      </c>
      <c r="DU262" s="5">
        <f>CU262/MAX(CU$9:CU262)-1</f>
        <v>0</v>
      </c>
      <c r="DV262" s="5">
        <f>CV262/MAX(CV$9:CV262)-1</f>
        <v>0</v>
      </c>
      <c r="DW262" s="5">
        <f>CW262/MAX(CW$9:CW262)-1</f>
        <v>0</v>
      </c>
      <c r="DX262" s="5">
        <f>CX262/MAX(CX$9:CX262)-1</f>
        <v>0</v>
      </c>
      <c r="DY262" s="5">
        <f>CY262/MAX(CY$9:CY262)-1</f>
        <v>-9.2846504899243287E-3</v>
      </c>
      <c r="DZ262" s="1">
        <f t="shared" si="337"/>
        <v>41698</v>
      </c>
      <c r="EA262" s="8">
        <f t="shared" si="368"/>
        <v>1.9064904421932987</v>
      </c>
      <c r="EB262" s="8">
        <f t="shared" si="369"/>
        <v>2.2817850591536399</v>
      </c>
      <c r="EC262" s="8">
        <f t="shared" si="370"/>
        <v>2.8475095744680852</v>
      </c>
      <c r="ED262" s="8">
        <f t="shared" si="338"/>
        <v>1.6317499999999998</v>
      </c>
      <c r="EE262" s="8">
        <f t="shared" si="339"/>
        <v>2.0082499999999999</v>
      </c>
      <c r="EF262" s="8">
        <f t="shared" si="340"/>
        <v>1.6720999999999999</v>
      </c>
      <c r="EG262" s="8">
        <f t="shared" si="341"/>
        <v>1.7204999999999999</v>
      </c>
      <c r="EH262" s="8">
        <f t="shared" si="342"/>
        <v>2.2197499999999999</v>
      </c>
      <c r="EI262" s="8">
        <f t="shared" si="343"/>
        <v>2.2817850591536399</v>
      </c>
      <c r="EJ262" s="1">
        <f t="shared" si="371"/>
        <v>41698</v>
      </c>
      <c r="EK262" s="8">
        <f>Data!W259*(1-R262-AD262)+R262*Data!AE259+AD262*Data!AM259</f>
        <v>1.842255565316623</v>
      </c>
      <c r="EL262" s="8">
        <f>Data!W259*(1-S262-AE262)+S262*Data!BQ259+AE262*Data!AU259</f>
        <v>2.9697508386122671</v>
      </c>
      <c r="EM262" s="8">
        <f>Data!W259*(1-R262-AF262)+R262*Data!AE259+AF262*Data!AU259</f>
        <v>3.0770750382956757</v>
      </c>
      <c r="EN262" s="8">
        <f>Data!F259</f>
        <v>5.5883042971990697</v>
      </c>
      <c r="EO262" s="8">
        <f>U262*Data!$AE259+Model!AG262*Data!$BY259+Model!AP262*Data!$W259</f>
        <v>1.887</v>
      </c>
      <c r="EP262" s="8">
        <f>V262*Data!$BQ259+Model!AH262*Data!$BY259+Model!AQ262*Data!$W259</f>
        <v>1.80125</v>
      </c>
      <c r="EQ262" s="8">
        <f>W262*Data!$BQ259+Model!AI262*Data!$BY259+Model!AR262*Data!$W259</f>
        <v>1.8676999999999999</v>
      </c>
      <c r="ER262" s="8">
        <f>X262*Data!CF259+Model!AJ262*Data!$BY259+Model!AS262*Data!$W259</f>
        <v>1.86425</v>
      </c>
      <c r="ES262" s="8">
        <f>Y262*Data!CS259+Model!AK262*Data!$BY259+Model!AS262*Data!$W259</f>
        <v>2.5175000000000001</v>
      </c>
      <c r="ET262" s="8">
        <f t="shared" si="344"/>
        <v>5.5883042971990697</v>
      </c>
    </row>
    <row r="263" spans="1:150" x14ac:dyDescent="0.25">
      <c r="A263" s="34">
        <f>Data!A260</f>
        <v>41729</v>
      </c>
      <c r="B263" s="8">
        <f>Data!G260</f>
        <v>2.3918817332851998</v>
      </c>
      <c r="C263" s="8">
        <f t="shared" si="345"/>
        <v>3.0411382978723402</v>
      </c>
      <c r="D263" s="8">
        <f>Data!DA260</f>
        <v>3.1890000000000001</v>
      </c>
      <c r="E263" s="8">
        <f>Data!AN260</f>
        <v>0.442</v>
      </c>
      <c r="F263" s="8">
        <f>Data!AV260</f>
        <v>1.3460000000000001</v>
      </c>
      <c r="G263" s="8">
        <f>Data!BZ260</f>
        <v>2.2170000000000001</v>
      </c>
      <c r="H263" s="8">
        <f>Data!X260</f>
        <v>1.5569999999999999</v>
      </c>
      <c r="I263" s="8">
        <f>Data!BJ260</f>
        <v>2.6389999999999998</v>
      </c>
      <c r="J263" s="8">
        <f>Data!AF260</f>
        <v>2.234</v>
      </c>
      <c r="K263" s="8">
        <f>Data!BC260</f>
        <v>3.3359999999999999</v>
      </c>
      <c r="L263" s="8">
        <f>Data!BR260</f>
        <v>3.6160000000000001</v>
      </c>
      <c r="M263" s="8">
        <f>Data!CG260</f>
        <v>2.5329999999999999</v>
      </c>
      <c r="N263" s="8">
        <f>Data!CT260</f>
        <v>4.6280000000000001</v>
      </c>
      <c r="O263" s="8">
        <f>Data!ED260</f>
        <v>4.3170000000000002</v>
      </c>
      <c r="P263" s="8">
        <f t="shared" si="346"/>
        <v>2.5354999999999999</v>
      </c>
      <c r="Q263" s="1">
        <f t="shared" si="323"/>
        <v>41729</v>
      </c>
      <c r="R263" s="9">
        <f t="shared" si="372"/>
        <v>0.76690812768154026</v>
      </c>
      <c r="S263" s="36">
        <f t="shared" si="373"/>
        <v>0.35203020305796018</v>
      </c>
      <c r="T263" s="9">
        <f t="shared" si="374"/>
        <v>0.39244680851063829</v>
      </c>
      <c r="U263" s="9">
        <f t="shared" si="347"/>
        <v>0.25</v>
      </c>
      <c r="V263" s="9">
        <f t="shared" si="348"/>
        <v>0.25</v>
      </c>
      <c r="W263" s="9">
        <f t="shared" si="349"/>
        <v>0.1</v>
      </c>
      <c r="X263" s="9">
        <f t="shared" si="350"/>
        <v>0.25</v>
      </c>
      <c r="Y263" s="9">
        <f t="shared" si="375"/>
        <v>0.25</v>
      </c>
      <c r="Z263" s="8">
        <f t="shared" si="351"/>
        <v>2.4593429683473667</v>
      </c>
      <c r="AA263" s="8">
        <f t="shared" si="324"/>
        <v>2.2818301880963396</v>
      </c>
      <c r="AB263" s="8">
        <f t="shared" si="352"/>
        <v>1.9627313829787234</v>
      </c>
      <c r="AC263" s="8">
        <f t="shared" si="376"/>
        <v>2.3918817332851998</v>
      </c>
      <c r="AD263" s="22">
        <f t="shared" si="353"/>
        <v>0.23309187231845974</v>
      </c>
      <c r="AE263" s="22">
        <f t="shared" si="354"/>
        <v>0.64796979694203982</v>
      </c>
      <c r="AF263" s="22">
        <f t="shared" si="355"/>
        <v>0.60755319148936171</v>
      </c>
      <c r="AG263" s="22">
        <f t="shared" si="325"/>
        <v>0</v>
      </c>
      <c r="AH263" s="22">
        <f t="shared" si="326"/>
        <v>0</v>
      </c>
      <c r="AI263" s="22">
        <f t="shared" si="327"/>
        <v>0</v>
      </c>
      <c r="AJ263" s="22">
        <f t="shared" si="328"/>
        <v>0</v>
      </c>
      <c r="AK263" s="22">
        <f t="shared" si="329"/>
        <v>0</v>
      </c>
      <c r="AL263" s="22"/>
      <c r="AM263" s="22">
        <f t="shared" si="330"/>
        <v>0</v>
      </c>
      <c r="AN263" s="22">
        <f t="shared" si="330"/>
        <v>0</v>
      </c>
      <c r="AO263" s="22">
        <v>0</v>
      </c>
      <c r="AP263" s="22">
        <f t="shared" si="331"/>
        <v>0.75</v>
      </c>
      <c r="AQ263" s="22">
        <f t="shared" si="332"/>
        <v>0.75</v>
      </c>
      <c r="AR263" s="22">
        <f t="shared" si="356"/>
        <v>0.9</v>
      </c>
      <c r="AS263" s="9">
        <f t="shared" si="357"/>
        <v>0.75</v>
      </c>
      <c r="AT263" s="9">
        <f t="shared" si="358"/>
        <v>0.75</v>
      </c>
      <c r="AU263" s="9"/>
      <c r="AV263" s="1">
        <f t="shared" si="333"/>
        <v>41729</v>
      </c>
      <c r="AX263" s="5">
        <f>Data!C260/Data!C259-1</f>
        <v>-1.703250936227918E-3</v>
      </c>
      <c r="AY263" s="5">
        <f>Data!L260/Data!L259-1</f>
        <v>-9.2275106454386968E-4</v>
      </c>
      <c r="AZ263" s="5">
        <f>Data!CW260/Data!CW259-1</f>
        <v>7.1137327652026627E-4</v>
      </c>
      <c r="BA263" s="5">
        <f>Data!AJ260/Data!AJ259-1</f>
        <v>-1.107151021881192E-3</v>
      </c>
      <c r="BB263" s="5">
        <f>Data!AR260/Data!AR259-1</f>
        <v>-6.031454209250664E-3</v>
      </c>
      <c r="BC263" s="5">
        <f>Data!BV260/Data!BV259-1</f>
        <v>-7.1749725799539199E-3</v>
      </c>
      <c r="BD263" s="5">
        <f>Data!T260/Data!T259-1</f>
        <v>3.9325130026646171E-4</v>
      </c>
      <c r="BE263" s="5">
        <f>Data!BF260/Data!BF259-1</f>
        <v>-2.8469597649561917E-3</v>
      </c>
      <c r="BF263" s="5">
        <f>Data!AB260/Data!AB259-1</f>
        <v>1.9240527425563592E-3</v>
      </c>
      <c r="BG263" s="5">
        <f>Data!AY260/Data!AY259-1</f>
        <v>1.752697779916268E-3</v>
      </c>
      <c r="BH263" s="5">
        <f>Data!BN260/Data!BN259-1</f>
        <v>5.2634433966141092E-3</v>
      </c>
      <c r="BI263" s="5">
        <f>Data!CC260/Data!CC259-1</f>
        <v>2.8141411274034134E-3</v>
      </c>
      <c r="BJ263" s="5">
        <f>Data!CP260/Data!CP259-1</f>
        <v>1.9295330587449921E-3</v>
      </c>
      <c r="BK263" s="5">
        <f>Data!DZ260/Data!DZ259-1</f>
        <v>1.641397160790925E-3</v>
      </c>
      <c r="BL263" s="5">
        <f t="shared" si="377"/>
        <v>4.8693688851165584E-4</v>
      </c>
      <c r="BM263" s="5">
        <f t="shared" si="378"/>
        <v>-3.1846875534325436E-3</v>
      </c>
      <c r="BN263" s="5">
        <f t="shared" si="379"/>
        <v>-3.2504537180026117E-3</v>
      </c>
      <c r="BO263" s="5">
        <f t="shared" si="359"/>
        <v>7.7595166083893607E-4</v>
      </c>
      <c r="BP263" s="5">
        <f t="shared" si="360"/>
        <v>1.6107993243533736E-3</v>
      </c>
      <c r="BQ263" s="5">
        <f t="shared" si="361"/>
        <v>8.8027050990122655E-4</v>
      </c>
      <c r="BR263" s="5">
        <f t="shared" si="380"/>
        <v>9.9847375705069963E-4</v>
      </c>
      <c r="BS263" s="5">
        <f t="shared" si="381"/>
        <v>7.7732173988609432E-4</v>
      </c>
      <c r="BT263" s="5">
        <f t="shared" si="362"/>
        <v>-8.0707055745166123E-4</v>
      </c>
      <c r="BU263" s="5">
        <f t="shared" si="363"/>
        <v>1.9295330587449921E-3</v>
      </c>
      <c r="BV263" s="8">
        <f t="shared" si="364"/>
        <v>2.4835665571835608</v>
      </c>
      <c r="BW263" s="8">
        <f t="shared" si="365"/>
        <v>2.4952608999445043</v>
      </c>
      <c r="BX263" s="24">
        <f t="shared" si="366"/>
        <v>41729</v>
      </c>
      <c r="BY263" s="5">
        <f t="shared" si="367"/>
        <v>0.99796521266503269</v>
      </c>
      <c r="BZ263" s="1">
        <f t="shared" si="334"/>
        <v>41729</v>
      </c>
      <c r="CA263" s="8">
        <f t="shared" si="382"/>
        <v>3.3488435667160545</v>
      </c>
      <c r="CB263" s="8">
        <f t="shared" si="383"/>
        <v>2.4952608999445043</v>
      </c>
      <c r="CC263" s="8">
        <f t="shared" si="384"/>
        <v>3.9201042755827551</v>
      </c>
      <c r="CD263" s="8">
        <f t="shared" si="385"/>
        <v>2.3381795740283589</v>
      </c>
      <c r="CE263" s="8">
        <f t="shared" si="386"/>
        <v>2.9864429427221486</v>
      </c>
      <c r="CF263" s="8">
        <f t="shared" si="387"/>
        <v>3.5621634863466038</v>
      </c>
      <c r="CG263" s="8">
        <f t="shared" si="388"/>
        <v>3.1421020127632162</v>
      </c>
      <c r="CH263" s="8">
        <f t="shared" si="389"/>
        <v>3.8720160004115773</v>
      </c>
      <c r="CI263" s="8">
        <f t="shared" si="390"/>
        <v>4.2455341660728978</v>
      </c>
      <c r="CJ263" s="8">
        <f t="shared" si="391"/>
        <v>4.5052282414205127</v>
      </c>
      <c r="CK263" s="8">
        <f t="shared" si="392"/>
        <v>7.9838768636256745</v>
      </c>
      <c r="CL263" s="8">
        <f t="shared" si="393"/>
        <v>5.4962578468692351</v>
      </c>
      <c r="CM263" s="8">
        <f t="shared" si="394"/>
        <v>4.9978629373148671</v>
      </c>
      <c r="CN263" s="8">
        <f t="shared" si="395"/>
        <v>5.3408746252865518</v>
      </c>
      <c r="CO263" s="8">
        <f t="shared" si="396"/>
        <v>3.5591850924168704</v>
      </c>
      <c r="CP263" s="8">
        <f t="shared" si="397"/>
        <v>3.4551256612945584</v>
      </c>
      <c r="CQ263" s="8">
        <f t="shared" si="398"/>
        <v>3.4854823245673168</v>
      </c>
      <c r="CR263" s="8">
        <f t="shared" si="399"/>
        <v>3.3473203777452136</v>
      </c>
      <c r="CS263" s="8">
        <f t="shared" si="400"/>
        <v>3.3721386407480956</v>
      </c>
      <c r="CT263" s="8">
        <f t="shared" si="401"/>
        <v>3.2650774419611595</v>
      </c>
      <c r="CU263" s="8">
        <f t="shared" si="402"/>
        <v>3.3420293822397138</v>
      </c>
      <c r="CV263" s="8">
        <f t="shared" si="403"/>
        <v>3.4703055759278714</v>
      </c>
      <c r="CW263" s="8">
        <f t="shared" si="404"/>
        <v>2.4835665571835608</v>
      </c>
      <c r="CX263" s="8">
        <f t="shared" si="405"/>
        <v>5.7856759945579119</v>
      </c>
      <c r="CY263" s="8">
        <f t="shared" si="335"/>
        <v>3.3488435667160545</v>
      </c>
      <c r="CZ263" s="1">
        <f t="shared" si="336"/>
        <v>41729</v>
      </c>
      <c r="DA263" s="5">
        <f>CA263/MAX(CA$9:CA263)-1</f>
        <v>-1.0972087336512781E-2</v>
      </c>
      <c r="DB263" s="5">
        <f>CB263/MAX(CB$9:CB263)-1</f>
        <v>-9.227510645439807E-4</v>
      </c>
      <c r="DC263" s="5">
        <f>CC263/MAX(CC$9:CC263)-1</f>
        <v>-2.715386346758164E-3</v>
      </c>
      <c r="DD263" s="5">
        <f>CD263/MAX(CD$9:CD263)-1</f>
        <v>-1.107151021881303E-3</v>
      </c>
      <c r="DE263" s="5">
        <f>CE263/MAX(CE$9:CE263)-1</f>
        <v>-1.0789087345600801E-2</v>
      </c>
      <c r="DF263" s="5">
        <f>CF263/MAX(CF$9:CF263)-1</f>
        <v>-3.9831295475970641E-2</v>
      </c>
      <c r="DG263" s="5">
        <f>CG263/MAX(CG$9:CG263)-1</f>
        <v>0</v>
      </c>
      <c r="DH263" s="5">
        <f>CH263/MAX(CH$9:CH263)-1</f>
        <v>-2.8469597649561917E-3</v>
      </c>
      <c r="DI263" s="5">
        <f>CI263/MAX(CI$9:CI263)-1</f>
        <v>0</v>
      </c>
      <c r="DJ263" s="5">
        <f>CJ263/MAX(CJ$9:CJ263)-1</f>
        <v>0</v>
      </c>
      <c r="DK263" s="5">
        <f>CK263/MAX(CK$9:CK263)-1</f>
        <v>0</v>
      </c>
      <c r="DL263" s="5">
        <f>CL263/MAX(CL$9:CL263)-1</f>
        <v>0</v>
      </c>
      <c r="DM263" s="5">
        <f>CM263/MAX(CM$9:CM263)-1</f>
        <v>0</v>
      </c>
      <c r="DN263" s="5">
        <f>CN263/MAX(CN$9:CN263)-1</f>
        <v>0</v>
      </c>
      <c r="DO263" s="5">
        <f>CO263/MAX(CO$9:CO263)-1</f>
        <v>0</v>
      </c>
      <c r="DP263" s="5">
        <f>CP263/MAX(CP$9:CP263)-1</f>
        <v>-3.1846875534325969E-3</v>
      </c>
      <c r="DQ263" s="5">
        <f>CQ263/MAX(CQ$9:CQ263)-1</f>
        <v>-3.2504537180025883E-3</v>
      </c>
      <c r="DR263" s="5">
        <f>CR263/MAX(CR$9:CR263)-1</f>
        <v>0</v>
      </c>
      <c r="DS263" s="5">
        <f>CS263/MAX(CS$9:CS263)-1</f>
        <v>0</v>
      </c>
      <c r="DT263" s="5">
        <f>CT263/MAX(CT$9:CT263)-1</f>
        <v>0</v>
      </c>
      <c r="DU263" s="5">
        <f>CU263/MAX(CU$9:CU263)-1</f>
        <v>0</v>
      </c>
      <c r="DV263" s="5">
        <f>CV263/MAX(CV$9:CV263)-1</f>
        <v>0</v>
      </c>
      <c r="DW263" s="5">
        <f>CW263/MAX(CW$9:CW263)-1</f>
        <v>-8.0707055745166123E-4</v>
      </c>
      <c r="DX263" s="5">
        <f>CX263/MAX(CX$9:CX263)-1</f>
        <v>0</v>
      </c>
      <c r="DY263" s="5">
        <f>CY263/MAX(CY$9:CY263)-1</f>
        <v>-1.0972087336512781E-2</v>
      </c>
      <c r="DZ263" s="1">
        <f t="shared" si="337"/>
        <v>41729</v>
      </c>
      <c r="EA263" s="8">
        <f t="shared" si="368"/>
        <v>2.0270144173812077</v>
      </c>
      <c r="EB263" s="8">
        <f t="shared" si="369"/>
        <v>2.3918817332851998</v>
      </c>
      <c r="EC263" s="8">
        <f t="shared" si="370"/>
        <v>3.0411382978723402</v>
      </c>
      <c r="ED263" s="8">
        <f t="shared" si="338"/>
        <v>1.7262499999999998</v>
      </c>
      <c r="EE263" s="8">
        <f t="shared" si="339"/>
        <v>2.0717499999999998</v>
      </c>
      <c r="EF263" s="8">
        <f t="shared" si="340"/>
        <v>1.7629000000000001</v>
      </c>
      <c r="EG263" s="8">
        <f t="shared" si="341"/>
        <v>1.8009999999999997</v>
      </c>
      <c r="EH263" s="8">
        <f t="shared" si="342"/>
        <v>2.3247499999999999</v>
      </c>
      <c r="EI263" s="8">
        <f t="shared" si="343"/>
        <v>2.3918817332851998</v>
      </c>
      <c r="EJ263" s="1">
        <f t="shared" si="371"/>
        <v>41729</v>
      </c>
      <c r="EK263" s="8">
        <f>Data!W260*(1-R263-AD263)+R263*Data!AE260+AD263*Data!AM260</f>
        <v>1.823369575912126</v>
      </c>
      <c r="EL263" s="8">
        <f>Data!W260*(1-S263-AE263)+S263*Data!BQ260+AE263*Data!AU260</f>
        <v>3.0512685867746328</v>
      </c>
      <c r="EM263" s="8">
        <f>Data!W260*(1-R263-AF263)+R263*Data!AE260+AF263*Data!AU260</f>
        <v>2.9749428978262511</v>
      </c>
      <c r="EN263" s="8">
        <f>Data!F260</f>
        <v>5.6290379515423004</v>
      </c>
      <c r="EO263" s="8">
        <f>U263*Data!$AE260+Model!AG263*Data!$BY260+Model!AP263*Data!$W260</f>
        <v>1.9147500000000002</v>
      </c>
      <c r="EP263" s="8">
        <f>V263*Data!$BQ260+Model!AH263*Data!$BY260+Model!AQ263*Data!$W260</f>
        <v>1.8675000000000002</v>
      </c>
      <c r="EQ263" s="8">
        <f>W263*Data!$BQ260+Model!AI263*Data!$BY260+Model!AR263*Data!$W260</f>
        <v>1.9200000000000002</v>
      </c>
      <c r="ER263" s="8">
        <f>X263*Data!CF260+Model!AJ263*Data!$BY260+Model!AS263*Data!$W260</f>
        <v>1.903</v>
      </c>
      <c r="ES263" s="8">
        <f>Y263*Data!CS260+Model!AK263*Data!$BY260+Model!AS263*Data!$W260</f>
        <v>2.5605000000000002</v>
      </c>
      <c r="ET263" s="8">
        <f t="shared" si="344"/>
        <v>5.6290379515423004</v>
      </c>
    </row>
    <row r="264" spans="1:150" x14ac:dyDescent="0.25">
      <c r="A264" s="34">
        <f>Data!A261</f>
        <v>41759</v>
      </c>
      <c r="B264" s="8">
        <f>Data!G261</f>
        <v>2.3093785838149099</v>
      </c>
      <c r="C264" s="8">
        <f t="shared" si="345"/>
        <v>2.9796870802054523</v>
      </c>
      <c r="D264" s="8">
        <f>Data!DA261</f>
        <v>3.0939999999999999</v>
      </c>
      <c r="E264" s="8">
        <f>Data!AN261</f>
        <v>0.42099999999999999</v>
      </c>
      <c r="F264" s="8">
        <f>Data!AV261</f>
        <v>1.296</v>
      </c>
      <c r="G264" s="8">
        <f>Data!BZ261</f>
        <v>2.1480000000000001</v>
      </c>
      <c r="H264" s="8">
        <f>Data!X261</f>
        <v>1.5369999999999999</v>
      </c>
      <c r="I264" s="8">
        <f>Data!BJ261</f>
        <v>2.5339999999999998</v>
      </c>
      <c r="J264" s="8">
        <f>Data!AF261</f>
        <v>2.1230000000000002</v>
      </c>
      <c r="K264" s="8">
        <f>Data!BC261</f>
        <v>3.2869999999999999</v>
      </c>
      <c r="L264" s="8">
        <f>Data!BR261</f>
        <v>3.714</v>
      </c>
      <c r="M264" s="8">
        <f>Data!CG261</f>
        <v>2.4870000000000001</v>
      </c>
      <c r="N264" s="8">
        <f>Data!CT261</f>
        <v>4.5739999999999998</v>
      </c>
      <c r="O264" s="8">
        <f>Data!ED261</f>
        <v>4.2530000000000001</v>
      </c>
      <c r="P264" s="8">
        <f t="shared" si="346"/>
        <v>2.5310000000000001</v>
      </c>
      <c r="Q264" s="1">
        <f t="shared" si="323"/>
        <v>41759</v>
      </c>
      <c r="R264" s="9">
        <f t="shared" si="372"/>
        <v>0.79690812768154029</v>
      </c>
      <c r="S264" s="36">
        <f t="shared" si="373"/>
        <v>0.34270496578116671</v>
      </c>
      <c r="T264" s="9">
        <f t="shared" si="374"/>
        <v>0.39510075069142631</v>
      </c>
      <c r="U264" s="9">
        <f t="shared" si="347"/>
        <v>0.22</v>
      </c>
      <c r="V264" s="9">
        <f t="shared" si="348"/>
        <v>0.25</v>
      </c>
      <c r="W264" s="9">
        <f t="shared" si="349"/>
        <v>0.1</v>
      </c>
      <c r="X264" s="9">
        <f t="shared" si="350"/>
        <v>0.25</v>
      </c>
      <c r="Y264" s="9">
        <f t="shared" si="375"/>
        <v>0.25</v>
      </c>
      <c r="Z264" s="8">
        <f t="shared" si="351"/>
        <v>2.4181518552840422</v>
      </c>
      <c r="AA264" s="8">
        <f t="shared" si="324"/>
        <v>2.2830687105056002</v>
      </c>
      <c r="AB264" s="8">
        <f t="shared" si="352"/>
        <v>1.9350260766495455</v>
      </c>
      <c r="AC264" s="8">
        <f t="shared" si="376"/>
        <v>2.3093785838149099</v>
      </c>
      <c r="AD264" s="22">
        <f t="shared" si="353"/>
        <v>0.20309187231845971</v>
      </c>
      <c r="AE264" s="22">
        <f t="shared" si="354"/>
        <v>0.65729503421883329</v>
      </c>
      <c r="AF264" s="22">
        <f t="shared" si="355"/>
        <v>0.60489924930857364</v>
      </c>
      <c r="AG264" s="22">
        <f t="shared" si="325"/>
        <v>3.0000000000000027E-2</v>
      </c>
      <c r="AH264" s="22">
        <f t="shared" si="326"/>
        <v>0</v>
      </c>
      <c r="AI264" s="22">
        <f t="shared" si="327"/>
        <v>0</v>
      </c>
      <c r="AJ264" s="22">
        <f t="shared" si="328"/>
        <v>0</v>
      </c>
      <c r="AK264" s="22">
        <f t="shared" si="329"/>
        <v>0</v>
      </c>
      <c r="AL264" s="22"/>
      <c r="AM264" s="22">
        <f t="shared" si="330"/>
        <v>0</v>
      </c>
      <c r="AN264" s="22">
        <f t="shared" si="330"/>
        <v>0</v>
      </c>
      <c r="AO264" s="22">
        <v>0</v>
      </c>
      <c r="AP264" s="22">
        <f t="shared" si="331"/>
        <v>0.75</v>
      </c>
      <c r="AQ264" s="22">
        <f t="shared" si="332"/>
        <v>0.75</v>
      </c>
      <c r="AR264" s="22">
        <f t="shared" si="356"/>
        <v>0.9</v>
      </c>
      <c r="AS264" s="9">
        <f t="shared" si="357"/>
        <v>0.75</v>
      </c>
      <c r="AT264" s="9">
        <f t="shared" si="358"/>
        <v>0.75</v>
      </c>
      <c r="AU264" s="9"/>
      <c r="AV264" s="1">
        <f t="shared" si="333"/>
        <v>41759</v>
      </c>
      <c r="AX264" s="5">
        <f>Data!C261/Data!C260-1</f>
        <v>8.4412551070263131E-3</v>
      </c>
      <c r="AY264" s="5">
        <f>Data!L261/Data!L260-1</f>
        <v>1.6245254733684433E-3</v>
      </c>
      <c r="AZ264" s="5">
        <f>Data!CW261/Data!CW260-1</f>
        <v>1.1659515749116389E-2</v>
      </c>
      <c r="BA264" s="5">
        <f>Data!AJ261/Data!AJ260-1</f>
        <v>1.3240910027578767E-3</v>
      </c>
      <c r="BB264" s="5">
        <f>Data!AR261/Data!AR260-1</f>
        <v>4.0310970342642971E-3</v>
      </c>
      <c r="BC264" s="5">
        <f>Data!BV261/Data!BV260-1</f>
        <v>6.901990851972295E-3</v>
      </c>
      <c r="BD264" s="5">
        <f>Data!T261/Data!T260-1</f>
        <v>3.060236787934878E-3</v>
      </c>
      <c r="BE264" s="5">
        <f>Data!BF261/Data!BF260-1</f>
        <v>6.685124808373466E-3</v>
      </c>
      <c r="BF264" s="5">
        <f>Data!AB261/Data!AB260-1</f>
        <v>4.5149945344802322E-3</v>
      </c>
      <c r="BG264" s="5">
        <f>Data!AY261/Data!AY260-1</f>
        <v>5.8004364841648393E-3</v>
      </c>
      <c r="BH264" s="5">
        <f>Data!BN261/Data!BN260-1</f>
        <v>5.8523519783371114E-3</v>
      </c>
      <c r="BI264" s="5">
        <f>Data!CC261/Data!CC260-1</f>
        <v>4.8503654105256366E-3</v>
      </c>
      <c r="BJ264" s="5">
        <f>Data!CP261/Data!CP260-1</f>
        <v>6.8931310747508689E-3</v>
      </c>
      <c r="BK264" s="5">
        <f>Data!DZ261/Data!DZ260-1</f>
        <v>8.4191481142759095E-3</v>
      </c>
      <c r="BL264" s="5">
        <f t="shared" si="377"/>
        <v>4.6594006107715767E-3</v>
      </c>
      <c r="BM264" s="5">
        <f t="shared" si="378"/>
        <v>5.5758235469894864E-3</v>
      </c>
      <c r="BN264" s="5">
        <f t="shared" si="379"/>
        <v>5.753173676196514E-3</v>
      </c>
      <c r="BO264" s="5">
        <f t="shared" si="359"/>
        <v>3.4239262245712165E-3</v>
      </c>
      <c r="BP264" s="5">
        <f t="shared" si="360"/>
        <v>3.7582655855354363E-3</v>
      </c>
      <c r="BQ264" s="5">
        <f t="shared" si="361"/>
        <v>3.3394483069751012E-3</v>
      </c>
      <c r="BR264" s="5">
        <f t="shared" si="380"/>
        <v>3.5077689435825676E-3</v>
      </c>
      <c r="BS264" s="5">
        <f t="shared" si="381"/>
        <v>4.0184603596388757E-3</v>
      </c>
      <c r="BT264" s="5">
        <f t="shared" si="362"/>
        <v>1.6713201597932767E-3</v>
      </c>
      <c r="BU264" s="5">
        <f t="shared" si="363"/>
        <v>6.8931310747508689E-3</v>
      </c>
      <c r="BV264" s="8">
        <f t="shared" si="364"/>
        <v>2.4877173920387703</v>
      </c>
      <c r="BW264" s="8">
        <f t="shared" si="365"/>
        <v>2.4993145148391642</v>
      </c>
      <c r="BX264" s="24">
        <f t="shared" si="366"/>
        <v>41759</v>
      </c>
      <c r="BY264" s="5">
        <f t="shared" si="367"/>
        <v>0.9930829772910359</v>
      </c>
      <c r="BZ264" s="1">
        <f t="shared" si="334"/>
        <v>41759</v>
      </c>
      <c r="CA264" s="8">
        <f t="shared" si="382"/>
        <v>3.3771120095762286</v>
      </c>
      <c r="CB264" s="8">
        <f t="shared" si="383"/>
        <v>2.4993145148391642</v>
      </c>
      <c r="CC264" s="8">
        <f t="shared" si="384"/>
        <v>3.9658107931220905</v>
      </c>
      <c r="CD264" s="8">
        <f t="shared" si="385"/>
        <v>2.3412755365651621</v>
      </c>
      <c r="CE264" s="8">
        <f t="shared" si="386"/>
        <v>2.9984815840115555</v>
      </c>
      <c r="CF264" s="8">
        <f t="shared" si="387"/>
        <v>3.5867495061425978</v>
      </c>
      <c r="CG264" s="8">
        <f t="shared" si="388"/>
        <v>3.1517175889341185</v>
      </c>
      <c r="CH264" s="8">
        <f t="shared" si="389"/>
        <v>3.8979009106343478</v>
      </c>
      <c r="CI264" s="8">
        <f t="shared" si="390"/>
        <v>4.2647027296286657</v>
      </c>
      <c r="CJ264" s="8">
        <f t="shared" si="391"/>
        <v>4.5313605316815382</v>
      </c>
      <c r="CK264" s="8">
        <f t="shared" si="392"/>
        <v>8.0306013211833136</v>
      </c>
      <c r="CL264" s="8">
        <f t="shared" si="393"/>
        <v>5.5229167058170194</v>
      </c>
      <c r="CM264" s="8">
        <f t="shared" si="394"/>
        <v>5.0323138616354175</v>
      </c>
      <c r="CN264" s="8">
        <f t="shared" si="395"/>
        <v>5.3858402398166172</v>
      </c>
      <c r="CO264" s="8">
        <f t="shared" si="396"/>
        <v>3.5757687616103269</v>
      </c>
      <c r="CP264" s="8">
        <f t="shared" si="397"/>
        <v>3.474390832314612</v>
      </c>
      <c r="CQ264" s="8">
        <f t="shared" si="398"/>
        <v>3.5055349097258652</v>
      </c>
      <c r="CR264" s="8">
        <f t="shared" si="399"/>
        <v>3.3587813557686172</v>
      </c>
      <c r="CS264" s="8">
        <f t="shared" si="400"/>
        <v>3.3848120333512735</v>
      </c>
      <c r="CT264" s="8">
        <f t="shared" si="401"/>
        <v>3.2759809992968592</v>
      </c>
      <c r="CU264" s="8">
        <f t="shared" si="402"/>
        <v>3.3537524491152744</v>
      </c>
      <c r="CV264" s="8">
        <f t="shared" si="403"/>
        <v>3.4842508613205716</v>
      </c>
      <c r="CW264" s="8">
        <f t="shared" si="404"/>
        <v>2.4877173920387703</v>
      </c>
      <c r="CX264" s="8">
        <f t="shared" si="405"/>
        <v>5.8255574175444389</v>
      </c>
      <c r="CY264" s="8">
        <f t="shared" si="335"/>
        <v>3.3771120095762286</v>
      </c>
      <c r="CZ264" s="1">
        <f t="shared" si="336"/>
        <v>41759</v>
      </c>
      <c r="DA264" s="5">
        <f>CA264/MAX(CA$9:CA264)-1</f>
        <v>-2.6234504177505835E-3</v>
      </c>
      <c r="DB264" s="5">
        <f>CB264/MAX(CB$9:CB264)-1</f>
        <v>0</v>
      </c>
      <c r="DC264" s="5">
        <f>CC264/MAX(CC$9:CC264)-1</f>
        <v>0</v>
      </c>
      <c r="DD264" s="5">
        <f>CD264/MAX(CD$9:CD264)-1</f>
        <v>0</v>
      </c>
      <c r="DE264" s="5">
        <f>CE264/MAX(CE$9:CE264)-1</f>
        <v>-6.8014821693377359E-3</v>
      </c>
      <c r="DF264" s="5">
        <f>CF264/MAX(CF$9:CF264)-1</f>
        <v>-3.3204219860995754E-2</v>
      </c>
      <c r="DG264" s="5">
        <f>CG264/MAX(CG$9:CG264)-1</f>
        <v>0</v>
      </c>
      <c r="DH264" s="5">
        <f>CH264/MAX(CH$9:CH264)-1</f>
        <v>0</v>
      </c>
      <c r="DI264" s="5">
        <f>CI264/MAX(CI$9:CI264)-1</f>
        <v>0</v>
      </c>
      <c r="DJ264" s="5">
        <f>CJ264/MAX(CJ$9:CJ264)-1</f>
        <v>0</v>
      </c>
      <c r="DK264" s="5">
        <f>CK264/MAX(CK$9:CK264)-1</f>
        <v>0</v>
      </c>
      <c r="DL264" s="5">
        <f>CL264/MAX(CL$9:CL264)-1</f>
        <v>0</v>
      </c>
      <c r="DM264" s="5">
        <f>CM264/MAX(CM$9:CM264)-1</f>
        <v>0</v>
      </c>
      <c r="DN264" s="5">
        <f>CN264/MAX(CN$9:CN264)-1</f>
        <v>0</v>
      </c>
      <c r="DO264" s="5">
        <f>CO264/MAX(CO$9:CO264)-1</f>
        <v>0</v>
      </c>
      <c r="DP264" s="5">
        <f>CP264/MAX(CP$9:CP264)-1</f>
        <v>0</v>
      </c>
      <c r="DQ264" s="5">
        <f>CQ264/MAX(CQ$9:CQ264)-1</f>
        <v>0</v>
      </c>
      <c r="DR264" s="5">
        <f>CR264/MAX(CR$9:CR264)-1</f>
        <v>0</v>
      </c>
      <c r="DS264" s="5">
        <f>CS264/MAX(CS$9:CS264)-1</f>
        <v>0</v>
      </c>
      <c r="DT264" s="5">
        <f>CT264/MAX(CT$9:CT264)-1</f>
        <v>0</v>
      </c>
      <c r="DU264" s="5">
        <f>CU264/MAX(CU$9:CU264)-1</f>
        <v>0</v>
      </c>
      <c r="DV264" s="5">
        <f>CV264/MAX(CV$9:CV264)-1</f>
        <v>0</v>
      </c>
      <c r="DW264" s="5">
        <f>CW264/MAX(CW$9:CW264)-1</f>
        <v>0</v>
      </c>
      <c r="DX264" s="5">
        <f>CX264/MAX(CX$9:CX264)-1</f>
        <v>0</v>
      </c>
      <c r="DY264" s="5">
        <f>CY264/MAX(CY$9:CY264)-1</f>
        <v>-2.6234504177505835E-3</v>
      </c>
      <c r="DZ264" s="1">
        <f t="shared" si="337"/>
        <v>41759</v>
      </c>
      <c r="EA264" s="8">
        <f t="shared" si="368"/>
        <v>1.9550430215926342</v>
      </c>
      <c r="EB264" s="8">
        <f t="shared" si="369"/>
        <v>2.3093785838149099</v>
      </c>
      <c r="EC264" s="8">
        <f t="shared" si="370"/>
        <v>2.9796870802054523</v>
      </c>
      <c r="ED264" s="8">
        <f t="shared" si="338"/>
        <v>1.68425</v>
      </c>
      <c r="EE264" s="8">
        <f t="shared" si="339"/>
        <v>2.0812499999999998</v>
      </c>
      <c r="EF264" s="8">
        <f t="shared" si="340"/>
        <v>1.7546999999999999</v>
      </c>
      <c r="EG264" s="8">
        <f t="shared" si="341"/>
        <v>1.7745</v>
      </c>
      <c r="EH264" s="8">
        <f t="shared" si="342"/>
        <v>2.2962499999999997</v>
      </c>
      <c r="EI264" s="8">
        <f t="shared" si="343"/>
        <v>2.3093785838149099</v>
      </c>
      <c r="EJ264" s="1">
        <f t="shared" si="371"/>
        <v>41759</v>
      </c>
      <c r="EK264" s="8">
        <f>Data!W261*(1-R264-AD264)+R264*Data!AE261+AD264*Data!AM261</f>
        <v>1.8203710246782152</v>
      </c>
      <c r="EL264" s="8">
        <f>Data!W261*(1-S264-AE264)+S264*Data!BQ261+AE264*Data!AU261</f>
        <v>3.0779312894944</v>
      </c>
      <c r="EM264" s="8">
        <f>Data!W261*(1-R264-AF264)+R264*Data!AE261+AF264*Data!AU261</f>
        <v>2.9636699931802406</v>
      </c>
      <c r="EN264" s="8">
        <f>Data!F261</f>
        <v>5.6263776988926697</v>
      </c>
      <c r="EO264" s="8">
        <f>U264*Data!$AE261+Model!AG264*Data!$BY261+Model!AP264*Data!$W261</f>
        <v>2.0435600000000003</v>
      </c>
      <c r="EP264" s="8">
        <f>V264*Data!$BQ261+Model!AH264*Data!$BY261+Model!AQ264*Data!$W261</f>
        <v>1.8690000000000002</v>
      </c>
      <c r="EQ264" s="8">
        <f>W264*Data!$BQ261+Model!AI264*Data!$BY261+Model!AR264*Data!$W261</f>
        <v>1.9134000000000002</v>
      </c>
      <c r="ER264" s="8">
        <f>X264*Data!CF261+Model!AJ264*Data!$BY261+Model!AS264*Data!$W261</f>
        <v>1.8975000000000002</v>
      </c>
      <c r="ES264" s="8">
        <f>Y264*Data!CS261+Model!AK264*Data!$BY261+Model!AS264*Data!$W261</f>
        <v>2.5594999999999999</v>
      </c>
      <c r="ET264" s="8">
        <f t="shared" si="344"/>
        <v>5.6263776988926697</v>
      </c>
    </row>
    <row r="265" spans="1:150" x14ac:dyDescent="0.25">
      <c r="A265" s="34">
        <f>Data!A262</f>
        <v>41789</v>
      </c>
      <c r="B265" s="8">
        <f>Data!G262</f>
        <v>2.1744449470362701</v>
      </c>
      <c r="C265" s="8">
        <f t="shared" si="345"/>
        <v>2.8189042675893887</v>
      </c>
      <c r="D265" s="8">
        <f>Data!DA262</f>
        <v>2.9279999999999999</v>
      </c>
      <c r="E265" s="8">
        <f>Data!AN262</f>
        <v>0.38600000000000001</v>
      </c>
      <c r="F265" s="8">
        <f>Data!AV262</f>
        <v>1.1839999999999999</v>
      </c>
      <c r="G265" s="8">
        <f>Data!BZ262</f>
        <v>1.97</v>
      </c>
      <c r="H265" s="8">
        <f>Data!X262</f>
        <v>1.4079999999999999</v>
      </c>
      <c r="I265" s="8">
        <f>Data!BJ262</f>
        <v>2.327</v>
      </c>
      <c r="J265" s="8">
        <f>Data!AF262</f>
        <v>2.141</v>
      </c>
      <c r="K265" s="8">
        <f>Data!BC262</f>
        <v>3.23</v>
      </c>
      <c r="L265" s="8">
        <f>Data!BR262</f>
        <v>3.556</v>
      </c>
      <c r="M265" s="8">
        <f>Data!CG262</f>
        <v>2.4780000000000002</v>
      </c>
      <c r="N265" s="8">
        <f>Data!CT262</f>
        <v>4.4960000000000004</v>
      </c>
      <c r="O265" s="8">
        <f>Data!ED262</f>
        <v>4.1779999999999999</v>
      </c>
      <c r="P265" s="8">
        <f t="shared" si="346"/>
        <v>2.601</v>
      </c>
      <c r="Q265" s="1">
        <f t="shared" ref="Q265:Q289" si="406">A265</f>
        <v>41789</v>
      </c>
      <c r="R265" s="9">
        <f t="shared" si="372"/>
        <v>0.76690812768154026</v>
      </c>
      <c r="S265" s="36">
        <f t="shared" si="373"/>
        <v>0.33080993554985644</v>
      </c>
      <c r="T265" s="9">
        <f t="shared" si="374"/>
        <v>0.38446751249519417</v>
      </c>
      <c r="U265" s="9">
        <f t="shared" si="347"/>
        <v>0.25</v>
      </c>
      <c r="V265" s="9">
        <f t="shared" si="348"/>
        <v>0.25</v>
      </c>
      <c r="W265" s="9">
        <f t="shared" si="349"/>
        <v>0.1</v>
      </c>
      <c r="X265" s="9">
        <f t="shared" si="350"/>
        <v>0.25</v>
      </c>
      <c r="Y265" s="9">
        <f t="shared" si="375"/>
        <v>0.25</v>
      </c>
      <c r="Z265" s="8">
        <f t="shared" si="351"/>
        <v>2.3595893288622225</v>
      </c>
      <c r="AA265" s="8">
        <f t="shared" ref="AA265:AA289" si="407">L265*S265+H265*(1-S265)</f>
        <v>2.1185797415610916</v>
      </c>
      <c r="AB265" s="8">
        <f t="shared" si="352"/>
        <v>1.8439008073817762</v>
      </c>
      <c r="AC265" s="8">
        <f t="shared" si="376"/>
        <v>2.1744449470362701</v>
      </c>
      <c r="AD265" s="22">
        <f t="shared" si="353"/>
        <v>0.23309187231845974</v>
      </c>
      <c r="AE265" s="22">
        <f t="shared" si="354"/>
        <v>0.66919006445014362</v>
      </c>
      <c r="AF265" s="22">
        <f t="shared" si="355"/>
        <v>0.61553248750480583</v>
      </c>
      <c r="AG265" s="22">
        <f t="shared" ref="AG265:AG289" si="408">1-U265-AP265</f>
        <v>0</v>
      </c>
      <c r="AH265" s="22">
        <f t="shared" ref="AH265:AH289" si="409">1-V265-AQ265</f>
        <v>0</v>
      </c>
      <c r="AI265" s="22">
        <f t="shared" ref="AI265:AI289" si="410">1-W265-AR265</f>
        <v>0</v>
      </c>
      <c r="AJ265" s="22">
        <f t="shared" ref="AJ265:AJ289" si="411">1-X265-AS265</f>
        <v>0</v>
      </c>
      <c r="AK265" s="22">
        <f t="shared" ref="AK265:AK289" si="412">1-Y265-AT265</f>
        <v>0</v>
      </c>
      <c r="AL265" s="22"/>
      <c r="AM265" s="22">
        <f t="shared" ref="AM265:AN289" si="413">1-R265-AD265</f>
        <v>0</v>
      </c>
      <c r="AN265" s="22">
        <f t="shared" si="413"/>
        <v>0</v>
      </c>
      <c r="AO265" s="22">
        <v>0</v>
      </c>
      <c r="AP265" s="22">
        <f t="shared" ref="AP265:AP289" si="414">U$4</f>
        <v>0.75</v>
      </c>
      <c r="AQ265" s="22">
        <f t="shared" ref="AQ265:AQ298" si="415">$V$4</f>
        <v>0.75</v>
      </c>
      <c r="AR265" s="22">
        <f t="shared" si="356"/>
        <v>0.9</v>
      </c>
      <c r="AS265" s="9">
        <f t="shared" si="357"/>
        <v>0.75</v>
      </c>
      <c r="AT265" s="9">
        <f t="shared" si="358"/>
        <v>0.75</v>
      </c>
      <c r="AU265" s="9"/>
      <c r="AV265" s="1">
        <f t="shared" ref="AV265:AV289" si="416">Q265</f>
        <v>41789</v>
      </c>
      <c r="AX265" s="5">
        <f>Data!C262/Data!C261-1</f>
        <v>1.1382447138359453E-2</v>
      </c>
      <c r="AY265" s="5">
        <f>Data!L262/Data!L261-1</f>
        <v>2.1023565410807077E-3</v>
      </c>
      <c r="AZ265" s="5">
        <f>Data!CW262/Data!CW261-1</f>
        <v>1.529301775138503E-2</v>
      </c>
      <c r="BA265" s="5">
        <f>Data!AJ262/Data!AJ261-1</f>
        <v>1.8372645950004429E-3</v>
      </c>
      <c r="BB265" s="5">
        <f>Data!AR262/Data!AR261-1</f>
        <v>7.1177810731948288E-3</v>
      </c>
      <c r="BC265" s="5">
        <f>Data!BV262/Data!BV261-1</f>
        <v>1.4979444679376286E-2</v>
      </c>
      <c r="BD265" s="5">
        <f>Data!T262/Data!T261-1</f>
        <v>5.0988803532976412E-3</v>
      </c>
      <c r="BE265" s="5">
        <f>Data!BF262/Data!BF261-1</f>
        <v>1.1486401763382226E-2</v>
      </c>
      <c r="BF265" s="5">
        <f>Data!AB262/Data!AB261-1</f>
        <v>2.8875496782740928E-3</v>
      </c>
      <c r="BG265" s="5">
        <f>Data!AY262/Data!AY261-1</f>
        <v>5.5793878809347053E-3</v>
      </c>
      <c r="BH265" s="5">
        <f>Data!BN262/Data!BN261-1</f>
        <v>4.5429569130326364E-3</v>
      </c>
      <c r="BI265" s="5">
        <f>Data!CC262/Data!CC261-1</f>
        <v>3.2748519003080734E-3</v>
      </c>
      <c r="BJ265" s="5">
        <f>Data!CP262/Data!CP261-1</f>
        <v>9.9849861149019503E-3</v>
      </c>
      <c r="BK265" s="5">
        <f>Data!DZ262/Data!DZ261-1</f>
        <v>1.0960467885272607E-2</v>
      </c>
      <c r="BL265" s="5">
        <f t="shared" si="377"/>
        <v>4.055319581216874E-3</v>
      </c>
      <c r="BM265" s="5">
        <f t="shared" si="378"/>
        <v>8.4346889256356836E-3</v>
      </c>
      <c r="BN265" s="5">
        <f t="shared" si="379"/>
        <v>8.6360295173188023E-3</v>
      </c>
      <c r="BO265" s="5">
        <f t="shared" si="359"/>
        <v>4.9088045345748203E-3</v>
      </c>
      <c r="BP265" s="5">
        <f t="shared" si="360"/>
        <v>4.95989949323139E-3</v>
      </c>
      <c r="BQ265" s="5">
        <f t="shared" si="361"/>
        <v>5.0432880092711402E-3</v>
      </c>
      <c r="BR265" s="5">
        <f t="shared" si="380"/>
        <v>4.6428732400502493E-3</v>
      </c>
      <c r="BS265" s="5">
        <f t="shared" si="381"/>
        <v>6.3204067936987185E-3</v>
      </c>
      <c r="BT265" s="5">
        <f t="shared" si="362"/>
        <v>2.4895877466598821E-3</v>
      </c>
      <c r="BU265" s="5">
        <f t="shared" si="363"/>
        <v>9.9849861149019503E-3</v>
      </c>
      <c r="BV265" s="8">
        <f t="shared" si="364"/>
        <v>2.493910782775143</v>
      </c>
      <c r="BW265" s="8">
        <f t="shared" si="365"/>
        <v>2.5045689650576541</v>
      </c>
      <c r="BX265" s="24">
        <f t="shared" si="366"/>
        <v>41789</v>
      </c>
      <c r="BY265" s="5">
        <f t="shared" si="367"/>
        <v>0.98646534601659253</v>
      </c>
      <c r="BZ265" s="1">
        <f t="shared" ref="BZ265:BZ298" si="417">AV265</f>
        <v>41789</v>
      </c>
      <c r="CA265" s="8">
        <f t="shared" si="382"/>
        <v>3.415551808505549</v>
      </c>
      <c r="CB265" s="8">
        <f t="shared" si="383"/>
        <v>2.5045689650576541</v>
      </c>
      <c r="CC265" s="8">
        <f t="shared" si="384"/>
        <v>4.0264600079799413</v>
      </c>
      <c r="CD265" s="8">
        <f t="shared" si="385"/>
        <v>2.3455770792156341</v>
      </c>
      <c r="CE265" s="8">
        <f t="shared" si="386"/>
        <v>3.0198241194785562</v>
      </c>
      <c r="CF265" s="8">
        <f t="shared" si="387"/>
        <v>3.6404770219486409</v>
      </c>
      <c r="CG265" s="8">
        <f t="shared" si="388"/>
        <v>3.1677878198274771</v>
      </c>
      <c r="CH265" s="8">
        <f t="shared" si="389"/>
        <v>3.9426737665277476</v>
      </c>
      <c r="CI265" s="8">
        <f t="shared" si="390"/>
        <v>4.2770172706235394</v>
      </c>
      <c r="CJ265" s="8">
        <f t="shared" si="391"/>
        <v>4.5566427497161479</v>
      </c>
      <c r="CK265" s="8">
        <f t="shared" si="392"/>
        <v>8.0670839969711921</v>
      </c>
      <c r="CL265" s="8">
        <f t="shared" si="393"/>
        <v>5.5410034400863077</v>
      </c>
      <c r="CM265" s="8">
        <f t="shared" si="394"/>
        <v>5.0825614456696755</v>
      </c>
      <c r="CN265" s="8">
        <f t="shared" si="395"/>
        <v>5.4448715688003357</v>
      </c>
      <c r="CO265" s="8">
        <f t="shared" si="396"/>
        <v>3.5902696466871893</v>
      </c>
      <c r="CP265" s="8">
        <f t="shared" si="397"/>
        <v>3.5036962381912664</v>
      </c>
      <c r="CQ265" s="8">
        <f t="shared" si="398"/>
        <v>3.5358088126802496</v>
      </c>
      <c r="CR265" s="8">
        <f t="shared" si="399"/>
        <v>3.3752689569184597</v>
      </c>
      <c r="CS265" s="8">
        <f t="shared" si="400"/>
        <v>3.4016003608401761</v>
      </c>
      <c r="CT265" s="8">
        <f t="shared" si="401"/>
        <v>3.2925027149892134</v>
      </c>
      <c r="CU265" s="8">
        <f t="shared" si="402"/>
        <v>3.3693234966150247</v>
      </c>
      <c r="CV265" s="8">
        <f t="shared" si="403"/>
        <v>3.5062727441354133</v>
      </c>
      <c r="CW265" s="8">
        <f t="shared" si="404"/>
        <v>2.493910782775143</v>
      </c>
      <c r="CX265" s="8">
        <f t="shared" si="405"/>
        <v>5.8837255274701841</v>
      </c>
      <c r="CY265" s="8">
        <f t="shared" ref="CY265:CY288" si="418">CA265</f>
        <v>3.415551808505549</v>
      </c>
      <c r="CZ265" s="1">
        <f t="shared" ref="CZ265:CZ289" si="419">BZ265</f>
        <v>41789</v>
      </c>
      <c r="DA265" s="5">
        <f>CA265/MAX(CA$9:CA265)-1</f>
        <v>0</v>
      </c>
      <c r="DB265" s="5">
        <f>CB265/MAX(CB$9:CB265)-1</f>
        <v>0</v>
      </c>
      <c r="DC265" s="5">
        <f>CC265/MAX(CC$9:CC265)-1</f>
        <v>0</v>
      </c>
      <c r="DD265" s="5">
        <f>CD265/MAX(CD$9:CD265)-1</f>
        <v>0</v>
      </c>
      <c r="DE265" s="5">
        <f>CE265/MAX(CE$9:CE265)-1</f>
        <v>0</v>
      </c>
      <c r="DF265" s="5">
        <f>CF265/MAX(CF$9:CF265)-1</f>
        <v>-1.8722155956149122E-2</v>
      </c>
      <c r="DG265" s="5">
        <f>CG265/MAX(CG$9:CG265)-1</f>
        <v>0</v>
      </c>
      <c r="DH265" s="5">
        <f>CH265/MAX(CH$9:CH265)-1</f>
        <v>0</v>
      </c>
      <c r="DI265" s="5">
        <f>CI265/MAX(CI$9:CI265)-1</f>
        <v>0</v>
      </c>
      <c r="DJ265" s="5">
        <f>CJ265/MAX(CJ$9:CJ265)-1</f>
        <v>0</v>
      </c>
      <c r="DK265" s="5">
        <f>CK265/MAX(CK$9:CK265)-1</f>
        <v>0</v>
      </c>
      <c r="DL265" s="5">
        <f>CL265/MAX(CL$9:CL265)-1</f>
        <v>0</v>
      </c>
      <c r="DM265" s="5">
        <f>CM265/MAX(CM$9:CM265)-1</f>
        <v>0</v>
      </c>
      <c r="DN265" s="5">
        <f>CN265/MAX(CN$9:CN265)-1</f>
        <v>0</v>
      </c>
      <c r="DO265" s="5">
        <f>CO265/MAX(CO$9:CO265)-1</f>
        <v>0</v>
      </c>
      <c r="DP265" s="5">
        <f>CP265/MAX(CP$9:CP265)-1</f>
        <v>0</v>
      </c>
      <c r="DQ265" s="5">
        <f>CQ265/MAX(CQ$9:CQ265)-1</f>
        <v>0</v>
      </c>
      <c r="DR265" s="5">
        <f>CR265/MAX(CR$9:CR265)-1</f>
        <v>0</v>
      </c>
      <c r="DS265" s="5">
        <f>CS265/MAX(CS$9:CS265)-1</f>
        <v>0</v>
      </c>
      <c r="DT265" s="5">
        <f>CT265/MAX(CT$9:CT265)-1</f>
        <v>0</v>
      </c>
      <c r="DU265" s="5">
        <f>CU265/MAX(CU$9:CU265)-1</f>
        <v>0</v>
      </c>
      <c r="DV265" s="5">
        <f>CV265/MAX(CV$9:CV265)-1</f>
        <v>0</v>
      </c>
      <c r="DW265" s="5">
        <f>CW265/MAX(CW$9:CW265)-1</f>
        <v>0</v>
      </c>
      <c r="DX265" s="5">
        <f>CX265/MAX(CX$9:CX265)-1</f>
        <v>0</v>
      </c>
      <c r="DY265" s="5">
        <f>CY265/MAX(CY$9:CY265)-1</f>
        <v>0</v>
      </c>
      <c r="DZ265" s="1">
        <f t="shared" ref="DZ265:DZ289" si="420">CZ265</f>
        <v>41789</v>
      </c>
      <c r="EA265" s="8">
        <f t="shared" si="368"/>
        <v>1.9179310781912342</v>
      </c>
      <c r="EB265" s="8">
        <f t="shared" si="369"/>
        <v>2.1744449470362701</v>
      </c>
      <c r="EC265" s="8">
        <f t="shared" si="370"/>
        <v>2.8189042675893887</v>
      </c>
      <c r="ED265" s="8">
        <f t="shared" ref="ED265:ED298" si="421">H265*AP265+U265*J265+AG265*G265</f>
        <v>1.5912500000000001</v>
      </c>
      <c r="EE265" s="8">
        <f t="shared" ref="EE265:EE298" si="422">H265*AQ265+V265*L265+AH265*G265</f>
        <v>1.9450000000000001</v>
      </c>
      <c r="EF265" s="8">
        <f t="shared" ref="EF265:EF298" si="423">H265*AR265+W265*L265+AI265*G265</f>
        <v>1.6227999999999998</v>
      </c>
      <c r="EG265" s="8">
        <f t="shared" ref="EG265:EG298" si="424">H265*AS265+X265*M265+AJ265*G265</f>
        <v>1.6755</v>
      </c>
      <c r="EH265" s="8">
        <f t="shared" ref="EH265:EH298" si="425">H265*AT265+Y265*N265+AK265*G265</f>
        <v>2.1800000000000002</v>
      </c>
      <c r="EI265" s="8">
        <f t="shared" ref="EI265:EI298" si="426">B265</f>
        <v>2.1744449470362701</v>
      </c>
      <c r="EJ265" s="1">
        <f t="shared" si="371"/>
        <v>41789</v>
      </c>
      <c r="EK265" s="8">
        <f>Data!W262*(1-R265-AD265)+R265*Data!AE262+AD265*Data!AM262</f>
        <v>1.8165954239539981</v>
      </c>
      <c r="EL265" s="8">
        <f>Data!W262*(1-S265-AE265)+S265*Data!BQ262+AE265*Data!AU262</f>
        <v>3.1054906687509316</v>
      </c>
      <c r="EM265" s="8">
        <f>Data!W262*(1-R265-AF265)+R265*Data!AE262+AF265*Data!AU262</f>
        <v>2.9954782932032518</v>
      </c>
      <c r="EN265" s="8">
        <f>Data!F262</f>
        <v>5.6362031575927896</v>
      </c>
      <c r="EO265" s="8">
        <f>U265*Data!$AE262+Model!AG265*Data!$BY262+Model!AP265*Data!$W262</f>
        <v>1.9179999999999999</v>
      </c>
      <c r="EP265" s="8">
        <f>V265*Data!$BQ262+Model!AH265*Data!$BY262+Model!AQ265*Data!$W262</f>
        <v>1.8632499999999999</v>
      </c>
      <c r="EQ265" s="8">
        <f>W265*Data!$BQ262+Model!AI265*Data!$BY262+Model!AR265*Data!$W262</f>
        <v>1.9237000000000002</v>
      </c>
      <c r="ER265" s="8">
        <f>X265*Data!CF262+Model!AJ265*Data!$BY262+Model!AS265*Data!$W262</f>
        <v>1.9039999999999999</v>
      </c>
      <c r="ES265" s="8">
        <f>Y265*Data!CS262+Model!AK265*Data!$BY262+Model!AS265*Data!$W262</f>
        <v>2.5787499999999999</v>
      </c>
      <c r="ET265" s="8">
        <f t="shared" ref="ET265:ET288" si="427">EN265</f>
        <v>5.6362031575927896</v>
      </c>
    </row>
    <row r="266" spans="1:150" x14ac:dyDescent="0.25">
      <c r="A266" s="34">
        <f>Data!A263</f>
        <v>41820</v>
      </c>
      <c r="B266" s="8">
        <f>Data!G263</f>
        <v>2.2178319439616998</v>
      </c>
      <c r="C266" s="8">
        <f t="shared" ref="C266:C298" si="428">EC266</f>
        <v>2.8869133226324237</v>
      </c>
      <c r="D266" s="8">
        <f>Data!DA263</f>
        <v>2.968</v>
      </c>
      <c r="E266" s="8">
        <f>Data!AN263</f>
        <v>0.44800000000000001</v>
      </c>
      <c r="F266" s="8">
        <f>Data!AV263</f>
        <v>1.2809999999999999</v>
      </c>
      <c r="G266" s="8">
        <f>Data!BZ263</f>
        <v>2.0390000000000001</v>
      </c>
      <c r="H266" s="8">
        <f>Data!X263</f>
        <v>1.446</v>
      </c>
      <c r="I266" s="8">
        <f>Data!BJ263</f>
        <v>2.383</v>
      </c>
      <c r="J266" s="8">
        <f>Data!AF263</f>
        <v>2.206</v>
      </c>
      <c r="K266" s="8">
        <f>Data!BC263</f>
        <v>3.3260000000000001</v>
      </c>
      <c r="L266" s="8">
        <f>Data!BR263</f>
        <v>3.5630000000000002</v>
      </c>
      <c r="M266" s="8">
        <f>Data!CG263</f>
        <v>2.5459999999999998</v>
      </c>
      <c r="N266" s="8">
        <f>Data!CT263</f>
        <v>4.4630000000000001</v>
      </c>
      <c r="O266" s="8">
        <f>Data!ED263</f>
        <v>4.1520000000000001</v>
      </c>
      <c r="P266" s="8">
        <f t="shared" ref="P266:P298" si="429">O266-AVERAGE(F266:G266)</f>
        <v>2.492</v>
      </c>
      <c r="Q266" s="1">
        <f t="shared" si="406"/>
        <v>41820</v>
      </c>
      <c r="R266" s="9">
        <f t="shared" si="372"/>
        <v>0.74057861182743079</v>
      </c>
      <c r="S266" s="36">
        <f t="shared" si="373"/>
        <v>0.3263085837553813</v>
      </c>
      <c r="T266" s="9">
        <f t="shared" si="374"/>
        <v>0.4012841091492777</v>
      </c>
      <c r="U266" s="9">
        <f t="shared" ref="U266:U287" si="430">MAX(MIN(MAX(MIN(U$1,((B266-G266)-$U$4*(H266-G266))/(J266-G266)),0),U265+U$2),U265-$U$2)</f>
        <v>0.25</v>
      </c>
      <c r="V266" s="9">
        <f t="shared" ref="V266:V287" si="431">MAX(MIN(MAX(MIN(V$1,((B266-G266)-$V$4*(H266-G266))/(L266-G266)),0),V265+$V$2),V265-$V$2)</f>
        <v>0.25</v>
      </c>
      <c r="W266" s="9">
        <f t="shared" ref="W266:W288" si="432">MAX(MIN(MAX(MIN(W$1,((B266+$W$6-G266)-$W$4*(H266-G266))/(L266-G266)),0),W265+$W$2),W265-$W$2)</f>
        <v>0.1</v>
      </c>
      <c r="X266" s="9">
        <f t="shared" ref="X266:X288" si="433">MAX(MIN(MAX(MIN(X$1,((B266+$X$6-G266)-$X$4*(H266-G266))/(M266-G266)),0),X265+$X$2),X265-$X$2)</f>
        <v>0.25</v>
      </c>
      <c r="Y266" s="9">
        <f t="shared" si="375"/>
        <v>0.25</v>
      </c>
      <c r="Z266" s="8">
        <f t="shared" ref="Z266:Z298" si="434">M266*R266+G266*(1-R266)</f>
        <v>2.414473356196507</v>
      </c>
      <c r="AA266" s="8">
        <f t="shared" si="407"/>
        <v>2.1367952718101422</v>
      </c>
      <c r="AB266" s="8">
        <f t="shared" ref="AB266:AB298" si="435">E266*AF266+O266*T266</f>
        <v>1.9343563402889246</v>
      </c>
      <c r="AC266" s="8">
        <f t="shared" si="376"/>
        <v>2.2178319439616998</v>
      </c>
      <c r="AD266" s="22">
        <f t="shared" ref="AD266:AD298" si="436">1-R266</f>
        <v>0.25942138817256921</v>
      </c>
      <c r="AE266" s="22">
        <f t="shared" ref="AE266:AE298" si="437">1-S266</f>
        <v>0.6736914162446187</v>
      </c>
      <c r="AF266" s="22">
        <f t="shared" ref="AF266:AF298" si="438">1-T266-AO266</f>
        <v>0.5987158908507223</v>
      </c>
      <c r="AG266" s="22">
        <f t="shared" si="408"/>
        <v>0</v>
      </c>
      <c r="AH266" s="22">
        <f t="shared" si="409"/>
        <v>0</v>
      </c>
      <c r="AI266" s="22">
        <f t="shared" si="410"/>
        <v>0</v>
      </c>
      <c r="AJ266" s="22">
        <f t="shared" si="411"/>
        <v>0</v>
      </c>
      <c r="AK266" s="22">
        <f t="shared" si="412"/>
        <v>0</v>
      </c>
      <c r="AL266" s="22"/>
      <c r="AM266" s="22">
        <f t="shared" si="413"/>
        <v>0</v>
      </c>
      <c r="AN266" s="22">
        <f t="shared" si="413"/>
        <v>0</v>
      </c>
      <c r="AO266" s="22">
        <v>0</v>
      </c>
      <c r="AP266" s="22">
        <f t="shared" si="414"/>
        <v>0.75</v>
      </c>
      <c r="AQ266" s="22">
        <f t="shared" si="415"/>
        <v>0.75</v>
      </c>
      <c r="AR266" s="22">
        <f t="shared" ref="AR266:AR289" si="439">MAX(MIN(IF(W266&gt;0,$W$4,(B266-G266)/(H266-G266)),AR265+$W$5),AR265-$W$5)</f>
        <v>0.9</v>
      </c>
      <c r="AS266" s="9">
        <f t="shared" ref="AS266:AS298" si="440">$X$4</f>
        <v>0.75</v>
      </c>
      <c r="AT266" s="9">
        <f t="shared" ref="AT266:AT298" si="441">$Y$4</f>
        <v>0.75</v>
      </c>
      <c r="AU266" s="9"/>
      <c r="AV266" s="1">
        <f t="shared" si="416"/>
        <v>41820</v>
      </c>
      <c r="AX266" s="5">
        <f>Data!C263/Data!C262-1</f>
        <v>5.1659918642021907E-4</v>
      </c>
      <c r="AY266" s="5">
        <f>Data!L263/Data!L262-1</f>
        <v>-3.7478120232092849E-4</v>
      </c>
      <c r="AZ266" s="5">
        <f>Data!CW263/Data!CW262-1</f>
        <v>1.6740210267067734E-3</v>
      </c>
      <c r="BA266" s="5">
        <f>Data!AJ263/Data!AJ262-1</f>
        <v>-4.440508980227964E-4</v>
      </c>
      <c r="BB266" s="5">
        <f>Data!AR263/Data!AR262-1</f>
        <v>-1.7752052415659358E-3</v>
      </c>
      <c r="BC266" s="5">
        <f>Data!BV263/Data!BV262-1</f>
        <v>-2.3423260901622722E-3</v>
      </c>
      <c r="BD266" s="5">
        <f>Data!T263/Data!T262-1</f>
        <v>1.4003194740836999E-3</v>
      </c>
      <c r="BE266" s="5">
        <f>Data!BF263/Data!BF262-1</f>
        <v>1.921477155952811E-3</v>
      </c>
      <c r="BF266" s="5">
        <f>Data!AB263/Data!AB262-1</f>
        <v>2.2246629466096124E-3</v>
      </c>
      <c r="BG266" s="5">
        <f>Data!AY263/Data!AY262-1</f>
        <v>4.4630102423539597E-3</v>
      </c>
      <c r="BH266" s="5">
        <f>Data!BN263/Data!BN262-1</f>
        <v>3.9883642366154159E-3</v>
      </c>
      <c r="BI266" s="5">
        <f>Data!CC263/Data!CC262-1</f>
        <v>2.6755870902248624E-3</v>
      </c>
      <c r="BJ266" s="5">
        <f>Data!CP263/Data!CP262-1</f>
        <v>7.8608487203466471E-3</v>
      </c>
      <c r="BK266" s="5">
        <f>Data!DZ263/Data!DZ262-1</f>
        <v>7.9744282852010073E-3</v>
      </c>
      <c r="BL266" s="5">
        <f t="shared" si="377"/>
        <v>1.638143572307102E-3</v>
      </c>
      <c r="BM266" s="5">
        <f t="shared" si="378"/>
        <v>1.4500703970585561E-3</v>
      </c>
      <c r="BN266" s="5">
        <f t="shared" si="379"/>
        <v>1.9732121082098979E-3</v>
      </c>
      <c r="BO266" s="5">
        <f t="shared" ref="BO266:BO289" si="442">BD266*AP265+U265*BF266+AG265*BC266</f>
        <v>1.6064053422151781E-3</v>
      </c>
      <c r="BP266" s="5">
        <f t="shared" ref="BP266:BP287" si="443">BD266*AQ265+V265*BH266+AH265*BC266</f>
        <v>2.0473306647166289E-3</v>
      </c>
      <c r="BQ266" s="5">
        <f t="shared" ref="BQ266:BQ289" si="444">BD266*AR265+W265*BH266+AI265*BC266</f>
        <v>1.6591239503368717E-3</v>
      </c>
      <c r="BR266" s="5">
        <f t="shared" si="380"/>
        <v>1.7191363781189906E-3</v>
      </c>
      <c r="BS266" s="5">
        <f t="shared" si="381"/>
        <v>3.0154517856494367E-3</v>
      </c>
      <c r="BT266" s="5">
        <f t="shared" ref="BT266:BT298" si="445">BA266*$BZ$2+BD266*$BZ$4</f>
        <v>-7.5176823601497264E-5</v>
      </c>
      <c r="BU266" s="5">
        <f t="shared" ref="BU266:BU298" si="446">IF(X265&lt;0.001,BC266,BJ266)</f>
        <v>7.8608487203466471E-3</v>
      </c>
      <c r="BV266" s="8">
        <f t="shared" ref="BV266:BV298" si="447">BV265*(1+BT266)</f>
        <v>2.4937232984841486</v>
      </c>
      <c r="BW266" s="8">
        <f t="shared" ref="BW266:BW298" si="448">BW265*(1+AY266)</f>
        <v>2.5036302996896342</v>
      </c>
      <c r="BX266" s="24">
        <f t="shared" ref="BX266:BX289" si="449">BZ266</f>
        <v>41820</v>
      </c>
      <c r="BY266" s="5">
        <f t="shared" ref="BY266:BY289" si="450">CU266/CA266</f>
        <v>0.98765099477831397</v>
      </c>
      <c r="BZ266" s="1">
        <f t="shared" si="417"/>
        <v>41820</v>
      </c>
      <c r="CA266" s="8">
        <f t="shared" si="382"/>
        <v>3.4173162797909988</v>
      </c>
      <c r="CB266" s="8">
        <f t="shared" si="383"/>
        <v>2.5036302996896342</v>
      </c>
      <c r="CC266" s="8">
        <f t="shared" si="384"/>
        <v>4.0332003866964934</v>
      </c>
      <c r="CD266" s="8">
        <f t="shared" si="385"/>
        <v>2.3445355236072265</v>
      </c>
      <c r="CE266" s="8">
        <f t="shared" si="386"/>
        <v>3.0144633118730506</v>
      </c>
      <c r="CF266" s="8">
        <f t="shared" si="387"/>
        <v>3.6319498376394943</v>
      </c>
      <c r="CG266" s="8">
        <f t="shared" si="388"/>
        <v>3.1722237348013467</v>
      </c>
      <c r="CH266" s="8">
        <f t="shared" si="389"/>
        <v>3.9502495241035049</v>
      </c>
      <c r="CI266" s="8">
        <f t="shared" si="390"/>
        <v>4.2865321924675053</v>
      </c>
      <c r="CJ266" s="8">
        <f t="shared" si="391"/>
        <v>4.5769790929788794</v>
      </c>
      <c r="CK266" s="8">
        <f t="shared" si="392"/>
        <v>8.099258466278485</v>
      </c>
      <c r="CL266" s="8">
        <f t="shared" si="393"/>
        <v>5.5558288773574942</v>
      </c>
      <c r="CM266" s="8">
        <f t="shared" si="394"/>
        <v>5.122514692305951</v>
      </c>
      <c r="CN266" s="8">
        <f t="shared" si="395"/>
        <v>5.4882913066478638</v>
      </c>
      <c r="CO266" s="8">
        <f t="shared" si="396"/>
        <v>3.5961510238317596</v>
      </c>
      <c r="CP266" s="8">
        <f t="shared" si="397"/>
        <v>3.5087768443865532</v>
      </c>
      <c r="CQ266" s="8">
        <f t="shared" si="398"/>
        <v>3.5427857134417455</v>
      </c>
      <c r="CR266" s="8">
        <f t="shared" si="399"/>
        <v>3.3806910070022664</v>
      </c>
      <c r="CS266" s="8">
        <f t="shared" si="400"/>
        <v>3.4085645615680353</v>
      </c>
      <c r="CT266" s="8">
        <f t="shared" si="401"/>
        <v>3.2979653851002015</v>
      </c>
      <c r="CU266" s="8">
        <f t="shared" si="402"/>
        <v>3.375115823207707</v>
      </c>
      <c r="CV266" s="8">
        <f t="shared" si="403"/>
        <v>3.5168457405426898</v>
      </c>
      <c r="CW266" s="8">
        <f t="shared" si="404"/>
        <v>2.4937232984841486</v>
      </c>
      <c r="CX266" s="8">
        <f t="shared" si="405"/>
        <v>5.9299766037536692</v>
      </c>
      <c r="CY266" s="8">
        <f t="shared" si="418"/>
        <v>3.4173162797909988</v>
      </c>
      <c r="CZ266" s="1">
        <f t="shared" si="419"/>
        <v>41820</v>
      </c>
      <c r="DA266" s="5">
        <f>CA266/MAX(CA$9:CA266)-1</f>
        <v>0</v>
      </c>
      <c r="DB266" s="5">
        <f>CB266/MAX(CB$9:CB266)-1</f>
        <v>-3.7478120232092849E-4</v>
      </c>
      <c r="DC266" s="5">
        <f>CC266/MAX(CC$9:CC266)-1</f>
        <v>0</v>
      </c>
      <c r="DD266" s="5">
        <f>CD266/MAX(CD$9:CD266)-1</f>
        <v>-4.4405089802290743E-4</v>
      </c>
      <c r="DE266" s="5">
        <f>CE266/MAX(CE$9:CE266)-1</f>
        <v>-1.7752052415659358E-3</v>
      </c>
      <c r="DF266" s="5">
        <f>CF266/MAX(CF$9:CF266)-1</f>
        <v>-2.1020628651951201E-2</v>
      </c>
      <c r="DG266" s="5">
        <f>CG266/MAX(CG$9:CG266)-1</f>
        <v>0</v>
      </c>
      <c r="DH266" s="5">
        <f>CH266/MAX(CH$9:CH266)-1</f>
        <v>0</v>
      </c>
      <c r="DI266" s="5">
        <f>CI266/MAX(CI$9:CI266)-1</f>
        <v>0</v>
      </c>
      <c r="DJ266" s="5">
        <f>CJ266/MAX(CJ$9:CJ266)-1</f>
        <v>0</v>
      </c>
      <c r="DK266" s="5">
        <f>CK266/MAX(CK$9:CK266)-1</f>
        <v>0</v>
      </c>
      <c r="DL266" s="5">
        <f>CL266/MAX(CL$9:CL266)-1</f>
        <v>0</v>
      </c>
      <c r="DM266" s="5">
        <f>CM266/MAX(CM$9:CM266)-1</f>
        <v>0</v>
      </c>
      <c r="DN266" s="5">
        <f>CN266/MAX(CN$9:CN266)-1</f>
        <v>0</v>
      </c>
      <c r="DO266" s="5">
        <f>CO266/MAX(CO$9:CO266)-1</f>
        <v>0</v>
      </c>
      <c r="DP266" s="5">
        <f>CP266/MAX(CP$9:CP266)-1</f>
        <v>0</v>
      </c>
      <c r="DQ266" s="5">
        <f>CQ266/MAX(CQ$9:CQ266)-1</f>
        <v>0</v>
      </c>
      <c r="DR266" s="5">
        <f>CR266/MAX(CR$9:CR266)-1</f>
        <v>0</v>
      </c>
      <c r="DS266" s="5">
        <f>CS266/MAX(CS$9:CS266)-1</f>
        <v>0</v>
      </c>
      <c r="DT266" s="5">
        <f>CT266/MAX(CT$9:CT266)-1</f>
        <v>0</v>
      </c>
      <c r="DU266" s="5">
        <f>CU266/MAX(CU$9:CU266)-1</f>
        <v>0</v>
      </c>
      <c r="DV266" s="5">
        <f>CV266/MAX(CV$9:CV266)-1</f>
        <v>0</v>
      </c>
      <c r="DW266" s="5">
        <f>CW266/MAX(CW$9:CW266)-1</f>
        <v>-7.5176823601363907E-5</v>
      </c>
      <c r="DX266" s="5">
        <f>CX266/MAX(CX$9:CX266)-1</f>
        <v>0</v>
      </c>
      <c r="DY266" s="5">
        <f>CY266/MAX(CY$9:CY266)-1</f>
        <v>0</v>
      </c>
      <c r="DZ266" s="1">
        <f t="shared" si="420"/>
        <v>41820</v>
      </c>
      <c r="EA266" s="8">
        <f t="shared" ref="EA266:EA298" si="451">J266*R266+F266*AD266</f>
        <v>1.9660352159403736</v>
      </c>
      <c r="EB266" s="8">
        <f t="shared" ref="EB266:EB298" si="452">S266*O266+AE266*F266</f>
        <v>2.2178319439616998</v>
      </c>
      <c r="EC266" s="8">
        <f t="shared" ref="EC266:EC298" si="453">T266*O266+AF266*G266</f>
        <v>2.8869133226324237</v>
      </c>
      <c r="ED266" s="8">
        <f t="shared" si="421"/>
        <v>1.6360000000000001</v>
      </c>
      <c r="EE266" s="8">
        <f t="shared" si="422"/>
        <v>1.97525</v>
      </c>
      <c r="EF266" s="8">
        <f t="shared" si="423"/>
        <v>1.6577</v>
      </c>
      <c r="EG266" s="8">
        <f t="shared" si="424"/>
        <v>1.7210000000000001</v>
      </c>
      <c r="EH266" s="8">
        <f t="shared" si="425"/>
        <v>2.20025</v>
      </c>
      <c r="EI266" s="8">
        <f t="shared" si="426"/>
        <v>2.2178319439616998</v>
      </c>
      <c r="EJ266" s="1">
        <f t="shared" ref="EJ266:EJ288" si="454">DZ266</f>
        <v>41820</v>
      </c>
      <c r="EK266" s="8">
        <f>Data!W263*(1-R266-AD266)+R266*Data!AE263+AD266*Data!AM263</f>
        <v>1.8376494093570535</v>
      </c>
      <c r="EL266" s="8">
        <f>Data!W263*(1-S266-AE266)+S266*Data!BQ263+AE266*Data!AU263</f>
        <v>3.1220476981392116</v>
      </c>
      <c r="EM266" s="8">
        <f>Data!W263*(1-R266-AF266)+R266*Data!AE263+AF266*Data!AU263</f>
        <v>2.9726140582199356</v>
      </c>
      <c r="EN266" s="8">
        <f>Data!F263</f>
        <v>5.8799936331810603</v>
      </c>
      <c r="EO266" s="8">
        <f>U266*Data!$AE263+Model!AG266*Data!$BY263+Model!AP266*Data!$W263</f>
        <v>1.9350000000000001</v>
      </c>
      <c r="EP266" s="8">
        <f>V266*Data!$BQ263+Model!AH266*Data!$BY263+Model!AQ266*Data!$W263</f>
        <v>1.8872500000000001</v>
      </c>
      <c r="EQ266" s="8">
        <f>W266*Data!$BQ263+Model!AI266*Data!$BY263+Model!AR266*Data!$W263</f>
        <v>1.9417</v>
      </c>
      <c r="ER266" s="8">
        <f>X266*Data!CF263+Model!AJ266*Data!$BY263+Model!AS266*Data!$W263</f>
        <v>1.92225</v>
      </c>
      <c r="ES266" s="8">
        <f>Y266*Data!CS263+Model!AK266*Data!$BY263+Model!AS266*Data!$W263</f>
        <v>2.5880000000000001</v>
      </c>
      <c r="ET266" s="8">
        <f t="shared" si="427"/>
        <v>5.8799936331810603</v>
      </c>
    </row>
    <row r="267" spans="1:150" x14ac:dyDescent="0.25">
      <c r="A267" s="34">
        <f>Data!A264</f>
        <v>41851</v>
      </c>
      <c r="B267" s="8">
        <f>Data!G264</f>
        <v>2.3290490567615798</v>
      </c>
      <c r="C267" s="8">
        <f t="shared" si="428"/>
        <v>3.0925765008025681</v>
      </c>
      <c r="D267" s="8">
        <f>Data!DA264</f>
        <v>3.0649999999999999</v>
      </c>
      <c r="E267" s="8">
        <f>Data!AN264</f>
        <v>0.53100000000000003</v>
      </c>
      <c r="F267" s="8">
        <f>Data!AV264</f>
        <v>1.452</v>
      </c>
      <c r="G267" s="8">
        <f>Data!BZ264</f>
        <v>2.1509999999999998</v>
      </c>
      <c r="H267" s="8">
        <f>Data!X264</f>
        <v>1.591</v>
      </c>
      <c r="I267" s="8">
        <f>Data!BJ264</f>
        <v>2.59</v>
      </c>
      <c r="J267" s="8">
        <f>Data!AF264</f>
        <v>2.6739999999999999</v>
      </c>
      <c r="K267" s="8">
        <f>Data!BC264</f>
        <v>4.1050000000000004</v>
      </c>
      <c r="L267" s="8">
        <f>Data!BR264</f>
        <v>4.4359999999999999</v>
      </c>
      <c r="M267" s="8">
        <f>Data!CG264</f>
        <v>3.157</v>
      </c>
      <c r="N267" s="8">
        <f>Data!CT264</f>
        <v>5.149</v>
      </c>
      <c r="O267" s="8">
        <f>Data!ED264</f>
        <v>4.6870000000000003</v>
      </c>
      <c r="P267" s="8">
        <f t="shared" si="429"/>
        <v>2.8855000000000004</v>
      </c>
      <c r="Q267" s="1">
        <f t="shared" si="406"/>
        <v>41851</v>
      </c>
      <c r="R267" s="9">
        <f t="shared" ref="R267:R298" si="455">MAX(MIN(MIN(MAX((B267-F267+R$6)/(M267-F267),0),R266+R$2),R$1),R266-R$2)</f>
        <v>0.71057861182743076</v>
      </c>
      <c r="S267" s="36">
        <f t="shared" ref="S267:S298" si="456">MAX(MIN(MIN(MAX((B267-F267+S$6)/(O267-F267),0),S266+S$2),S$1),S266-S$2)</f>
        <v>0.29630858375538127</v>
      </c>
      <c r="T267" s="9">
        <f t="shared" ref="T267:T298" si="457">MAX(MIN(MIN(MAX((1/P267),0),T266+T$2),T$1),T266-T$2)</f>
        <v>0.37128410914927767</v>
      </c>
      <c r="U267" s="9">
        <f t="shared" si="430"/>
        <v>0.25</v>
      </c>
      <c r="V267" s="9">
        <f t="shared" si="431"/>
        <v>0.25</v>
      </c>
      <c r="W267" s="9">
        <f t="shared" si="432"/>
        <v>0.1</v>
      </c>
      <c r="X267" s="9">
        <f t="shared" si="433"/>
        <v>0.25</v>
      </c>
      <c r="Y267" s="9">
        <f t="shared" ref="Y267:Y288" si="458">MAX(MIN(MAX(MIN(Y$1,((D267+$Y$6-G267)-$Y$4*(H267-G267))/(N267-G267)),0),Y266+$Y$2),Y266-$Y$2)</f>
        <v>0.25</v>
      </c>
      <c r="Z267" s="8">
        <f t="shared" si="434"/>
        <v>2.8658420834983955</v>
      </c>
      <c r="AA267" s="8">
        <f t="shared" si="407"/>
        <v>2.4339979207840599</v>
      </c>
      <c r="AB267" s="8">
        <f t="shared" si="435"/>
        <v>2.074056757624398</v>
      </c>
      <c r="AC267" s="8">
        <f t="shared" ref="AC267:AC298" si="459">B267</f>
        <v>2.3290490567615798</v>
      </c>
      <c r="AD267" s="22">
        <f t="shared" si="436"/>
        <v>0.28942138817256924</v>
      </c>
      <c r="AE267" s="22">
        <f t="shared" si="437"/>
        <v>0.70369141624461873</v>
      </c>
      <c r="AF267" s="22">
        <f t="shared" si="438"/>
        <v>0.62871589085072233</v>
      </c>
      <c r="AG267" s="22">
        <f t="shared" si="408"/>
        <v>0</v>
      </c>
      <c r="AH267" s="22">
        <f t="shared" si="409"/>
        <v>0</v>
      </c>
      <c r="AI267" s="22">
        <f t="shared" si="410"/>
        <v>0</v>
      </c>
      <c r="AJ267" s="22">
        <f t="shared" si="411"/>
        <v>0</v>
      </c>
      <c r="AK267" s="22">
        <f t="shared" si="412"/>
        <v>0</v>
      </c>
      <c r="AL267" s="22"/>
      <c r="AM267" s="22">
        <f t="shared" si="413"/>
        <v>0</v>
      </c>
      <c r="AN267" s="22">
        <f t="shared" si="413"/>
        <v>0</v>
      </c>
      <c r="AO267" s="22">
        <v>0</v>
      </c>
      <c r="AP267" s="22">
        <f t="shared" si="414"/>
        <v>0.75</v>
      </c>
      <c r="AQ267" s="22">
        <f t="shared" si="415"/>
        <v>0.75</v>
      </c>
      <c r="AR267" s="22">
        <f t="shared" si="439"/>
        <v>0.9</v>
      </c>
      <c r="AS267" s="9">
        <f t="shared" si="440"/>
        <v>0.75</v>
      </c>
      <c r="AT267" s="9">
        <f t="shared" si="441"/>
        <v>0.75</v>
      </c>
      <c r="AU267" s="9"/>
      <c r="AV267" s="1">
        <f t="shared" si="416"/>
        <v>41851</v>
      </c>
      <c r="AX267" s="5">
        <f>Data!C264/Data!C263-1</f>
        <v>-2.5086073108769869E-3</v>
      </c>
      <c r="AY267" s="5">
        <f>Data!L264/Data!L263-1</f>
        <v>-6.7102717702693937E-4</v>
      </c>
      <c r="AZ267" s="5">
        <f>Data!CW264/Data!CW263-1</f>
        <v>-1.1757998723708196E-3</v>
      </c>
      <c r="BA267" s="5">
        <f>Data!AJ264/Data!AJ263-1</f>
        <v>-7.8093230899733967E-4</v>
      </c>
      <c r="BB267" s="5">
        <f>Data!AR264/Data!AR263-1</f>
        <v>-4.3547074371489414E-3</v>
      </c>
      <c r="BC267" s="5">
        <f>Data!BV264/Data!BV263-1</f>
        <v>-3.9508334349863672E-3</v>
      </c>
      <c r="BD267" s="5">
        <f>Data!T264/Data!T263-1</f>
        <v>-1.4109214531234926E-3</v>
      </c>
      <c r="BE267" s="5">
        <f>Data!BF264/Data!BF263-1</f>
        <v>-3.8648884489652646E-3</v>
      </c>
      <c r="BF267" s="5">
        <f>Data!AB264/Data!AB263-1</f>
        <v>-6.3738022459084442E-3</v>
      </c>
      <c r="BG267" s="5">
        <f>Data!AY264/Data!AY263-1</f>
        <v>-1.2160624668806963E-2</v>
      </c>
      <c r="BH267" s="5">
        <f>Data!BN264/Data!BN263-1</f>
        <v>-5.5110761508542216E-3</v>
      </c>
      <c r="BI267" s="5">
        <f>Data!CC264/Data!CC263-1</f>
        <v>-6.1420066401527418E-3</v>
      </c>
      <c r="BJ267" s="5">
        <f>Data!CP264/Data!CP263-1</f>
        <v>-1.2869756750967909E-2</v>
      </c>
      <c r="BK267" s="5">
        <f>Data!DZ264/Data!DZ263-1</f>
        <v>-1.2542263604944925E-2</v>
      </c>
      <c r="BL267" s="5">
        <f t="shared" ref="BL267:BL298" si="460">BB267*AM266+R266*BI267+AD266*BB267</f>
        <v>-5.6783429998297687E-3</v>
      </c>
      <c r="BM267" s="5">
        <f t="shared" ref="BM267:BM298" si="461">BB267*AN266+S266*BK267+AE266*BB267</f>
        <v>-7.0263772946800862E-3</v>
      </c>
      <c r="BN267" s="5">
        <f t="shared" ref="BN267:BN298" si="462">T266*BK267+AF266*BB267+BA267*AO266</f>
        <v>-7.640243620052627E-3</v>
      </c>
      <c r="BO267" s="5">
        <f t="shared" si="442"/>
        <v>-2.6516416513197305E-3</v>
      </c>
      <c r="BP267" s="5">
        <f t="shared" si="443"/>
        <v>-2.4359601275561749E-3</v>
      </c>
      <c r="BQ267" s="5">
        <f t="shared" si="444"/>
        <v>-1.8209369228965656E-3</v>
      </c>
      <c r="BR267" s="5">
        <f t="shared" ref="BR267:BR288" si="463">BD267*AS266+X266*BI267+AJ266*BC267</f>
        <v>-2.5936927498808049E-3</v>
      </c>
      <c r="BS267" s="5">
        <f t="shared" ref="BS267:BS288" si="464">BD267*AT266+Y266*BJ267+AK266*BC267</f>
        <v>-4.2756302775845967E-3</v>
      </c>
      <c r="BT267" s="5">
        <f t="shared" si="445"/>
        <v>-9.0693013782257022E-4</v>
      </c>
      <c r="BU267" s="5">
        <f t="shared" si="446"/>
        <v>-1.2869756750967909E-2</v>
      </c>
      <c r="BV267" s="8">
        <f t="shared" si="447"/>
        <v>2.4914616656693629</v>
      </c>
      <c r="BW267" s="8">
        <f t="shared" si="448"/>
        <v>2.5019502957173145</v>
      </c>
      <c r="BX267" s="24">
        <f t="shared" si="449"/>
        <v>41851</v>
      </c>
      <c r="BY267" s="5">
        <f t="shared" si="450"/>
        <v>0.98756674871956163</v>
      </c>
      <c r="BZ267" s="1">
        <f t="shared" si="417"/>
        <v>41851</v>
      </c>
      <c r="CA267" s="8">
        <f t="shared" ref="CA267:CA298" si="465">CA266*(1+AX267)</f>
        <v>3.4087435751879362</v>
      </c>
      <c r="CB267" s="8">
        <f t="shared" ref="CB267:CB298" si="466">CB266*(1+AY267)</f>
        <v>2.5019502957173145</v>
      </c>
      <c r="CC267" s="8">
        <f t="shared" ref="CC267:CC298" si="467">CC266*(1+AZ267)</f>
        <v>4.0284581501965695</v>
      </c>
      <c r="CD267" s="8">
        <f t="shared" ref="CD267:CD298" si="468">CD266*(1+BA267)</f>
        <v>2.3427046000672496</v>
      </c>
      <c r="CE267" s="8">
        <f t="shared" ref="CE267:CE298" si="469">CE266*(1+BB267)</f>
        <v>3.0013362060698245</v>
      </c>
      <c r="CF267" s="8">
        <f t="shared" ref="CF267:CF298" si="470">CF266*(1+BC267)</f>
        <v>3.6176006087867547</v>
      </c>
      <c r="CG267" s="8">
        <f t="shared" ref="CG267:CG298" si="471">CG266*(1+BD267)</f>
        <v>3.167747976279808</v>
      </c>
      <c r="CH267" s="8">
        <f t="shared" ref="CH267:CH298" si="472">CH266*(1+BE267)</f>
        <v>3.9349822503472667</v>
      </c>
      <c r="CI267" s="8">
        <f t="shared" ref="CI267:CI298" si="473">CI266*(1+BF267)</f>
        <v>4.2592106839519968</v>
      </c>
      <c r="CJ267" s="8">
        <f t="shared" ref="CJ267:CJ298" si="474">CJ266*(1+BG267)</f>
        <v>4.5213201681121866</v>
      </c>
      <c r="CK267" s="8">
        <f t="shared" ref="CK267:CK298" si="475">CK266*(1+BH267)</f>
        <v>8.0546228361053736</v>
      </c>
      <c r="CL267" s="8">
        <f t="shared" ref="CL267:CL298" si="476">CL266*(1+BI267)</f>
        <v>5.5217049395012126</v>
      </c>
      <c r="CM267" s="8">
        <f t="shared" ref="CM267:CM298" si="477">CM266*(1+BJ267)</f>
        <v>5.0565891742627143</v>
      </c>
      <c r="CN267" s="8">
        <f t="shared" ref="CN267:CN298" si="478">CN266*(1+BK267)</f>
        <v>5.4194557103391583</v>
      </c>
      <c r="CO267" s="8">
        <f t="shared" ref="CO267:CO298" si="479">CO266*(1+BL267)</f>
        <v>3.5757308448392542</v>
      </c>
      <c r="CP267" s="8">
        <f t="shared" ref="CP267:CP298" si="480">CP266*(1+BM267)</f>
        <v>3.4841228544350562</v>
      </c>
      <c r="CQ267" s="8">
        <f t="shared" ref="CQ267:CQ298" si="481">CQ266*(1+BN267)</f>
        <v>3.5157179674974084</v>
      </c>
      <c r="CR267" s="8">
        <f t="shared" ref="CR267:CR298" si="482">CR266*(1+BO267)</f>
        <v>3.3717266259178573</v>
      </c>
      <c r="CS267" s="8">
        <f t="shared" ref="CS267:CS298" si="483">CS266*(1+BP267)</f>
        <v>3.4002614342038546</v>
      </c>
      <c r="CT267" s="8">
        <f t="shared" ref="CT267:CT298" si="484">CT266*(1+BQ267)</f>
        <v>3.291959998160038</v>
      </c>
      <c r="CU267" s="8">
        <f t="shared" ref="CU267:CU298" si="485">CU266*(1+BR267)</f>
        <v>3.3663618097670449</v>
      </c>
      <c r="CV267" s="8">
        <f t="shared" ref="CV267:CV298" si="486">CV266*(1+BS267)</f>
        <v>3.501809008412831</v>
      </c>
      <c r="CW267" s="8">
        <f t="shared" ref="CW267:CW298" si="487">CW266*(1+BT267)</f>
        <v>2.4914616656693629</v>
      </c>
      <c r="CX267" s="8">
        <f t="shared" ref="CX267:CX289" si="488">CX266*(1+BU267)</f>
        <v>5.8536592473244289</v>
      </c>
      <c r="CY267" s="8">
        <f t="shared" si="418"/>
        <v>3.4087435751879362</v>
      </c>
      <c r="CZ267" s="1">
        <f t="shared" si="419"/>
        <v>41851</v>
      </c>
      <c r="DA267" s="5">
        <f>CA267/MAX(CA$9:CA267)-1</f>
        <v>-2.5086073108769869E-3</v>
      </c>
      <c r="DB267" s="5">
        <f>CB267/MAX(CB$9:CB267)-1</f>
        <v>-1.0455568909756296E-3</v>
      </c>
      <c r="DC267" s="5">
        <f>CC267/MAX(CC$9:CC267)-1</f>
        <v>-1.1757998723708196E-3</v>
      </c>
      <c r="DD267" s="5">
        <f>CD267/MAX(CD$9:CD267)-1</f>
        <v>-1.2246364333271531E-3</v>
      </c>
      <c r="DE267" s="5">
        <f>CE267/MAX(CE$9:CE267)-1</f>
        <v>-6.1221821792469822E-3</v>
      </c>
      <c r="DF267" s="5">
        <f>CF267/MAX(CF$9:CF267)-1</f>
        <v>-2.4888413084435124E-2</v>
      </c>
      <c r="DG267" s="5">
        <f>CG267/MAX(CG$9:CG267)-1</f>
        <v>-1.4109214531234926E-3</v>
      </c>
      <c r="DH267" s="5">
        <f>CH267/MAX(CH$9:CH267)-1</f>
        <v>-3.8648884489652646E-3</v>
      </c>
      <c r="DI267" s="5">
        <f>CI267/MAX(CI$9:CI267)-1</f>
        <v>-6.3738022459085553E-3</v>
      </c>
      <c r="DJ267" s="5">
        <f>CJ267/MAX(CJ$9:CJ267)-1</f>
        <v>-1.2160624668806963E-2</v>
      </c>
      <c r="DK267" s="5">
        <f>CK267/MAX(CK$9:CK267)-1</f>
        <v>-5.5110761508542216E-3</v>
      </c>
      <c r="DL267" s="5">
        <f>CL267/MAX(CL$9:CL267)-1</f>
        <v>-6.1420066401526308E-3</v>
      </c>
      <c r="DM267" s="5">
        <f>CM267/MAX(CM$9:CM267)-1</f>
        <v>-1.2869756750967909E-2</v>
      </c>
      <c r="DN267" s="5">
        <f>CN267/MAX(CN$9:CN267)-1</f>
        <v>-1.2542263604945036E-2</v>
      </c>
      <c r="DO267" s="5">
        <f>CO267/MAX(CO$9:CO267)-1</f>
        <v>-5.6783429998297219E-3</v>
      </c>
      <c r="DP267" s="5">
        <f>CP267/MAX(CP$9:CP267)-1</f>
        <v>-7.0263772946801417E-3</v>
      </c>
      <c r="DQ267" s="5">
        <f>CQ267/MAX(CQ$9:CQ267)-1</f>
        <v>-7.6402436200526669E-3</v>
      </c>
      <c r="DR267" s="5">
        <f>CR267/MAX(CR$9:CR267)-1</f>
        <v>-2.6516416513197028E-3</v>
      </c>
      <c r="DS267" s="5">
        <f>CS267/MAX(CS$9:CS267)-1</f>
        <v>-2.4359601275562026E-3</v>
      </c>
      <c r="DT267" s="5">
        <f>CT267/MAX(CT$9:CT267)-1</f>
        <v>-1.8209369228965322E-3</v>
      </c>
      <c r="DU267" s="5">
        <f>CU267/MAX(CU$9:CU267)-1</f>
        <v>-2.5936927498808604E-3</v>
      </c>
      <c r="DV267" s="5">
        <f>CV267/MAX(CV$9:CV267)-1</f>
        <v>-4.2756302775845967E-3</v>
      </c>
      <c r="DW267" s="5">
        <f>CW267/MAX(CW$9:CW267)-1</f>
        <v>-9.8203878129710098E-4</v>
      </c>
      <c r="DX267" s="5">
        <f>CX267/MAX(CX$9:CX267)-1</f>
        <v>-1.2869756750967909E-2</v>
      </c>
      <c r="DY267" s="5">
        <f>CY267/MAX(CY$9:CY267)-1</f>
        <v>-2.5086073108769869E-3</v>
      </c>
      <c r="DZ267" s="1">
        <f t="shared" si="420"/>
        <v>41851</v>
      </c>
      <c r="EA267" s="8">
        <f t="shared" si="451"/>
        <v>2.3203270636531204</v>
      </c>
      <c r="EB267" s="8">
        <f t="shared" si="452"/>
        <v>2.4105582684486584</v>
      </c>
      <c r="EC267" s="8">
        <f t="shared" si="453"/>
        <v>3.0925765008025681</v>
      </c>
      <c r="ED267" s="8">
        <f t="shared" si="421"/>
        <v>1.8617499999999998</v>
      </c>
      <c r="EE267" s="8">
        <f t="shared" si="422"/>
        <v>2.3022499999999999</v>
      </c>
      <c r="EF267" s="8">
        <f t="shared" si="423"/>
        <v>1.8754999999999999</v>
      </c>
      <c r="EG267" s="8">
        <f t="shared" si="424"/>
        <v>1.9824999999999999</v>
      </c>
      <c r="EH267" s="8">
        <f t="shared" si="425"/>
        <v>2.4805000000000001</v>
      </c>
      <c r="EI267" s="8">
        <f t="shared" si="426"/>
        <v>2.3290490567615798</v>
      </c>
      <c r="EJ267" s="1">
        <f t="shared" si="454"/>
        <v>41851</v>
      </c>
      <c r="EK267" s="8">
        <f>Data!W264*(1-R267-AD267)+R267*Data!AE264+AD267*Data!AM264</f>
        <v>1.8784710694086286</v>
      </c>
      <c r="EL267" s="8">
        <f>Data!W264*(1-S267-AE267)+S267*Data!BQ264+AE267*Data!AU264</f>
        <v>3.2028258024385918</v>
      </c>
      <c r="EM267" s="8">
        <f>Data!W264*(1-R267-AF267)+R267*Data!AE264+AF267*Data!AU264</f>
        <v>3.0793086036346473</v>
      </c>
      <c r="EN267" s="8">
        <f>Data!F264</f>
        <v>5.7335619096384196</v>
      </c>
      <c r="EO267" s="8">
        <f>U267*Data!$AE264+Model!AG267*Data!$BY264+Model!AP267*Data!$W264</f>
        <v>1.9112500000000001</v>
      </c>
      <c r="EP267" s="8">
        <f>V267*Data!$BQ264+Model!AH267*Data!$BY264+Model!AQ267*Data!$W264</f>
        <v>1.8730000000000002</v>
      </c>
      <c r="EQ267" s="8">
        <f>W267*Data!$BQ264+Model!AI267*Data!$BY264+Model!AR267*Data!$W264</f>
        <v>1.9054000000000002</v>
      </c>
      <c r="ER267" s="8">
        <f>X267*Data!CF264+Model!AJ267*Data!$BY264+Model!AS267*Data!$W264</f>
        <v>1.9010000000000002</v>
      </c>
      <c r="ES267" s="8">
        <f>Y267*Data!CS264+Model!AK267*Data!$BY264+Model!AS267*Data!$W264</f>
        <v>2.60025</v>
      </c>
      <c r="ET267" s="8">
        <f t="shared" si="427"/>
        <v>5.7335619096384196</v>
      </c>
    </row>
    <row r="268" spans="1:150" x14ac:dyDescent="0.25">
      <c r="A268" s="34">
        <f>Data!A265</f>
        <v>41880</v>
      </c>
      <c r="B268" s="8">
        <f>Data!G265</f>
        <v>2.2151168871019</v>
      </c>
      <c r="C268" s="8">
        <f t="shared" si="428"/>
        <v>2.8715165876777253</v>
      </c>
      <c r="D268" s="8">
        <f>Data!DA265</f>
        <v>2.9460000000000002</v>
      </c>
      <c r="E268" s="8">
        <f>Data!AN265</f>
        <v>0.51300000000000001</v>
      </c>
      <c r="F268" s="8">
        <f>Data!AV265</f>
        <v>1.365</v>
      </c>
      <c r="G268" s="8">
        <f>Data!BZ265</f>
        <v>1.99</v>
      </c>
      <c r="H268" s="8">
        <f>Data!X265</f>
        <v>1.5449999999999999</v>
      </c>
      <c r="I268" s="8">
        <f>Data!BJ265</f>
        <v>2.504</v>
      </c>
      <c r="J268" s="8">
        <f>Data!AF265</f>
        <v>2.4540000000000002</v>
      </c>
      <c r="K268" s="8">
        <f>Data!BC265</f>
        <v>3.613</v>
      </c>
      <c r="L268" s="8">
        <f>Data!BR265</f>
        <v>4.0519999999999996</v>
      </c>
      <c r="M268" s="8">
        <f>Data!CG265</f>
        <v>2.86</v>
      </c>
      <c r="N268" s="8">
        <f>Data!CT265</f>
        <v>4.7359999999999998</v>
      </c>
      <c r="O268" s="8">
        <f>Data!ED265</f>
        <v>4.3150000000000004</v>
      </c>
      <c r="P268" s="8">
        <f t="shared" si="429"/>
        <v>2.6375000000000002</v>
      </c>
      <c r="Q268" s="1">
        <f t="shared" si="406"/>
        <v>41880</v>
      </c>
      <c r="R268" s="9">
        <f t="shared" si="455"/>
        <v>0.68057861182743074</v>
      </c>
      <c r="S268" s="36">
        <f t="shared" si="456"/>
        <v>0.28817521596674578</v>
      </c>
      <c r="T268" s="9">
        <f t="shared" si="457"/>
        <v>0.37914691943127959</v>
      </c>
      <c r="U268" s="9">
        <f t="shared" si="430"/>
        <v>0.25</v>
      </c>
      <c r="V268" s="9">
        <f t="shared" si="431"/>
        <v>0.25</v>
      </c>
      <c r="W268" s="9">
        <f t="shared" si="432"/>
        <v>0.1</v>
      </c>
      <c r="X268" s="9">
        <f t="shared" si="433"/>
        <v>0.25</v>
      </c>
      <c r="Y268" s="9">
        <f t="shared" si="458"/>
        <v>0.25</v>
      </c>
      <c r="Z268" s="8">
        <f t="shared" si="434"/>
        <v>2.5821033922898646</v>
      </c>
      <c r="AA268" s="8">
        <f t="shared" si="407"/>
        <v>2.2674552664286312</v>
      </c>
      <c r="AB268" s="8">
        <f t="shared" si="435"/>
        <v>1.9545165876777251</v>
      </c>
      <c r="AC268" s="8">
        <f t="shared" si="459"/>
        <v>2.2151168871019</v>
      </c>
      <c r="AD268" s="22">
        <f t="shared" si="436"/>
        <v>0.31942138817256926</v>
      </c>
      <c r="AE268" s="22">
        <f t="shared" si="437"/>
        <v>0.71182478403325422</v>
      </c>
      <c r="AF268" s="22">
        <f t="shared" si="438"/>
        <v>0.62085308056872046</v>
      </c>
      <c r="AG268" s="22">
        <f t="shared" si="408"/>
        <v>0</v>
      </c>
      <c r="AH268" s="22">
        <f t="shared" si="409"/>
        <v>0</v>
      </c>
      <c r="AI268" s="22">
        <f t="shared" si="410"/>
        <v>0</v>
      </c>
      <c r="AJ268" s="22">
        <f t="shared" si="411"/>
        <v>0</v>
      </c>
      <c r="AK268" s="22">
        <f t="shared" si="412"/>
        <v>0</v>
      </c>
      <c r="AL268" s="22"/>
      <c r="AM268" s="22">
        <f t="shared" si="413"/>
        <v>0</v>
      </c>
      <c r="AN268" s="22">
        <f t="shared" si="413"/>
        <v>0</v>
      </c>
      <c r="AO268" s="22">
        <v>0</v>
      </c>
      <c r="AP268" s="22">
        <f t="shared" si="414"/>
        <v>0.75</v>
      </c>
      <c r="AQ268" s="22">
        <f t="shared" si="415"/>
        <v>0.75</v>
      </c>
      <c r="AR268" s="22">
        <f t="shared" si="439"/>
        <v>0.9</v>
      </c>
      <c r="AS268" s="9">
        <f t="shared" si="440"/>
        <v>0.75</v>
      </c>
      <c r="AT268" s="9">
        <f t="shared" si="441"/>
        <v>0.75</v>
      </c>
      <c r="AU268" s="9"/>
      <c r="AV268" s="1">
        <f t="shared" si="416"/>
        <v>41880</v>
      </c>
      <c r="AX268" s="5">
        <f>Data!C265/Data!C264-1</f>
        <v>1.1040270589880219E-2</v>
      </c>
      <c r="AY268" s="5">
        <f>Data!L265/Data!L264-1</f>
        <v>1.7958478477535511E-3</v>
      </c>
      <c r="AZ268" s="5">
        <f>Data!CW265/Data!CW264-1</f>
        <v>1.4268707223337396E-2</v>
      </c>
      <c r="BA268" s="5">
        <f>Data!AJ265/Data!AJ264-1</f>
        <v>1.667232621397341E-3</v>
      </c>
      <c r="BB268" s="5">
        <f>Data!AR265/Data!AR264-1</f>
        <v>6.1215512687242679E-3</v>
      </c>
      <c r="BC268" s="5">
        <f>Data!BV265/Data!BV264-1</f>
        <v>1.3663044511873501E-2</v>
      </c>
      <c r="BD268" s="5">
        <f>Data!T265/Data!T264-1</f>
        <v>2.3583521302732446E-3</v>
      </c>
      <c r="BE268" s="5">
        <f>Data!BF265/Data!BF264-1</f>
        <v>5.8443405014758643E-3</v>
      </c>
      <c r="BF268" s="5">
        <f>Data!AB265/Data!AB264-1</f>
        <v>7.0083392427027214E-3</v>
      </c>
      <c r="BG268" s="5">
        <f>Data!AY265/Data!AY264-1</f>
        <v>1.3864401030264872E-2</v>
      </c>
      <c r="BH268" s="5">
        <f>Data!BN265/Data!BN264-1</f>
        <v>5.7045097962942215E-3</v>
      </c>
      <c r="BI268" s="5">
        <f>Data!CC265/Data!CC264-1</f>
        <v>6.6540954114919781E-3</v>
      </c>
      <c r="BJ268" s="5">
        <f>Data!CP265/Data!CP264-1</f>
        <v>1.6514927638902943E-2</v>
      </c>
      <c r="BK268" s="5">
        <f>Data!DZ265/Data!DZ264-1</f>
        <v>1.8641839802518989E-2</v>
      </c>
      <c r="BL268" s="5">
        <f t="shared" si="460"/>
        <v>6.4999657464289758E-3</v>
      </c>
      <c r="BM268" s="5">
        <f t="shared" si="461"/>
        <v>9.8314202323817202E-3</v>
      </c>
      <c r="BN268" s="5">
        <f t="shared" si="462"/>
        <v>1.0770135443286156E-2</v>
      </c>
      <c r="BO268" s="5">
        <f t="shared" si="442"/>
        <v>3.5208489083806138E-3</v>
      </c>
      <c r="BP268" s="5">
        <f t="shared" si="443"/>
        <v>3.1948915467784889E-3</v>
      </c>
      <c r="BQ268" s="5">
        <f t="shared" si="444"/>
        <v>2.6929678968753423E-3</v>
      </c>
      <c r="BR268" s="5">
        <f t="shared" si="463"/>
        <v>3.432287950577928E-3</v>
      </c>
      <c r="BS268" s="5">
        <f t="shared" si="464"/>
        <v>5.8974960074306693E-3</v>
      </c>
      <c r="BT268" s="5">
        <f t="shared" si="445"/>
        <v>1.8054565231725216E-3</v>
      </c>
      <c r="BU268" s="5">
        <f t="shared" si="446"/>
        <v>1.6514927638902943E-2</v>
      </c>
      <c r="BV268" s="8">
        <f t="shared" si="447"/>
        <v>2.4959598913858798</v>
      </c>
      <c r="BW268" s="8">
        <f t="shared" si="448"/>
        <v>2.5064434177710648</v>
      </c>
      <c r="BX268" s="24">
        <f t="shared" si="449"/>
        <v>41880</v>
      </c>
      <c r="BY268" s="5">
        <f t="shared" si="450"/>
        <v>0.98013540211748518</v>
      </c>
      <c r="BZ268" s="1">
        <f t="shared" si="417"/>
        <v>41880</v>
      </c>
      <c r="CA268" s="8">
        <f t="shared" si="465"/>
        <v>3.4463770266295266</v>
      </c>
      <c r="CB268" s="8">
        <f t="shared" si="466"/>
        <v>2.5064434177710648</v>
      </c>
      <c r="CC268" s="8">
        <f t="shared" si="467"/>
        <v>4.0859390401031916</v>
      </c>
      <c r="CD268" s="8">
        <f t="shared" si="468"/>
        <v>2.3466104335987792</v>
      </c>
      <c r="CE268" s="8">
        <f t="shared" si="469"/>
        <v>3.0197090395299595</v>
      </c>
      <c r="CF268" s="8">
        <f t="shared" si="470"/>
        <v>3.6670280469307888</v>
      </c>
      <c r="CG268" s="8">
        <f t="shared" si="471"/>
        <v>3.1752186414678363</v>
      </c>
      <c r="CH268" s="8">
        <f t="shared" si="472"/>
        <v>3.9579796264855598</v>
      </c>
      <c r="CI268" s="8">
        <f t="shared" si="473"/>
        <v>4.2890606773312765</v>
      </c>
      <c r="CJ268" s="8">
        <f t="shared" si="474"/>
        <v>4.5840055641091189</v>
      </c>
      <c r="CK268" s="8">
        <f t="shared" si="475"/>
        <v>8.1005705109793915</v>
      </c>
      <c r="CL268" s="8">
        <f t="shared" si="476"/>
        <v>5.5584468910027605</v>
      </c>
      <c r="CM268" s="8">
        <f t="shared" si="477"/>
        <v>5.1400983785753231</v>
      </c>
      <c r="CN268" s="8">
        <f t="shared" si="478"/>
        <v>5.5204843355081472</v>
      </c>
      <c r="CO268" s="8">
        <f t="shared" si="479"/>
        <v>3.5989729728491593</v>
      </c>
      <c r="CP268" s="8">
        <f t="shared" si="480"/>
        <v>3.5183767303582525</v>
      </c>
      <c r="CQ268" s="8">
        <f t="shared" si="481"/>
        <v>3.55358272618775</v>
      </c>
      <c r="CR268" s="8">
        <f t="shared" si="482"/>
        <v>3.3835979659280784</v>
      </c>
      <c r="CS268" s="8">
        <f t="shared" si="483"/>
        <v>3.4111249007168296</v>
      </c>
      <c r="CT268" s="8">
        <f t="shared" si="484"/>
        <v>3.3008251407528806</v>
      </c>
      <c r="CU268" s="8">
        <f t="shared" si="485"/>
        <v>3.3779161328439939</v>
      </c>
      <c r="CV268" s="8">
        <f t="shared" si="486"/>
        <v>3.5224609130587305</v>
      </c>
      <c r="CW268" s="8">
        <f t="shared" si="487"/>
        <v>2.4959598913858798</v>
      </c>
      <c r="CX268" s="8">
        <f t="shared" si="488"/>
        <v>5.9503320062167866</v>
      </c>
      <c r="CY268" s="8">
        <f t="shared" si="418"/>
        <v>3.4463770266295266</v>
      </c>
      <c r="CZ268" s="1">
        <f t="shared" si="419"/>
        <v>41880</v>
      </c>
      <c r="DA268" s="5">
        <f>CA268/MAX(CA$9:CA268)-1</f>
        <v>0</v>
      </c>
      <c r="DB268" s="5">
        <f>CB268/MAX(CB$9:CB268)-1</f>
        <v>0</v>
      </c>
      <c r="DC268" s="5">
        <f>CC268/MAX(CC$9:CC268)-1</f>
        <v>0</v>
      </c>
      <c r="DD268" s="5">
        <f>CD268/MAX(CD$9:CD268)-1</f>
        <v>0</v>
      </c>
      <c r="DE268" s="5">
        <f>CE268/MAX(CE$9:CE268)-1</f>
        <v>-3.8108162609296059E-5</v>
      </c>
      <c r="DF268" s="5">
        <f>CF268/MAX(CF$9:CF268)-1</f>
        <v>-1.1565420068364141E-2</v>
      </c>
      <c r="DG268" s="5">
        <f>CG268/MAX(CG$9:CG268)-1</f>
        <v>0</v>
      </c>
      <c r="DH268" s="5">
        <f>CH268/MAX(CH$9:CH268)-1</f>
        <v>0</v>
      </c>
      <c r="DI268" s="5">
        <f>CI268/MAX(CI$9:CI268)-1</f>
        <v>0</v>
      </c>
      <c r="DJ268" s="5">
        <f>CJ268/MAX(CJ$9:CJ268)-1</f>
        <v>0</v>
      </c>
      <c r="DK268" s="5">
        <f>CK268/MAX(CK$9:CK268)-1</f>
        <v>0</v>
      </c>
      <c r="DL268" s="5">
        <f>CL268/MAX(CL$9:CL268)-1</f>
        <v>0</v>
      </c>
      <c r="DM268" s="5">
        <f>CM268/MAX(CM$9:CM268)-1</f>
        <v>0</v>
      </c>
      <c r="DN268" s="5">
        <f>CN268/MAX(CN$9:CN268)-1</f>
        <v>0</v>
      </c>
      <c r="DO268" s="5">
        <f>CO268/MAX(CO$9:CO268)-1</f>
        <v>0</v>
      </c>
      <c r="DP268" s="5">
        <f>CP268/MAX(CP$9:CP268)-1</f>
        <v>0</v>
      </c>
      <c r="DQ268" s="5">
        <f>CQ268/MAX(CQ$9:CQ268)-1</f>
        <v>0</v>
      </c>
      <c r="DR268" s="5">
        <f>CR268/MAX(CR$9:CR268)-1</f>
        <v>0</v>
      </c>
      <c r="DS268" s="5">
        <f>CS268/MAX(CS$9:CS268)-1</f>
        <v>0</v>
      </c>
      <c r="DT268" s="5">
        <f>CT268/MAX(CT$9:CT268)-1</f>
        <v>0</v>
      </c>
      <c r="DU268" s="5">
        <f>CU268/MAX(CU$9:CU268)-1</f>
        <v>0</v>
      </c>
      <c r="DV268" s="5">
        <f>CV268/MAX(CV$9:CV268)-1</f>
        <v>0</v>
      </c>
      <c r="DW268" s="5">
        <f>CW268/MAX(CW$9:CW268)-1</f>
        <v>0</v>
      </c>
      <c r="DX268" s="5">
        <f>CX268/MAX(CX$9:CX268)-1</f>
        <v>0</v>
      </c>
      <c r="DY268" s="5">
        <f>CY268/MAX(CY$9:CY268)-1</f>
        <v>0</v>
      </c>
      <c r="DZ268" s="1">
        <f t="shared" si="420"/>
        <v>41880</v>
      </c>
      <c r="EA268" s="8">
        <f t="shared" si="451"/>
        <v>2.1061501082800724</v>
      </c>
      <c r="EB268" s="8">
        <f t="shared" si="452"/>
        <v>2.2151168871019005</v>
      </c>
      <c r="EC268" s="8">
        <f t="shared" si="453"/>
        <v>2.8715165876777253</v>
      </c>
      <c r="ED268" s="8">
        <f t="shared" si="421"/>
        <v>1.7722500000000001</v>
      </c>
      <c r="EE268" s="8">
        <f t="shared" si="422"/>
        <v>2.1717499999999998</v>
      </c>
      <c r="EF268" s="8">
        <f t="shared" si="423"/>
        <v>1.7957000000000001</v>
      </c>
      <c r="EG268" s="8">
        <f t="shared" si="424"/>
        <v>1.8737499999999998</v>
      </c>
      <c r="EH268" s="8">
        <f t="shared" si="425"/>
        <v>2.3427499999999997</v>
      </c>
      <c r="EI268" s="8">
        <f t="shared" si="426"/>
        <v>2.2151168871019</v>
      </c>
      <c r="EJ268" s="1">
        <f t="shared" si="454"/>
        <v>41880</v>
      </c>
      <c r="EK268" s="8">
        <f>Data!W265*(1-R268-AD268)+R268*Data!AE265+AD268*Data!AM265</f>
        <v>1.8796789185602523</v>
      </c>
      <c r="EL268" s="8">
        <f>Data!W265*(1-S268-AE268)+S268*Data!BQ265+AE268*Data!AU265</f>
        <v>3.2549824095916624</v>
      </c>
      <c r="EM268" s="8">
        <f>Data!W265*(1-R268-AF268)+R268*Data!AE265+AF268*Data!AU265</f>
        <v>3.1014594188963622</v>
      </c>
      <c r="EN268" s="8">
        <f>Data!F265</f>
        <v>5.7640171833562199</v>
      </c>
      <c r="EO268" s="8">
        <f>U268*Data!$AE265+Model!AG268*Data!$BY265+Model!AP268*Data!$W265</f>
        <v>1.8794999999999999</v>
      </c>
      <c r="EP268" s="8">
        <f>V268*Data!$BQ265+Model!AH268*Data!$BY265+Model!AQ268*Data!$W265</f>
        <v>1.8454999999999999</v>
      </c>
      <c r="EQ268" s="8">
        <f>W268*Data!$BQ265+Model!AI268*Data!$BY265+Model!AR268*Data!$W265</f>
        <v>1.8704000000000001</v>
      </c>
      <c r="ER268" s="8">
        <f>X268*Data!CF265+Model!AJ268*Data!$BY265+Model!AS268*Data!$W265</f>
        <v>1.87025</v>
      </c>
      <c r="ES268" s="8">
        <f>Y268*Data!CS265+Model!AK268*Data!$BY265+Model!AS268*Data!$W265</f>
        <v>2.5244999999999997</v>
      </c>
      <c r="ET268" s="8">
        <f t="shared" si="427"/>
        <v>5.7640171833562199</v>
      </c>
    </row>
    <row r="269" spans="1:150" x14ac:dyDescent="0.25">
      <c r="A269" s="34">
        <f>Data!A266</f>
        <v>41912</v>
      </c>
      <c r="B269" s="8">
        <f>Data!G266</f>
        <v>2.35847284321666</v>
      </c>
      <c r="C269" s="8">
        <f t="shared" si="428"/>
        <v>3.1258181990521328</v>
      </c>
      <c r="D269" s="8">
        <f>Data!DA266</f>
        <v>3.1579999999999999</v>
      </c>
      <c r="E269" s="8">
        <f>Data!AN266</f>
        <v>0.58699999999999997</v>
      </c>
      <c r="F269" s="8">
        <f>Data!AV266</f>
        <v>1.5089999999999999</v>
      </c>
      <c r="G269" s="8">
        <f>Data!BZ266</f>
        <v>2.1509999999999998</v>
      </c>
      <c r="H269" s="8">
        <f>Data!X266</f>
        <v>1.6970000000000001</v>
      </c>
      <c r="I269" s="8">
        <f>Data!BJ266</f>
        <v>2.7240000000000002</v>
      </c>
      <c r="J269" s="8">
        <f>Data!AF266</f>
        <v>3.077</v>
      </c>
      <c r="K269" s="8">
        <f>Data!BC266</f>
        <v>4.4130000000000003</v>
      </c>
      <c r="L269" s="8">
        <f>Data!BR266</f>
        <v>4.5970000000000004</v>
      </c>
      <c r="M269" s="8">
        <f>Data!CG266</f>
        <v>3.49</v>
      </c>
      <c r="N269" s="8">
        <f>Data!CT266</f>
        <v>5.5090000000000003</v>
      </c>
      <c r="O269" s="8">
        <f>Data!ED266</f>
        <v>4.9429999999999996</v>
      </c>
      <c r="P269" s="8">
        <f t="shared" si="429"/>
        <v>3.1129999999999995</v>
      </c>
      <c r="Q269" s="1">
        <f t="shared" si="406"/>
        <v>41912</v>
      </c>
      <c r="R269" s="9">
        <f t="shared" si="455"/>
        <v>0.65057861182743071</v>
      </c>
      <c r="S269" s="36">
        <f t="shared" si="456"/>
        <v>0.25817521596674575</v>
      </c>
      <c r="T269" s="9">
        <f t="shared" si="457"/>
        <v>0.34914691943127962</v>
      </c>
      <c r="U269" s="9">
        <f t="shared" si="430"/>
        <v>0.25</v>
      </c>
      <c r="V269" s="9">
        <f t="shared" si="431"/>
        <v>0.22402814522349135</v>
      </c>
      <c r="W269" s="9">
        <f t="shared" si="432"/>
        <v>0.1</v>
      </c>
      <c r="X269" s="9">
        <f t="shared" si="433"/>
        <v>0.25</v>
      </c>
      <c r="Y269" s="9">
        <f t="shared" si="458"/>
        <v>0.25</v>
      </c>
      <c r="Z269" s="8">
        <f t="shared" si="434"/>
        <v>3.0221247612369297</v>
      </c>
      <c r="AA269" s="8">
        <f t="shared" si="407"/>
        <v>2.4457081263035629</v>
      </c>
      <c r="AB269" s="8">
        <f t="shared" si="435"/>
        <v>2.107883981042654</v>
      </c>
      <c r="AC269" s="8">
        <f t="shared" si="459"/>
        <v>2.35847284321666</v>
      </c>
      <c r="AD269" s="22">
        <f t="shared" si="436"/>
        <v>0.34942138817256929</v>
      </c>
      <c r="AE269" s="22">
        <f t="shared" si="437"/>
        <v>0.74182478403325425</v>
      </c>
      <c r="AF269" s="22">
        <f t="shared" si="438"/>
        <v>0.65085308056872038</v>
      </c>
      <c r="AG269" s="22">
        <f t="shared" si="408"/>
        <v>0</v>
      </c>
      <c r="AH269" s="22">
        <f t="shared" si="409"/>
        <v>2.5971854776508652E-2</v>
      </c>
      <c r="AI269" s="22">
        <f t="shared" si="410"/>
        <v>0</v>
      </c>
      <c r="AJ269" s="22">
        <f t="shared" si="411"/>
        <v>0</v>
      </c>
      <c r="AK269" s="22">
        <f t="shared" si="412"/>
        <v>0</v>
      </c>
      <c r="AL269" s="22"/>
      <c r="AM269" s="22">
        <f t="shared" si="413"/>
        <v>0</v>
      </c>
      <c r="AN269" s="22">
        <f t="shared" si="413"/>
        <v>0</v>
      </c>
      <c r="AO269" s="22">
        <v>0</v>
      </c>
      <c r="AP269" s="22">
        <f t="shared" si="414"/>
        <v>0.75</v>
      </c>
      <c r="AQ269" s="22">
        <f t="shared" si="415"/>
        <v>0.75</v>
      </c>
      <c r="AR269" s="22">
        <f t="shared" si="439"/>
        <v>0.9</v>
      </c>
      <c r="AS269" s="9">
        <f t="shared" si="440"/>
        <v>0.75</v>
      </c>
      <c r="AT269" s="9">
        <f t="shared" si="441"/>
        <v>0.75</v>
      </c>
      <c r="AU269" s="9"/>
      <c r="AV269" s="1">
        <f t="shared" si="416"/>
        <v>41912</v>
      </c>
      <c r="AX269" s="5">
        <f>Data!C266/Data!C265-1</f>
        <v>-6.7866807670653451E-3</v>
      </c>
      <c r="AY269" s="5">
        <f>Data!L266/Data!L265-1</f>
        <v>-7.7104053534093886E-4</v>
      </c>
      <c r="AZ269" s="5">
        <f>Data!CW266/Data!CW265-1</f>
        <v>-1.2431832190915149E-2</v>
      </c>
      <c r="BA269" s="5">
        <f>Data!AJ266/Data!AJ265-1</f>
        <v>-5.5918784954711587E-4</v>
      </c>
      <c r="BB269" s="5">
        <f>Data!AR266/Data!AR265-1</f>
        <v>-3.5018501688732773E-3</v>
      </c>
      <c r="BC269" s="5">
        <f>Data!BV266/Data!BV265-1</f>
        <v>-8.299398048454476E-3</v>
      </c>
      <c r="BD269" s="5">
        <f>Data!T266/Data!T265-1</f>
        <v>-8.0309022425884002E-4</v>
      </c>
      <c r="BE269" s="5">
        <f>Data!BF266/Data!BF265-1</f>
        <v>-4.3756600861160067E-3</v>
      </c>
      <c r="BF269" s="5">
        <f>Data!AB266/Data!AB265-1</f>
        <v>-8.0474555838963013E-3</v>
      </c>
      <c r="BG269" s="5">
        <f>Data!AY266/Data!AY265-1</f>
        <v>-1.4570900216047677E-2</v>
      </c>
      <c r="BH269" s="5">
        <f>Data!BN266/Data!BN265-1</f>
        <v>-5.1362839702651097E-3</v>
      </c>
      <c r="BI269" s="5">
        <f>Data!CC266/Data!CC265-1</f>
        <v>-7.26143312376204E-3</v>
      </c>
      <c r="BJ269" s="5">
        <f>Data!CP266/Data!CP265-1</f>
        <v>-1.9388334582480793E-2</v>
      </c>
      <c r="BK269" s="5">
        <f>Data!DZ266/Data!DZ265-1</f>
        <v>-1.9332410562180602E-2</v>
      </c>
      <c r="BL269" s="5">
        <f t="shared" si="460"/>
        <v>-6.0605419173615418E-3</v>
      </c>
      <c r="BM269" s="5">
        <f t="shared" si="461"/>
        <v>-8.0638253290892282E-3</v>
      </c>
      <c r="BN269" s="5">
        <f t="shared" si="462"/>
        <v>-9.5039583748665751E-3</v>
      </c>
      <c r="BO269" s="5">
        <f t="shared" si="442"/>
        <v>-2.6141815641682054E-3</v>
      </c>
      <c r="BP269" s="5">
        <f t="shared" si="443"/>
        <v>-1.8863886607604075E-3</v>
      </c>
      <c r="BQ269" s="5">
        <f t="shared" si="444"/>
        <v>-1.2364095988594672E-3</v>
      </c>
      <c r="BR269" s="5">
        <f t="shared" si="463"/>
        <v>-2.41767594913464E-3</v>
      </c>
      <c r="BS269" s="5">
        <f t="shared" si="464"/>
        <v>-5.4494013138143282E-3</v>
      </c>
      <c r="BT269" s="5">
        <f t="shared" si="445"/>
        <v>-6.0796832448946066E-4</v>
      </c>
      <c r="BU269" s="5">
        <f t="shared" si="446"/>
        <v>-1.9388334582480793E-2</v>
      </c>
      <c r="BV269" s="8">
        <f t="shared" si="447"/>
        <v>2.494442426832721</v>
      </c>
      <c r="BW269" s="8">
        <f t="shared" si="448"/>
        <v>2.5045108482964249</v>
      </c>
      <c r="BX269" s="24">
        <f t="shared" si="449"/>
        <v>41912</v>
      </c>
      <c r="BY269" s="5">
        <f t="shared" si="450"/>
        <v>0.98444687902899397</v>
      </c>
      <c r="BZ269" s="1">
        <f t="shared" si="417"/>
        <v>41912</v>
      </c>
      <c r="CA269" s="8">
        <f t="shared" si="465"/>
        <v>3.4229875659468441</v>
      </c>
      <c r="CB269" s="8">
        <f t="shared" si="466"/>
        <v>2.5045108482964249</v>
      </c>
      <c r="CC269" s="8">
        <f t="shared" si="467"/>
        <v>4.0351433316143197</v>
      </c>
      <c r="CD269" s="8">
        <f t="shared" si="468"/>
        <v>2.3452982375566904</v>
      </c>
      <c r="CE269" s="8">
        <f t="shared" si="469"/>
        <v>3.0091344709199332</v>
      </c>
      <c r="CF269" s="8">
        <f t="shared" si="470"/>
        <v>3.6365939215144634</v>
      </c>
      <c r="CG269" s="8">
        <f t="shared" si="471"/>
        <v>3.1726686544169889</v>
      </c>
      <c r="CH269" s="8">
        <f t="shared" si="472"/>
        <v>3.9406608530122864</v>
      </c>
      <c r="CI269" s="8">
        <f t="shared" si="473"/>
        <v>4.2545446520338173</v>
      </c>
      <c r="CJ269" s="8">
        <f t="shared" si="474"/>
        <v>4.5172124764446773</v>
      </c>
      <c r="CK269" s="8">
        <f t="shared" si="475"/>
        <v>8.0589636805138465</v>
      </c>
      <c r="CL269" s="8">
        <f t="shared" si="476"/>
        <v>5.5180846006317612</v>
      </c>
      <c r="CM269" s="8">
        <f t="shared" si="477"/>
        <v>5.0404404314246376</v>
      </c>
      <c r="CN269" s="8">
        <f t="shared" si="478"/>
        <v>5.4137600658320171</v>
      </c>
      <c r="CO269" s="8">
        <f t="shared" si="479"/>
        <v>3.5771612462877558</v>
      </c>
      <c r="CP269" s="8">
        <f t="shared" si="480"/>
        <v>3.4900051549627116</v>
      </c>
      <c r="CQ269" s="8">
        <f t="shared" si="481"/>
        <v>3.5198096238764167</v>
      </c>
      <c r="CR269" s="8">
        <f t="shared" si="482"/>
        <v>3.3747526265049919</v>
      </c>
      <c r="CS269" s="8">
        <f t="shared" si="483"/>
        <v>3.4046901933836797</v>
      </c>
      <c r="CT269" s="8">
        <f t="shared" si="484"/>
        <v>3.2967439688646971</v>
      </c>
      <c r="CU269" s="8">
        <f t="shared" si="485"/>
        <v>3.3697494262514232</v>
      </c>
      <c r="CV269" s="8">
        <f t="shared" si="486"/>
        <v>3.5032656099312485</v>
      </c>
      <c r="CW269" s="8">
        <f t="shared" si="487"/>
        <v>2.494442426832721</v>
      </c>
      <c r="CX269" s="8">
        <f t="shared" si="488"/>
        <v>5.834964978403411</v>
      </c>
      <c r="CY269" s="8">
        <f t="shared" si="418"/>
        <v>3.4229875659468441</v>
      </c>
      <c r="CZ269" s="1">
        <f t="shared" si="419"/>
        <v>41912</v>
      </c>
      <c r="DA269" s="5">
        <f>CA269/MAX(CA$9:CA269)-1</f>
        <v>-6.7866807670653451E-3</v>
      </c>
      <c r="DB269" s="5">
        <f>CB269/MAX(CB$9:CB269)-1</f>
        <v>-7.7104053534093886E-4</v>
      </c>
      <c r="DC269" s="5">
        <f>CC269/MAX(CC$9:CC269)-1</f>
        <v>-1.2431832190915149E-2</v>
      </c>
      <c r="DD269" s="5">
        <f>CD269/MAX(CD$9:CD269)-1</f>
        <v>-5.5918784954700484E-4</v>
      </c>
      <c r="DE269" s="5">
        <f>CE269/MAX(CE$9:CE269)-1</f>
        <v>-3.5398248824070055E-3</v>
      </c>
      <c r="DF269" s="5">
        <f>CF269/MAX(CF$9:CF269)-1</f>
        <v>-1.9768832092073696E-2</v>
      </c>
      <c r="DG269" s="5">
        <f>CG269/MAX(CG$9:CG269)-1</f>
        <v>-8.0309022425884002E-4</v>
      </c>
      <c r="DH269" s="5">
        <f>CH269/MAX(CH$9:CH269)-1</f>
        <v>-4.3756600861160067E-3</v>
      </c>
      <c r="DI269" s="5">
        <f>CI269/MAX(CI$9:CI269)-1</f>
        <v>-8.0474555838961903E-3</v>
      </c>
      <c r="DJ269" s="5">
        <f>CJ269/MAX(CJ$9:CJ269)-1</f>
        <v>-1.4570900216047789E-2</v>
      </c>
      <c r="DK269" s="5">
        <f>CK269/MAX(CK$9:CK269)-1</f>
        <v>-5.1362839702649987E-3</v>
      </c>
      <c r="DL269" s="5">
        <f>CL269/MAX(CL$9:CL269)-1</f>
        <v>-7.261433123761929E-3</v>
      </c>
      <c r="DM269" s="5">
        <f>CM269/MAX(CM$9:CM269)-1</f>
        <v>-1.9388334582480793E-2</v>
      </c>
      <c r="DN269" s="5">
        <f>CN269/MAX(CN$9:CN269)-1</f>
        <v>-1.9332410562180602E-2</v>
      </c>
      <c r="DO269" s="5">
        <f>CO269/MAX(CO$9:CO269)-1</f>
        <v>-6.0605419173614949E-3</v>
      </c>
      <c r="DP269" s="5">
        <f>CP269/MAX(CP$9:CP269)-1</f>
        <v>-8.0638253290892248E-3</v>
      </c>
      <c r="DQ269" s="5">
        <f>CQ269/MAX(CQ$9:CQ269)-1</f>
        <v>-9.5039583748666168E-3</v>
      </c>
      <c r="DR269" s="5">
        <f>CR269/MAX(CR$9:CR269)-1</f>
        <v>-2.6141815641682609E-3</v>
      </c>
      <c r="DS269" s="5">
        <f>CS269/MAX(CS$9:CS269)-1</f>
        <v>-1.8863886607604075E-3</v>
      </c>
      <c r="DT269" s="5">
        <f>CT269/MAX(CT$9:CT269)-1</f>
        <v>-1.2364095988594004E-3</v>
      </c>
      <c r="DU269" s="5">
        <f>CU269/MAX(CU$9:CU269)-1</f>
        <v>-2.4176759491346678E-3</v>
      </c>
      <c r="DV269" s="5">
        <f>CV269/MAX(CV$9:CV269)-1</f>
        <v>-5.4494013138144393E-3</v>
      </c>
      <c r="DW269" s="5">
        <f>CW269/MAX(CW$9:CW269)-1</f>
        <v>-6.0796832448950511E-4</v>
      </c>
      <c r="DX269" s="5">
        <f>CX269/MAX(CX$9:CX269)-1</f>
        <v>-1.9388334582480904E-2</v>
      </c>
      <c r="DY269" s="5">
        <f>CY269/MAX(CY$9:CY269)-1</f>
        <v>-6.7866807670653451E-3</v>
      </c>
      <c r="DZ269" s="1">
        <f t="shared" si="420"/>
        <v>41912</v>
      </c>
      <c r="EA269" s="8">
        <f t="shared" si="451"/>
        <v>2.5291072633454115</v>
      </c>
      <c r="EB269" s="8">
        <f t="shared" si="452"/>
        <v>2.3955736916298047</v>
      </c>
      <c r="EC269" s="8">
        <f t="shared" si="453"/>
        <v>3.1258181990521328</v>
      </c>
      <c r="ED269" s="8">
        <f t="shared" si="421"/>
        <v>2.0419999999999998</v>
      </c>
      <c r="EE269" s="8">
        <f t="shared" si="422"/>
        <v>2.35847284321666</v>
      </c>
      <c r="EF269" s="8">
        <f t="shared" si="423"/>
        <v>1.9870000000000001</v>
      </c>
      <c r="EG269" s="8">
        <f t="shared" si="424"/>
        <v>2.1452499999999999</v>
      </c>
      <c r="EH269" s="8">
        <f t="shared" si="425"/>
        <v>2.6500000000000004</v>
      </c>
      <c r="EI269" s="8">
        <f t="shared" si="426"/>
        <v>2.35847284321666</v>
      </c>
      <c r="EJ269" s="1">
        <f t="shared" si="454"/>
        <v>41912</v>
      </c>
      <c r="EK269" s="8">
        <f>Data!W266*(1-R269-AD269)+R269*Data!AE266+AD269*Data!AM266</f>
        <v>1.8964343774806594</v>
      </c>
      <c r="EL269" s="8">
        <f>Data!W266*(1-S269-AE269)+S269*Data!BQ266+AE269*Data!AU266</f>
        <v>3.3252244568362377</v>
      </c>
      <c r="EM269" s="8">
        <f>Data!W266*(1-R269-AF269)+R269*Data!AE266+AF269*Data!AU266</f>
        <v>3.1585344800949606</v>
      </c>
      <c r="EN269" s="8">
        <f>Data!F266</f>
        <v>5.7426966830459003</v>
      </c>
      <c r="EO269" s="8">
        <f>U269*Data!$AE266+Model!AG269*Data!$BY266+Model!AP269*Data!$W266</f>
        <v>1.91025</v>
      </c>
      <c r="EP269" s="8">
        <f>V269*Data!$BQ266+Model!AH269*Data!$BY266+Model!AQ269*Data!$W266</f>
        <v>2.0077855451999853</v>
      </c>
      <c r="EQ269" s="8">
        <f>W269*Data!$BQ266+Model!AI269*Data!$BY266+Model!AR269*Data!$W266</f>
        <v>1.9064999999999999</v>
      </c>
      <c r="ER269" s="8">
        <f>X269*Data!CF266+Model!AJ269*Data!$BY266+Model!AS269*Data!$W266</f>
        <v>1.9042499999999998</v>
      </c>
      <c r="ES269" s="8">
        <f>Y269*Data!CS266+Model!AK269*Data!$BY266+Model!AS269*Data!$W266</f>
        <v>2.6072499999999996</v>
      </c>
      <c r="ET269" s="8">
        <f t="shared" si="427"/>
        <v>5.7426966830459003</v>
      </c>
    </row>
    <row r="270" spans="1:150" x14ac:dyDescent="0.25">
      <c r="A270" s="34">
        <f>Data!A267</f>
        <v>41943</v>
      </c>
      <c r="B270" s="8">
        <f>Data!G267</f>
        <v>2.2379083547074798</v>
      </c>
      <c r="C270" s="8">
        <f t="shared" si="428"/>
        <v>2.8736171093480514</v>
      </c>
      <c r="D270" s="8">
        <f>Data!DA267</f>
        <v>3.0920000000000001</v>
      </c>
      <c r="E270" s="8">
        <f>Data!AN267</f>
        <v>0.50700000000000001</v>
      </c>
      <c r="F270" s="8">
        <f>Data!AV267</f>
        <v>1.3440000000000001</v>
      </c>
      <c r="G270" s="8">
        <f>Data!BZ267</f>
        <v>1.984</v>
      </c>
      <c r="H270" s="8">
        <f>Data!X267</f>
        <v>1.6910000000000001</v>
      </c>
      <c r="I270" s="8">
        <f>Data!BJ267</f>
        <v>2.6760000000000002</v>
      </c>
      <c r="J270" s="8">
        <f>Data!AF267</f>
        <v>2.7629999999999999</v>
      </c>
      <c r="K270" s="8">
        <f>Data!BC267</f>
        <v>4.0049999999999999</v>
      </c>
      <c r="L270" s="8">
        <f>Data!BR267</f>
        <v>4.38</v>
      </c>
      <c r="M270" s="8">
        <f>Data!CG267</f>
        <v>3.2570000000000001</v>
      </c>
      <c r="N270" s="8">
        <f>Data!CT267</f>
        <v>5.1740000000000004</v>
      </c>
      <c r="O270" s="8">
        <f>Data!ED267</f>
        <v>4.5629999999999997</v>
      </c>
      <c r="P270" s="8">
        <f t="shared" si="429"/>
        <v>2.8989999999999996</v>
      </c>
      <c r="Q270" s="1">
        <f t="shared" si="406"/>
        <v>41943</v>
      </c>
      <c r="R270" s="9">
        <f t="shared" si="455"/>
        <v>0.62057861182743068</v>
      </c>
      <c r="S270" s="36">
        <f t="shared" si="456"/>
        <v>0.27769753175131406</v>
      </c>
      <c r="T270" s="9">
        <f t="shared" si="457"/>
        <v>0.34494653328734054</v>
      </c>
      <c r="U270" s="9">
        <f t="shared" si="430"/>
        <v>0.25</v>
      </c>
      <c r="V270" s="9">
        <f t="shared" si="431"/>
        <v>0.19768712633868105</v>
      </c>
      <c r="W270" s="9">
        <f t="shared" si="432"/>
        <v>0.1</v>
      </c>
      <c r="X270" s="9">
        <f t="shared" si="433"/>
        <v>0.25</v>
      </c>
      <c r="Y270" s="9">
        <f t="shared" si="458"/>
        <v>0.25</v>
      </c>
      <c r="Z270" s="8">
        <f t="shared" si="434"/>
        <v>2.7739965728563192</v>
      </c>
      <c r="AA270" s="8">
        <f t="shared" si="407"/>
        <v>2.4377286628792838</v>
      </c>
      <c r="AB270" s="8">
        <f t="shared" si="435"/>
        <v>1.9061031390134533</v>
      </c>
      <c r="AC270" s="8">
        <f t="shared" si="459"/>
        <v>2.2379083547074798</v>
      </c>
      <c r="AD270" s="22">
        <f t="shared" si="436"/>
        <v>0.37942138817256932</v>
      </c>
      <c r="AE270" s="22">
        <f t="shared" si="437"/>
        <v>0.72230246824868594</v>
      </c>
      <c r="AF270" s="22">
        <f t="shared" si="438"/>
        <v>0.65505346671265952</v>
      </c>
      <c r="AG270" s="22">
        <f t="shared" si="408"/>
        <v>0</v>
      </c>
      <c r="AH270" s="22">
        <f t="shared" si="409"/>
        <v>5.2312873661318982E-2</v>
      </c>
      <c r="AI270" s="22">
        <f t="shared" si="410"/>
        <v>0</v>
      </c>
      <c r="AJ270" s="22">
        <f t="shared" si="411"/>
        <v>0</v>
      </c>
      <c r="AK270" s="22">
        <f t="shared" si="412"/>
        <v>0</v>
      </c>
      <c r="AL270" s="22"/>
      <c r="AM270" s="22">
        <f t="shared" si="413"/>
        <v>0</v>
      </c>
      <c r="AN270" s="22">
        <f t="shared" si="413"/>
        <v>0</v>
      </c>
      <c r="AO270" s="22">
        <v>0</v>
      </c>
      <c r="AP270" s="22">
        <f t="shared" si="414"/>
        <v>0.75</v>
      </c>
      <c r="AQ270" s="22">
        <f t="shared" si="415"/>
        <v>0.75</v>
      </c>
      <c r="AR270" s="22">
        <f t="shared" si="439"/>
        <v>0.9</v>
      </c>
      <c r="AS270" s="9">
        <f t="shared" si="440"/>
        <v>0.75</v>
      </c>
      <c r="AT270" s="9">
        <f t="shared" si="441"/>
        <v>0.75</v>
      </c>
      <c r="AU270" s="9"/>
      <c r="AV270" s="1">
        <f t="shared" si="416"/>
        <v>41943</v>
      </c>
      <c r="AX270" s="5">
        <f>Data!C267/Data!C266-1</f>
        <v>9.8275387958757232E-3</v>
      </c>
      <c r="AY270" s="5">
        <f>Data!L267/Data!L266-1</f>
        <v>2.8831238540019122E-3</v>
      </c>
      <c r="AZ270" s="5">
        <f>Data!CW267/Data!CW266-1</f>
        <v>9.3323015351907124E-3</v>
      </c>
      <c r="BA270" s="5">
        <f>Data!AJ267/Data!AJ266-1</f>
        <v>2.7450503856620845E-3</v>
      </c>
      <c r="BB270" s="5">
        <f>Data!AR267/Data!AR266-1</f>
        <v>8.261135376281814E-3</v>
      </c>
      <c r="BC270" s="5">
        <f>Data!BV267/Data!BV266-1</f>
        <v>1.3097207133090594E-2</v>
      </c>
      <c r="BD270" s="5">
        <f>Data!T267/Data!T266-1</f>
        <v>1.810498378923775E-3</v>
      </c>
      <c r="BE270" s="5">
        <f>Data!BF267/Data!BF266-1</f>
        <v>4.8159384552115547E-3</v>
      </c>
      <c r="BF270" s="5">
        <f>Data!AB267/Data!AB266-1</f>
        <v>8.8137522397482293E-3</v>
      </c>
      <c r="BG270" s="5">
        <f>Data!AY267/Data!AY266-1</f>
        <v>1.5187724539078129E-2</v>
      </c>
      <c r="BH270" s="5">
        <f>Data!BN267/Data!BN266-1</f>
        <v>7.1124193160381211E-3</v>
      </c>
      <c r="BI270" s="5">
        <f>Data!CC267/Data!CC266-1</f>
        <v>8.3339207382866487E-3</v>
      </c>
      <c r="BJ270" s="5">
        <f>Data!CP267/Data!CP266-1</f>
        <v>1.4842259116352174E-2</v>
      </c>
      <c r="BK270" s="5">
        <f>Data!DZ267/Data!DZ266-1</f>
        <v>1.9595176338129683E-2</v>
      </c>
      <c r="BL270" s="5">
        <f t="shared" si="460"/>
        <v>8.3084879760562773E-3</v>
      </c>
      <c r="BM270" s="5">
        <f t="shared" si="461"/>
        <v>1.1187303849382831E-2</v>
      </c>
      <c r="BN270" s="5">
        <f t="shared" si="462"/>
        <v>1.2218380862818935E-2</v>
      </c>
      <c r="BO270" s="5">
        <f t="shared" si="442"/>
        <v>3.5613118441298885E-3</v>
      </c>
      <c r="BP270" s="5">
        <f t="shared" si="443"/>
        <v>3.2914146532550662E-3</v>
      </c>
      <c r="BQ270" s="5">
        <f t="shared" si="444"/>
        <v>2.3406904726352099E-3</v>
      </c>
      <c r="BR270" s="5">
        <f t="shared" si="463"/>
        <v>3.4413539687644934E-3</v>
      </c>
      <c r="BS270" s="5">
        <f t="shared" si="464"/>
        <v>5.0684385632808748E-3</v>
      </c>
      <c r="BT270" s="5">
        <f t="shared" si="445"/>
        <v>2.5581399843144226E-3</v>
      </c>
      <c r="BU270" s="5">
        <f t="shared" si="446"/>
        <v>1.4842259116352174E-2</v>
      </c>
      <c r="BV270" s="8">
        <f t="shared" si="447"/>
        <v>2.5008235597433721</v>
      </c>
      <c r="BW270" s="8">
        <f t="shared" si="448"/>
        <v>2.5117316632657549</v>
      </c>
      <c r="BX270" s="24">
        <f t="shared" si="449"/>
        <v>41943</v>
      </c>
      <c r="BY270" s="5">
        <f t="shared" si="450"/>
        <v>0.97822120238578381</v>
      </c>
      <c r="BZ270" s="1">
        <f t="shared" si="417"/>
        <v>41943</v>
      </c>
      <c r="CA270" s="8">
        <f t="shared" si="465"/>
        <v>3.4566271090489868</v>
      </c>
      <c r="CB270" s="8">
        <f t="shared" si="466"/>
        <v>2.5117316632657549</v>
      </c>
      <c r="CC270" s="8">
        <f t="shared" si="467"/>
        <v>4.0728005059226584</v>
      </c>
      <c r="CD270" s="8">
        <f t="shared" si="468"/>
        <v>2.351736199388188</v>
      </c>
      <c r="CE270" s="8">
        <f t="shared" si="469"/>
        <v>3.0339933381496391</v>
      </c>
      <c r="CF270" s="8">
        <f t="shared" si="470"/>
        <v>3.6842231453634766</v>
      </c>
      <c r="CG270" s="8">
        <f t="shared" si="471"/>
        <v>3.1784127658726731</v>
      </c>
      <c r="CH270" s="8">
        <f t="shared" si="472"/>
        <v>3.9596388331532553</v>
      </c>
      <c r="CI270" s="8">
        <f t="shared" si="473"/>
        <v>4.2920431544897895</v>
      </c>
      <c r="CJ270" s="8">
        <f t="shared" si="474"/>
        <v>4.5858186552214057</v>
      </c>
      <c r="CK270" s="8">
        <f t="shared" si="475"/>
        <v>8.1162824094623822</v>
      </c>
      <c r="CL270" s="8">
        <f t="shared" si="476"/>
        <v>5.5640718803205864</v>
      </c>
      <c r="CM270" s="8">
        <f t="shared" si="477"/>
        <v>5.1152519543683796</v>
      </c>
      <c r="CN270" s="8">
        <f t="shared" si="478"/>
        <v>5.5198436489743203</v>
      </c>
      <c r="CO270" s="8">
        <f t="shared" si="479"/>
        <v>3.6068820474909518</v>
      </c>
      <c r="CP270" s="8">
        <f t="shared" si="480"/>
        <v>3.5290489030671917</v>
      </c>
      <c r="CQ270" s="8">
        <f t="shared" si="481"/>
        <v>3.5628159984255543</v>
      </c>
      <c r="CR270" s="8">
        <f t="shared" si="482"/>
        <v>3.3867711730047727</v>
      </c>
      <c r="CS270" s="8">
        <f t="shared" si="483"/>
        <v>3.4158964405759762</v>
      </c>
      <c r="CT270" s="8">
        <f t="shared" si="484"/>
        <v>3.3044606260633365</v>
      </c>
      <c r="CU270" s="8">
        <f t="shared" si="485"/>
        <v>3.3813459268131956</v>
      </c>
      <c r="CV270" s="8">
        <f t="shared" si="486"/>
        <v>3.5210216964460397</v>
      </c>
      <c r="CW270" s="8">
        <f t="shared" si="487"/>
        <v>2.5008235597433721</v>
      </c>
      <c r="CX270" s="8">
        <f t="shared" si="488"/>
        <v>5.9215690405477144</v>
      </c>
      <c r="CY270" s="8">
        <f t="shared" si="418"/>
        <v>3.4566271090489868</v>
      </c>
      <c r="CZ270" s="1">
        <f t="shared" si="419"/>
        <v>41943</v>
      </c>
      <c r="DA270" s="5">
        <f>CA270/MAX(CA$9:CA270)-1</f>
        <v>0</v>
      </c>
      <c r="DB270" s="5">
        <f>CB270/MAX(CB$9:CB270)-1</f>
        <v>0</v>
      </c>
      <c r="DC270" s="5">
        <f>CC270/MAX(CC$9:CC270)-1</f>
        <v>-3.2155482623650311E-3</v>
      </c>
      <c r="DD270" s="5">
        <f>CD270/MAX(CD$9:CD270)-1</f>
        <v>0</v>
      </c>
      <c r="DE270" s="5">
        <f>CE270/MAX(CE$9:CE270)-1</f>
        <v>0</v>
      </c>
      <c r="DF270" s="5">
        <f>CF270/MAX(CF$9:CF270)-1</f>
        <v>-6.9305414476722449E-3</v>
      </c>
      <c r="DG270" s="5">
        <f>CG270/MAX(CG$9:CG270)-1</f>
        <v>0</v>
      </c>
      <c r="DH270" s="5">
        <f>CH270/MAX(CH$9:CH270)-1</f>
        <v>0</v>
      </c>
      <c r="DI270" s="5">
        <f>CI270/MAX(CI$9:CI270)-1</f>
        <v>0</v>
      </c>
      <c r="DJ270" s="5">
        <f>CJ270/MAX(CJ$9:CJ270)-1</f>
        <v>0</v>
      </c>
      <c r="DK270" s="5">
        <f>CK270/MAX(CK$9:CK270)-1</f>
        <v>0</v>
      </c>
      <c r="DL270" s="5">
        <f>CL270/MAX(CL$9:CL270)-1</f>
        <v>0</v>
      </c>
      <c r="DM270" s="5">
        <f>CM270/MAX(CM$9:CM270)-1</f>
        <v>-4.8338421518364649E-3</v>
      </c>
      <c r="DN270" s="5">
        <f>CN270/MAX(CN$9:CN270)-1</f>
        <v>-1.1605621805788058E-4</v>
      </c>
      <c r="DO270" s="5">
        <f>CO270/MAX(CO$9:CO270)-1</f>
        <v>0</v>
      </c>
      <c r="DP270" s="5">
        <f>CP270/MAX(CP$9:CP270)-1</f>
        <v>0</v>
      </c>
      <c r="DQ270" s="5">
        <f>CQ270/MAX(CQ$9:CQ270)-1</f>
        <v>0</v>
      </c>
      <c r="DR270" s="5">
        <f>CR270/MAX(CR$9:CR270)-1</f>
        <v>0</v>
      </c>
      <c r="DS270" s="5">
        <f>CS270/MAX(CS$9:CS270)-1</f>
        <v>0</v>
      </c>
      <c r="DT270" s="5">
        <f>CT270/MAX(CT$9:CT270)-1</f>
        <v>0</v>
      </c>
      <c r="DU270" s="5">
        <f>CU270/MAX(CU$9:CU270)-1</f>
        <v>0</v>
      </c>
      <c r="DV270" s="5">
        <f>CV270/MAX(CV$9:CV270)-1</f>
        <v>-4.085827062992875E-4</v>
      </c>
      <c r="DW270" s="5">
        <f>CW270/MAX(CW$9:CW270)-1</f>
        <v>0</v>
      </c>
      <c r="DX270" s="5">
        <f>CX270/MAX(CX$9:CX270)-1</f>
        <v>-4.8338421518364649E-3</v>
      </c>
      <c r="DY270" s="5">
        <f>CY270/MAX(CY$9:CY270)-1</f>
        <v>0</v>
      </c>
      <c r="DZ270" s="1">
        <f t="shared" si="420"/>
        <v>41943</v>
      </c>
      <c r="EA270" s="8">
        <f t="shared" si="451"/>
        <v>2.2246010501831242</v>
      </c>
      <c r="EB270" s="8">
        <f t="shared" si="452"/>
        <v>2.2379083547074798</v>
      </c>
      <c r="EC270" s="8">
        <f t="shared" si="453"/>
        <v>2.8736171093480514</v>
      </c>
      <c r="ED270" s="8">
        <f t="shared" si="421"/>
        <v>1.9590000000000001</v>
      </c>
      <c r="EE270" s="8">
        <f t="shared" si="422"/>
        <v>2.2379083547074803</v>
      </c>
      <c r="EF270" s="8">
        <f t="shared" si="423"/>
        <v>1.9599</v>
      </c>
      <c r="EG270" s="8">
        <f t="shared" si="424"/>
        <v>2.0825</v>
      </c>
      <c r="EH270" s="8">
        <f t="shared" si="425"/>
        <v>2.56175</v>
      </c>
      <c r="EI270" s="8">
        <f t="shared" si="426"/>
        <v>2.2379083547074798</v>
      </c>
      <c r="EJ270" s="1">
        <f t="shared" si="454"/>
        <v>41943</v>
      </c>
      <c r="EK270" s="8">
        <f>Data!W267*(1-R270-AD270)+R270*Data!AE267+AD270*Data!AM267</f>
        <v>1.8626270191258363</v>
      </c>
      <c r="EL270" s="8">
        <f>Data!W267*(1-S270-AE270)+S270*Data!BQ267+AE270*Data!AU267</f>
        <v>3.2513905783857435</v>
      </c>
      <c r="EM270" s="8">
        <f>Data!W267*(1-R270-AF270)+R270*Data!AE267+AF270*Data!AU267</f>
        <v>3.1233684645609632</v>
      </c>
      <c r="EN270" s="8">
        <f>Data!F267</f>
        <v>5.7597068973911103</v>
      </c>
      <c r="EO270" s="8">
        <f>U270*Data!$AE267+Model!AG270*Data!$BY267+Model!AP270*Data!$W267</f>
        <v>1.9040000000000001</v>
      </c>
      <c r="EP270" s="8">
        <f>V270*Data!$BQ267+Model!AH270*Data!$BY267+Model!AQ270*Data!$W267</f>
        <v>2.1195401020626163</v>
      </c>
      <c r="EQ270" s="8">
        <f>W270*Data!$BQ267+Model!AI270*Data!$BY267+Model!AR270*Data!$W267</f>
        <v>1.9061000000000001</v>
      </c>
      <c r="ER270" s="8">
        <f>X270*Data!CF267+Model!AJ270*Data!$BY267+Model!AS270*Data!$W267</f>
        <v>1.89575</v>
      </c>
      <c r="ES270" s="8">
        <f>Y270*Data!CS267+Model!AK270*Data!$BY267+Model!AS270*Data!$W267</f>
        <v>2.5837500000000002</v>
      </c>
      <c r="ET270" s="8">
        <f t="shared" si="427"/>
        <v>5.7597068973911103</v>
      </c>
    </row>
    <row r="271" spans="1:150" x14ac:dyDescent="0.25">
      <c r="A271" s="34">
        <f>Data!A268</f>
        <v>41971</v>
      </c>
      <c r="B271" s="8">
        <f>Data!G268</f>
        <v>2.1656662607753301</v>
      </c>
      <c r="C271" s="8">
        <f t="shared" si="428"/>
        <v>2.7842186098654711</v>
      </c>
      <c r="D271" s="8">
        <f>Data!DA268</f>
        <v>3.0640000000000001</v>
      </c>
      <c r="E271" s="8">
        <f>Data!AN268</f>
        <v>0.48499999999999999</v>
      </c>
      <c r="F271" s="8">
        <f>Data!AV268</f>
        <v>1.258</v>
      </c>
      <c r="G271" s="8">
        <f>Data!BZ268</f>
        <v>1.863</v>
      </c>
      <c r="H271" s="8">
        <f>Data!X268</f>
        <v>1.7709999999999999</v>
      </c>
      <c r="I271" s="8">
        <f>Data!BJ268</f>
        <v>2.7</v>
      </c>
      <c r="J271" s="8">
        <f>Data!AF268</f>
        <v>2.8450000000000002</v>
      </c>
      <c r="K271" s="8">
        <f>Data!BC268</f>
        <v>4.2649999999999997</v>
      </c>
      <c r="L271" s="8">
        <f>Data!BR268</f>
        <v>4.5960000000000001</v>
      </c>
      <c r="M271" s="8">
        <f>Data!CG268</f>
        <v>3.3730000000000002</v>
      </c>
      <c r="N271" s="8">
        <f>Data!CT268</f>
        <v>5.4480000000000004</v>
      </c>
      <c r="O271" s="8">
        <f>Data!ED268</f>
        <v>4.7880000000000003</v>
      </c>
      <c r="P271" s="8">
        <f t="shared" si="429"/>
        <v>3.2275</v>
      </c>
      <c r="Q271" s="1">
        <f t="shared" si="406"/>
        <v>41971</v>
      </c>
      <c r="R271" s="9">
        <f t="shared" si="455"/>
        <v>0.59057861182743066</v>
      </c>
      <c r="S271" s="36">
        <f t="shared" si="456"/>
        <v>0.25712925234428613</v>
      </c>
      <c r="T271" s="9">
        <f t="shared" si="457"/>
        <v>0.31494653328734057</v>
      </c>
      <c r="U271" s="9">
        <f t="shared" si="430"/>
        <v>0.25</v>
      </c>
      <c r="V271" s="9">
        <f t="shared" si="431"/>
        <v>0.16768712633868105</v>
      </c>
      <c r="W271" s="9">
        <f t="shared" si="432"/>
        <v>0.1</v>
      </c>
      <c r="X271" s="9">
        <f t="shared" si="433"/>
        <v>0.24613659653995371</v>
      </c>
      <c r="Y271" s="9">
        <f t="shared" si="458"/>
        <v>0.25</v>
      </c>
      <c r="Z271" s="8">
        <f t="shared" si="434"/>
        <v>2.7547737038594207</v>
      </c>
      <c r="AA271" s="8">
        <f t="shared" si="407"/>
        <v>2.4973901378726087</v>
      </c>
      <c r="AB271" s="8">
        <f t="shared" si="435"/>
        <v>1.8402149327354267</v>
      </c>
      <c r="AC271" s="8">
        <f t="shared" si="459"/>
        <v>2.1656662607753301</v>
      </c>
      <c r="AD271" s="22">
        <f t="shared" si="436"/>
        <v>0.40942138817256934</v>
      </c>
      <c r="AE271" s="22">
        <f t="shared" si="437"/>
        <v>0.74287074765571393</v>
      </c>
      <c r="AF271" s="22">
        <f t="shared" si="438"/>
        <v>0.68505346671265943</v>
      </c>
      <c r="AG271" s="22">
        <f t="shared" si="408"/>
        <v>0</v>
      </c>
      <c r="AH271" s="22">
        <f t="shared" si="409"/>
        <v>8.2312873661319008E-2</v>
      </c>
      <c r="AI271" s="22">
        <f t="shared" si="410"/>
        <v>0</v>
      </c>
      <c r="AJ271" s="22">
        <f t="shared" si="411"/>
        <v>3.8634034600463218E-3</v>
      </c>
      <c r="AK271" s="22">
        <f t="shared" si="412"/>
        <v>0</v>
      </c>
      <c r="AL271" s="22"/>
      <c r="AM271" s="22">
        <f t="shared" si="413"/>
        <v>0</v>
      </c>
      <c r="AN271" s="22">
        <f t="shared" si="413"/>
        <v>0</v>
      </c>
      <c r="AO271" s="22">
        <v>0</v>
      </c>
      <c r="AP271" s="22">
        <f t="shared" si="414"/>
        <v>0.75</v>
      </c>
      <c r="AQ271" s="22">
        <f t="shared" si="415"/>
        <v>0.75</v>
      </c>
      <c r="AR271" s="22">
        <f t="shared" si="439"/>
        <v>0.9</v>
      </c>
      <c r="AS271" s="9">
        <f t="shared" si="440"/>
        <v>0.75</v>
      </c>
      <c r="AT271" s="9">
        <f t="shared" si="441"/>
        <v>0.75</v>
      </c>
      <c r="AU271" s="9"/>
      <c r="AV271" s="1">
        <f t="shared" si="416"/>
        <v>41971</v>
      </c>
      <c r="AX271" s="5">
        <f>Data!C268/Data!C267-1</f>
        <v>7.0939855958997988E-3</v>
      </c>
      <c r="AY271" s="5">
        <f>Data!L268/Data!L267-1</f>
        <v>1.4662007357633122E-3</v>
      </c>
      <c r="AZ271" s="5">
        <f>Data!CW268/Data!CW267-1</f>
        <v>6.3511658001995652E-3</v>
      </c>
      <c r="BA271" s="5">
        <f>Data!AJ268/Data!AJ267-1</f>
        <v>1.443744948854242E-3</v>
      </c>
      <c r="BB271" s="5">
        <f>Data!AR268/Data!AR267-1</f>
        <v>5.6547593961513432E-3</v>
      </c>
      <c r="BC271" s="5">
        <f>Data!BV268/Data!BV267-1</f>
        <v>1.0545466892270428E-2</v>
      </c>
      <c r="BD271" s="5">
        <f>Data!T268/Data!T267-1</f>
        <v>6.0171237312856007E-4</v>
      </c>
      <c r="BE271" s="5">
        <f>Data!BF268/Data!BF267-1</f>
        <v>2.0171899666725501E-3</v>
      </c>
      <c r="BF271" s="5">
        <f>Data!AB268/Data!AB267-1</f>
        <v>-1.5278659238893155E-4</v>
      </c>
      <c r="BG271" s="5">
        <f>Data!AY268/Data!AY267-1</f>
        <v>-1.6216615614359497E-3</v>
      </c>
      <c r="BH271" s="5">
        <f>Data!BN268/Data!BN267-1</f>
        <v>3.2411599974913052E-4</v>
      </c>
      <c r="BI271" s="5">
        <f>Data!CC268/Data!CC267-1</f>
        <v>-2.6886924350266739E-6</v>
      </c>
      <c r="BJ271" s="5">
        <f>Data!CP268/Data!CP267-1</f>
        <v>-6.8225801029889732E-3</v>
      </c>
      <c r="BK271" s="5">
        <f>Data!DZ268/Data!DZ267-1</f>
        <v>-5.2540169163584061E-3</v>
      </c>
      <c r="BL271" s="5">
        <f t="shared" si="460"/>
        <v>2.1438681148506626E-3</v>
      </c>
      <c r="BM271" s="5">
        <f t="shared" si="461"/>
        <v>2.6254191397401842E-3</v>
      </c>
      <c r="BN271" s="5">
        <f t="shared" si="462"/>
        <v>1.8918148247440471E-3</v>
      </c>
      <c r="BO271" s="5">
        <f t="shared" si="442"/>
        <v>4.1308763174918717E-4</v>
      </c>
      <c r="BP271" s="5">
        <f t="shared" si="443"/>
        <v>1.0670215176721795E-3</v>
      </c>
      <c r="BQ271" s="5">
        <f t="shared" si="444"/>
        <v>5.739527357906171E-4</v>
      </c>
      <c r="BR271" s="5">
        <f t="shared" si="463"/>
        <v>4.5061210673766339E-4</v>
      </c>
      <c r="BS271" s="5">
        <f t="shared" si="464"/>
        <v>-1.2543607459008232E-3</v>
      </c>
      <c r="BT271" s="5">
        <f t="shared" si="445"/>
        <v>1.2753384337091057E-3</v>
      </c>
      <c r="BU271" s="5">
        <f t="shared" si="446"/>
        <v>-6.8225801029889732E-3</v>
      </c>
      <c r="BV271" s="8">
        <f t="shared" si="447"/>
        <v>2.5040129561450382</v>
      </c>
      <c r="BW271" s="8">
        <f t="shared" si="448"/>
        <v>2.5154143660784754</v>
      </c>
      <c r="BX271" s="24">
        <f t="shared" si="449"/>
        <v>41971</v>
      </c>
      <c r="BY271" s="5">
        <f t="shared" si="450"/>
        <v>0.97176829044765833</v>
      </c>
      <c r="BZ271" s="1">
        <f t="shared" si="417"/>
        <v>41971</v>
      </c>
      <c r="CA271" s="8">
        <f t="shared" si="465"/>
        <v>3.4811483719709773</v>
      </c>
      <c r="CB271" s="8">
        <f t="shared" si="466"/>
        <v>2.5154143660784754</v>
      </c>
      <c r="CC271" s="8">
        <f t="shared" si="467"/>
        <v>4.0986675372069099</v>
      </c>
      <c r="CD271" s="8">
        <f t="shared" si="468"/>
        <v>2.3551315066470924</v>
      </c>
      <c r="CE271" s="8">
        <f t="shared" si="469"/>
        <v>3.0511498404864015</v>
      </c>
      <c r="CF271" s="8">
        <f t="shared" si="470"/>
        <v>3.7230749985666436</v>
      </c>
      <c r="CG271" s="8">
        <f t="shared" si="471"/>
        <v>3.1803252561608084</v>
      </c>
      <c r="CH271" s="8">
        <f t="shared" si="472"/>
        <v>3.967626176879139</v>
      </c>
      <c r="CI271" s="8">
        <f t="shared" si="473"/>
        <v>4.2913873878418292</v>
      </c>
      <c r="CJ271" s="8">
        <f t="shared" si="474"/>
        <v>4.5783820093805172</v>
      </c>
      <c r="CK271" s="8">
        <f t="shared" si="475"/>
        <v>8.1189130264497713</v>
      </c>
      <c r="CL271" s="8">
        <f t="shared" si="476"/>
        <v>5.5640569202426136</v>
      </c>
      <c r="CM271" s="8">
        <f t="shared" si="477"/>
        <v>5.0803527381627305</v>
      </c>
      <c r="CN271" s="8">
        <f t="shared" si="478"/>
        <v>5.4908422970669557</v>
      </c>
      <c r="CO271" s="8">
        <f t="shared" si="479"/>
        <v>3.6146147269065949</v>
      </c>
      <c r="CP271" s="8">
        <f t="shared" si="480"/>
        <v>3.5383141356023833</v>
      </c>
      <c r="CQ271" s="8">
        <f t="shared" si="481"/>
        <v>3.5695561865492107</v>
      </c>
      <c r="CR271" s="8">
        <f t="shared" si="482"/>
        <v>3.3881702062879056</v>
      </c>
      <c r="CS271" s="8">
        <f t="shared" si="483"/>
        <v>3.4195412755802108</v>
      </c>
      <c r="CT271" s="8">
        <f t="shared" si="484"/>
        <v>3.306357230279978</v>
      </c>
      <c r="CU271" s="8">
        <f t="shared" si="485"/>
        <v>3.3828696022248854</v>
      </c>
      <c r="CV271" s="8">
        <f t="shared" si="486"/>
        <v>3.5166050650445526</v>
      </c>
      <c r="CW271" s="8">
        <f t="shared" si="487"/>
        <v>2.5040129561450382</v>
      </c>
      <c r="CX271" s="8">
        <f t="shared" si="488"/>
        <v>5.8811686614331977</v>
      </c>
      <c r="CY271" s="8">
        <f t="shared" si="418"/>
        <v>3.4811483719709773</v>
      </c>
      <c r="CZ271" s="1">
        <f t="shared" si="419"/>
        <v>41971</v>
      </c>
      <c r="DA271" s="5">
        <f>CA271/MAX(CA$9:CA271)-1</f>
        <v>0</v>
      </c>
      <c r="DB271" s="5">
        <f>CB271/MAX(CB$9:CB271)-1</f>
        <v>0</v>
      </c>
      <c r="DC271" s="5">
        <f>CC271/MAX(CC$9:CC271)-1</f>
        <v>0</v>
      </c>
      <c r="DD271" s="5">
        <f>CD271/MAX(CD$9:CD271)-1</f>
        <v>0</v>
      </c>
      <c r="DE271" s="5">
        <f>CE271/MAX(CE$9:CE271)-1</f>
        <v>0</v>
      </c>
      <c r="DF271" s="5">
        <f>CF271/MAX(CF$9:CF271)-1</f>
        <v>0</v>
      </c>
      <c r="DG271" s="5">
        <f>CG271/MAX(CG$9:CG271)-1</f>
        <v>0</v>
      </c>
      <c r="DH271" s="5">
        <f>CH271/MAX(CH$9:CH271)-1</f>
        <v>0</v>
      </c>
      <c r="DI271" s="5">
        <f>CI271/MAX(CI$9:CI271)-1</f>
        <v>-1.5278659238882053E-4</v>
      </c>
      <c r="DJ271" s="5">
        <f>CJ271/MAX(CJ$9:CJ271)-1</f>
        <v>-1.6216615614359497E-3</v>
      </c>
      <c r="DK271" s="5">
        <f>CK271/MAX(CK$9:CK271)-1</f>
        <v>0</v>
      </c>
      <c r="DL271" s="5">
        <f>CL271/MAX(CL$9:CL271)-1</f>
        <v>-2.6886924350266739E-6</v>
      </c>
      <c r="DM271" s="5">
        <f>CM271/MAX(CM$9:CM271)-1</f>
        <v>-1.1623442979539322E-2</v>
      </c>
      <c r="DN271" s="5">
        <f>CN271/MAX(CN$9:CN271)-1</f>
        <v>-5.3694633730834163E-3</v>
      </c>
      <c r="DO271" s="5">
        <f>CO271/MAX(CO$9:CO271)-1</f>
        <v>0</v>
      </c>
      <c r="DP271" s="5">
        <f>CP271/MAX(CP$9:CP271)-1</f>
        <v>0</v>
      </c>
      <c r="DQ271" s="5">
        <f>CQ271/MAX(CQ$9:CQ271)-1</f>
        <v>0</v>
      </c>
      <c r="DR271" s="5">
        <f>CR271/MAX(CR$9:CR271)-1</f>
        <v>0</v>
      </c>
      <c r="DS271" s="5">
        <f>CS271/MAX(CS$9:CS271)-1</f>
        <v>0</v>
      </c>
      <c r="DT271" s="5">
        <f>CT271/MAX(CT$9:CT271)-1</f>
        <v>0</v>
      </c>
      <c r="DU271" s="5">
        <f>CU271/MAX(CU$9:CU271)-1</f>
        <v>0</v>
      </c>
      <c r="DV271" s="5">
        <f>CV271/MAX(CV$9:CV271)-1</f>
        <v>-1.6624309420918415E-3</v>
      </c>
      <c r="DW271" s="5">
        <f>CW271/MAX(CW$9:CW271)-1</f>
        <v>0</v>
      </c>
      <c r="DX271" s="5">
        <f>CX271/MAX(CX$9:CX271)-1</f>
        <v>-1.1623442979539322E-2</v>
      </c>
      <c r="DY271" s="5">
        <f>CY271/MAX(CY$9:CY271)-1</f>
        <v>0</v>
      </c>
      <c r="DZ271" s="1">
        <f t="shared" si="420"/>
        <v>41971</v>
      </c>
      <c r="EA271" s="8">
        <f t="shared" si="451"/>
        <v>2.1952482569701326</v>
      </c>
      <c r="EB271" s="8">
        <f t="shared" si="452"/>
        <v>2.1656662607753301</v>
      </c>
      <c r="EC271" s="8">
        <f t="shared" si="453"/>
        <v>2.7842186098654711</v>
      </c>
      <c r="ED271" s="8">
        <f t="shared" si="421"/>
        <v>2.0394999999999999</v>
      </c>
      <c r="EE271" s="8">
        <f t="shared" si="422"/>
        <v>2.2522889162836157</v>
      </c>
      <c r="EF271" s="8">
        <f t="shared" si="423"/>
        <v>2.0534999999999997</v>
      </c>
      <c r="EG271" s="8">
        <f t="shared" si="424"/>
        <v>2.1656662607753301</v>
      </c>
      <c r="EH271" s="8">
        <f t="shared" si="425"/>
        <v>2.6902499999999998</v>
      </c>
      <c r="EI271" s="8">
        <f t="shared" si="426"/>
        <v>2.1656662607753301</v>
      </c>
      <c r="EJ271" s="1">
        <f t="shared" si="454"/>
        <v>41971</v>
      </c>
      <c r="EK271" s="8">
        <f>Data!W268*(1-R271-AD271)+R271*Data!AE268+AD271*Data!AM268</f>
        <v>1.8349023024161903</v>
      </c>
      <c r="EL271" s="8">
        <f>Data!W268*(1-S271-AE271)+S271*Data!BQ268+AE271*Data!AU268</f>
        <v>3.3175433047496377</v>
      </c>
      <c r="EM271" s="8">
        <f>Data!W268*(1-R271-AF271)+R271*Data!AE268+AF271*Data!AU268</f>
        <v>3.1787015720278884</v>
      </c>
      <c r="EN271" s="8">
        <f>Data!F268</f>
        <v>5.3965799954555003</v>
      </c>
      <c r="EO271" s="8">
        <f>U271*Data!$AE268+Model!AG271*Data!$BY268+Model!AP271*Data!$W268</f>
        <v>1.8754999999999999</v>
      </c>
      <c r="EP271" s="8">
        <f>V271*Data!$BQ268+Model!AH271*Data!$BY268+Model!AQ271*Data!$W268</f>
        <v>2.2482120032189088</v>
      </c>
      <c r="EQ271" s="8">
        <f>W271*Data!$BQ268+Model!AI271*Data!$BY268+Model!AR271*Data!$W268</f>
        <v>1.8878000000000001</v>
      </c>
      <c r="ER271" s="8">
        <f>X271*Data!CF268+Model!AJ271*Data!$BY268+Model!AS271*Data!$W268</f>
        <v>1.8892341431065156</v>
      </c>
      <c r="ES271" s="8">
        <f>Y271*Data!CS268+Model!AK271*Data!$BY268+Model!AS271*Data!$W268</f>
        <v>2.5822500000000002</v>
      </c>
      <c r="ET271" s="8">
        <f t="shared" si="427"/>
        <v>5.3965799954555003</v>
      </c>
    </row>
    <row r="272" spans="1:150" x14ac:dyDescent="0.25">
      <c r="A272" s="34">
        <f>Data!A269</f>
        <v>42004</v>
      </c>
      <c r="B272" s="8">
        <f>Data!G269</f>
        <v>2.2485251817877501</v>
      </c>
      <c r="C272" s="8">
        <f t="shared" si="428"/>
        <v>2.8457273541262502</v>
      </c>
      <c r="D272" s="8">
        <f>Data!DA269</f>
        <v>3.2109999999999999</v>
      </c>
      <c r="E272" s="8">
        <f>Data!AN269</f>
        <v>0.66800000000000004</v>
      </c>
      <c r="F272" s="8">
        <f>Data!AV269</f>
        <v>1.4279999999999999</v>
      </c>
      <c r="G272" s="8">
        <f>Data!BZ269</f>
        <v>1.919</v>
      </c>
      <c r="H272" s="8">
        <f>Data!X269</f>
        <v>2.1709999999999998</v>
      </c>
      <c r="I272" s="8">
        <f>Data!BJ269</f>
        <v>3.0760000000000001</v>
      </c>
      <c r="J272" s="8">
        <f>Data!AF269</f>
        <v>3.0619999999999998</v>
      </c>
      <c r="K272" s="8">
        <f>Data!BC269</f>
        <v>4.5970000000000004</v>
      </c>
      <c r="L272" s="8">
        <f>Data!BR269</f>
        <v>6.1379999999999999</v>
      </c>
      <c r="M272" s="8">
        <f>Data!CG269</f>
        <v>4.1189999999999998</v>
      </c>
      <c r="N272" s="8">
        <f>Data!CT269</f>
        <v>5.8860000000000001</v>
      </c>
      <c r="O272" s="8">
        <f>Data!ED269</f>
        <v>5.024</v>
      </c>
      <c r="P272" s="8">
        <f t="shared" si="429"/>
        <v>3.3505000000000003</v>
      </c>
      <c r="Q272" s="1">
        <f t="shared" si="406"/>
        <v>42004</v>
      </c>
      <c r="R272" s="9">
        <f t="shared" si="455"/>
        <v>0.56057861182743063</v>
      </c>
      <c r="S272" s="36">
        <f t="shared" si="456"/>
        <v>0.22817719182084265</v>
      </c>
      <c r="T272" s="9">
        <f t="shared" si="457"/>
        <v>0.29846291598268915</v>
      </c>
      <c r="U272" s="9">
        <f t="shared" si="430"/>
        <v>0.22</v>
      </c>
      <c r="V272" s="9">
        <f t="shared" si="431"/>
        <v>0.13768712633868105</v>
      </c>
      <c r="W272" s="9">
        <f t="shared" si="432"/>
        <v>7.0000000000000007E-2</v>
      </c>
      <c r="X272" s="9">
        <f t="shared" si="433"/>
        <v>0.21613659653995371</v>
      </c>
      <c r="Y272" s="9">
        <f t="shared" si="458"/>
        <v>0.25</v>
      </c>
      <c r="Z272" s="8">
        <f t="shared" si="434"/>
        <v>3.1522729460203474</v>
      </c>
      <c r="AA272" s="8">
        <f t="shared" si="407"/>
        <v>3.076178919953283</v>
      </c>
      <c r="AB272" s="8">
        <f t="shared" si="435"/>
        <v>1.9681044620205941</v>
      </c>
      <c r="AC272" s="8">
        <f t="shared" si="459"/>
        <v>2.2485251817877501</v>
      </c>
      <c r="AD272" s="22">
        <f t="shared" si="436"/>
        <v>0.43942138817256937</v>
      </c>
      <c r="AE272" s="22">
        <f t="shared" si="437"/>
        <v>0.77182280817915738</v>
      </c>
      <c r="AF272" s="22">
        <f t="shared" si="438"/>
        <v>0.70153708401731085</v>
      </c>
      <c r="AG272" s="22">
        <f t="shared" si="408"/>
        <v>3.0000000000000027E-2</v>
      </c>
      <c r="AH272" s="22">
        <f t="shared" si="409"/>
        <v>0.11231287366131892</v>
      </c>
      <c r="AI272" s="22">
        <f t="shared" si="410"/>
        <v>2.9999999999999916E-2</v>
      </c>
      <c r="AJ272" s="22">
        <f t="shared" si="411"/>
        <v>3.3863403460046237E-2</v>
      </c>
      <c r="AK272" s="22">
        <f t="shared" si="412"/>
        <v>0</v>
      </c>
      <c r="AL272" s="22"/>
      <c r="AM272" s="22">
        <f t="shared" si="413"/>
        <v>0</v>
      </c>
      <c r="AN272" s="22">
        <f t="shared" si="413"/>
        <v>0</v>
      </c>
      <c r="AO272" s="22">
        <v>0</v>
      </c>
      <c r="AP272" s="22">
        <f t="shared" si="414"/>
        <v>0.75</v>
      </c>
      <c r="AQ272" s="22">
        <f t="shared" si="415"/>
        <v>0.75</v>
      </c>
      <c r="AR272" s="22">
        <f t="shared" si="439"/>
        <v>0.9</v>
      </c>
      <c r="AS272" s="9">
        <f t="shared" si="440"/>
        <v>0.75</v>
      </c>
      <c r="AT272" s="9">
        <f t="shared" si="441"/>
        <v>0.75</v>
      </c>
      <c r="AU272" s="9"/>
      <c r="AV272" s="1">
        <f t="shared" si="416"/>
        <v>42004</v>
      </c>
      <c r="AX272" s="5">
        <f>Data!C269/Data!C268-1</f>
        <v>9.3526333315674393E-4</v>
      </c>
      <c r="AY272" s="5">
        <f>Data!L269/Data!L268-1</f>
        <v>-2.5307584543274864E-3</v>
      </c>
      <c r="AZ272" s="5">
        <f>Data!CW269/Data!CW268-1</f>
        <v>-1.4009665553383899E-3</v>
      </c>
      <c r="BA272" s="5">
        <f>Data!AJ269/Data!AJ268-1</f>
        <v>-2.4358542422430185E-3</v>
      </c>
      <c r="BB272" s="5">
        <f>Data!AR269/Data!AR268-1</f>
        <v>-4.5454116853278492E-3</v>
      </c>
      <c r="BC272" s="5">
        <f>Data!BV269/Data!BV268-1</f>
        <v>-1.2403786654868743E-3</v>
      </c>
      <c r="BD272" s="5">
        <f>Data!T269/Data!T268-1</f>
        <v>-5.8986640830867021E-3</v>
      </c>
      <c r="BE272" s="5">
        <f>Data!BF269/Data!BF268-1</f>
        <v>-1.0028365345651991E-2</v>
      </c>
      <c r="BF272" s="5">
        <f>Data!AB269/Data!AB268-1</f>
        <v>-1.8102100548940125E-3</v>
      </c>
      <c r="BG272" s="5">
        <f>Data!AY269/Data!AY268-1</f>
        <v>-5.8440883949206768E-3</v>
      </c>
      <c r="BH272" s="5">
        <f>Data!BN269/Data!BN268-1</f>
        <v>-1.0729346309852561E-2</v>
      </c>
      <c r="BI272" s="5">
        <f>Data!CC269/Data!CC268-1</f>
        <v>-4.5788555281010002E-3</v>
      </c>
      <c r="BJ272" s="5">
        <f>Data!CP269/Data!CP268-1</f>
        <v>-1.1702921076499506E-2</v>
      </c>
      <c r="BK272" s="5">
        <f>Data!DZ269/Data!DZ268-1</f>
        <v>-6.6348590226269488E-3</v>
      </c>
      <c r="BL272" s="5">
        <f t="shared" si="460"/>
        <v>-4.5651629035669914E-3</v>
      </c>
      <c r="BM272" s="5">
        <f t="shared" si="461"/>
        <v>-5.0826697169803264E-3</v>
      </c>
      <c r="BN272" s="5">
        <f t="shared" si="462"/>
        <v>-5.2034758806966657E-3</v>
      </c>
      <c r="BO272" s="5">
        <f t="shared" si="442"/>
        <v>-4.8765505760385297E-3</v>
      </c>
      <c r="BP272" s="5">
        <f t="shared" si="443"/>
        <v>-6.3252704448911509E-3</v>
      </c>
      <c r="BQ272" s="5">
        <f t="shared" si="444"/>
        <v>-6.3817323057632882E-3</v>
      </c>
      <c r="BR272" s="5">
        <f t="shared" si="463"/>
        <v>-5.5558140612779689E-3</v>
      </c>
      <c r="BS272" s="5">
        <f t="shared" si="464"/>
        <v>-7.3497283314399031E-3</v>
      </c>
      <c r="BT272" s="5">
        <f t="shared" si="445"/>
        <v>-3.128416210411755E-3</v>
      </c>
      <c r="BU272" s="5">
        <f t="shared" si="446"/>
        <v>-1.1702921076499506E-2</v>
      </c>
      <c r="BV272" s="8">
        <f t="shared" si="447"/>
        <v>2.496179361421953</v>
      </c>
      <c r="BW272" s="8">
        <f t="shared" si="448"/>
        <v>2.5090484599053853</v>
      </c>
      <c r="BX272" s="24">
        <f t="shared" si="449"/>
        <v>42004</v>
      </c>
      <c r="BY272" s="5">
        <f t="shared" si="450"/>
        <v>0.96546636122823215</v>
      </c>
      <c r="BZ272" s="1">
        <f t="shared" si="417"/>
        <v>42004</v>
      </c>
      <c r="CA272" s="8">
        <f t="shared" si="465"/>
        <v>3.4844041624005602</v>
      </c>
      <c r="CB272" s="8">
        <f t="shared" si="466"/>
        <v>2.5090484599053853</v>
      </c>
      <c r="CC272" s="8">
        <f t="shared" si="467"/>
        <v>4.092925441065832</v>
      </c>
      <c r="CD272" s="8">
        <f t="shared" si="468"/>
        <v>2.3493947495755858</v>
      </c>
      <c r="CE272" s="8">
        <f t="shared" si="469"/>
        <v>3.0372811083477682</v>
      </c>
      <c r="CF272" s="8">
        <f t="shared" si="470"/>
        <v>3.7184569757684138</v>
      </c>
      <c r="CG272" s="8">
        <f t="shared" si="471"/>
        <v>3.1615655857997593</v>
      </c>
      <c r="CH272" s="8">
        <f t="shared" si="472"/>
        <v>3.9278373720224224</v>
      </c>
      <c r="CI272" s="8">
        <f t="shared" si="473"/>
        <v>4.2836190752429122</v>
      </c>
      <c r="CJ272" s="8">
        <f t="shared" si="474"/>
        <v>4.5516255402119832</v>
      </c>
      <c r="CK272" s="8">
        <f t="shared" si="475"/>
        <v>8.0318023969294181</v>
      </c>
      <c r="CL272" s="8">
        <f t="shared" si="476"/>
        <v>5.5385799074546922</v>
      </c>
      <c r="CM272" s="8">
        <f t="shared" si="477"/>
        <v>5.0208977710272338</v>
      </c>
      <c r="CN272" s="8">
        <f t="shared" si="478"/>
        <v>5.4544113325104391</v>
      </c>
      <c r="CO272" s="8">
        <f t="shared" si="479"/>
        <v>3.598113421844634</v>
      </c>
      <c r="CP272" s="8">
        <f t="shared" si="480"/>
        <v>3.5203300534961937</v>
      </c>
      <c r="CQ272" s="8">
        <f t="shared" si="481"/>
        <v>3.5509820870277102</v>
      </c>
      <c r="CR272" s="8">
        <f t="shared" si="482"/>
        <v>3.3716476229167158</v>
      </c>
      <c r="CS272" s="8">
        <f t="shared" si="483"/>
        <v>3.3979117522146978</v>
      </c>
      <c r="CT272" s="8">
        <f t="shared" si="484"/>
        <v>3.2852569435291059</v>
      </c>
      <c r="CU272" s="8">
        <f t="shared" si="485"/>
        <v>3.3640750077213748</v>
      </c>
      <c r="CV272" s="8">
        <f t="shared" si="486"/>
        <v>3.4907589731675097</v>
      </c>
      <c r="CW272" s="8">
        <f t="shared" si="487"/>
        <v>2.496179361421953</v>
      </c>
      <c r="CX272" s="8">
        <f t="shared" si="488"/>
        <v>5.8123418087508627</v>
      </c>
      <c r="CY272" s="8">
        <f t="shared" si="418"/>
        <v>3.4844041624005602</v>
      </c>
      <c r="CZ272" s="1">
        <f t="shared" si="419"/>
        <v>42004</v>
      </c>
      <c r="DA272" s="5">
        <f>CA272/MAX(CA$9:CA272)-1</f>
        <v>0</v>
      </c>
      <c r="DB272" s="5">
        <f>CB272/MAX(CB$9:CB272)-1</f>
        <v>-2.5307584543275974E-3</v>
      </c>
      <c r="DC272" s="5">
        <f>CC272/MAX(CC$9:CC272)-1</f>
        <v>-1.4009665553383899E-3</v>
      </c>
      <c r="DD272" s="5">
        <f>CD272/MAX(CD$9:CD272)-1</f>
        <v>-2.4358542422430185E-3</v>
      </c>
      <c r="DE272" s="5">
        <f>CE272/MAX(CE$9:CE272)-1</f>
        <v>-4.5454116853279602E-3</v>
      </c>
      <c r="DF272" s="5">
        <f>CF272/MAX(CF$9:CF272)-1</f>
        <v>-1.2403786654868743E-3</v>
      </c>
      <c r="DG272" s="5">
        <f>CG272/MAX(CG$9:CG272)-1</f>
        <v>-5.8986640830865911E-3</v>
      </c>
      <c r="DH272" s="5">
        <f>CH272/MAX(CH$9:CH272)-1</f>
        <v>-1.0028365345651991E-2</v>
      </c>
      <c r="DI272" s="5">
        <f>CI272/MAX(CI$9:CI272)-1</f>
        <v>-1.9627200714571469E-3</v>
      </c>
      <c r="DJ272" s="5">
        <f>CJ272/MAX(CJ$9:CJ272)-1</f>
        <v>-7.4562728228448893E-3</v>
      </c>
      <c r="DK272" s="5">
        <f>CK272/MAX(CK$9:CK272)-1</f>
        <v>-1.0729346309852672E-2</v>
      </c>
      <c r="DL272" s="5">
        <f>CL272/MAX(CL$9:CL272)-1</f>
        <v>-4.5815319094018037E-3</v>
      </c>
      <c r="DM272" s="5">
        <f>CM272/MAX(CM$9:CM272)-1</f>
        <v>-2.3190335820212127E-2</v>
      </c>
      <c r="DN272" s="5">
        <f>CN272/MAX(CN$9:CN272)-1</f>
        <v>-1.196869676320278E-2</v>
      </c>
      <c r="DO272" s="5">
        <f>CO272/MAX(CO$9:CO272)-1</f>
        <v>-4.5651629035670105E-3</v>
      </c>
      <c r="DP272" s="5">
        <f>CP272/MAX(CP$9:CP272)-1</f>
        <v>-5.0826697169803481E-3</v>
      </c>
      <c r="DQ272" s="5">
        <f>CQ272/MAX(CQ$9:CQ272)-1</f>
        <v>-5.2034758806966952E-3</v>
      </c>
      <c r="DR272" s="5">
        <f>CR272/MAX(CR$9:CR272)-1</f>
        <v>-4.8765505760385297E-3</v>
      </c>
      <c r="DS272" s="5">
        <f>CS272/MAX(CS$9:CS272)-1</f>
        <v>-6.3252704448911734E-3</v>
      </c>
      <c r="DT272" s="5">
        <f>CT272/MAX(CT$9:CT272)-1</f>
        <v>-6.3817323057633324E-3</v>
      </c>
      <c r="DU272" s="5">
        <f>CU272/MAX(CU$9:CU272)-1</f>
        <v>-5.5558140612779194E-3</v>
      </c>
      <c r="DV272" s="5">
        <f>CV272/MAX(CV$9:CV272)-1</f>
        <v>-8.9999408577375872E-3</v>
      </c>
      <c r="DW272" s="5">
        <f>CW272/MAX(CW$9:CW272)-1</f>
        <v>-3.1284162104117108E-3</v>
      </c>
      <c r="DX272" s="5">
        <f>CX272/MAX(CX$9:CX272)-1</f>
        <v>-2.3190335820212127E-2</v>
      </c>
      <c r="DY272" s="5">
        <f>CY272/MAX(CY$9:CY272)-1</f>
        <v>0</v>
      </c>
      <c r="DZ272" s="1">
        <f t="shared" si="420"/>
        <v>42004</v>
      </c>
      <c r="EA272" s="8">
        <f t="shared" si="451"/>
        <v>2.3439854517260215</v>
      </c>
      <c r="EB272" s="8">
        <f t="shared" si="452"/>
        <v>2.2485251817877501</v>
      </c>
      <c r="EC272" s="8">
        <f t="shared" si="453"/>
        <v>2.8457273541262502</v>
      </c>
      <c r="ED272" s="8">
        <f t="shared" si="421"/>
        <v>2.3594600000000003</v>
      </c>
      <c r="EE272" s="8">
        <f t="shared" si="422"/>
        <v>2.6889019860228958</v>
      </c>
      <c r="EF272" s="8">
        <f t="shared" si="423"/>
        <v>2.4411299999999998</v>
      </c>
      <c r="EG272" s="8">
        <f t="shared" si="424"/>
        <v>2.5835005123878978</v>
      </c>
      <c r="EH272" s="8">
        <f t="shared" si="425"/>
        <v>3.0997500000000002</v>
      </c>
      <c r="EI272" s="8">
        <f t="shared" si="426"/>
        <v>2.2485251817877501</v>
      </c>
      <c r="EJ272" s="1">
        <f t="shared" si="454"/>
        <v>42004</v>
      </c>
      <c r="EK272" s="8">
        <f>Data!W269*(1-R272-AD272)+R272*Data!AE269+AD272*Data!AM269</f>
        <v>1.8143670949097437</v>
      </c>
      <c r="EL272" s="8">
        <f>Data!W269*(1-S272-AE272)+S272*Data!BQ269+AE272*Data!AU269</f>
        <v>3.3773975409464354</v>
      </c>
      <c r="EM272" s="8">
        <f>Data!W269*(1-R272-AF272)+R272*Data!AE269+AF272*Data!AU269</f>
        <v>3.1859569041671034</v>
      </c>
      <c r="EN272" s="8">
        <f>Data!F269</f>
        <v>5.9720807097854802</v>
      </c>
      <c r="EO272" s="8">
        <f>U272*Data!$AE269+Model!AG272*Data!$BY269+Model!AP272*Data!$W269</f>
        <v>1.9890400000000001</v>
      </c>
      <c r="EP272" s="8">
        <f>V272*Data!$BQ269+Model!AH272*Data!$BY269+Model!AQ272*Data!$W269</f>
        <v>2.3749511949277426</v>
      </c>
      <c r="EQ272" s="8">
        <f>W272*Data!$BQ269+Model!AI272*Data!$BY269+Model!AR272*Data!$W269</f>
        <v>2.0114799999999997</v>
      </c>
      <c r="ER272" s="8">
        <f>X272*Data!CF269+Model!AJ272*Data!$BY269+Model!AS272*Data!$W269</f>
        <v>2.0111073440227916</v>
      </c>
      <c r="ES272" s="8">
        <f>Y272*Data!CS269+Model!AK272*Data!$BY269+Model!AS272*Data!$W269</f>
        <v>2.5687499999999996</v>
      </c>
      <c r="ET272" s="8">
        <f t="shared" si="427"/>
        <v>5.9720807097854802</v>
      </c>
    </row>
    <row r="273" spans="1:150" x14ac:dyDescent="0.25">
      <c r="A273" s="34">
        <f>Data!A270</f>
        <v>42034</v>
      </c>
      <c r="B273" s="8">
        <f>Data!G270</f>
        <v>1.92429674293247</v>
      </c>
      <c r="C273" s="8">
        <f t="shared" si="428"/>
        <v>2.3852899669239251</v>
      </c>
      <c r="D273" s="8">
        <f>Data!DA270</f>
        <v>2.911</v>
      </c>
      <c r="E273" s="8">
        <f>Data!AN270</f>
        <v>0.45700000000000002</v>
      </c>
      <c r="F273" s="8">
        <f>Data!AV270</f>
        <v>1.018</v>
      </c>
      <c r="G273" s="8">
        <f>Data!BZ270</f>
        <v>1.444</v>
      </c>
      <c r="H273" s="8">
        <f>Data!X270</f>
        <v>2.0150000000000001</v>
      </c>
      <c r="I273" s="8">
        <f>Data!BJ270</f>
        <v>2.9279999999999999</v>
      </c>
      <c r="J273" s="8">
        <f>Data!AF270</f>
        <v>3.0950000000000002</v>
      </c>
      <c r="K273" s="8">
        <f>Data!BC270</f>
        <v>4.4820000000000002</v>
      </c>
      <c r="L273" s="8">
        <f>Data!BR270</f>
        <v>6.2060000000000004</v>
      </c>
      <c r="M273" s="8">
        <f>Data!CG270</f>
        <v>4.1580000000000004</v>
      </c>
      <c r="N273" s="8">
        <f>Data!CT270</f>
        <v>5.7489999999999997</v>
      </c>
      <c r="O273" s="8">
        <f>Data!ED270</f>
        <v>4.859</v>
      </c>
      <c r="P273" s="8">
        <f t="shared" si="429"/>
        <v>3.6280000000000001</v>
      </c>
      <c r="Q273" s="1">
        <f t="shared" si="406"/>
        <v>42034</v>
      </c>
      <c r="R273" s="9">
        <f t="shared" si="455"/>
        <v>0.5305786118274306</v>
      </c>
      <c r="S273" s="36">
        <f t="shared" si="456"/>
        <v>0.23595333062548032</v>
      </c>
      <c r="T273" s="9">
        <f t="shared" si="457"/>
        <v>0.27563395810363833</v>
      </c>
      <c r="U273" s="9">
        <f t="shared" si="430"/>
        <v>0.19</v>
      </c>
      <c r="V273" s="9">
        <f t="shared" si="431"/>
        <v>0.10768712633868105</v>
      </c>
      <c r="W273" s="9">
        <f t="shared" si="432"/>
        <v>4.0000000000000008E-2</v>
      </c>
      <c r="X273" s="9">
        <f t="shared" si="433"/>
        <v>0.18613659653995371</v>
      </c>
      <c r="Y273" s="9">
        <f t="shared" si="458"/>
        <v>0.24128919860627177</v>
      </c>
      <c r="Z273" s="8">
        <f t="shared" si="434"/>
        <v>2.8839903524996466</v>
      </c>
      <c r="AA273" s="8">
        <f t="shared" si="407"/>
        <v>3.0038804086513884</v>
      </c>
      <c r="AB273" s="8">
        <f t="shared" si="435"/>
        <v>1.6703406835722159</v>
      </c>
      <c r="AC273" s="8">
        <f t="shared" si="459"/>
        <v>1.92429674293247</v>
      </c>
      <c r="AD273" s="22">
        <f t="shared" si="436"/>
        <v>0.4694213881725694</v>
      </c>
      <c r="AE273" s="22">
        <f t="shared" si="437"/>
        <v>0.7640466693745197</v>
      </c>
      <c r="AF273" s="22">
        <f t="shared" si="438"/>
        <v>0.72436604189636167</v>
      </c>
      <c r="AG273" s="22">
        <f t="shared" si="408"/>
        <v>6.0000000000000053E-2</v>
      </c>
      <c r="AH273" s="22">
        <f t="shared" si="409"/>
        <v>0.14231287366131895</v>
      </c>
      <c r="AI273" s="22">
        <f t="shared" si="410"/>
        <v>5.9999999999999942E-2</v>
      </c>
      <c r="AJ273" s="22">
        <f t="shared" si="411"/>
        <v>6.3863403460046264E-2</v>
      </c>
      <c r="AK273" s="22">
        <f t="shared" si="412"/>
        <v>8.7108013937282625E-3</v>
      </c>
      <c r="AL273" s="22"/>
      <c r="AM273" s="22">
        <f t="shared" si="413"/>
        <v>0</v>
      </c>
      <c r="AN273" s="22">
        <f t="shared" si="413"/>
        <v>0</v>
      </c>
      <c r="AO273" s="22">
        <v>0</v>
      </c>
      <c r="AP273" s="22">
        <f t="shared" si="414"/>
        <v>0.75</v>
      </c>
      <c r="AQ273" s="22">
        <f t="shared" si="415"/>
        <v>0.75</v>
      </c>
      <c r="AR273" s="22">
        <f t="shared" si="439"/>
        <v>0.9</v>
      </c>
      <c r="AS273" s="9">
        <f t="shared" si="440"/>
        <v>0.75</v>
      </c>
      <c r="AT273" s="9">
        <f t="shared" si="441"/>
        <v>0.75</v>
      </c>
      <c r="AU273" s="9"/>
      <c r="AV273" s="1">
        <f t="shared" si="416"/>
        <v>42034</v>
      </c>
      <c r="AX273" s="5">
        <f>Data!C270/Data!C269-1</f>
        <v>2.0969205783263556E-2</v>
      </c>
      <c r="AY273" s="5">
        <f>Data!L270/Data!L269-1</f>
        <v>5.1320136533892224E-3</v>
      </c>
      <c r="AZ273" s="5">
        <f>Data!CW270/Data!CW269-1</f>
        <v>2.7403604776210955E-2</v>
      </c>
      <c r="BA273" s="5">
        <f>Data!AJ270/Data!AJ269-1</f>
        <v>5.0476709937821163E-3</v>
      </c>
      <c r="BB273" s="5">
        <f>Data!AR270/Data!AR269-1</f>
        <v>1.7287443278125814E-2</v>
      </c>
      <c r="BC273" s="5">
        <f>Data!BV270/Data!BV269-1</f>
        <v>3.2240836991808353E-2</v>
      </c>
      <c r="BD273" s="5">
        <f>Data!T270/Data!T269-1</f>
        <v>4.5557943024217007E-3</v>
      </c>
      <c r="BE273" s="5">
        <f>Data!BF270/Data!BF269-1</f>
        <v>1.1389033061924181E-2</v>
      </c>
      <c r="BF273" s="5">
        <f>Data!AB270/Data!AB269-1</f>
        <v>4.028839246811744E-3</v>
      </c>
      <c r="BG273" s="5">
        <f>Data!AY270/Data!AY269-1</f>
        <v>6.9480813761380045E-3</v>
      </c>
      <c r="BH273" s="5">
        <f>Data!BN270/Data!BN269-1</f>
        <v>-1.7400279574787403E-3</v>
      </c>
      <c r="BI273" s="5">
        <f>Data!CC270/Data!CC269-1</f>
        <v>2.0636155408617629E-3</v>
      </c>
      <c r="BJ273" s="5">
        <f>Data!CP270/Data!CP269-1</f>
        <v>8.9933439714549035E-3</v>
      </c>
      <c r="BK273" s="5">
        <f>Data!DZ270/Data!DZ269-1</f>
        <v>1.236153752482605E-2</v>
      </c>
      <c r="BL273" s="5">
        <f t="shared" si="460"/>
        <v>8.7532910584703985E-3</v>
      </c>
      <c r="BM273" s="5">
        <f t="shared" si="461"/>
        <v>1.616346393616374E-2</v>
      </c>
      <c r="BN273" s="5">
        <f t="shared" si="462"/>
        <v>1.5817243083140062E-2</v>
      </c>
      <c r="BO273" s="5">
        <f t="shared" si="442"/>
        <v>5.2704154708691107E-3</v>
      </c>
      <c r="BP273" s="5">
        <f t="shared" si="443"/>
        <v>6.7983273293982117E-3</v>
      </c>
      <c r="BQ273" s="5">
        <f t="shared" si="444"/>
        <v>4.9456380249102662E-3</v>
      </c>
      <c r="BR273" s="5">
        <f t="shared" si="463"/>
        <v>4.9546530373282827E-3</v>
      </c>
      <c r="BS273" s="5">
        <f t="shared" si="464"/>
        <v>5.6651817196800014E-3</v>
      </c>
      <c r="BT273" s="5">
        <f t="shared" si="445"/>
        <v>4.9492956555100328E-3</v>
      </c>
      <c r="BU273" s="5">
        <f t="shared" si="446"/>
        <v>8.9933439714549035E-3</v>
      </c>
      <c r="BV273" s="8">
        <f t="shared" si="447"/>
        <v>2.508533691090812</v>
      </c>
      <c r="BW273" s="8">
        <f t="shared" si="448"/>
        <v>2.5219249308586349</v>
      </c>
      <c r="BX273" s="24">
        <f t="shared" si="449"/>
        <v>42034</v>
      </c>
      <c r="BY273" s="5">
        <f t="shared" si="450"/>
        <v>0.95032240597597362</v>
      </c>
      <c r="BZ273" s="1">
        <f t="shared" si="417"/>
        <v>42034</v>
      </c>
      <c r="CA273" s="8">
        <f t="shared" si="465"/>
        <v>3.5574693503139976</v>
      </c>
      <c r="CB273" s="8">
        <f t="shared" si="466"/>
        <v>2.5219249308586349</v>
      </c>
      <c r="CC273" s="8">
        <f t="shared" si="467"/>
        <v>4.2050863522312989</v>
      </c>
      <c r="CD273" s="8">
        <f t="shared" si="468"/>
        <v>2.3612537213059626</v>
      </c>
      <c r="CE273" s="8">
        <f t="shared" si="469"/>
        <v>3.0897879332280533</v>
      </c>
      <c r="CF273" s="8">
        <f t="shared" si="470"/>
        <v>3.838343140985216</v>
      </c>
      <c r="CG273" s="8">
        <f t="shared" si="471"/>
        <v>3.1759690282822786</v>
      </c>
      <c r="CH273" s="8">
        <f t="shared" si="472"/>
        <v>3.9725716417142474</v>
      </c>
      <c r="CI273" s="8">
        <f t="shared" si="473"/>
        <v>4.3008770878916422</v>
      </c>
      <c r="CJ273" s="8">
        <f t="shared" si="474"/>
        <v>4.5832506048590842</v>
      </c>
      <c r="CK273" s="8">
        <f t="shared" si="475"/>
        <v>8.0178268362098155</v>
      </c>
      <c r="CL273" s="8">
        <f t="shared" si="476"/>
        <v>5.5500094070260202</v>
      </c>
      <c r="CM273" s="8">
        <f t="shared" si="477"/>
        <v>5.0660524317275932</v>
      </c>
      <c r="CN273" s="8">
        <f t="shared" si="478"/>
        <v>5.5218362428731034</v>
      </c>
      <c r="CO273" s="8">
        <f t="shared" si="479"/>
        <v>3.6296087558874293</v>
      </c>
      <c r="CP273" s="8">
        <f t="shared" si="480"/>
        <v>3.5772307813592725</v>
      </c>
      <c r="CQ273" s="8">
        <f t="shared" si="481"/>
        <v>3.6071488338821034</v>
      </c>
      <c r="CR273" s="8">
        <f t="shared" si="482"/>
        <v>3.3894176067108552</v>
      </c>
      <c r="CS273" s="8">
        <f t="shared" si="483"/>
        <v>3.4210118685426618</v>
      </c>
      <c r="CT273" s="8">
        <f t="shared" si="484"/>
        <v>3.3015046351906236</v>
      </c>
      <c r="CU273" s="8">
        <f t="shared" si="485"/>
        <v>3.3807428321761819</v>
      </c>
      <c r="CV273" s="8">
        <f t="shared" si="486"/>
        <v>3.5105347570901073</v>
      </c>
      <c r="CW273" s="8">
        <f t="shared" si="487"/>
        <v>2.508533691090812</v>
      </c>
      <c r="CX273" s="8">
        <f t="shared" si="488"/>
        <v>5.8646141979166275</v>
      </c>
      <c r="CY273" s="8">
        <f t="shared" si="418"/>
        <v>3.5574693503139976</v>
      </c>
      <c r="CZ273" s="1">
        <f t="shared" si="419"/>
        <v>42034</v>
      </c>
      <c r="DA273" s="5">
        <f>CA273/MAX(CA$9:CA273)-1</f>
        <v>0</v>
      </c>
      <c r="DB273" s="5">
        <f>CB273/MAX(CB$9:CB273)-1</f>
        <v>0</v>
      </c>
      <c r="DC273" s="5">
        <f>CC273/MAX(CC$9:CC273)-1</f>
        <v>0</v>
      </c>
      <c r="DD273" s="5">
        <f>CD273/MAX(CD$9:CD273)-1</f>
        <v>0</v>
      </c>
      <c r="DE273" s="5">
        <f>CE273/MAX(CE$9:CE273)-1</f>
        <v>0</v>
      </c>
      <c r="DF273" s="5">
        <f>CF273/MAX(CF$9:CF273)-1</f>
        <v>0</v>
      </c>
      <c r="DG273" s="5">
        <f>CG273/MAX(CG$9:CG273)-1</f>
        <v>-1.3697428808865375E-3</v>
      </c>
      <c r="DH273" s="5">
        <f>CH273/MAX(CH$9:CH273)-1</f>
        <v>0</v>
      </c>
      <c r="DI273" s="5">
        <f>CI273/MAX(CI$9:CI273)-1</f>
        <v>0</v>
      </c>
      <c r="DJ273" s="5">
        <f>CJ273/MAX(CJ$9:CJ273)-1</f>
        <v>-5.5999823704266927E-4</v>
      </c>
      <c r="DK273" s="5">
        <f>CK273/MAX(CK$9:CK273)-1</f>
        <v>-1.2450704904786836E-2</v>
      </c>
      <c r="DL273" s="5">
        <f>CL273/MAX(CL$9:CL273)-1</f>
        <v>-2.5273708889893554E-3</v>
      </c>
      <c r="DM273" s="5">
        <f>CM273/MAX(CM$9:CM273)-1</f>
        <v>-1.4405550515601884E-2</v>
      </c>
      <c r="DN273" s="5">
        <f>CN273/MAX(CN$9:CN273)-1</f>
        <v>0</v>
      </c>
      <c r="DO273" s="5">
        <f>CO273/MAX(CO$9:CO273)-1</f>
        <v>0</v>
      </c>
      <c r="DP273" s="5">
        <f>CP273/MAX(CP$9:CP273)-1</f>
        <v>0</v>
      </c>
      <c r="DQ273" s="5">
        <f>CQ273/MAX(CQ$9:CQ273)-1</f>
        <v>0</v>
      </c>
      <c r="DR273" s="5">
        <f>CR273/MAX(CR$9:CR273)-1</f>
        <v>0</v>
      </c>
      <c r="DS273" s="5">
        <f>CS273/MAX(CS$9:CS273)-1</f>
        <v>0</v>
      </c>
      <c r="DT273" s="5">
        <f>CT273/MAX(CT$9:CT273)-1</f>
        <v>-1.4676560188093823E-3</v>
      </c>
      <c r="DU273" s="5">
        <f>CU273/MAX(CU$9:CU273)-1</f>
        <v>-6.2868815496308628E-4</v>
      </c>
      <c r="DV273" s="5">
        <f>CV273/MAX(CV$9:CV273)-1</f>
        <v>-3.3857454384830232E-3</v>
      </c>
      <c r="DW273" s="5">
        <f>CW273/MAX(CW$9:CW273)-1</f>
        <v>0</v>
      </c>
      <c r="DX273" s="5">
        <f>CX273/MAX(CX$9:CX273)-1</f>
        <v>-1.4405550515601995E-2</v>
      </c>
      <c r="DY273" s="5">
        <f>CY273/MAX(CY$9:CY273)-1</f>
        <v>0</v>
      </c>
      <c r="DZ273" s="1">
        <f t="shared" si="420"/>
        <v>42034</v>
      </c>
      <c r="EA273" s="8">
        <f t="shared" si="451"/>
        <v>2.1200117767655735</v>
      </c>
      <c r="EB273" s="8">
        <f t="shared" si="452"/>
        <v>1.92429674293247</v>
      </c>
      <c r="EC273" s="8">
        <f t="shared" si="453"/>
        <v>2.3852899669239251</v>
      </c>
      <c r="ED273" s="8">
        <f t="shared" si="421"/>
        <v>2.18594</v>
      </c>
      <c r="EE273" s="8">
        <f t="shared" si="422"/>
        <v>2.3850560956247988</v>
      </c>
      <c r="EF273" s="8">
        <f t="shared" si="423"/>
        <v>2.1483800000000004</v>
      </c>
      <c r="EG273" s="8">
        <f t="shared" si="424"/>
        <v>2.3774247230094345</v>
      </c>
      <c r="EH273" s="8">
        <f t="shared" si="425"/>
        <v>2.911</v>
      </c>
      <c r="EI273" s="8">
        <f t="shared" si="426"/>
        <v>1.92429674293247</v>
      </c>
      <c r="EJ273" s="1">
        <f t="shared" si="454"/>
        <v>42034</v>
      </c>
      <c r="EK273" s="8">
        <f>Data!W270*(1-R273-AD273)+R273*Data!AE270+AD273*Data!AM270</f>
        <v>1.7953718874032969</v>
      </c>
      <c r="EL273" s="8">
        <f>Data!W270*(1-S273-AE273)+S273*Data!BQ270+AE273*Data!AU270</f>
        <v>3.3544078919984295</v>
      </c>
      <c r="EM273" s="8">
        <f>Data!W270*(1-R273-AF273)+R273*Data!AE270+AF273*Data!AU270</f>
        <v>3.2014311169195571</v>
      </c>
      <c r="EN273" s="8">
        <f>Data!F270</f>
        <v>6.0469145164539704</v>
      </c>
      <c r="EO273" s="8">
        <f>U273*Data!$AE270+Model!AG273*Data!$BY270+Model!AP273*Data!$W270</f>
        <v>2.1337000000000002</v>
      </c>
      <c r="EP273" s="8">
        <f>V273*Data!$BQ270+Model!AH273*Data!$BY270+Model!AQ273*Data!$W270</f>
        <v>2.5266925572232579</v>
      </c>
      <c r="EQ273" s="8">
        <f>W273*Data!$BQ270+Model!AI273*Data!$BY270+Model!AR273*Data!$W270</f>
        <v>2.1633199999999997</v>
      </c>
      <c r="ER273" s="8">
        <f>X273*Data!CF270+Model!AJ273*Data!$BY270+Model!AS273*Data!$W270</f>
        <v>2.1591805244435518</v>
      </c>
      <c r="ES273" s="8">
        <f>Y273*Data!CS270+Model!AK273*Data!$BY270+Model!AS273*Data!$W270</f>
        <v>2.5856245644599305</v>
      </c>
      <c r="ET273" s="8">
        <f t="shared" si="427"/>
        <v>6.0469145164539704</v>
      </c>
    </row>
    <row r="274" spans="1:150" x14ac:dyDescent="0.25">
      <c r="A274" s="34">
        <f>Data!A271</f>
        <v>42062</v>
      </c>
      <c r="B274" s="8">
        <f>Data!G271</f>
        <v>2.1237490310487899</v>
      </c>
      <c r="C274" s="8">
        <f t="shared" si="428"/>
        <v>2.6007398566703417</v>
      </c>
      <c r="D274" s="8">
        <f>Data!DA271</f>
        <v>2.984</v>
      </c>
      <c r="E274" s="8">
        <f>Data!AN271</f>
        <v>0.61699999999999999</v>
      </c>
      <c r="F274" s="8">
        <f>Data!AV271</f>
        <v>1.31</v>
      </c>
      <c r="G274" s="8">
        <f>Data!BZ271</f>
        <v>1.774</v>
      </c>
      <c r="H274" s="8">
        <f>Data!X271</f>
        <v>1.8340000000000001</v>
      </c>
      <c r="I274" s="8">
        <f>Data!BJ271</f>
        <v>2.7679999999999998</v>
      </c>
      <c r="J274" s="8">
        <f>Data!AF271</f>
        <v>2.7549999999999999</v>
      </c>
      <c r="K274" s="8">
        <f>Data!BC271</f>
        <v>4.0439999999999996</v>
      </c>
      <c r="L274" s="8">
        <f>Data!BR271</f>
        <v>5.6580000000000004</v>
      </c>
      <c r="M274" s="8">
        <f>Data!CG271</f>
        <v>3.746</v>
      </c>
      <c r="N274" s="8">
        <f>Data!CT271</f>
        <v>5.2640000000000002</v>
      </c>
      <c r="O274" s="8">
        <f>Data!ED271</f>
        <v>4.4790000000000001</v>
      </c>
      <c r="P274" s="8">
        <f t="shared" si="429"/>
        <v>2.9370000000000003</v>
      </c>
      <c r="Q274" s="1">
        <f t="shared" si="406"/>
        <v>42062</v>
      </c>
      <c r="R274" s="9">
        <f t="shared" si="455"/>
        <v>0.50057861182743058</v>
      </c>
      <c r="S274" s="36">
        <f t="shared" si="456"/>
        <v>0.25678416883836852</v>
      </c>
      <c r="T274" s="9">
        <f t="shared" si="457"/>
        <v>0.30563395810363836</v>
      </c>
      <c r="U274" s="9">
        <f t="shared" si="430"/>
        <v>0.22</v>
      </c>
      <c r="V274" s="9">
        <f t="shared" si="431"/>
        <v>7.8462675347268224E-2</v>
      </c>
      <c r="W274" s="9">
        <f t="shared" si="432"/>
        <v>7.0000000000000007E-2</v>
      </c>
      <c r="X274" s="9">
        <f t="shared" si="433"/>
        <v>0.15613659653995371</v>
      </c>
      <c r="Y274" s="9">
        <f t="shared" si="458"/>
        <v>0.25</v>
      </c>
      <c r="Z274" s="8">
        <f t="shared" si="434"/>
        <v>2.761141022523693</v>
      </c>
      <c r="AA274" s="8">
        <f t="shared" si="407"/>
        <v>2.8159426616379215</v>
      </c>
      <c r="AB274" s="8">
        <f t="shared" si="435"/>
        <v>1.7973583461962512</v>
      </c>
      <c r="AC274" s="8">
        <f t="shared" si="459"/>
        <v>2.1237490310487899</v>
      </c>
      <c r="AD274" s="22">
        <f t="shared" si="436"/>
        <v>0.49942138817256942</v>
      </c>
      <c r="AE274" s="22">
        <f t="shared" si="437"/>
        <v>0.74321583116163148</v>
      </c>
      <c r="AF274" s="22">
        <f t="shared" si="438"/>
        <v>0.69436604189636164</v>
      </c>
      <c r="AG274" s="22">
        <f t="shared" si="408"/>
        <v>3.0000000000000027E-2</v>
      </c>
      <c r="AH274" s="22">
        <f t="shared" si="409"/>
        <v>0.17153732465273175</v>
      </c>
      <c r="AI274" s="22">
        <f t="shared" si="410"/>
        <v>2.9999999999999916E-2</v>
      </c>
      <c r="AJ274" s="22">
        <f t="shared" si="411"/>
        <v>9.3863403460046291E-2</v>
      </c>
      <c r="AK274" s="22">
        <f t="shared" si="412"/>
        <v>0</v>
      </c>
      <c r="AL274" s="22"/>
      <c r="AM274" s="22">
        <f t="shared" si="413"/>
        <v>0</v>
      </c>
      <c r="AN274" s="22">
        <f t="shared" si="413"/>
        <v>0</v>
      </c>
      <c r="AO274" s="22">
        <v>0</v>
      </c>
      <c r="AP274" s="22">
        <f t="shared" si="414"/>
        <v>0.75</v>
      </c>
      <c r="AQ274" s="22">
        <f t="shared" si="415"/>
        <v>0.75</v>
      </c>
      <c r="AR274" s="22">
        <f t="shared" si="439"/>
        <v>0.9</v>
      </c>
      <c r="AS274" s="9">
        <f t="shared" si="440"/>
        <v>0.75</v>
      </c>
      <c r="AT274" s="9">
        <f t="shared" si="441"/>
        <v>0.75</v>
      </c>
      <c r="AU274" s="9"/>
      <c r="AV274" s="1">
        <f t="shared" si="416"/>
        <v>42062</v>
      </c>
      <c r="AX274" s="5">
        <f>Data!C271/Data!C270-1</f>
        <v>-9.4023824556885849E-3</v>
      </c>
      <c r="AY274" s="5">
        <f>Data!L271/Data!L270-1</f>
        <v>-1.5195258025683112E-3</v>
      </c>
      <c r="AZ274" s="5">
        <f>Data!CW271/Data!CW270-1</f>
        <v>-8.3607142066883799E-3</v>
      </c>
      <c r="BA274" s="5">
        <f>Data!AJ271/Data!AJ270-1</f>
        <v>-2.1577567665429509E-3</v>
      </c>
      <c r="BB274" s="5">
        <f>Data!AR271/Data!AR270-1</f>
        <v>-9.1426762373184589E-3</v>
      </c>
      <c r="BC274" s="5">
        <f>Data!BV271/Data!BV270-1</f>
        <v>-1.8103971548573905E-2</v>
      </c>
      <c r="BD274" s="5">
        <f>Data!T271/Data!T270-1</f>
        <v>2.5738814801805621E-3</v>
      </c>
      <c r="BE274" s="5">
        <f>Data!BF271/Data!BF270-1</f>
        <v>1.4763994631861177E-3</v>
      </c>
      <c r="BF274" s="5">
        <f>Data!AB271/Data!AB270-1</f>
        <v>1.0236200847689947E-2</v>
      </c>
      <c r="BG274" s="5">
        <f>Data!AY271/Data!AY270-1</f>
        <v>1.822051649872436E-2</v>
      </c>
      <c r="BH274" s="5">
        <f>Data!BN271/Data!BN270-1</f>
        <v>2.0064332870091128E-2</v>
      </c>
      <c r="BI274" s="5">
        <f>Data!CC271/Data!CC270-1</f>
        <v>1.3625777653185622E-2</v>
      </c>
      <c r="BJ274" s="5">
        <f>Data!CP271/Data!CP270-1</f>
        <v>2.2650051133936921E-2</v>
      </c>
      <c r="BK274" s="5">
        <f>Data!DZ271/Data!DZ270-1</f>
        <v>1.9007270366073081E-2</v>
      </c>
      <c r="BL274" s="5">
        <f t="shared" si="460"/>
        <v>2.9377784213620584E-3</v>
      </c>
      <c r="BM274" s="5">
        <f t="shared" si="461"/>
        <v>-2.500602579318798E-3</v>
      </c>
      <c r="BN274" s="5">
        <f t="shared" si="462"/>
        <v>-1.3835950346195794E-3</v>
      </c>
      <c r="BO274" s="5">
        <f t="shared" si="442"/>
        <v>2.7890509782820764E-3</v>
      </c>
      <c r="BP274" s="5">
        <f t="shared" si="443"/>
        <v>1.5146532430579647E-3</v>
      </c>
      <c r="BQ274" s="5">
        <f t="shared" si="444"/>
        <v>2.032828354051718E-3</v>
      </c>
      <c r="BR274" s="5">
        <f t="shared" si="463"/>
        <v>3.310485748473777E-3</v>
      </c>
      <c r="BS274" s="5">
        <f t="shared" si="464"/>
        <v>7.237923696036804E-3</v>
      </c>
      <c r="BT274" s="5">
        <f t="shared" si="445"/>
        <v>-1.2114291171982485E-3</v>
      </c>
      <c r="BU274" s="5">
        <f t="shared" si="446"/>
        <v>2.2650051133936921E-2</v>
      </c>
      <c r="BV274" s="8">
        <f t="shared" si="447"/>
        <v>2.5054947803359515</v>
      </c>
      <c r="BW274" s="8">
        <f t="shared" si="448"/>
        <v>2.5180928008540548</v>
      </c>
      <c r="BX274" s="24">
        <f t="shared" si="449"/>
        <v>42062</v>
      </c>
      <c r="BY274" s="5">
        <f t="shared" si="450"/>
        <v>0.96251840088315366</v>
      </c>
      <c r="BZ274" s="1">
        <f t="shared" si="417"/>
        <v>42062</v>
      </c>
      <c r="CA274" s="8">
        <f t="shared" si="465"/>
        <v>3.5240206629079553</v>
      </c>
      <c r="CB274" s="8">
        <f t="shared" si="466"/>
        <v>2.5180928008540548</v>
      </c>
      <c r="CC274" s="8">
        <f t="shared" si="467"/>
        <v>4.1699288270258474</v>
      </c>
      <c r="CD274" s="8">
        <f t="shared" si="468"/>
        <v>2.35615871011129</v>
      </c>
      <c r="CE274" s="8">
        <f t="shared" si="469"/>
        <v>3.0615390025125757</v>
      </c>
      <c r="CF274" s="8">
        <f t="shared" si="470"/>
        <v>3.7688538859671556</v>
      </c>
      <c r="CG274" s="8">
        <f t="shared" si="471"/>
        <v>3.1841435961458013</v>
      </c>
      <c r="CH274" s="8">
        <f t="shared" si="472"/>
        <v>3.9784367443535427</v>
      </c>
      <c r="CI274" s="8">
        <f t="shared" si="473"/>
        <v>4.3449017295845289</v>
      </c>
      <c r="CJ274" s="8">
        <f t="shared" si="474"/>
        <v>4.6667597981227074</v>
      </c>
      <c r="CK274" s="8">
        <f t="shared" si="475"/>
        <v>8.1786991827462785</v>
      </c>
      <c r="CL274" s="8">
        <f t="shared" si="476"/>
        <v>5.6256326011792455</v>
      </c>
      <c r="CM274" s="8">
        <f t="shared" si="477"/>
        <v>5.1807987783534291</v>
      </c>
      <c r="CN274" s="8">
        <f t="shared" si="478"/>
        <v>5.6267912772585733</v>
      </c>
      <c r="CO274" s="8">
        <f t="shared" si="479"/>
        <v>3.6402717421684621</v>
      </c>
      <c r="CP274" s="8">
        <f t="shared" si="480"/>
        <v>3.5682855488405867</v>
      </c>
      <c r="CQ274" s="8">
        <f t="shared" si="481"/>
        <v>3.6021580006664102</v>
      </c>
      <c r="CR274" s="8">
        <f t="shared" si="482"/>
        <v>3.3988708652026585</v>
      </c>
      <c r="CS274" s="8">
        <f t="shared" si="483"/>
        <v>3.4261935152638894</v>
      </c>
      <c r="CT274" s="8">
        <f t="shared" si="484"/>
        <v>3.3082160274240722</v>
      </c>
      <c r="CU274" s="8">
        <f t="shared" si="485"/>
        <v>3.3919347331413561</v>
      </c>
      <c r="CV274" s="8">
        <f t="shared" si="486"/>
        <v>3.5359437397942104</v>
      </c>
      <c r="CW274" s="8">
        <f t="shared" si="487"/>
        <v>2.5054947803359515</v>
      </c>
      <c r="CX274" s="8">
        <f t="shared" si="488"/>
        <v>5.9974480093802516</v>
      </c>
      <c r="CY274" s="8">
        <f t="shared" si="418"/>
        <v>3.5240206629079553</v>
      </c>
      <c r="CZ274" s="1">
        <f t="shared" si="419"/>
        <v>42062</v>
      </c>
      <c r="DA274" s="5">
        <f>CA274/MAX(CA$9:CA274)-1</f>
        <v>-9.4023824556885849E-3</v>
      </c>
      <c r="DB274" s="5">
        <f>CB274/MAX(CB$9:CB274)-1</f>
        <v>-1.5195258025683112E-3</v>
      </c>
      <c r="DC274" s="5">
        <f>CC274/MAX(CC$9:CC274)-1</f>
        <v>-8.3607142066883799E-3</v>
      </c>
      <c r="DD274" s="5">
        <f>CD274/MAX(CD$9:CD274)-1</f>
        <v>-2.1577567665429509E-3</v>
      </c>
      <c r="DE274" s="5">
        <f>CE274/MAX(CE$9:CE274)-1</f>
        <v>-9.1426762373185699E-3</v>
      </c>
      <c r="DF274" s="5">
        <f>CF274/MAX(CF$9:CF274)-1</f>
        <v>-1.8103971548573905E-2</v>
      </c>
      <c r="DG274" s="5">
        <f>CG274/MAX(CG$9:CG274)-1</f>
        <v>0</v>
      </c>
      <c r="DH274" s="5">
        <f>CH274/MAX(CH$9:CH274)-1</f>
        <v>0</v>
      </c>
      <c r="DI274" s="5">
        <f>CI274/MAX(CI$9:CI274)-1</f>
        <v>0</v>
      </c>
      <c r="DJ274" s="5">
        <f>CJ274/MAX(CJ$9:CJ274)-1</f>
        <v>0</v>
      </c>
      <c r="DK274" s="5">
        <f>CK274/MAX(CK$9:CK274)-1</f>
        <v>0</v>
      </c>
      <c r="DL274" s="5">
        <f>CL274/MAX(CL$9:CL274)-1</f>
        <v>0</v>
      </c>
      <c r="DM274" s="5">
        <f>CM274/MAX(CM$9:CM274)-1</f>
        <v>0</v>
      </c>
      <c r="DN274" s="5">
        <f>CN274/MAX(CN$9:CN274)-1</f>
        <v>0</v>
      </c>
      <c r="DO274" s="5">
        <f>CO274/MAX(CO$9:CO274)-1</f>
        <v>0</v>
      </c>
      <c r="DP274" s="5">
        <f>CP274/MAX(CP$9:CP274)-1</f>
        <v>-2.5006025793188336E-3</v>
      </c>
      <c r="DQ274" s="5">
        <f>CQ274/MAX(CQ$9:CQ274)-1</f>
        <v>-1.3835950346196002E-3</v>
      </c>
      <c r="DR274" s="5">
        <f>CR274/MAX(CR$9:CR274)-1</f>
        <v>0</v>
      </c>
      <c r="DS274" s="5">
        <f>CS274/MAX(CS$9:CS274)-1</f>
        <v>0</v>
      </c>
      <c r="DT274" s="5">
        <f>CT274/MAX(CT$9:CT274)-1</f>
        <v>0</v>
      </c>
      <c r="DU274" s="5">
        <f>CU274/MAX(CU$9:CU274)-1</f>
        <v>0</v>
      </c>
      <c r="DV274" s="5">
        <f>CV274/MAX(CV$9:CV274)-1</f>
        <v>0</v>
      </c>
      <c r="DW274" s="5">
        <f>CW274/MAX(CW$9:CW274)-1</f>
        <v>-1.2114291171984037E-3</v>
      </c>
      <c r="DX274" s="5">
        <f>CX274/MAX(CX$9:CX274)-1</f>
        <v>0</v>
      </c>
      <c r="DY274" s="5">
        <f>CY274/MAX(CY$9:CY274)-1</f>
        <v>-9.4023824556885849E-3</v>
      </c>
      <c r="DZ274" s="1">
        <f t="shared" si="420"/>
        <v>42062</v>
      </c>
      <c r="EA274" s="8">
        <f t="shared" si="451"/>
        <v>2.0333360940906369</v>
      </c>
      <c r="EB274" s="8">
        <f t="shared" si="452"/>
        <v>2.1237490310487899</v>
      </c>
      <c r="EC274" s="8">
        <f t="shared" si="453"/>
        <v>2.6007398566703417</v>
      </c>
      <c r="ED274" s="8">
        <f t="shared" si="421"/>
        <v>2.0348200000000003</v>
      </c>
      <c r="EE274" s="8">
        <f t="shared" si="422"/>
        <v>2.1237490310487899</v>
      </c>
      <c r="EF274" s="8">
        <f t="shared" si="423"/>
        <v>2.0998800000000002</v>
      </c>
      <c r="EG274" s="8">
        <f t="shared" si="424"/>
        <v>2.1269013683767888</v>
      </c>
      <c r="EH274" s="8">
        <f t="shared" si="425"/>
        <v>2.6915000000000004</v>
      </c>
      <c r="EI274" s="8">
        <f t="shared" si="426"/>
        <v>2.1237490310487899</v>
      </c>
      <c r="EJ274" s="1">
        <f t="shared" si="454"/>
        <v>42062</v>
      </c>
      <c r="EK274" s="8">
        <f>Data!W271*(1-R274-AD274)+R274*Data!AE271+AD274*Data!AM271</f>
        <v>1.8169282521333985</v>
      </c>
      <c r="EL274" s="8">
        <f>Data!W271*(1-S274-AE274)+S274*Data!BQ271+AE274*Data!AU271</f>
        <v>3.3088597636468009</v>
      </c>
      <c r="EM274" s="8">
        <f>Data!W271*(1-R274-AF274)+R274*Data!AE271+AF274*Data!AU271</f>
        <v>3.1855830251844854</v>
      </c>
      <c r="EN274" s="8">
        <f>Data!F271</f>
        <v>5.9850021908453899</v>
      </c>
      <c r="EO274" s="8">
        <f>U274*Data!$AE271+Model!AG274*Data!$BY271+Model!AP274*Data!$W271</f>
        <v>2.0226600000000001</v>
      </c>
      <c r="EP274" s="8">
        <f>V274*Data!$BQ271+Model!AH274*Data!$BY271+Model!AQ274*Data!$W271</f>
        <v>2.6799992470101994</v>
      </c>
      <c r="EQ274" s="8">
        <f>W274*Data!$BQ271+Model!AI274*Data!$BY271+Model!AR274*Data!$W271</f>
        <v>2.0446599999999995</v>
      </c>
      <c r="ER274" s="8">
        <f>X274*Data!CF271+Model!AJ274*Data!$BY271+Model!AS274*Data!$W271</f>
        <v>2.3182193622276173</v>
      </c>
      <c r="ES274" s="8">
        <f>Y274*Data!CS271+Model!AK274*Data!$BY271+Model!AS274*Data!$W271</f>
        <v>2.5637500000000002</v>
      </c>
      <c r="ET274" s="8">
        <f t="shared" si="427"/>
        <v>5.9850021908453899</v>
      </c>
    </row>
    <row r="275" spans="1:150" x14ac:dyDescent="0.25">
      <c r="A275" s="34">
        <f>Data!A272</f>
        <v>42094</v>
      </c>
      <c r="B275" s="8">
        <f>Data!G272</f>
        <v>2.0626312764576902</v>
      </c>
      <c r="C275" s="8">
        <f t="shared" si="428"/>
        <v>2.5865417170495766</v>
      </c>
      <c r="D275" s="8">
        <f>Data!DA272</f>
        <v>2.9420000000000002</v>
      </c>
      <c r="E275" s="8">
        <f>Data!AN272</f>
        <v>0.55400000000000005</v>
      </c>
      <c r="F275" s="8">
        <f>Data!AV272</f>
        <v>1.1739999999999999</v>
      </c>
      <c r="G275" s="8">
        <f>Data!BZ272</f>
        <v>1.66</v>
      </c>
      <c r="H275" s="8">
        <f>Data!X272</f>
        <v>1.77</v>
      </c>
      <c r="I275" s="8">
        <f>Data!BJ272</f>
        <v>2.6269999999999998</v>
      </c>
      <c r="J275" s="8">
        <f>Data!AF272</f>
        <v>3.0409999999999999</v>
      </c>
      <c r="K275" s="8">
        <f>Data!BC272</f>
        <v>4.319</v>
      </c>
      <c r="L275" s="8">
        <f>Data!BR272</f>
        <v>5.6319999999999997</v>
      </c>
      <c r="M275" s="8">
        <f>Data!CG272</f>
        <v>3.915</v>
      </c>
      <c r="N275" s="8">
        <f>Data!CT272</f>
        <v>5.5220000000000002</v>
      </c>
      <c r="O275" s="8">
        <f>Data!ED272</f>
        <v>4.7249999999999996</v>
      </c>
      <c r="P275" s="8">
        <f t="shared" si="429"/>
        <v>3.3079999999999998</v>
      </c>
      <c r="Q275" s="1">
        <f t="shared" si="406"/>
        <v>42094</v>
      </c>
      <c r="R275" s="9">
        <f t="shared" si="455"/>
        <v>0.47057861182743055</v>
      </c>
      <c r="S275" s="36">
        <f t="shared" si="456"/>
        <v>0.25024817698048163</v>
      </c>
      <c r="T275" s="9">
        <f t="shared" si="457"/>
        <v>0.30229746070133012</v>
      </c>
      <c r="U275" s="9">
        <f t="shared" si="430"/>
        <v>0.23181120670361346</v>
      </c>
      <c r="V275" s="9">
        <f t="shared" si="431"/>
        <v>8.0596998101130468E-2</v>
      </c>
      <c r="W275" s="9">
        <f t="shared" si="432"/>
        <v>7.6442919551281518E-2</v>
      </c>
      <c r="X275" s="9">
        <f t="shared" si="433"/>
        <v>0.14196508933822183</v>
      </c>
      <c r="Y275" s="9">
        <f t="shared" si="458"/>
        <v>0.25</v>
      </c>
      <c r="Z275" s="8">
        <f t="shared" si="434"/>
        <v>2.7211547696708558</v>
      </c>
      <c r="AA275" s="8">
        <f t="shared" si="407"/>
        <v>2.7364584594986203</v>
      </c>
      <c r="AB275" s="8">
        <f t="shared" si="435"/>
        <v>1.8148827085852479</v>
      </c>
      <c r="AC275" s="8">
        <f t="shared" si="459"/>
        <v>2.0626312764576902</v>
      </c>
      <c r="AD275" s="22">
        <f t="shared" si="436"/>
        <v>0.52942138817256945</v>
      </c>
      <c r="AE275" s="22">
        <f t="shared" si="437"/>
        <v>0.74975182301951837</v>
      </c>
      <c r="AF275" s="22">
        <f t="shared" si="438"/>
        <v>0.69770253929866988</v>
      </c>
      <c r="AG275" s="22">
        <f t="shared" si="408"/>
        <v>1.8188793296386563E-2</v>
      </c>
      <c r="AH275" s="22">
        <f t="shared" si="409"/>
        <v>0.16940300189886948</v>
      </c>
      <c r="AI275" s="22">
        <f t="shared" si="410"/>
        <v>2.3557080448718515E-2</v>
      </c>
      <c r="AJ275" s="22">
        <f t="shared" si="411"/>
        <v>0.10803491066177817</v>
      </c>
      <c r="AK275" s="22">
        <f t="shared" si="412"/>
        <v>0</v>
      </c>
      <c r="AL275" s="22"/>
      <c r="AM275" s="22">
        <f t="shared" si="413"/>
        <v>0</v>
      </c>
      <c r="AN275" s="22">
        <f t="shared" si="413"/>
        <v>0</v>
      </c>
      <c r="AO275" s="22">
        <v>0</v>
      </c>
      <c r="AP275" s="22">
        <f t="shared" si="414"/>
        <v>0.75</v>
      </c>
      <c r="AQ275" s="22">
        <f t="shared" si="415"/>
        <v>0.75</v>
      </c>
      <c r="AR275" s="22">
        <f t="shared" si="439"/>
        <v>0.9</v>
      </c>
      <c r="AS275" s="9">
        <f t="shared" si="440"/>
        <v>0.75</v>
      </c>
      <c r="AT275" s="9">
        <f t="shared" si="441"/>
        <v>0.75</v>
      </c>
      <c r="AU275" s="9"/>
      <c r="AV275" s="1">
        <f t="shared" si="416"/>
        <v>42094</v>
      </c>
      <c r="AX275" s="5">
        <f>Data!C272/Data!C271-1</f>
        <v>4.6435385308127852E-3</v>
      </c>
      <c r="AY275" s="5">
        <f>Data!L272/Data!L271-1</f>
        <v>2.2820026307732721E-3</v>
      </c>
      <c r="AZ275" s="5">
        <f>Data!CW272/Data!CW271-1</f>
        <v>3.7165680952275792E-3</v>
      </c>
      <c r="BA275" s="5">
        <f>Data!AJ272/Data!AJ271-1</f>
        <v>2.3251483239266069E-3</v>
      </c>
      <c r="BB275" s="5">
        <f>Data!AR272/Data!AR271-1</f>
        <v>6.7848002931936158E-3</v>
      </c>
      <c r="BC275" s="5">
        <f>Data!BV272/Data!BV271-1</f>
        <v>8.6684617629284588E-3</v>
      </c>
      <c r="BD275" s="5">
        <f>Data!T272/Data!T271-1</f>
        <v>2.4233728261073839E-3</v>
      </c>
      <c r="BE275" s="5">
        <f>Data!BF272/Data!BF271-1</f>
        <v>5.6932161498535194E-3</v>
      </c>
      <c r="BF275" s="5">
        <f>Data!AB272/Data!AB271-1</f>
        <v>4.876130326192385E-4</v>
      </c>
      <c r="BG275" s="5">
        <f>Data!AY272/Data!AY271-1</f>
        <v>-4.7232840836280987E-3</v>
      </c>
      <c r="BH275" s="5">
        <f>Data!BN272/Data!BN271-1</f>
        <v>-1.9530002937081514E-3</v>
      </c>
      <c r="BI275" s="5">
        <f>Data!CC272/Data!CC271-1</f>
        <v>-3.8027565996445745E-4</v>
      </c>
      <c r="BJ275" s="5">
        <f>Data!CP272/Data!CP271-1</f>
        <v>-4.9171667794711826E-3</v>
      </c>
      <c r="BK275" s="5">
        <f>Data!DZ272/Data!DZ271-1</f>
        <v>-4.7958499340843286E-3</v>
      </c>
      <c r="BL275" s="5">
        <f t="shared" si="460"/>
        <v>3.1981165189236436E-3</v>
      </c>
      <c r="BM275" s="5">
        <f t="shared" si="461"/>
        <v>3.8110726499741851E-3</v>
      </c>
      <c r="BN275" s="5">
        <f t="shared" si="462"/>
        <v>3.2453603268168584E-3</v>
      </c>
      <c r="BO275" s="5">
        <f t="shared" si="442"/>
        <v>2.1848583396446245E-3</v>
      </c>
      <c r="BP275" s="5">
        <f t="shared" si="443"/>
        <v>3.1512567312494463E-3</v>
      </c>
      <c r="BQ275" s="5">
        <f t="shared" si="444"/>
        <v>2.3043793758249281E-3</v>
      </c>
      <c r="BR275" s="5">
        <f t="shared" si="463"/>
        <v>2.5718059961184411E-3</v>
      </c>
      <c r="BS275" s="5">
        <f t="shared" si="464"/>
        <v>5.8823792471274228E-4</v>
      </c>
      <c r="BT275" s="5">
        <f t="shared" si="445"/>
        <v>2.3447932243627623E-3</v>
      </c>
      <c r="BU275" s="5">
        <f t="shared" si="446"/>
        <v>-4.9171667794711826E-3</v>
      </c>
      <c r="BV275" s="8">
        <f t="shared" si="447"/>
        <v>2.5113696475205596</v>
      </c>
      <c r="BW275" s="8">
        <f t="shared" si="448"/>
        <v>2.5238390952501351</v>
      </c>
      <c r="BX275" s="24">
        <f t="shared" si="449"/>
        <v>42094</v>
      </c>
      <c r="BY275" s="5">
        <f t="shared" si="450"/>
        <v>0.96053353698877397</v>
      </c>
      <c r="BZ275" s="1">
        <f t="shared" si="417"/>
        <v>42094</v>
      </c>
      <c r="CA275" s="8">
        <f t="shared" si="465"/>
        <v>3.5403845886395486</v>
      </c>
      <c r="CB275" s="8">
        <f t="shared" si="466"/>
        <v>2.5238390952501351</v>
      </c>
      <c r="CC275" s="8">
        <f t="shared" si="467"/>
        <v>4.1854266514637413</v>
      </c>
      <c r="CD275" s="8">
        <f t="shared" si="468"/>
        <v>2.3616371285870104</v>
      </c>
      <c r="CE275" s="8">
        <f t="shared" si="469"/>
        <v>3.0823109332344467</v>
      </c>
      <c r="CF275" s="8">
        <f t="shared" si="470"/>
        <v>3.8015240517677262</v>
      </c>
      <c r="CG275" s="8">
        <f t="shared" si="471"/>
        <v>3.1918599632111251</v>
      </c>
      <c r="CH275" s="8">
        <f t="shared" si="472"/>
        <v>4.0010868446776673</v>
      </c>
      <c r="CI275" s="8">
        <f t="shared" si="473"/>
        <v>4.3470203602933246</v>
      </c>
      <c r="CJ275" s="8">
        <f t="shared" si="474"/>
        <v>4.6447173658461187</v>
      </c>
      <c r="CK275" s="8">
        <f t="shared" si="475"/>
        <v>8.1627261808402238</v>
      </c>
      <c r="CL275" s="8">
        <f t="shared" si="476"/>
        <v>5.6234933100291142</v>
      </c>
      <c r="CM275" s="8">
        <f t="shared" si="477"/>
        <v>5.1553239267093849</v>
      </c>
      <c r="CN275" s="8">
        <f t="shared" si="478"/>
        <v>5.5998060306824264</v>
      </c>
      <c r="CO275" s="8">
        <f t="shared" si="479"/>
        <v>3.6519137553604621</v>
      </c>
      <c r="CP275" s="8">
        <f t="shared" si="480"/>
        <v>3.5818845443030716</v>
      </c>
      <c r="CQ275" s="8">
        <f t="shared" si="481"/>
        <v>3.6138483013326987</v>
      </c>
      <c r="CR275" s="8">
        <f t="shared" si="482"/>
        <v>3.4062969165578716</v>
      </c>
      <c r="CS275" s="8">
        <f t="shared" si="483"/>
        <v>3.4369903306414282</v>
      </c>
      <c r="CT275" s="8">
        <f t="shared" si="484"/>
        <v>3.3158394122084416</v>
      </c>
      <c r="CU275" s="8">
        <f t="shared" si="485"/>
        <v>3.4006581312264914</v>
      </c>
      <c r="CV275" s="8">
        <f t="shared" si="486"/>
        <v>3.5380237160016081</v>
      </c>
      <c r="CW275" s="8">
        <f t="shared" si="487"/>
        <v>2.5113696475205596</v>
      </c>
      <c r="CX275" s="8">
        <f t="shared" si="488"/>
        <v>5.9679575572669217</v>
      </c>
      <c r="CY275" s="8">
        <f t="shared" si="418"/>
        <v>3.5403845886395486</v>
      </c>
      <c r="CZ275" s="1">
        <f t="shared" si="419"/>
        <v>42094</v>
      </c>
      <c r="DA275" s="5">
        <f>CA275/MAX(CA$9:CA275)-1</f>
        <v>-4.8025042500903226E-3</v>
      </c>
      <c r="DB275" s="5">
        <f>CB275/MAX(CB$9:CB275)-1</f>
        <v>0</v>
      </c>
      <c r="DC275" s="5">
        <f>CC275/MAX(CC$9:CC275)-1</f>
        <v>-4.675219275134701E-3</v>
      </c>
      <c r="DD275" s="5">
        <f>CD275/MAX(CD$9:CD275)-1</f>
        <v>0</v>
      </c>
      <c r="DE275" s="5">
        <f>CE275/MAX(CE$9:CE275)-1</f>
        <v>-2.4199071765403923E-3</v>
      </c>
      <c r="DF275" s="5">
        <f>CF275/MAX(CF$9:CF275)-1</f>
        <v>-9.5924433707714751E-3</v>
      </c>
      <c r="DG275" s="5">
        <f>CG275/MAX(CG$9:CG275)-1</f>
        <v>0</v>
      </c>
      <c r="DH275" s="5">
        <f>CH275/MAX(CH$9:CH275)-1</f>
        <v>0</v>
      </c>
      <c r="DI275" s="5">
        <f>CI275/MAX(CI$9:CI275)-1</f>
        <v>0</v>
      </c>
      <c r="DJ275" s="5">
        <f>CJ275/MAX(CJ$9:CJ275)-1</f>
        <v>-4.7232840836280987E-3</v>
      </c>
      <c r="DK275" s="5">
        <f>CK275/MAX(CK$9:CK275)-1</f>
        <v>-1.9530002937082624E-3</v>
      </c>
      <c r="DL275" s="5">
        <f>CL275/MAX(CL$9:CL275)-1</f>
        <v>-3.8027565996445745E-4</v>
      </c>
      <c r="DM275" s="5">
        <f>CM275/MAX(CM$9:CM275)-1</f>
        <v>-4.9171667794711826E-3</v>
      </c>
      <c r="DN275" s="5">
        <f>CN275/MAX(CN$9:CN275)-1</f>
        <v>-4.7958499340843286E-3</v>
      </c>
      <c r="DO275" s="5">
        <f>CO275/MAX(CO$9:CO275)-1</f>
        <v>0</v>
      </c>
      <c r="DP275" s="5">
        <f>CP275/MAX(CP$9:CP275)-1</f>
        <v>0</v>
      </c>
      <c r="DQ275" s="5">
        <f>CQ275/MAX(CQ$9:CQ275)-1</f>
        <v>0</v>
      </c>
      <c r="DR275" s="5">
        <f>CR275/MAX(CR$9:CR275)-1</f>
        <v>0</v>
      </c>
      <c r="DS275" s="5">
        <f>CS275/MAX(CS$9:CS275)-1</f>
        <v>0</v>
      </c>
      <c r="DT275" s="5">
        <f>CT275/MAX(CT$9:CT275)-1</f>
        <v>0</v>
      </c>
      <c r="DU275" s="5">
        <f>CU275/MAX(CU$9:CU275)-1</f>
        <v>0</v>
      </c>
      <c r="DV275" s="5">
        <f>CV275/MAX(CV$9:CV275)-1</f>
        <v>0</v>
      </c>
      <c r="DW275" s="5">
        <f>CW275/MAX(CW$9:CW275)-1</f>
        <v>0</v>
      </c>
      <c r="DX275" s="5">
        <f>CX275/MAX(CX$9:CX275)-1</f>
        <v>-4.9171667794711826E-3</v>
      </c>
      <c r="DY275" s="5">
        <f>CY275/MAX(CY$9:CY275)-1</f>
        <v>-4.8025042500903226E-3</v>
      </c>
      <c r="DZ275" s="1">
        <f t="shared" si="420"/>
        <v>42094</v>
      </c>
      <c r="EA275" s="8">
        <f t="shared" si="451"/>
        <v>2.052570268281813</v>
      </c>
      <c r="EB275" s="8">
        <f t="shared" si="452"/>
        <v>2.0626312764576902</v>
      </c>
      <c r="EC275" s="8">
        <f t="shared" si="453"/>
        <v>2.5865417170495766</v>
      </c>
      <c r="ED275" s="8">
        <f t="shared" si="421"/>
        <v>2.0626312764576902</v>
      </c>
      <c r="EE275" s="8">
        <f t="shared" si="422"/>
        <v>2.0626312764576902</v>
      </c>
      <c r="EF275" s="8">
        <f t="shared" si="423"/>
        <v>2.0626312764576902</v>
      </c>
      <c r="EG275" s="8">
        <f t="shared" si="424"/>
        <v>2.0626312764576902</v>
      </c>
      <c r="EH275" s="8">
        <f t="shared" si="425"/>
        <v>2.7080000000000002</v>
      </c>
      <c r="EI275" s="8">
        <f t="shared" si="426"/>
        <v>2.0626312764576902</v>
      </c>
      <c r="EJ275" s="1">
        <f t="shared" si="454"/>
        <v>42094</v>
      </c>
      <c r="EK275" s="8">
        <f>Data!W272*(1-R275-AD275)+R275*Data!AE272+AD275*Data!AM272</f>
        <v>1.8195304029817747</v>
      </c>
      <c r="EL275" s="8">
        <f>Data!W272*(1-S275-AE275)+S275*Data!BQ272+AE275*Data!AU272</f>
        <v>3.2799435872097606</v>
      </c>
      <c r="EM275" s="8">
        <f>Data!W272*(1-R275-AF275)+R275*Data!AE272+AF275*Data!AU272</f>
        <v>3.1824667397768365</v>
      </c>
      <c r="EN275" s="8">
        <f>Data!F272</f>
        <v>6.0182780837717003</v>
      </c>
      <c r="EO275" s="8">
        <f>U275*Data!$AE272+Model!AG275*Data!$BY272+Model!AP275*Data!$W272</f>
        <v>1.9869594698561204</v>
      </c>
      <c r="EP275" s="8">
        <f>V275*Data!$BQ272+Model!AH275*Data!$BY272+Model!AQ275*Data!$W272</f>
        <v>2.6715851550803937</v>
      </c>
      <c r="EQ275" s="8">
        <f>W275*Data!$BQ272+Model!AI275*Data!$BY272+Model!AR275*Data!$W272</f>
        <v>2.026649958705772</v>
      </c>
      <c r="ER275" s="8">
        <f>X275*Data!CF272+Model!AJ275*Data!$BY272+Model!AS275*Data!$W272</f>
        <v>2.3934551724331516</v>
      </c>
      <c r="ES275" s="8">
        <f>Y275*Data!CS272+Model!AK275*Data!$BY272+Model!AS275*Data!$W272</f>
        <v>2.6055000000000001</v>
      </c>
      <c r="ET275" s="8">
        <f t="shared" si="427"/>
        <v>6.0182780837717003</v>
      </c>
    </row>
    <row r="276" spans="1:150" x14ac:dyDescent="0.25">
      <c r="A276" s="34">
        <f>Data!A273</f>
        <v>42124</v>
      </c>
      <c r="B276" s="8">
        <f>Data!G273</f>
        <v>2.1256215514666001</v>
      </c>
      <c r="C276" s="8">
        <f t="shared" si="428"/>
        <v>2.665467408585056</v>
      </c>
      <c r="D276" s="8">
        <f>Data!DA273</f>
        <v>3.0070000000000001</v>
      </c>
      <c r="E276" s="8">
        <f>Data!AN273</f>
        <v>0.57199999999999995</v>
      </c>
      <c r="F276" s="8">
        <f>Data!AV273</f>
        <v>1.2130000000000001</v>
      </c>
      <c r="G276" s="8">
        <f>Data!BZ273</f>
        <v>1.7509999999999999</v>
      </c>
      <c r="H276" s="8">
        <f>Data!X273</f>
        <v>1.788</v>
      </c>
      <c r="I276" s="8">
        <f>Data!BJ273</f>
        <v>2.6280000000000001</v>
      </c>
      <c r="J276" s="8">
        <f>Data!AF273</f>
        <v>2.871</v>
      </c>
      <c r="K276" s="8">
        <f>Data!BC273</f>
        <v>4.1589999999999998</v>
      </c>
      <c r="L276" s="8">
        <f>Data!BR273</f>
        <v>5.0389999999999997</v>
      </c>
      <c r="M276" s="8">
        <f>Data!CG273</f>
        <v>3.58</v>
      </c>
      <c r="N276" s="8">
        <f>Data!CT273</f>
        <v>5.3639999999999999</v>
      </c>
      <c r="O276" s="8">
        <f>Data!ED273</f>
        <v>4.6269999999999998</v>
      </c>
      <c r="P276" s="8">
        <f t="shared" si="429"/>
        <v>3.1449999999999996</v>
      </c>
      <c r="Q276" s="1">
        <f t="shared" si="406"/>
        <v>42124</v>
      </c>
      <c r="R276" s="9">
        <f t="shared" si="455"/>
        <v>0.44057861182743052</v>
      </c>
      <c r="S276" s="36">
        <f t="shared" si="456"/>
        <v>0.26731738472952554</v>
      </c>
      <c r="T276" s="9">
        <f t="shared" si="457"/>
        <v>0.31796502384737685</v>
      </c>
      <c r="U276" s="9">
        <f t="shared" si="430"/>
        <v>0.25</v>
      </c>
      <c r="V276" s="9">
        <f t="shared" si="431"/>
        <v>0.10549621394969591</v>
      </c>
      <c r="W276" s="9">
        <f t="shared" si="432"/>
        <v>0.1</v>
      </c>
      <c r="X276" s="9">
        <f t="shared" si="433"/>
        <v>0.17196508933822183</v>
      </c>
      <c r="Y276" s="9">
        <f t="shared" si="458"/>
        <v>0.25</v>
      </c>
      <c r="Z276" s="8">
        <f t="shared" si="434"/>
        <v>2.5568182810323705</v>
      </c>
      <c r="AA276" s="8">
        <f t="shared" si="407"/>
        <v>2.6570488177556877</v>
      </c>
      <c r="AB276" s="8">
        <f t="shared" si="435"/>
        <v>1.8613481717011129</v>
      </c>
      <c r="AC276" s="8">
        <f t="shared" si="459"/>
        <v>2.1256215514666001</v>
      </c>
      <c r="AD276" s="22">
        <f t="shared" si="436"/>
        <v>0.55942138817256948</v>
      </c>
      <c r="AE276" s="22">
        <f t="shared" si="437"/>
        <v>0.7326826152704744</v>
      </c>
      <c r="AF276" s="22">
        <f t="shared" si="438"/>
        <v>0.68203497615262321</v>
      </c>
      <c r="AG276" s="22">
        <f t="shared" si="408"/>
        <v>0</v>
      </c>
      <c r="AH276" s="22">
        <f t="shared" si="409"/>
        <v>0.14450378605030412</v>
      </c>
      <c r="AI276" s="22">
        <f t="shared" si="410"/>
        <v>0</v>
      </c>
      <c r="AJ276" s="22">
        <f t="shared" si="411"/>
        <v>7.8034910661778145E-2</v>
      </c>
      <c r="AK276" s="22">
        <f t="shared" si="412"/>
        <v>0</v>
      </c>
      <c r="AL276" s="22"/>
      <c r="AM276" s="22">
        <f t="shared" si="413"/>
        <v>0</v>
      </c>
      <c r="AN276" s="22">
        <f t="shared" si="413"/>
        <v>0</v>
      </c>
      <c r="AO276" s="22">
        <v>0</v>
      </c>
      <c r="AP276" s="22">
        <f t="shared" si="414"/>
        <v>0.75</v>
      </c>
      <c r="AQ276" s="22">
        <f t="shared" si="415"/>
        <v>0.75</v>
      </c>
      <c r="AR276" s="22">
        <f t="shared" si="439"/>
        <v>0.9</v>
      </c>
      <c r="AS276" s="9">
        <f t="shared" si="440"/>
        <v>0.75</v>
      </c>
      <c r="AT276" s="9">
        <f t="shared" si="441"/>
        <v>0.75</v>
      </c>
      <c r="AU276" s="9"/>
      <c r="AV276" s="1">
        <f t="shared" si="416"/>
        <v>42124</v>
      </c>
      <c r="AX276" s="5">
        <f>Data!C273/Data!C272-1</f>
        <v>-3.5881211449237949E-3</v>
      </c>
      <c r="AY276" s="5">
        <f>Data!L273/Data!L272-1</f>
        <v>8.5515352591691851E-4</v>
      </c>
      <c r="AZ276" s="5">
        <f>Data!CW273/Data!CW272-1</f>
        <v>-5.341883159823646E-3</v>
      </c>
      <c r="BA276" s="5">
        <f>Data!AJ273/Data!AJ272-1</f>
        <v>4.5665826855323388E-4</v>
      </c>
      <c r="BB276" s="5">
        <f>Data!AR273/Data!AR272-1</f>
        <v>4.8225158598480533E-5</v>
      </c>
      <c r="BC276" s="5">
        <f>Data!BV273/Data!BV272-1</f>
        <v>-3.8267002491263469E-3</v>
      </c>
      <c r="BD276" s="5">
        <f>Data!T273/Data!T272-1</f>
        <v>2.330134253181626E-3</v>
      </c>
      <c r="BE276" s="5">
        <f>Data!BF273/Data!BF272-1</f>
        <v>2.4399142976085919E-3</v>
      </c>
      <c r="BF276" s="5">
        <f>Data!AB273/Data!AB272-1</f>
        <v>7.3483443016968408E-3</v>
      </c>
      <c r="BG276" s="5">
        <f>Data!AY273/Data!AY272-1</f>
        <v>9.3672528825514689E-3</v>
      </c>
      <c r="BH276" s="5">
        <f>Data!BN273/Data!BN272-1</f>
        <v>1.0062399190081894E-2</v>
      </c>
      <c r="BI276" s="5">
        <f>Data!CC273/Data!CC272-1</f>
        <v>8.3000798084598149E-3</v>
      </c>
      <c r="BJ276" s="5">
        <f>Data!CP273/Data!CP272-1</f>
        <v>1.1100328610386345E-2</v>
      </c>
      <c r="BK276" s="5">
        <f>Data!DZ273/Data!DZ272-1</f>
        <v>8.9294055285269458E-3</v>
      </c>
      <c r="BL276" s="5">
        <f t="shared" si="460"/>
        <v>3.9313714647319555E-3</v>
      </c>
      <c r="BM276" s="5">
        <f t="shared" si="461"/>
        <v>2.2707243556079181E-3</v>
      </c>
      <c r="BN276" s="5">
        <f t="shared" si="462"/>
        <v>2.7329834324583552E-3</v>
      </c>
      <c r="BO276" s="5">
        <f t="shared" si="442"/>
        <v>3.3814261898975962E-3</v>
      </c>
      <c r="BP276" s="5">
        <f t="shared" si="443"/>
        <v>1.9103453487329118E-3</v>
      </c>
      <c r="BQ276" s="5">
        <f t="shared" si="444"/>
        <v>2.7761741140219735E-3</v>
      </c>
      <c r="BR276" s="5">
        <f t="shared" si="463"/>
        <v>2.5125050418648193E-3</v>
      </c>
      <c r="BS276" s="5">
        <f t="shared" si="464"/>
        <v>4.5226828424828058E-3</v>
      </c>
      <c r="BT276" s="5">
        <f t="shared" si="445"/>
        <v>8.313534654789122E-4</v>
      </c>
      <c r="BU276" s="5">
        <f t="shared" si="446"/>
        <v>1.1100328610386345E-2</v>
      </c>
      <c r="BV276" s="8">
        <f t="shared" si="447"/>
        <v>2.5134574833801242</v>
      </c>
      <c r="BW276" s="8">
        <f t="shared" si="448"/>
        <v>2.525997365151285</v>
      </c>
      <c r="BX276" s="24">
        <f t="shared" si="449"/>
        <v>42124</v>
      </c>
      <c r="BY276" s="5">
        <f t="shared" si="450"/>
        <v>0.96641449462626794</v>
      </c>
      <c r="BZ276" s="1">
        <f t="shared" si="417"/>
        <v>42124</v>
      </c>
      <c r="CA276" s="8">
        <f t="shared" si="465"/>
        <v>3.5276812598358886</v>
      </c>
      <c r="CB276" s="8">
        <f t="shared" si="466"/>
        <v>2.525997365151285</v>
      </c>
      <c r="CC276" s="8">
        <f t="shared" si="467"/>
        <v>4.16306859131761</v>
      </c>
      <c r="CD276" s="8">
        <f t="shared" si="468"/>
        <v>2.3627155897091021</v>
      </c>
      <c r="CE276" s="8">
        <f t="shared" si="469"/>
        <v>3.0824595781680517</v>
      </c>
      <c r="CF276" s="8">
        <f t="shared" si="470"/>
        <v>3.7869767587317669</v>
      </c>
      <c r="CG276" s="8">
        <f t="shared" si="471"/>
        <v>3.1992974254427624</v>
      </c>
      <c r="CH276" s="8">
        <f t="shared" si="472"/>
        <v>4.0108491536759701</v>
      </c>
      <c r="CI276" s="8">
        <f t="shared" si="473"/>
        <v>4.3789637625872464</v>
      </c>
      <c r="CJ276" s="8">
        <f t="shared" si="474"/>
        <v>4.6882256079799776</v>
      </c>
      <c r="CK276" s="8">
        <f t="shared" si="475"/>
        <v>8.2448627901511706</v>
      </c>
      <c r="CL276" s="8">
        <f t="shared" si="476"/>
        <v>5.6701687533046954</v>
      </c>
      <c r="CM276" s="8">
        <f t="shared" si="477"/>
        <v>5.2125497163888461</v>
      </c>
      <c r="CN276" s="8">
        <f t="shared" si="478"/>
        <v>5.649808969611481</v>
      </c>
      <c r="CO276" s="8">
        <f t="shared" si="479"/>
        <v>3.6662707848899485</v>
      </c>
      <c r="CP276" s="8">
        <f t="shared" si="480"/>
        <v>3.5900180167767961</v>
      </c>
      <c r="CQ276" s="8">
        <f t="shared" si="481"/>
        <v>3.6237248888676588</v>
      </c>
      <c r="CR276" s="8">
        <f t="shared" si="482"/>
        <v>3.4178150581620881</v>
      </c>
      <c r="CS276" s="8">
        <f t="shared" si="483"/>
        <v>3.4435561691332093</v>
      </c>
      <c r="CT276" s="8">
        <f t="shared" si="484"/>
        <v>3.3250447597508686</v>
      </c>
      <c r="CU276" s="8">
        <f t="shared" si="485"/>
        <v>3.4092023019268565</v>
      </c>
      <c r="CV276" s="8">
        <f t="shared" si="486"/>
        <v>3.5540250751582656</v>
      </c>
      <c r="CW276" s="8">
        <f t="shared" si="487"/>
        <v>2.5134574833801242</v>
      </c>
      <c r="CX276" s="8">
        <f t="shared" si="488"/>
        <v>6.0342038472854229</v>
      </c>
      <c r="CY276" s="8">
        <f t="shared" si="418"/>
        <v>3.5276812598358886</v>
      </c>
      <c r="CZ276" s="1">
        <f t="shared" si="419"/>
        <v>42124</v>
      </c>
      <c r="DA276" s="5">
        <f>CA276/MAX(CA$9:CA276)-1</f>
        <v>-8.3733934279658362E-3</v>
      </c>
      <c r="DB276" s="5">
        <f>CB276/MAX(CB$9:CB276)-1</f>
        <v>0</v>
      </c>
      <c r="DC276" s="5">
        <f>CC276/MAX(CC$9:CC276)-1</f>
        <v>-9.9921279598440549E-3</v>
      </c>
      <c r="DD276" s="5">
        <f>CD276/MAX(CD$9:CD276)-1</f>
        <v>0</v>
      </c>
      <c r="DE276" s="5">
        <f>CE276/MAX(CE$9:CE276)-1</f>
        <v>-2.3717987183493605E-3</v>
      </c>
      <c r="DF276" s="5">
        <f>CF276/MAX(CF$9:CF276)-1</f>
        <v>-1.3382436214461113E-2</v>
      </c>
      <c r="DG276" s="5">
        <f>CG276/MAX(CG$9:CG276)-1</f>
        <v>0</v>
      </c>
      <c r="DH276" s="5">
        <f>CH276/MAX(CH$9:CH276)-1</f>
        <v>0</v>
      </c>
      <c r="DI276" s="5">
        <f>CI276/MAX(CI$9:CI276)-1</f>
        <v>0</v>
      </c>
      <c r="DJ276" s="5">
        <f>CJ276/MAX(CJ$9:CJ276)-1</f>
        <v>0</v>
      </c>
      <c r="DK276" s="5">
        <f>CK276/MAX(CK$9:CK276)-1</f>
        <v>0</v>
      </c>
      <c r="DL276" s="5">
        <f>CL276/MAX(CL$9:CL276)-1</f>
        <v>0</v>
      </c>
      <c r="DM276" s="5">
        <f>CM276/MAX(CM$9:CM276)-1</f>
        <v>0</v>
      </c>
      <c r="DN276" s="5">
        <f>CN276/MAX(CN$9:CN276)-1</f>
        <v>0</v>
      </c>
      <c r="DO276" s="5">
        <f>CO276/MAX(CO$9:CO276)-1</f>
        <v>0</v>
      </c>
      <c r="DP276" s="5">
        <f>CP276/MAX(CP$9:CP276)-1</f>
        <v>0</v>
      </c>
      <c r="DQ276" s="5">
        <f>CQ276/MAX(CQ$9:CQ276)-1</f>
        <v>0</v>
      </c>
      <c r="DR276" s="5">
        <f>CR276/MAX(CR$9:CR276)-1</f>
        <v>0</v>
      </c>
      <c r="DS276" s="5">
        <f>CS276/MAX(CS$9:CS276)-1</f>
        <v>0</v>
      </c>
      <c r="DT276" s="5">
        <f>CT276/MAX(CT$9:CT276)-1</f>
        <v>0</v>
      </c>
      <c r="DU276" s="5">
        <f>CU276/MAX(CU$9:CU276)-1</f>
        <v>0</v>
      </c>
      <c r="DV276" s="5">
        <f>CV276/MAX(CV$9:CV276)-1</f>
        <v>0</v>
      </c>
      <c r="DW276" s="5">
        <f>CW276/MAX(CW$9:CW276)-1</f>
        <v>0</v>
      </c>
      <c r="DX276" s="5">
        <f>CX276/MAX(CX$9:CX276)-1</f>
        <v>0</v>
      </c>
      <c r="DY276" s="5">
        <f>CY276/MAX(CY$9:CY276)-1</f>
        <v>-8.3733934279658362E-3</v>
      </c>
      <c r="DZ276" s="1">
        <f t="shared" si="420"/>
        <v>42124</v>
      </c>
      <c r="EA276" s="8">
        <f t="shared" si="451"/>
        <v>1.9434793384098796</v>
      </c>
      <c r="EB276" s="8">
        <f t="shared" si="452"/>
        <v>2.1256215514666001</v>
      </c>
      <c r="EC276" s="8">
        <f t="shared" si="453"/>
        <v>2.665467408585056</v>
      </c>
      <c r="ED276" s="8">
        <f t="shared" si="421"/>
        <v>2.0587499999999999</v>
      </c>
      <c r="EE276" s="8">
        <f t="shared" si="422"/>
        <v>2.1256215514666001</v>
      </c>
      <c r="EF276" s="8">
        <f t="shared" si="423"/>
        <v>2.1131000000000002</v>
      </c>
      <c r="EG276" s="8">
        <f t="shared" si="424"/>
        <v>2.0932741483996078</v>
      </c>
      <c r="EH276" s="8">
        <f t="shared" si="425"/>
        <v>2.6819999999999999</v>
      </c>
      <c r="EI276" s="8">
        <f t="shared" si="426"/>
        <v>2.1256215514666001</v>
      </c>
      <c r="EJ276" s="1">
        <f t="shared" si="454"/>
        <v>42124</v>
      </c>
      <c r="EK276" s="8">
        <f>Data!W273*(1-R276-AD276)+R276*Data!AE273+AD276*Data!AM273</f>
        <v>1.8362087549613189</v>
      </c>
      <c r="EL276" s="8">
        <f>Data!W273*(1-S276-AE276)+S276*Data!BQ273+AE276*Data!AU273</f>
        <v>3.2262188189768053</v>
      </c>
      <c r="EM276" s="8">
        <f>Data!W273*(1-R276-AF276)+R276*Data!AE273+AF276*Data!AU273</f>
        <v>3.1626441202784084</v>
      </c>
      <c r="EN276" s="8">
        <f>Data!F273</f>
        <v>5.9358894803037501</v>
      </c>
      <c r="EO276" s="8">
        <f>U276*Data!$AE273+Model!AG276*Data!$BY273+Model!AP276*Data!$W273</f>
        <v>1.9139999999999999</v>
      </c>
      <c r="EP276" s="8">
        <f>V276*Data!$BQ273+Model!AH276*Data!$BY273+Model!AQ276*Data!$W273</f>
        <v>2.5504940518878501</v>
      </c>
      <c r="EQ276" s="8">
        <f>W276*Data!$BQ273+Model!AI276*Data!$BY273+Model!AR276*Data!$W273</f>
        <v>1.9145999999999999</v>
      </c>
      <c r="ER276" s="8">
        <f>X276*Data!CF273+Model!AJ276*Data!$BY273+Model!AS276*Data!$W273</f>
        <v>2.2574736014533707</v>
      </c>
      <c r="ES276" s="8">
        <f>Y276*Data!CS273+Model!AK276*Data!$BY273+Model!AS276*Data!$W273</f>
        <v>2.6159999999999997</v>
      </c>
      <c r="ET276" s="8">
        <f t="shared" si="427"/>
        <v>5.9358894803037501</v>
      </c>
    </row>
    <row r="277" spans="1:150" x14ac:dyDescent="0.25">
      <c r="A277" s="34">
        <f>Data!A274</f>
        <v>42153</v>
      </c>
      <c r="B277" s="8">
        <f>Data!G274</f>
        <v>2.1893187018043001</v>
      </c>
      <c r="C277" s="8">
        <f t="shared" si="428"/>
        <v>2.710202767943354</v>
      </c>
      <c r="D277" s="8">
        <f>Data!DA274</f>
        <v>3.093</v>
      </c>
      <c r="E277" s="8">
        <f>Data!AN274</f>
        <v>0.59199999999999997</v>
      </c>
      <c r="F277" s="8">
        <f>Data!AV274</f>
        <v>1.242</v>
      </c>
      <c r="G277" s="8">
        <f>Data!BZ274</f>
        <v>1.8</v>
      </c>
      <c r="H277" s="8">
        <f>Data!X274</f>
        <v>1.819</v>
      </c>
      <c r="I277" s="8">
        <f>Data!BJ274</f>
        <v>2.6859999999999999</v>
      </c>
      <c r="J277" s="8">
        <f>Data!AF274</f>
        <v>2.8919999999999999</v>
      </c>
      <c r="K277" s="8">
        <f>Data!BC274</f>
        <v>4.1079999999999997</v>
      </c>
      <c r="L277" s="8">
        <f>Data!BR274</f>
        <v>5.0289999999999999</v>
      </c>
      <c r="M277" s="8">
        <f>Data!CG274</f>
        <v>3.589</v>
      </c>
      <c r="N277" s="8">
        <f>Data!CT274</f>
        <v>5.3040000000000003</v>
      </c>
      <c r="O277" s="8">
        <f>Data!ED274</f>
        <v>4.6280000000000001</v>
      </c>
      <c r="P277" s="8">
        <f t="shared" si="429"/>
        <v>3.1070000000000002</v>
      </c>
      <c r="Q277" s="1">
        <f t="shared" si="406"/>
        <v>42153</v>
      </c>
      <c r="R277" s="9">
        <f t="shared" si="455"/>
        <v>0.4105786118274305</v>
      </c>
      <c r="S277" s="36">
        <f t="shared" si="456"/>
        <v>0.27977516296642058</v>
      </c>
      <c r="T277" s="9">
        <f t="shared" si="457"/>
        <v>0.32185387833923396</v>
      </c>
      <c r="U277" s="9">
        <f t="shared" si="430"/>
        <v>0.25</v>
      </c>
      <c r="V277" s="9">
        <f t="shared" si="431"/>
        <v>0.11615630281954169</v>
      </c>
      <c r="W277" s="9">
        <f t="shared" si="432"/>
        <v>0.1</v>
      </c>
      <c r="X277" s="9">
        <f t="shared" si="433"/>
        <v>0.20196508933822183</v>
      </c>
      <c r="Y277" s="9">
        <f t="shared" si="458"/>
        <v>0.25</v>
      </c>
      <c r="Z277" s="8">
        <f t="shared" si="434"/>
        <v>2.5345251365592731</v>
      </c>
      <c r="AA277" s="8">
        <f t="shared" si="407"/>
        <v>2.7170782731222101</v>
      </c>
      <c r="AB277" s="8">
        <f t="shared" si="435"/>
        <v>1.8910022529771482</v>
      </c>
      <c r="AC277" s="8">
        <f t="shared" si="459"/>
        <v>2.1893187018043001</v>
      </c>
      <c r="AD277" s="22">
        <f t="shared" si="436"/>
        <v>0.5894213881725695</v>
      </c>
      <c r="AE277" s="22">
        <f t="shared" si="437"/>
        <v>0.72022483703357942</v>
      </c>
      <c r="AF277" s="22">
        <f t="shared" si="438"/>
        <v>0.67814612166076604</v>
      </c>
      <c r="AG277" s="22">
        <f t="shared" si="408"/>
        <v>0</v>
      </c>
      <c r="AH277" s="22">
        <f t="shared" si="409"/>
        <v>0.1338436971804583</v>
      </c>
      <c r="AI277" s="22">
        <f t="shared" si="410"/>
        <v>0</v>
      </c>
      <c r="AJ277" s="22">
        <f t="shared" si="411"/>
        <v>4.8034910661778119E-2</v>
      </c>
      <c r="AK277" s="22">
        <f t="shared" si="412"/>
        <v>0</v>
      </c>
      <c r="AL277" s="22"/>
      <c r="AM277" s="22">
        <f t="shared" si="413"/>
        <v>0</v>
      </c>
      <c r="AN277" s="22">
        <f t="shared" si="413"/>
        <v>0</v>
      </c>
      <c r="AO277" s="22">
        <v>0</v>
      </c>
      <c r="AP277" s="22">
        <f t="shared" si="414"/>
        <v>0.75</v>
      </c>
      <c r="AQ277" s="22">
        <f t="shared" si="415"/>
        <v>0.75</v>
      </c>
      <c r="AR277" s="22">
        <f t="shared" si="439"/>
        <v>0.9</v>
      </c>
      <c r="AS277" s="9">
        <f t="shared" si="440"/>
        <v>0.75</v>
      </c>
      <c r="AT277" s="9">
        <f t="shared" si="441"/>
        <v>0.75</v>
      </c>
      <c r="AU277" s="9"/>
      <c r="AV277" s="1">
        <f t="shared" si="416"/>
        <v>42153</v>
      </c>
      <c r="AX277" s="5">
        <f>Data!C274/Data!C273-1</f>
        <v>-2.4083015580269596E-3</v>
      </c>
      <c r="AY277" s="5">
        <f>Data!L274/Data!L273-1</f>
        <v>7.9847414016964713E-4</v>
      </c>
      <c r="AZ277" s="5">
        <f>Data!CW274/Data!CW273-1</f>
        <v>-5.0527397229136461E-3</v>
      </c>
      <c r="BA277" s="5">
        <f>Data!AJ274/Data!AJ273-1</f>
        <v>7.428156879896175E-4</v>
      </c>
      <c r="BB277" s="5">
        <f>Data!AR274/Data!AR273-1</f>
        <v>1.1267550129709925E-3</v>
      </c>
      <c r="BC277" s="5">
        <f>Data!BV274/Data!BV273-1</f>
        <v>-4.5832541930579396E-4</v>
      </c>
      <c r="BD277" s="5">
        <f>Data!T274/Data!T273-1</f>
        <v>1.3761496453768007E-3</v>
      </c>
      <c r="BE277" s="5">
        <f>Data!BF274/Data!BF273-1</f>
        <v>1.6162367658587584E-3</v>
      </c>
      <c r="BF277" s="5">
        <f>Data!AB274/Data!AB273-1</f>
        <v>4.5703720663008429E-3</v>
      </c>
      <c r="BG277" s="5">
        <f>Data!AY274/Data!AY273-1</f>
        <v>4.7764683804638608E-3</v>
      </c>
      <c r="BH277" s="5">
        <f>Data!BN274/Data!BN273-1</f>
        <v>5.5618013110809716E-3</v>
      </c>
      <c r="BI277" s="5">
        <f>Data!CC274/Data!CC273-1</f>
        <v>4.9047543665243776E-3</v>
      </c>
      <c r="BJ277" s="5">
        <f>Data!CP274/Data!CP273-1</f>
        <v>3.5335605786903646E-3</v>
      </c>
      <c r="BK277" s="5">
        <f>Data!DZ274/Data!DZ273-1</f>
        <v>2.804821463126439E-3</v>
      </c>
      <c r="BL277" s="5">
        <f t="shared" si="460"/>
        <v>2.7912607236444727E-3</v>
      </c>
      <c r="BM277" s="5">
        <f t="shared" si="461"/>
        <v>1.5753313478289051E-3</v>
      </c>
      <c r="BN277" s="5">
        <f t="shared" si="462"/>
        <v>1.6603214518121521E-3</v>
      </c>
      <c r="BO277" s="5">
        <f t="shared" si="442"/>
        <v>2.1747052506078113E-3</v>
      </c>
      <c r="BP277" s="5">
        <f t="shared" si="443"/>
        <v>1.5526314567593175E-3</v>
      </c>
      <c r="BQ277" s="5">
        <f t="shared" si="444"/>
        <v>1.794714811947218E-3</v>
      </c>
      <c r="BR277" s="5">
        <f t="shared" si="463"/>
        <v>1.8397933737044491E-3</v>
      </c>
      <c r="BS277" s="5">
        <f t="shared" si="464"/>
        <v>1.9155023787051917E-3</v>
      </c>
      <c r="BT277" s="5">
        <f t="shared" si="445"/>
        <v>8.6948247946705415E-4</v>
      </c>
      <c r="BU277" s="5">
        <f t="shared" si="446"/>
        <v>3.5335605786903646E-3</v>
      </c>
      <c r="BV277" s="8">
        <f t="shared" si="447"/>
        <v>2.5156428906248087</v>
      </c>
      <c r="BW277" s="8">
        <f t="shared" si="448"/>
        <v>2.5280143087254952</v>
      </c>
      <c r="BX277" s="24">
        <f t="shared" si="449"/>
        <v>42153</v>
      </c>
      <c r="BY277" s="5">
        <f t="shared" si="450"/>
        <v>0.97052982610204652</v>
      </c>
      <c r="BZ277" s="1">
        <f t="shared" si="417"/>
        <v>42153</v>
      </c>
      <c r="CA277" s="8">
        <f t="shared" si="465"/>
        <v>3.5191855395616032</v>
      </c>
      <c r="CB277" s="8">
        <f t="shared" si="466"/>
        <v>2.5280143087254952</v>
      </c>
      <c r="CC277" s="8">
        <f t="shared" si="467"/>
        <v>4.1420336892770457</v>
      </c>
      <c r="CD277" s="8">
        <f t="shared" si="468"/>
        <v>2.3644706519153957</v>
      </c>
      <c r="CE277" s="8">
        <f t="shared" si="469"/>
        <v>3.0859327549500328</v>
      </c>
      <c r="CF277" s="8">
        <f t="shared" si="470"/>
        <v>3.7852410910209198</v>
      </c>
      <c r="CG277" s="8">
        <f t="shared" si="471"/>
        <v>3.2037001374602405</v>
      </c>
      <c r="CH277" s="8">
        <f t="shared" si="472"/>
        <v>4.0173316355404545</v>
      </c>
      <c r="CI277" s="8">
        <f t="shared" si="473"/>
        <v>4.398977256247119</v>
      </c>
      <c r="CJ277" s="8">
        <f t="shared" si="474"/>
        <v>4.7106187693569748</v>
      </c>
      <c r="CK277" s="8">
        <f t="shared" si="475"/>
        <v>8.2907190788271166</v>
      </c>
      <c r="CL277" s="8">
        <f t="shared" si="476"/>
        <v>5.6979795382563969</v>
      </c>
      <c r="CM277" s="8">
        <f t="shared" si="477"/>
        <v>5.2309685765811418</v>
      </c>
      <c r="CN277" s="8">
        <f t="shared" si="478"/>
        <v>5.6656556750720117</v>
      </c>
      <c r="CO277" s="8">
        <f t="shared" si="479"/>
        <v>3.6765043025340569</v>
      </c>
      <c r="CP277" s="8">
        <f t="shared" si="480"/>
        <v>3.5956734846978948</v>
      </c>
      <c r="CQ277" s="8">
        <f t="shared" si="481"/>
        <v>3.629741437036111</v>
      </c>
      <c r="CR277" s="8">
        <f t="shared" si="482"/>
        <v>3.4252477985146794</v>
      </c>
      <c r="CS277" s="8">
        <f t="shared" si="483"/>
        <v>3.4489027427645231</v>
      </c>
      <c r="CT277" s="8">
        <f t="shared" si="484"/>
        <v>3.3310122668315811</v>
      </c>
      <c r="CU277" s="8">
        <f t="shared" si="485"/>
        <v>3.4154745297315596</v>
      </c>
      <c r="CV277" s="8">
        <f t="shared" si="486"/>
        <v>3.5608328186437093</v>
      </c>
      <c r="CW277" s="8">
        <f t="shared" si="487"/>
        <v>2.5156428906248087</v>
      </c>
      <c r="CX277" s="8">
        <f t="shared" si="488"/>
        <v>6.0555260721239721</v>
      </c>
      <c r="CY277" s="8">
        <f t="shared" si="418"/>
        <v>3.5191855395616032</v>
      </c>
      <c r="CZ277" s="1">
        <f t="shared" si="419"/>
        <v>42153</v>
      </c>
      <c r="DA277" s="5">
        <f>CA277/MAX(CA$9:CA277)-1</f>
        <v>-1.0761529329554209E-2</v>
      </c>
      <c r="DB277" s="5">
        <f>CB277/MAX(CB$9:CB277)-1</f>
        <v>0</v>
      </c>
      <c r="DC277" s="5">
        <f>CC277/MAX(CC$9:CC277)-1</f>
        <v>-1.4994380060898482E-2</v>
      </c>
      <c r="DD277" s="5">
        <f>CD277/MAX(CD$9:CD277)-1</f>
        <v>0</v>
      </c>
      <c r="DE277" s="5">
        <f>CE277/MAX(CE$9:CE277)-1</f>
        <v>-1.24771614147412E-3</v>
      </c>
      <c r="DF277" s="5">
        <f>CF277/MAX(CF$9:CF277)-1</f>
        <v>-1.3834628123077675E-2</v>
      </c>
      <c r="DG277" s="5">
        <f>CG277/MAX(CG$9:CG277)-1</f>
        <v>0</v>
      </c>
      <c r="DH277" s="5">
        <f>CH277/MAX(CH$9:CH277)-1</f>
        <v>0</v>
      </c>
      <c r="DI277" s="5">
        <f>CI277/MAX(CI$9:CI277)-1</f>
        <v>0</v>
      </c>
      <c r="DJ277" s="5">
        <f>CJ277/MAX(CJ$9:CJ277)-1</f>
        <v>0</v>
      </c>
      <c r="DK277" s="5">
        <f>CK277/MAX(CK$9:CK277)-1</f>
        <v>0</v>
      </c>
      <c r="DL277" s="5">
        <f>CL277/MAX(CL$9:CL277)-1</f>
        <v>0</v>
      </c>
      <c r="DM277" s="5">
        <f>CM277/MAX(CM$9:CM277)-1</f>
        <v>0</v>
      </c>
      <c r="DN277" s="5">
        <f>CN277/MAX(CN$9:CN277)-1</f>
        <v>0</v>
      </c>
      <c r="DO277" s="5">
        <f>CO277/MAX(CO$9:CO277)-1</f>
        <v>0</v>
      </c>
      <c r="DP277" s="5">
        <f>CP277/MAX(CP$9:CP277)-1</f>
        <v>0</v>
      </c>
      <c r="DQ277" s="5">
        <f>CQ277/MAX(CQ$9:CQ277)-1</f>
        <v>0</v>
      </c>
      <c r="DR277" s="5">
        <f>CR277/MAX(CR$9:CR277)-1</f>
        <v>0</v>
      </c>
      <c r="DS277" s="5">
        <f>CS277/MAX(CS$9:CS277)-1</f>
        <v>0</v>
      </c>
      <c r="DT277" s="5">
        <f>CT277/MAX(CT$9:CT277)-1</f>
        <v>0</v>
      </c>
      <c r="DU277" s="5">
        <f>CU277/MAX(CU$9:CU277)-1</f>
        <v>0</v>
      </c>
      <c r="DV277" s="5">
        <f>CV277/MAX(CV$9:CV277)-1</f>
        <v>0</v>
      </c>
      <c r="DW277" s="5">
        <f>CW277/MAX(CW$9:CW277)-1</f>
        <v>0</v>
      </c>
      <c r="DX277" s="5">
        <f>CX277/MAX(CX$9:CX277)-1</f>
        <v>0</v>
      </c>
      <c r="DY277" s="5">
        <f>CY277/MAX(CY$9:CY277)-1</f>
        <v>-1.0761529329554209E-2</v>
      </c>
      <c r="DZ277" s="1">
        <f t="shared" si="420"/>
        <v>42153</v>
      </c>
      <c r="EA277" s="8">
        <f t="shared" si="451"/>
        <v>1.9194547095152603</v>
      </c>
      <c r="EB277" s="8">
        <f t="shared" si="452"/>
        <v>2.1893187018043001</v>
      </c>
      <c r="EC277" s="8">
        <f t="shared" si="453"/>
        <v>2.710202767943354</v>
      </c>
      <c r="ED277" s="8">
        <f t="shared" si="421"/>
        <v>2.08725</v>
      </c>
      <c r="EE277" s="8">
        <f t="shared" si="422"/>
        <v>2.1893187018043001</v>
      </c>
      <c r="EF277" s="8">
        <f t="shared" si="423"/>
        <v>2.14</v>
      </c>
      <c r="EG277" s="8">
        <f t="shared" si="424"/>
        <v>2.1755655448260787</v>
      </c>
      <c r="EH277" s="8">
        <f t="shared" si="425"/>
        <v>2.6902499999999998</v>
      </c>
      <c r="EI277" s="8">
        <f t="shared" si="426"/>
        <v>2.1893187018043001</v>
      </c>
      <c r="EJ277" s="1">
        <f t="shared" si="454"/>
        <v>42153</v>
      </c>
      <c r="EK277" s="8">
        <f>Data!W274*(1-R277-AD277)+R277*Data!AE274+AD277*Data!AM274</f>
        <v>1.8880327294602035</v>
      </c>
      <c r="EL277" s="8">
        <f>Data!W274*(1-S277-AE277)+S277*Data!BQ274+AE277*Data!AU274</f>
        <v>3.2149160009920648</v>
      </c>
      <c r="EM277" s="8">
        <f>Data!W274*(1-R277-AF277)+R277*Data!AE274+AF277*Data!AU274</f>
        <v>3.2207994589568436</v>
      </c>
      <c r="EN277" s="8">
        <f>Data!F274</f>
        <v>5.8797010465459003</v>
      </c>
      <c r="EO277" s="8">
        <f>U277*Data!$AE274+Model!AG277*Data!$BY274+Model!AP277*Data!$W274</f>
        <v>1.9572499999999999</v>
      </c>
      <c r="EP277" s="8">
        <f>V277*Data!$BQ274+Model!AH277*Data!$BY274+Model!AQ277*Data!$W274</f>
        <v>2.5235157430857491</v>
      </c>
      <c r="EQ277" s="8">
        <f>W277*Data!$BQ274+Model!AI277*Data!$BY274+Model!AR277*Data!$W274</f>
        <v>1.9346000000000001</v>
      </c>
      <c r="ER277" s="8">
        <f>X277*Data!CF274+Model!AJ277*Data!$BY274+Model!AS277*Data!$W274</f>
        <v>2.1507760902026356</v>
      </c>
      <c r="ES277" s="8">
        <f>Y277*Data!CS274+Model!AK277*Data!$BY274+Model!AS277*Data!$W274</f>
        <v>2.6334999999999997</v>
      </c>
      <c r="ET277" s="8">
        <f t="shared" si="427"/>
        <v>5.8797010465459003</v>
      </c>
    </row>
    <row r="278" spans="1:150" x14ac:dyDescent="0.25">
      <c r="A278" s="34">
        <f>Data!A275</f>
        <v>42185</v>
      </c>
      <c r="B278" s="8">
        <f>Data!G275</f>
        <v>2.3907078303765199</v>
      </c>
      <c r="C278" s="8">
        <f t="shared" si="428"/>
        <v>2.9232582555519793</v>
      </c>
      <c r="D278" s="8">
        <f>Data!DA275</f>
        <v>3.3370000000000002</v>
      </c>
      <c r="E278" s="8">
        <f>Data!AN275</f>
        <v>0.626</v>
      </c>
      <c r="F278" s="8">
        <f>Data!AV275</f>
        <v>1.3540000000000001</v>
      </c>
      <c r="G278" s="8">
        <f>Data!BZ275</f>
        <v>2.0009999999999999</v>
      </c>
      <c r="H278" s="8">
        <f>Data!X275</f>
        <v>1.996</v>
      </c>
      <c r="I278" s="8">
        <f>Data!BJ275</f>
        <v>2.9119999999999999</v>
      </c>
      <c r="J278" s="8">
        <f>Data!AF275</f>
        <v>3.31</v>
      </c>
      <c r="K278" s="8">
        <f>Data!BC275</f>
        <v>4.6449999999999996</v>
      </c>
      <c r="L278" s="8">
        <f>Data!BR275</f>
        <v>5.6639999999999997</v>
      </c>
      <c r="M278" s="8">
        <f>Data!CG275</f>
        <v>4.0860000000000003</v>
      </c>
      <c r="N278" s="8">
        <f>Data!CT275</f>
        <v>5.843</v>
      </c>
      <c r="O278" s="8">
        <f>Data!ED275</f>
        <v>5.1609999999999996</v>
      </c>
      <c r="P278" s="8">
        <f t="shared" si="429"/>
        <v>3.4834999999999994</v>
      </c>
      <c r="Q278" s="1">
        <f t="shared" si="406"/>
        <v>42185</v>
      </c>
      <c r="R278" s="9">
        <f t="shared" si="455"/>
        <v>0.38057861182743047</v>
      </c>
      <c r="S278" s="36">
        <f t="shared" si="456"/>
        <v>0.27231621496625164</v>
      </c>
      <c r="T278" s="9">
        <f t="shared" si="457"/>
        <v>0.29185387833923393</v>
      </c>
      <c r="U278" s="9">
        <f t="shared" si="430"/>
        <v>0.25</v>
      </c>
      <c r="V278" s="9">
        <f t="shared" si="431"/>
        <v>0.10741409510688506</v>
      </c>
      <c r="W278" s="9">
        <f t="shared" si="432"/>
        <v>0.1</v>
      </c>
      <c r="X278" s="9">
        <f t="shared" si="433"/>
        <v>0.18870879154749154</v>
      </c>
      <c r="Y278" s="9">
        <f t="shared" si="458"/>
        <v>0.25</v>
      </c>
      <c r="Z278" s="8">
        <f t="shared" si="434"/>
        <v>2.7945064056601927</v>
      </c>
      <c r="AA278" s="8">
        <f t="shared" si="407"/>
        <v>2.994855876496211</v>
      </c>
      <c r="AB278" s="8">
        <f t="shared" si="435"/>
        <v>1.9495573382684257</v>
      </c>
      <c r="AC278" s="8">
        <f t="shared" si="459"/>
        <v>2.3907078303765199</v>
      </c>
      <c r="AD278" s="22">
        <f t="shared" si="436"/>
        <v>0.61942138817256953</v>
      </c>
      <c r="AE278" s="22">
        <f t="shared" si="437"/>
        <v>0.72768378503374831</v>
      </c>
      <c r="AF278" s="22">
        <f t="shared" si="438"/>
        <v>0.70814612166076607</v>
      </c>
      <c r="AG278" s="22">
        <f t="shared" si="408"/>
        <v>0</v>
      </c>
      <c r="AH278" s="22">
        <f t="shared" si="409"/>
        <v>0.14258590489311496</v>
      </c>
      <c r="AI278" s="22">
        <f t="shared" si="410"/>
        <v>0</v>
      </c>
      <c r="AJ278" s="22">
        <f t="shared" si="411"/>
        <v>6.1291208452508461E-2</v>
      </c>
      <c r="AK278" s="22">
        <f t="shared" si="412"/>
        <v>0</v>
      </c>
      <c r="AL278" s="22"/>
      <c r="AM278" s="22">
        <f t="shared" si="413"/>
        <v>0</v>
      </c>
      <c r="AN278" s="22">
        <f t="shared" si="413"/>
        <v>0</v>
      </c>
      <c r="AO278" s="22">
        <v>0</v>
      </c>
      <c r="AP278" s="22">
        <f t="shared" si="414"/>
        <v>0.75</v>
      </c>
      <c r="AQ278" s="22">
        <f t="shared" si="415"/>
        <v>0.75</v>
      </c>
      <c r="AR278" s="22">
        <f t="shared" si="439"/>
        <v>0.9</v>
      </c>
      <c r="AS278" s="9">
        <f t="shared" si="440"/>
        <v>0.75</v>
      </c>
      <c r="AT278" s="9">
        <f t="shared" si="441"/>
        <v>0.75</v>
      </c>
      <c r="AU278" s="9"/>
      <c r="AV278" s="1">
        <f t="shared" si="416"/>
        <v>42185</v>
      </c>
      <c r="AX278" s="5">
        <f>Data!C275/Data!C274-1</f>
        <v>-1.0903606547332356E-2</v>
      </c>
      <c r="AY278" s="5">
        <f>Data!L275/Data!L274-1</f>
        <v>-2.8663387190452916E-4</v>
      </c>
      <c r="AZ278" s="5">
        <f>Data!CW275/Data!CW274-1</f>
        <v>-1.639343013945227E-2</v>
      </c>
      <c r="BA278" s="5">
        <f>Data!AJ275/Data!AJ274-1</f>
        <v>2.5320231558723094E-4</v>
      </c>
      <c r="BB278" s="5">
        <f>Data!AR275/Data!AR274-1</f>
        <v>-2.6269992541643195E-3</v>
      </c>
      <c r="BC278" s="5">
        <f>Data!BV275/Data!BV274-1</f>
        <v>-1.1225171262349898E-2</v>
      </c>
      <c r="BD278" s="5">
        <f>Data!T275/Data!T274-1</f>
        <v>-1.5649549583162115E-3</v>
      </c>
      <c r="BE278" s="5">
        <f>Data!BF275/Data!BF274-1</f>
        <v>-5.0778079621693895E-3</v>
      </c>
      <c r="BF278" s="5">
        <f>Data!AB275/Data!AB274-1</f>
        <v>-3.3598653760427144E-3</v>
      </c>
      <c r="BG278" s="5">
        <f>Data!AY275/Data!AY274-1</f>
        <v>-7.1893239107801987E-3</v>
      </c>
      <c r="BH278" s="5">
        <f>Data!BN275/Data!BN274-1</f>
        <v>-2.3525614024038077E-3</v>
      </c>
      <c r="BI278" s="5">
        <f>Data!CC275/Data!CC274-1</f>
        <v>-3.0114550815351082E-3</v>
      </c>
      <c r="BJ278" s="5">
        <f>Data!CP275/Data!CP274-1</f>
        <v>-1.4370139287276817E-2</v>
      </c>
      <c r="BK278" s="5">
        <f>Data!DZ275/Data!DZ274-1</f>
        <v>-1.5127119259506716E-2</v>
      </c>
      <c r="BL278" s="5">
        <f t="shared" si="460"/>
        <v>-2.7848485940751844E-3</v>
      </c>
      <c r="BM278" s="5">
        <f t="shared" si="461"/>
        <v>-6.1242223657588021E-3</v>
      </c>
      <c r="BN278" s="5">
        <f t="shared" si="462"/>
        <v>-6.6502113575896155E-3</v>
      </c>
      <c r="BO278" s="5">
        <f t="shared" si="442"/>
        <v>-2.0136825627478372E-3</v>
      </c>
      <c r="BP278" s="5">
        <f t="shared" si="443"/>
        <v>-2.9493994766330834E-3</v>
      </c>
      <c r="BQ278" s="5">
        <f t="shared" si="444"/>
        <v>-1.6437156027249711E-3</v>
      </c>
      <c r="BR278" s="5">
        <f t="shared" si="463"/>
        <v>-2.3211251120675751E-3</v>
      </c>
      <c r="BS278" s="5">
        <f t="shared" si="464"/>
        <v>-4.766251040556363E-3</v>
      </c>
      <c r="BT278" s="5">
        <f t="shared" si="445"/>
        <v>-1.1042913919345746E-4</v>
      </c>
      <c r="BU278" s="5">
        <f t="shared" si="446"/>
        <v>-1.4370139287276817E-2</v>
      </c>
      <c r="BV278" s="8">
        <f t="shared" si="447"/>
        <v>2.5153650903458789</v>
      </c>
      <c r="BW278" s="8">
        <f t="shared" si="448"/>
        <v>2.5272896941959551</v>
      </c>
      <c r="BX278" s="24">
        <f t="shared" si="449"/>
        <v>42185</v>
      </c>
      <c r="BY278" s="5">
        <f t="shared" si="450"/>
        <v>0.97895120370490618</v>
      </c>
      <c r="BZ278" s="1">
        <f t="shared" si="417"/>
        <v>42185</v>
      </c>
      <c r="CA278" s="8">
        <f t="shared" si="465"/>
        <v>3.4808137250711617</v>
      </c>
      <c r="CB278" s="8">
        <f t="shared" si="466"/>
        <v>2.5272896941959551</v>
      </c>
      <c r="CC278" s="8">
        <f t="shared" si="467"/>
        <v>4.0741315493566246</v>
      </c>
      <c r="CD278" s="8">
        <f t="shared" si="468"/>
        <v>2.3650693413595989</v>
      </c>
      <c r="CE278" s="8">
        <f t="shared" si="469"/>
        <v>3.0778260119043779</v>
      </c>
      <c r="CF278" s="8">
        <f t="shared" si="470"/>
        <v>3.7427511115049259</v>
      </c>
      <c r="CG278" s="8">
        <f t="shared" si="471"/>
        <v>3.198686491045164</v>
      </c>
      <c r="CH278" s="8">
        <f t="shared" si="472"/>
        <v>3.9969323969748323</v>
      </c>
      <c r="CI278" s="8">
        <f t="shared" si="473"/>
        <v>4.3841972848738546</v>
      </c>
      <c r="CJ278" s="8">
        <f t="shared" si="474"/>
        <v>4.676752605203867</v>
      </c>
      <c r="CK278" s="8">
        <f t="shared" si="475"/>
        <v>8.2712146531240958</v>
      </c>
      <c r="CL278" s="8">
        <f t="shared" si="476"/>
        <v>5.6808203288214312</v>
      </c>
      <c r="CM278" s="8">
        <f t="shared" si="477"/>
        <v>5.1557988295283028</v>
      </c>
      <c r="CN278" s="8">
        <f t="shared" si="478"/>
        <v>5.5799506259918967</v>
      </c>
      <c r="CO278" s="8">
        <f t="shared" si="479"/>
        <v>3.666265794696034</v>
      </c>
      <c r="CP278" s="8">
        <f t="shared" si="480"/>
        <v>3.5736527807229419</v>
      </c>
      <c r="CQ278" s="8">
        <f t="shared" si="481"/>
        <v>3.6056028893064198</v>
      </c>
      <c r="CR278" s="8">
        <f t="shared" si="482"/>
        <v>3.4183504367497202</v>
      </c>
      <c r="CS278" s="8">
        <f t="shared" si="483"/>
        <v>3.438730550820055</v>
      </c>
      <c r="CT278" s="8">
        <f t="shared" si="484"/>
        <v>3.3255370299957221</v>
      </c>
      <c r="CU278" s="8">
        <f t="shared" si="485"/>
        <v>3.4075467860309723</v>
      </c>
      <c r="CV278" s="8">
        <f t="shared" si="486"/>
        <v>3.5438609955166012</v>
      </c>
      <c r="CW278" s="8">
        <f t="shared" si="487"/>
        <v>2.5153650903458789</v>
      </c>
      <c r="CX278" s="8">
        <f t="shared" si="488"/>
        <v>5.9685073190098139</v>
      </c>
      <c r="CY278" s="8">
        <f t="shared" si="418"/>
        <v>3.4808137250711617</v>
      </c>
      <c r="CZ278" s="1">
        <f t="shared" si="419"/>
        <v>42185</v>
      </c>
      <c r="DA278" s="5">
        <f>CA278/MAX(CA$9:CA278)-1</f>
        <v>-2.1547796395229635E-2</v>
      </c>
      <c r="DB278" s="5">
        <f>CB278/MAX(CB$9:CB278)-1</f>
        <v>-2.8663387190452916E-4</v>
      </c>
      <c r="DC278" s="5">
        <f>CC278/MAX(CC$9:CC278)-1</f>
        <v>-3.1142000878337961E-2</v>
      </c>
      <c r="DD278" s="5">
        <f>CD278/MAX(CD$9:CD278)-1</f>
        <v>0</v>
      </c>
      <c r="DE278" s="5">
        <f>CE278/MAX(CE$9:CE278)-1</f>
        <v>-3.8714376462652966E-3</v>
      </c>
      <c r="DF278" s="5">
        <f>CF278/MAX(CF$9:CF278)-1</f>
        <v>-2.4904503315395066E-2</v>
      </c>
      <c r="DG278" s="5">
        <f>CG278/MAX(CG$9:CG278)-1</f>
        <v>-1.5649549583161004E-3</v>
      </c>
      <c r="DH278" s="5">
        <f>CH278/MAX(CH$9:CH278)-1</f>
        <v>-5.0778079621693895E-3</v>
      </c>
      <c r="DI278" s="5">
        <f>CI278/MAX(CI$9:CI278)-1</f>
        <v>-3.3598653760428254E-3</v>
      </c>
      <c r="DJ278" s="5">
        <f>CJ278/MAX(CJ$9:CJ278)-1</f>
        <v>-7.1893239107800877E-3</v>
      </c>
      <c r="DK278" s="5">
        <f>CK278/MAX(CK$9:CK278)-1</f>
        <v>-2.3525614024036967E-3</v>
      </c>
      <c r="DL278" s="5">
        <f>CL278/MAX(CL$9:CL278)-1</f>
        <v>-3.0114550815352192E-3</v>
      </c>
      <c r="DM278" s="5">
        <f>CM278/MAX(CM$9:CM278)-1</f>
        <v>-1.4370139287276817E-2</v>
      </c>
      <c r="DN278" s="5">
        <f>CN278/MAX(CN$9:CN278)-1</f>
        <v>-1.5127119259506605E-2</v>
      </c>
      <c r="DO278" s="5">
        <f>CO278/MAX(CO$9:CO278)-1</f>
        <v>-2.7848485940751289E-3</v>
      </c>
      <c r="DP278" s="5">
        <f>CP278/MAX(CP$9:CP278)-1</f>
        <v>-6.1242223657588246E-3</v>
      </c>
      <c r="DQ278" s="5">
        <f>CQ278/MAX(CQ$9:CQ278)-1</f>
        <v>-6.650211357589586E-3</v>
      </c>
      <c r="DR278" s="5">
        <f>CR278/MAX(CR$9:CR278)-1</f>
        <v>-2.0136825627478094E-3</v>
      </c>
      <c r="DS278" s="5">
        <f>CS278/MAX(CS$9:CS278)-1</f>
        <v>-2.9493994766330855E-3</v>
      </c>
      <c r="DT278" s="5">
        <f>CT278/MAX(CT$9:CT278)-1</f>
        <v>-1.6437156027249156E-3</v>
      </c>
      <c r="DU278" s="5">
        <f>CU278/MAX(CU$9:CU278)-1</f>
        <v>-2.3211251120676124E-3</v>
      </c>
      <c r="DV278" s="5">
        <f>CV278/MAX(CV$9:CV278)-1</f>
        <v>-4.7662510405563907E-3</v>
      </c>
      <c r="DW278" s="5">
        <f>CW278/MAX(CW$9:CW278)-1</f>
        <v>-1.1042913919345754E-4</v>
      </c>
      <c r="DX278" s="5">
        <f>CX278/MAX(CX$9:CX278)-1</f>
        <v>-1.4370139287276928E-2</v>
      </c>
      <c r="DY278" s="5">
        <f>CY278/MAX(CY$9:CY278)-1</f>
        <v>-2.1547796395229635E-2</v>
      </c>
      <c r="DZ278" s="1">
        <f t="shared" si="420"/>
        <v>42185</v>
      </c>
      <c r="EA278" s="8">
        <f t="shared" si="451"/>
        <v>2.098411764734454</v>
      </c>
      <c r="EB278" s="8">
        <f t="shared" si="452"/>
        <v>2.3907078303765199</v>
      </c>
      <c r="EC278" s="8">
        <f t="shared" si="453"/>
        <v>2.9232582555519793</v>
      </c>
      <c r="ED278" s="8">
        <f t="shared" si="421"/>
        <v>2.3245</v>
      </c>
      <c r="EE278" s="8">
        <f t="shared" si="422"/>
        <v>2.3907078303765199</v>
      </c>
      <c r="EF278" s="8">
        <f t="shared" si="423"/>
        <v>2.3628</v>
      </c>
      <c r="EG278" s="8">
        <f t="shared" si="424"/>
        <v>2.3907078303765195</v>
      </c>
      <c r="EH278" s="8">
        <f t="shared" si="425"/>
        <v>2.9577499999999999</v>
      </c>
      <c r="EI278" s="8">
        <f t="shared" si="426"/>
        <v>2.3907078303765199</v>
      </c>
      <c r="EJ278" s="1">
        <f t="shared" si="454"/>
        <v>42185</v>
      </c>
      <c r="EK278" s="8">
        <f>Data!W275*(1-R278-AD278)+R278*Data!AE275+AD278*Data!AM275</f>
        <v>1.8893648803085794</v>
      </c>
      <c r="EL278" s="8">
        <f>Data!W275*(1-S278-AE278)+S278*Data!BQ275+AE278*Data!AU275</f>
        <v>3.232185686559955</v>
      </c>
      <c r="EM278" s="8">
        <f>Data!W275*(1-R278-AF278)+R278*Data!AE275+AF278*Data!AU275</f>
        <v>3.2708477662340636</v>
      </c>
      <c r="EN278" s="8">
        <f>Data!F275</f>
        <v>6.0392824505991198</v>
      </c>
      <c r="EO278" s="8">
        <f>U278*Data!$AE275+Model!AG278*Data!$BY275+Model!AP278*Data!$W275</f>
        <v>1.9624999999999999</v>
      </c>
      <c r="EP278" s="8">
        <f>V278*Data!$BQ275+Model!AH278*Data!$BY275+Model!AQ278*Data!$W275</f>
        <v>2.565638563671655</v>
      </c>
      <c r="EQ278" s="8">
        <f>W278*Data!$BQ275+Model!AI278*Data!$BY275+Model!AR278*Data!$W275</f>
        <v>1.9418</v>
      </c>
      <c r="ER278" s="8">
        <f>X278*Data!CF275+Model!AJ278*Data!$BY275+Model!AS278*Data!$W275</f>
        <v>2.2161766193349859</v>
      </c>
      <c r="ES278" s="8">
        <f>Y278*Data!CS275+Model!AK278*Data!$BY275+Model!AS278*Data!$W275</f>
        <v>2.6547499999999999</v>
      </c>
      <c r="ET278" s="8">
        <f t="shared" si="427"/>
        <v>6.0392824505991198</v>
      </c>
    </row>
    <row r="279" spans="1:150" x14ac:dyDescent="0.25">
      <c r="A279" s="34">
        <f>Data!A276</f>
        <v>42216</v>
      </c>
      <c r="B279" s="8">
        <f>Data!G276</f>
        <v>2.3469037211057699</v>
      </c>
      <c r="C279" s="8">
        <f t="shared" si="428"/>
        <v>2.8131514476614701</v>
      </c>
      <c r="D279" s="8">
        <f>Data!DA276</f>
        <v>3.343</v>
      </c>
      <c r="E279" s="8">
        <f>Data!AN276</f>
        <v>0.65600000000000003</v>
      </c>
      <c r="F279" s="8">
        <f>Data!AV276</f>
        <v>1.3069999999999999</v>
      </c>
      <c r="G279" s="8">
        <f>Data!BZ276</f>
        <v>1.895</v>
      </c>
      <c r="H279" s="8">
        <f>Data!X276</f>
        <v>2.0960000000000001</v>
      </c>
      <c r="I279" s="8">
        <f>Data!BJ276</f>
        <v>2.927</v>
      </c>
      <c r="J279" s="8">
        <f>Data!AF276</f>
        <v>3.4889999999999999</v>
      </c>
      <c r="K279" s="8">
        <f>Data!BC276</f>
        <v>4.6420000000000003</v>
      </c>
      <c r="L279" s="8">
        <f>Data!BR276</f>
        <v>5.7809999999999997</v>
      </c>
      <c r="M279" s="8">
        <f>Data!CG276</f>
        <v>4.2380000000000004</v>
      </c>
      <c r="N279" s="8">
        <f>Data!CT276</f>
        <v>5.9130000000000003</v>
      </c>
      <c r="O279" s="8">
        <f>Data!ED276</f>
        <v>5.1929999999999996</v>
      </c>
      <c r="P279" s="8">
        <f t="shared" si="429"/>
        <v>3.5919999999999996</v>
      </c>
      <c r="Q279" s="1">
        <f t="shared" si="406"/>
        <v>42216</v>
      </c>
      <c r="R279" s="9">
        <f t="shared" si="455"/>
        <v>0.35479485537556116</v>
      </c>
      <c r="S279" s="36">
        <f t="shared" si="456"/>
        <v>0.2676026045048302</v>
      </c>
      <c r="T279" s="9">
        <f t="shared" si="457"/>
        <v>0.27839643652561252</v>
      </c>
      <c r="U279" s="9">
        <f t="shared" si="430"/>
        <v>0.22</v>
      </c>
      <c r="V279" s="9">
        <f t="shared" si="431"/>
        <v>7.7497097556811612E-2</v>
      </c>
      <c r="W279" s="9">
        <f t="shared" si="432"/>
        <v>7.0000000000000007E-2</v>
      </c>
      <c r="X279" s="9">
        <f t="shared" si="433"/>
        <v>0.15870879154749154</v>
      </c>
      <c r="Y279" s="9">
        <f t="shared" si="458"/>
        <v>0.25</v>
      </c>
      <c r="Z279" s="8">
        <f t="shared" si="434"/>
        <v>2.72628434614494</v>
      </c>
      <c r="AA279" s="8">
        <f t="shared" si="407"/>
        <v>3.082115597600299</v>
      </c>
      <c r="AB279" s="8">
        <f t="shared" si="435"/>
        <v>1.9190846325167039</v>
      </c>
      <c r="AC279" s="8">
        <f t="shared" si="459"/>
        <v>2.3469037211057699</v>
      </c>
      <c r="AD279" s="22">
        <f t="shared" si="436"/>
        <v>0.6452051446244389</v>
      </c>
      <c r="AE279" s="22">
        <f t="shared" si="437"/>
        <v>0.7323973954951698</v>
      </c>
      <c r="AF279" s="22">
        <f t="shared" si="438"/>
        <v>0.72160356347438748</v>
      </c>
      <c r="AG279" s="22">
        <f t="shared" si="408"/>
        <v>3.0000000000000027E-2</v>
      </c>
      <c r="AH279" s="22">
        <f t="shared" si="409"/>
        <v>0.17250290244318833</v>
      </c>
      <c r="AI279" s="22">
        <f t="shared" si="410"/>
        <v>2.9999999999999916E-2</v>
      </c>
      <c r="AJ279" s="22">
        <f t="shared" si="411"/>
        <v>9.1291208452508488E-2</v>
      </c>
      <c r="AK279" s="22">
        <f t="shared" si="412"/>
        <v>0</v>
      </c>
      <c r="AL279" s="22"/>
      <c r="AM279" s="22">
        <f t="shared" si="413"/>
        <v>0</v>
      </c>
      <c r="AN279" s="22">
        <f t="shared" si="413"/>
        <v>0</v>
      </c>
      <c r="AO279" s="22">
        <v>0</v>
      </c>
      <c r="AP279" s="22">
        <f t="shared" si="414"/>
        <v>0.75</v>
      </c>
      <c r="AQ279" s="22">
        <f t="shared" si="415"/>
        <v>0.75</v>
      </c>
      <c r="AR279" s="22">
        <f t="shared" si="439"/>
        <v>0.9</v>
      </c>
      <c r="AS279" s="9">
        <f t="shared" si="440"/>
        <v>0.75</v>
      </c>
      <c r="AT279" s="9">
        <f t="shared" si="441"/>
        <v>0.75</v>
      </c>
      <c r="AU279" s="9"/>
      <c r="AV279" s="1">
        <f t="shared" si="416"/>
        <v>42216</v>
      </c>
      <c r="AX279" s="5">
        <f>Data!C276/Data!C275-1</f>
        <v>6.9511398587625006E-3</v>
      </c>
      <c r="AY279" s="5">
        <f>Data!L276/Data!L275-1</f>
        <v>6.2037264664627223E-4</v>
      </c>
      <c r="AZ279" s="5">
        <f>Data!CW276/Data!CW275-1</f>
        <v>5.3891014886802147E-3</v>
      </c>
      <c r="BA279" s="5">
        <f>Data!AJ276/Data!AJ275-1</f>
        <v>5.2014702822655856E-4</v>
      </c>
      <c r="BB279" s="5">
        <f>Data!AR276/Data!AR275-1</f>
        <v>3.6574701087634942E-3</v>
      </c>
      <c r="BC279" s="5">
        <f>Data!BV276/Data!BV275-1</f>
        <v>9.2803934975971281E-3</v>
      </c>
      <c r="BD279" s="5">
        <f>Data!T276/Data!T275-1</f>
        <v>-1.9307143435476348E-4</v>
      </c>
      <c r="BE279" s="5">
        <f>Data!BF276/Data!BF275-1</f>
        <v>2.0981260066259555E-3</v>
      </c>
      <c r="BF279" s="5">
        <f>Data!AB276/Data!AB275-1</f>
        <v>4.472870101237536E-4</v>
      </c>
      <c r="BG279" s="5">
        <f>Data!AY276/Data!AY275-1</f>
        <v>1.0867796748050829E-3</v>
      </c>
      <c r="BH279" s="5">
        <f>Data!BN276/Data!BN275-1</f>
        <v>-3.0099825035887484E-3</v>
      </c>
      <c r="BI279" s="5">
        <f>Data!CC276/Data!CC275-1</f>
        <v>-7.3999557582715703E-4</v>
      </c>
      <c r="BJ279" s="5">
        <f>Data!CP276/Data!CP275-1</f>
        <v>-3.237363799650339E-3</v>
      </c>
      <c r="BK279" s="5">
        <f>Data!DZ276/Data!DZ275-1</f>
        <v>9.0696785162380777E-4</v>
      </c>
      <c r="BL279" s="5">
        <f t="shared" si="460"/>
        <v>1.9838887229632228E-3</v>
      </c>
      <c r="BM279" s="5">
        <f t="shared" si="461"/>
        <v>2.9084637448430826E-3</v>
      </c>
      <c r="BN279" s="5">
        <f t="shared" si="462"/>
        <v>2.8547253576364597E-3</v>
      </c>
      <c r="BO279" s="5">
        <f t="shared" si="442"/>
        <v>-3.2981823235134211E-5</v>
      </c>
      <c r="BP279" s="5">
        <f t="shared" si="443"/>
        <v>8.5513518194245224E-4</v>
      </c>
      <c r="BQ279" s="5">
        <f t="shared" si="444"/>
        <v>-4.7476254127816204E-4</v>
      </c>
      <c r="BR279" s="5">
        <f t="shared" si="463"/>
        <v>2.8435928575162416E-4</v>
      </c>
      <c r="BS279" s="5">
        <f t="shared" si="464"/>
        <v>-9.5414452567865737E-4</v>
      </c>
      <c r="BT279" s="5">
        <f t="shared" si="445"/>
        <v>3.7750333571029421E-4</v>
      </c>
      <c r="BU279" s="5">
        <f t="shared" si="446"/>
        <v>-3.237363799650339E-3</v>
      </c>
      <c r="BV279" s="8">
        <f t="shared" si="447"/>
        <v>2.5163146490580135</v>
      </c>
      <c r="BW279" s="8">
        <f t="shared" si="448"/>
        <v>2.5288575555923853</v>
      </c>
      <c r="BX279" s="24">
        <f t="shared" si="449"/>
        <v>42216</v>
      </c>
      <c r="BY279" s="5">
        <f t="shared" si="450"/>
        <v>0.97246980395426785</v>
      </c>
      <c r="BZ279" s="1">
        <f t="shared" si="417"/>
        <v>42216</v>
      </c>
      <c r="CA279" s="8">
        <f t="shared" si="465"/>
        <v>3.5050093480964315</v>
      </c>
      <c r="CB279" s="8">
        <f t="shared" si="466"/>
        <v>2.5288575555923853</v>
      </c>
      <c r="CC279" s="8">
        <f t="shared" si="467"/>
        <v>4.0960874577543418</v>
      </c>
      <c r="CD279" s="8">
        <f t="shared" si="468"/>
        <v>2.3662995251490568</v>
      </c>
      <c r="CE279" s="8">
        <f t="shared" si="469"/>
        <v>3.0890830685428927</v>
      </c>
      <c r="CF279" s="8">
        <f t="shared" si="470"/>
        <v>3.7774853145832608</v>
      </c>
      <c r="CG279" s="8">
        <f t="shared" si="471"/>
        <v>3.1980689160562865</v>
      </c>
      <c r="CH279" s="8">
        <f t="shared" si="472"/>
        <v>4.0053184647836506</v>
      </c>
      <c r="CI279" s="8">
        <f t="shared" si="473"/>
        <v>4.3861582793691989</v>
      </c>
      <c r="CJ279" s="8">
        <f t="shared" si="474"/>
        <v>4.6818352048792944</v>
      </c>
      <c r="CK279" s="8">
        <f t="shared" si="475"/>
        <v>8.2463184417347648</v>
      </c>
      <c r="CL279" s="8">
        <f t="shared" si="476"/>
        <v>5.6766165469110339</v>
      </c>
      <c r="CM279" s="8">
        <f t="shared" si="477"/>
        <v>5.1391076330393082</v>
      </c>
      <c r="CN279" s="8">
        <f t="shared" si="478"/>
        <v>5.5850114618233198</v>
      </c>
      <c r="CO279" s="8">
        <f t="shared" si="479"/>
        <v>3.6735392580615174</v>
      </c>
      <c r="CP279" s="8">
        <f t="shared" si="480"/>
        <v>3.5840466202723325</v>
      </c>
      <c r="CQ279" s="8">
        <f t="shared" si="481"/>
        <v>3.6158958953040905</v>
      </c>
      <c r="CR279" s="8">
        <f t="shared" si="482"/>
        <v>3.4182376933198593</v>
      </c>
      <c r="CS279" s="8">
        <f t="shared" si="483"/>
        <v>3.4416711302952812</v>
      </c>
      <c r="CT279" s="8">
        <f t="shared" si="484"/>
        <v>3.3239581895842467</v>
      </c>
      <c r="CU279" s="8">
        <f t="shared" si="485"/>
        <v>3.4085157536012129</v>
      </c>
      <c r="CV279" s="8">
        <f t="shared" si="486"/>
        <v>3.540479639947963</v>
      </c>
      <c r="CW279" s="8">
        <f t="shared" si="487"/>
        <v>2.5163146490580135</v>
      </c>
      <c r="CX279" s="8">
        <f t="shared" si="488"/>
        <v>5.9491850894773037</v>
      </c>
      <c r="CY279" s="8">
        <f t="shared" si="418"/>
        <v>3.5050093480964315</v>
      </c>
      <c r="CZ279" s="1">
        <f t="shared" si="419"/>
        <v>42216</v>
      </c>
      <c r="DA279" s="5">
        <f>CA279/MAX(CA$9:CA279)-1</f>
        <v>-1.4746438282858487E-2</v>
      </c>
      <c r="DB279" s="5">
        <f>CB279/MAX(CB$9:CB279)-1</f>
        <v>0</v>
      </c>
      <c r="DC279" s="5">
        <f>CC279/MAX(CC$9:CC279)-1</f>
        <v>-2.5920726792951654E-2</v>
      </c>
      <c r="DD279" s="5">
        <f>CD279/MAX(CD$9:CD279)-1</f>
        <v>0</v>
      </c>
      <c r="DE279" s="5">
        <f>CE279/MAX(CE$9:CE279)-1</f>
        <v>-2.2812720497100702E-4</v>
      </c>
      <c r="DF279" s="5">
        <f>CF279/MAX(CF$9:CF279)-1</f>
        <v>-1.5855233408426983E-2</v>
      </c>
      <c r="DG279" s="5">
        <f>CG279/MAX(CG$9:CG279)-1</f>
        <v>-1.7577242445724339E-3</v>
      </c>
      <c r="DH279" s="5">
        <f>CH279/MAX(CH$9:CH279)-1</f>
        <v>-2.9903358364855581E-3</v>
      </c>
      <c r="DI279" s="5">
        <f>CI279/MAX(CI$9:CI279)-1</f>
        <v>-2.9140811900574271E-3</v>
      </c>
      <c r="DJ279" s="5">
        <f>CJ279/MAX(CJ$9:CJ279)-1</f>
        <v>-6.1103574470768862E-3</v>
      </c>
      <c r="DK279" s="5">
        <f>CK279/MAX(CK$9:CK279)-1</f>
        <v>-5.3554627373326724E-3</v>
      </c>
      <c r="DL279" s="5">
        <f>CL279/MAX(CL$9:CL279)-1</f>
        <v>-3.7492221939252612E-3</v>
      </c>
      <c r="DM279" s="5">
        <f>CM279/MAX(CM$9:CM279)-1</f>
        <v>-1.7560981718202529E-2</v>
      </c>
      <c r="DN279" s="5">
        <f>CN279/MAX(CN$9:CN279)-1</f>
        <v>-1.4233871218738869E-2</v>
      </c>
      <c r="DO279" s="5">
        <f>CO279/MAX(CO$9:CO279)-1</f>
        <v>-8.064847008327769E-4</v>
      </c>
      <c r="DP279" s="5">
        <f>CP279/MAX(CP$9:CP279)-1</f>
        <v>-3.2335706996319269E-3</v>
      </c>
      <c r="DQ279" s="5">
        <f>CQ279/MAX(CQ$9:CQ279)-1</f>
        <v>-3.8144705269491652E-3</v>
      </c>
      <c r="DR279" s="5">
        <f>CR279/MAX(CR$9:CR279)-1</f>
        <v>-2.0465979710606597E-3</v>
      </c>
      <c r="DS279" s="5">
        <f>CS279/MAX(CS$9:CS279)-1</f>
        <v>-2.0967864299488159E-3</v>
      </c>
      <c r="DT279" s="5">
        <f>CT279/MAX(CT$9:CT279)-1</f>
        <v>-2.1176977694064014E-3</v>
      </c>
      <c r="DU279" s="5">
        <f>CU279/MAX(CU$9:CU279)-1</f>
        <v>-2.0374258597951611E-3</v>
      </c>
      <c r="DV279" s="5">
        <f>CV279/MAX(CV$9:CV279)-1</f>
        <v>-5.7158478738966734E-3</v>
      </c>
      <c r="DW279" s="5">
        <f>CW279/MAX(CW$9:CW279)-1</f>
        <v>0</v>
      </c>
      <c r="DX279" s="5">
        <f>CX279/MAX(CX$9:CX279)-1</f>
        <v>-1.756098171820264E-2</v>
      </c>
      <c r="DY279" s="5">
        <f>CY279/MAX(CY$9:CY279)-1</f>
        <v>-1.4746438282858487E-2</v>
      </c>
      <c r="DZ279" s="1">
        <f t="shared" si="420"/>
        <v>42216</v>
      </c>
      <c r="EA279" s="8">
        <f t="shared" si="451"/>
        <v>2.0811623744294745</v>
      </c>
      <c r="EB279" s="8">
        <f t="shared" si="452"/>
        <v>2.3469037211057699</v>
      </c>
      <c r="EC279" s="8">
        <f t="shared" si="453"/>
        <v>2.8131514476614701</v>
      </c>
      <c r="ED279" s="8">
        <f t="shared" si="421"/>
        <v>2.3964299999999996</v>
      </c>
      <c r="EE279" s="8">
        <f t="shared" si="422"/>
        <v>2.3469037211057699</v>
      </c>
      <c r="EF279" s="8">
        <f t="shared" si="423"/>
        <v>2.3479199999999998</v>
      </c>
      <c r="EG279" s="8">
        <f t="shared" si="424"/>
        <v>2.4176046985957726</v>
      </c>
      <c r="EH279" s="8">
        <f t="shared" si="425"/>
        <v>3.0502500000000001</v>
      </c>
      <c r="EI279" s="8">
        <f t="shared" si="426"/>
        <v>2.3469037211057699</v>
      </c>
      <c r="EJ279" s="1">
        <f t="shared" si="454"/>
        <v>42216</v>
      </c>
      <c r="EK279" s="8">
        <f>Data!W276*(1-R279-AD279)+R279*Data!AE276+AD279*Data!AM276</f>
        <v>1.8733534353720183</v>
      </c>
      <c r="EL279" s="8">
        <f>Data!W276*(1-S279-AE279)+S279*Data!BQ276+AE279*Data!AU276</f>
        <v>3.2044153060055693</v>
      </c>
      <c r="EM279" s="8">
        <f>Data!W276*(1-R279-AF279)+R279*Data!AE276+AF279*Data!AU276</f>
        <v>3.2720849209047795</v>
      </c>
      <c r="EN279" s="8">
        <f>Data!F276</f>
        <v>5.9782374956076403</v>
      </c>
      <c r="EO279" s="8">
        <f>U279*Data!$AE276+Model!AG279*Data!$BY276+Model!AP279*Data!$W276</f>
        <v>2.0720200000000002</v>
      </c>
      <c r="EP279" s="8">
        <f>V279*Data!$BQ276+Model!AH279*Data!$BY276+Model!AQ279*Data!$W276</f>
        <v>2.6805489491419632</v>
      </c>
      <c r="EQ279" s="8">
        <f>W279*Data!$BQ276+Model!AI279*Data!$BY276+Model!AR279*Data!$W276</f>
        <v>2.0565799999999994</v>
      </c>
      <c r="ER279" s="8">
        <f>X279*Data!CF276+Model!AJ279*Data!$BY276+Model!AS279*Data!$W276</f>
        <v>2.3264311522955836</v>
      </c>
      <c r="ES279" s="8">
        <f>Y279*Data!CS276+Model!AK279*Data!$BY276+Model!AS279*Data!$W276</f>
        <v>2.6120000000000001</v>
      </c>
      <c r="ET279" s="8">
        <f t="shared" si="427"/>
        <v>5.9782374956076403</v>
      </c>
    </row>
    <row r="280" spans="1:150" x14ac:dyDescent="0.25">
      <c r="A280" s="34">
        <f>Data!A277</f>
        <v>42247</v>
      </c>
      <c r="B280" s="8">
        <f>Data!G277</f>
        <v>2.4158901834381501</v>
      </c>
      <c r="C280" s="8">
        <f t="shared" si="428"/>
        <v>2.8348842411222042</v>
      </c>
      <c r="D280" s="8">
        <f>Data!DA277</f>
        <v>3.4809999999999999</v>
      </c>
      <c r="E280" s="8">
        <f>Data!AN277</f>
        <v>0.73799999999999999</v>
      </c>
      <c r="F280" s="8">
        <f>Data!AV277</f>
        <v>1.3640000000000001</v>
      </c>
      <c r="G280" s="8">
        <f>Data!BZ277</f>
        <v>1.903</v>
      </c>
      <c r="H280" s="8">
        <f>Data!X277</f>
        <v>2.294</v>
      </c>
      <c r="I280" s="8">
        <f>Data!BJ277</f>
        <v>3.145</v>
      </c>
      <c r="J280" s="8">
        <f>Data!AF277</f>
        <v>3.9329999999999998</v>
      </c>
      <c r="K280" s="8">
        <f>Data!BC277</f>
        <v>5.2069999999999999</v>
      </c>
      <c r="L280" s="8">
        <f>Data!BR277</f>
        <v>6.8490000000000002</v>
      </c>
      <c r="M280" s="8">
        <f>Data!CG277</f>
        <v>4.93</v>
      </c>
      <c r="N280" s="8">
        <f>Data!CT277</f>
        <v>6.3970000000000002</v>
      </c>
      <c r="O280" s="8">
        <f>Data!ED277</f>
        <v>5.59</v>
      </c>
      <c r="P280" s="8">
        <f t="shared" si="429"/>
        <v>3.9564999999999997</v>
      </c>
      <c r="Q280" s="1">
        <f t="shared" si="406"/>
        <v>42247</v>
      </c>
      <c r="R280" s="9">
        <f t="shared" si="455"/>
        <v>0.32479485537556119</v>
      </c>
      <c r="S280" s="36">
        <f t="shared" si="456"/>
        <v>0.24890917733983672</v>
      </c>
      <c r="T280" s="9">
        <f t="shared" si="457"/>
        <v>0.25274864147605208</v>
      </c>
      <c r="U280" s="9">
        <f t="shared" si="430"/>
        <v>0.19</v>
      </c>
      <c r="V280" s="9">
        <f t="shared" si="431"/>
        <v>4.7497097556811613E-2</v>
      </c>
      <c r="W280" s="9">
        <f t="shared" si="432"/>
        <v>4.0000000000000008E-2</v>
      </c>
      <c r="X280" s="9">
        <f t="shared" si="433"/>
        <v>0.12870879154749154</v>
      </c>
      <c r="Y280" s="9">
        <f t="shared" si="458"/>
        <v>0.25</v>
      </c>
      <c r="Z280" s="8">
        <f t="shared" si="434"/>
        <v>2.8861540272218233</v>
      </c>
      <c r="AA280" s="8">
        <f t="shared" si="407"/>
        <v>3.4277813027829565</v>
      </c>
      <c r="AB280" s="8">
        <f t="shared" si="435"/>
        <v>1.9643364084418047</v>
      </c>
      <c r="AC280" s="8">
        <f t="shared" si="459"/>
        <v>2.4158901834381501</v>
      </c>
      <c r="AD280" s="22">
        <f t="shared" si="436"/>
        <v>0.67520514462443881</v>
      </c>
      <c r="AE280" s="22">
        <f t="shared" si="437"/>
        <v>0.75109082266016325</v>
      </c>
      <c r="AF280" s="22">
        <f t="shared" si="438"/>
        <v>0.74725135852394797</v>
      </c>
      <c r="AG280" s="22">
        <f t="shared" si="408"/>
        <v>6.0000000000000053E-2</v>
      </c>
      <c r="AH280" s="22">
        <f t="shared" si="409"/>
        <v>0.20250290244318836</v>
      </c>
      <c r="AI280" s="22">
        <f t="shared" si="410"/>
        <v>5.9999999999999942E-2</v>
      </c>
      <c r="AJ280" s="22">
        <f t="shared" si="411"/>
        <v>0.1212912084525084</v>
      </c>
      <c r="AK280" s="22">
        <f t="shared" si="412"/>
        <v>0</v>
      </c>
      <c r="AL280" s="22"/>
      <c r="AM280" s="22">
        <f t="shared" si="413"/>
        <v>0</v>
      </c>
      <c r="AN280" s="22">
        <f t="shared" si="413"/>
        <v>0</v>
      </c>
      <c r="AO280" s="22">
        <v>0</v>
      </c>
      <c r="AP280" s="22">
        <f t="shared" si="414"/>
        <v>0.75</v>
      </c>
      <c r="AQ280" s="22">
        <f t="shared" si="415"/>
        <v>0.75</v>
      </c>
      <c r="AR280" s="22">
        <f t="shared" si="439"/>
        <v>0.9</v>
      </c>
      <c r="AS280" s="9">
        <f t="shared" si="440"/>
        <v>0.75</v>
      </c>
      <c r="AT280" s="9">
        <f t="shared" si="441"/>
        <v>0.75</v>
      </c>
      <c r="AU280" s="9"/>
      <c r="AV280" s="1">
        <f t="shared" si="416"/>
        <v>42247</v>
      </c>
      <c r="AX280" s="5">
        <f>Data!C277/Data!C276-1</f>
        <v>-1.4360336564509524E-3</v>
      </c>
      <c r="AY280" s="5">
        <f>Data!L277/Data!L276-1</f>
        <v>-6.091915954313798E-4</v>
      </c>
      <c r="AZ280" s="5">
        <f>Data!CW277/Data!CW276-1</f>
        <v>-6.7093163473843642E-3</v>
      </c>
      <c r="BA280" s="5">
        <f>Data!AJ277/Data!AJ276-1</f>
        <v>-4.245659030255311E-4</v>
      </c>
      <c r="BB280" s="5">
        <f>Data!AR277/Data!AR276-1</f>
        <v>1.9972152816971622E-4</v>
      </c>
      <c r="BC280" s="5">
        <f>Data!BV277/Data!BV276-1</f>
        <v>2.19113968239526E-3</v>
      </c>
      <c r="BD280" s="5">
        <f>Data!T277/Data!T276-1</f>
        <v>-2.620464540671219E-3</v>
      </c>
      <c r="BE280" s="5">
        <f>Data!BF277/Data!BF276-1</f>
        <v>-4.6916319718180999E-3</v>
      </c>
      <c r="BF280" s="5">
        <f>Data!AB277/Data!AB276-1</f>
        <v>-4.8302650607952025E-3</v>
      </c>
      <c r="BG280" s="5">
        <f>Data!AY277/Data!AY276-1</f>
        <v>-8.5603676056998923E-3</v>
      </c>
      <c r="BH280" s="5">
        <f>Data!BN277/Data!BN276-1</f>
        <v>-1.3854950079276396E-2</v>
      </c>
      <c r="BI280" s="5">
        <f>Data!CC277/Data!CC276-1</f>
        <v>-7.9219714798486329E-3</v>
      </c>
      <c r="BJ280" s="5">
        <f>Data!CP277/Data!CP276-1</f>
        <v>-1.56391278128164E-2</v>
      </c>
      <c r="BK280" s="5">
        <f>Data!DZ277/Data!DZ276-1</f>
        <v>-1.2533441102614451E-2</v>
      </c>
      <c r="BL280" s="5">
        <f t="shared" si="460"/>
        <v>-2.6818133680148602E-3</v>
      </c>
      <c r="BM280" s="5">
        <f t="shared" si="461"/>
        <v>-3.2077059554117028E-3</v>
      </c>
      <c r="BN280" s="5">
        <f t="shared" si="462"/>
        <v>-3.3451455739416896E-3</v>
      </c>
      <c r="BO280" s="5">
        <f t="shared" si="442"/>
        <v>-2.9622725284065006E-3</v>
      </c>
      <c r="BP280" s="5">
        <f t="shared" si="443"/>
        <v>-2.6610888685702238E-3</v>
      </c>
      <c r="BQ280" s="5">
        <f t="shared" si="444"/>
        <v>-3.2625304016815878E-3</v>
      </c>
      <c r="BR280" s="5">
        <f t="shared" si="463"/>
        <v>-3.0226031362497749E-3</v>
      </c>
      <c r="BS280" s="5">
        <f t="shared" si="464"/>
        <v>-5.8751303587075143E-3</v>
      </c>
      <c r="BT280" s="5">
        <f t="shared" si="445"/>
        <v>-8.6374563055466856E-4</v>
      </c>
      <c r="BU280" s="5">
        <f t="shared" si="446"/>
        <v>-1.56391278128164E-2</v>
      </c>
      <c r="BV280" s="8">
        <f t="shared" si="447"/>
        <v>2.514141193274789</v>
      </c>
      <c r="BW280" s="8">
        <f t="shared" si="448"/>
        <v>2.5273169968234752</v>
      </c>
      <c r="BX280" s="24">
        <f t="shared" si="449"/>
        <v>42247</v>
      </c>
      <c r="BY280" s="5">
        <f t="shared" si="450"/>
        <v>0.97092469421369776</v>
      </c>
      <c r="BZ280" s="1">
        <f t="shared" si="417"/>
        <v>42247</v>
      </c>
      <c r="CA280" s="8">
        <f t="shared" si="465"/>
        <v>3.4999760367063897</v>
      </c>
      <c r="CB280" s="8">
        <f t="shared" si="466"/>
        <v>2.5273169968234752</v>
      </c>
      <c r="CC280" s="8">
        <f t="shared" si="467"/>
        <v>4.0686055112137147</v>
      </c>
      <c r="CD280" s="8">
        <f t="shared" si="468"/>
        <v>2.365294875054333</v>
      </c>
      <c r="CE280" s="8">
        <f t="shared" si="469"/>
        <v>3.0897000249339852</v>
      </c>
      <c r="CF280" s="8">
        <f t="shared" si="470"/>
        <v>3.7857623125557094</v>
      </c>
      <c r="CG280" s="8">
        <f t="shared" si="471"/>
        <v>3.1896884898631384</v>
      </c>
      <c r="CH280" s="8">
        <f t="shared" si="472"/>
        <v>3.9865269846169582</v>
      </c>
      <c r="CI280" s="8">
        <f t="shared" si="473"/>
        <v>4.3649719722812446</v>
      </c>
      <c r="CJ280" s="8">
        <f t="shared" si="474"/>
        <v>4.6417569744562206</v>
      </c>
      <c r="CK280" s="8">
        <f t="shared" si="475"/>
        <v>8.1320661113867132</v>
      </c>
      <c r="CL280" s="8">
        <f t="shared" si="476"/>
        <v>5.6316465525243675</v>
      </c>
      <c r="CM280" s="8">
        <f t="shared" si="477"/>
        <v>5.0587364719223862</v>
      </c>
      <c r="CN280" s="8">
        <f t="shared" si="478"/>
        <v>5.5150120496091306</v>
      </c>
      <c r="CO280" s="8">
        <f t="shared" si="479"/>
        <v>3.6636875113713208</v>
      </c>
      <c r="CP280" s="8">
        <f t="shared" si="480"/>
        <v>3.5725500525840115</v>
      </c>
      <c r="CQ280" s="8">
        <f t="shared" si="481"/>
        <v>3.6038001971540798</v>
      </c>
      <c r="CR280" s="8">
        <f t="shared" si="482"/>
        <v>3.408111941705374</v>
      </c>
      <c r="CS280" s="8">
        <f t="shared" si="483"/>
        <v>3.4325125375611729</v>
      </c>
      <c r="CT280" s="8">
        <f t="shared" si="484"/>
        <v>3.3131136749368095</v>
      </c>
      <c r="CU280" s="8">
        <f t="shared" si="485"/>
        <v>3.3982131631944212</v>
      </c>
      <c r="CV280" s="8">
        <f t="shared" si="486"/>
        <v>3.5196788605309193</v>
      </c>
      <c r="CW280" s="8">
        <f t="shared" si="487"/>
        <v>2.514141193274789</v>
      </c>
      <c r="CX280" s="8">
        <f t="shared" si="488"/>
        <v>5.8561450234808667</v>
      </c>
      <c r="CY280" s="8">
        <f t="shared" si="418"/>
        <v>3.4999760367063897</v>
      </c>
      <c r="CZ280" s="1">
        <f t="shared" si="419"/>
        <v>42247</v>
      </c>
      <c r="DA280" s="5">
        <f>CA280/MAX(CA$9:CA280)-1</f>
        <v>-1.6161295557622579E-2</v>
      </c>
      <c r="DB280" s="5">
        <f>CB280/MAX(CB$9:CB280)-1</f>
        <v>-6.091915954313798E-4</v>
      </c>
      <c r="DC280" s="5">
        <f>CC280/MAX(CC$9:CC280)-1</f>
        <v>-3.2456132784327907E-2</v>
      </c>
      <c r="DD280" s="5">
        <f>CD280/MAX(CD$9:CD280)-1</f>
        <v>-4.245659030255311E-4</v>
      </c>
      <c r="DE280" s="5">
        <f>CE280/MAX(CE$9:CE280)-1</f>
        <v>-2.8451238715421212E-5</v>
      </c>
      <c r="DF280" s="5">
        <f>CF280/MAX(CF$9:CF280)-1</f>
        <v>-1.3698834757126521E-2</v>
      </c>
      <c r="DG280" s="5">
        <f>CG280/MAX(CG$9:CG280)-1</f>
        <v>-4.3735827311884856E-3</v>
      </c>
      <c r="DH280" s="5">
        <f>CH280/MAX(CH$9:CH280)-1</f>
        <v>-7.667938253086759E-3</v>
      </c>
      <c r="DI280" s="5">
        <f>CI280/MAX(CI$9:CI280)-1</f>
        <v>-7.7302704662959298E-3</v>
      </c>
      <c r="DJ280" s="5">
        <f>CJ280/MAX(CJ$9:CJ280)-1</f>
        <v>-1.4618418146827517E-2</v>
      </c>
      <c r="DK280" s="5">
        <f>CK280/MAX(CK$9:CK280)-1</f>
        <v>-1.9136213147731951E-2</v>
      </c>
      <c r="DL280" s="5">
        <f>CL280/MAX(CL$9:CL280)-1</f>
        <v>-1.1641492442482138E-2</v>
      </c>
      <c r="DM280" s="5">
        <f>CM280/MAX(CM$9:CM280)-1</f>
        <v>-3.2925471093409486E-2</v>
      </c>
      <c r="DN280" s="5">
        <f>CN280/MAX(CN$9:CN280)-1</f>
        <v>-2.6588912934771058E-2</v>
      </c>
      <c r="DO280" s="5">
        <f>CO280/MAX(CO$9:CO280)-1</f>
        <v>-3.4861352273958257E-3</v>
      </c>
      <c r="DP280" s="5">
        <f>CP280/MAX(CP$9:CP280)-1</f>
        <v>-6.4309043110531983E-3</v>
      </c>
      <c r="DQ280" s="5">
        <f>CQ280/MAX(CQ$9:CQ280)-1</f>
        <v>-7.1468561416907495E-3</v>
      </c>
      <c r="DR280" s="5">
        <f>CR280/MAX(CR$9:CR280)-1</f>
        <v>-5.002807918520813E-3</v>
      </c>
      <c r="DS280" s="5">
        <f>CS280/MAX(CS$9:CS280)-1</f>
        <v>-4.7522955634905495E-3</v>
      </c>
      <c r="DT280" s="5">
        <f>CT280/MAX(CT$9:CT280)-1</f>
        <v>-5.3733191177337547E-3</v>
      </c>
      <c r="DU280" s="5">
        <f>CU280/MAX(CU$9:CU280)-1</f>
        <v>-5.0538706662511812E-3</v>
      </c>
      <c r="DV280" s="5">
        <f>CV280/MAX(CV$9:CV280)-1</f>
        <v>-1.1557396881234472E-2</v>
      </c>
      <c r="DW280" s="5">
        <f>CW280/MAX(CW$9:CW280)-1</f>
        <v>-8.6374563055457987E-4</v>
      </c>
      <c r="DX280" s="5">
        <f>CX280/MAX(CX$9:CX280)-1</f>
        <v>-3.2925471093409486E-2</v>
      </c>
      <c r="DY280" s="5">
        <f>CY280/MAX(CY$9:CY280)-1</f>
        <v>-1.6161295557622579E-2</v>
      </c>
      <c r="DZ280" s="1">
        <f t="shared" si="420"/>
        <v>42247</v>
      </c>
      <c r="EA280" s="8">
        <f t="shared" si="451"/>
        <v>2.1983979834598166</v>
      </c>
      <c r="EB280" s="8">
        <f t="shared" si="452"/>
        <v>2.4158901834381501</v>
      </c>
      <c r="EC280" s="8">
        <f t="shared" si="453"/>
        <v>2.8348842411222042</v>
      </c>
      <c r="ED280" s="8">
        <f t="shared" si="421"/>
        <v>2.58195</v>
      </c>
      <c r="EE280" s="8">
        <f t="shared" si="422"/>
        <v>2.4311706445159897</v>
      </c>
      <c r="EF280" s="8">
        <f t="shared" si="423"/>
        <v>2.4527399999999999</v>
      </c>
      <c r="EG280" s="8">
        <f t="shared" si="424"/>
        <v>2.5858515120142567</v>
      </c>
      <c r="EH280" s="8">
        <f t="shared" si="425"/>
        <v>3.31975</v>
      </c>
      <c r="EI280" s="8">
        <f t="shared" si="426"/>
        <v>2.4158901834381501</v>
      </c>
      <c r="EJ280" s="1">
        <f t="shared" si="454"/>
        <v>42247</v>
      </c>
      <c r="EK280" s="8">
        <f>Data!W277*(1-R280-AD280)+R280*Data!AE277+AD280*Data!AM277</f>
        <v>1.8564354623758463</v>
      </c>
      <c r="EL280" s="8">
        <f>Data!W277*(1-S280-AE280)+S280*Data!BQ277+AE280*Data!AU277</f>
        <v>3.2939107180789606</v>
      </c>
      <c r="EM280" s="8">
        <f>Data!W277*(1-R280-AF280)+R280*Data!AE277+AF280*Data!AU277</f>
        <v>3.3262419490427684</v>
      </c>
      <c r="EN280" s="8">
        <f>Data!F277</f>
        <v>5.6470884956132696</v>
      </c>
      <c r="EO280" s="8">
        <f>U280*Data!$AE277+Model!AG280*Data!$BY277+Model!AP280*Data!$W277</f>
        <v>2.1670300000000005</v>
      </c>
      <c r="EP280" s="8">
        <f>V280*Data!$BQ277+Model!AH280*Data!$BY277+Model!AQ280*Data!$W277</f>
        <v>2.8119038620686676</v>
      </c>
      <c r="EQ280" s="8">
        <f>W280*Data!$BQ277+Model!AI280*Data!$BY277+Model!AR280*Data!$W277</f>
        <v>2.1734599999999995</v>
      </c>
      <c r="ER280" s="8">
        <f>X280*Data!CF277+Model!AJ280*Data!$BY277+Model!AS280*Data!$W277</f>
        <v>2.4396105753464266</v>
      </c>
      <c r="ES280" s="8">
        <f>Y280*Data!CS277+Model!AK280*Data!$BY277+Model!AS280*Data!$W277</f>
        <v>2.5830000000000002</v>
      </c>
      <c r="ET280" s="8">
        <f t="shared" si="427"/>
        <v>5.6470884956132696</v>
      </c>
    </row>
    <row r="281" spans="1:150" x14ac:dyDescent="0.25">
      <c r="A281" s="34">
        <f>Data!A278</f>
        <v>42277</v>
      </c>
      <c r="B281" s="8">
        <f>Data!G278</f>
        <v>2.3095259494307698</v>
      </c>
      <c r="C281" s="8">
        <f t="shared" si="428"/>
        <v>2.702421038796917</v>
      </c>
      <c r="D281" s="8">
        <f>Data!DA278</f>
        <v>3.4369999999999998</v>
      </c>
      <c r="E281" s="8">
        <f>Data!AN278</f>
        <v>0.63200000000000001</v>
      </c>
      <c r="F281" s="8">
        <f>Data!AV278</f>
        <v>1.1839999999999999</v>
      </c>
      <c r="G281" s="8">
        <f>Data!BZ278</f>
        <v>1.7250000000000001</v>
      </c>
      <c r="H281" s="8">
        <f>Data!X278</f>
        <v>2.3740000000000001</v>
      </c>
      <c r="I281" s="8">
        <f>Data!BJ278</f>
        <v>3.1829999999999998</v>
      </c>
      <c r="J281" s="8">
        <f>Data!AF278</f>
        <v>4.532</v>
      </c>
      <c r="K281" s="8">
        <f>Data!BC278</f>
        <v>5.87</v>
      </c>
      <c r="L281" s="8">
        <f>Data!BR278</f>
        <v>8.15</v>
      </c>
      <c r="M281" s="8">
        <f>Data!CG278</f>
        <v>5.76</v>
      </c>
      <c r="N281" s="8">
        <f>Data!CT278</f>
        <v>7.08</v>
      </c>
      <c r="O281" s="8">
        <f>Data!ED278</f>
        <v>6.1130000000000004</v>
      </c>
      <c r="P281" s="8">
        <f t="shared" si="429"/>
        <v>4.6585000000000001</v>
      </c>
      <c r="Q281" s="1">
        <f t="shared" si="406"/>
        <v>42277</v>
      </c>
      <c r="R281" s="9">
        <f t="shared" si="455"/>
        <v>0.29479485537556116</v>
      </c>
      <c r="S281" s="36">
        <f t="shared" si="456"/>
        <v>0.2283477276183343</v>
      </c>
      <c r="T281" s="9">
        <f t="shared" si="457"/>
        <v>0.22274864147605208</v>
      </c>
      <c r="U281" s="9">
        <f t="shared" si="430"/>
        <v>0.16</v>
      </c>
      <c r="V281" s="9">
        <f t="shared" si="431"/>
        <v>1.7497097556811614E-2</v>
      </c>
      <c r="W281" s="9">
        <f t="shared" si="432"/>
        <v>1.0000000000000009E-2</v>
      </c>
      <c r="X281" s="9">
        <f t="shared" si="433"/>
        <v>9.8708791547491542E-2</v>
      </c>
      <c r="Y281" s="9">
        <f t="shared" si="458"/>
        <v>0.22880485527544345</v>
      </c>
      <c r="Z281" s="8">
        <f t="shared" si="434"/>
        <v>2.9144972414403894</v>
      </c>
      <c r="AA281" s="8">
        <f t="shared" si="407"/>
        <v>3.6929364747234992</v>
      </c>
      <c r="AB281" s="8">
        <f t="shared" si="435"/>
        <v>1.8528853039302415</v>
      </c>
      <c r="AC281" s="8">
        <f t="shared" si="459"/>
        <v>2.3095259494307698</v>
      </c>
      <c r="AD281" s="22">
        <f t="shared" si="436"/>
        <v>0.70520514462443884</v>
      </c>
      <c r="AE281" s="22">
        <f t="shared" si="437"/>
        <v>0.77165227238166567</v>
      </c>
      <c r="AF281" s="22">
        <f t="shared" si="438"/>
        <v>0.77725135852394789</v>
      </c>
      <c r="AG281" s="22">
        <f t="shared" si="408"/>
        <v>8.9999999999999969E-2</v>
      </c>
      <c r="AH281" s="22">
        <f t="shared" si="409"/>
        <v>0.23250290244318839</v>
      </c>
      <c r="AI281" s="22">
        <f t="shared" si="410"/>
        <v>8.9999999999999969E-2</v>
      </c>
      <c r="AJ281" s="22">
        <f t="shared" si="411"/>
        <v>0.15129120845250843</v>
      </c>
      <c r="AK281" s="22">
        <f t="shared" si="412"/>
        <v>2.1195144724556525E-2</v>
      </c>
      <c r="AL281" s="22"/>
      <c r="AM281" s="22">
        <f t="shared" si="413"/>
        <v>0</v>
      </c>
      <c r="AN281" s="22">
        <f t="shared" si="413"/>
        <v>0</v>
      </c>
      <c r="AO281" s="22">
        <v>0</v>
      </c>
      <c r="AP281" s="22">
        <f t="shared" si="414"/>
        <v>0.75</v>
      </c>
      <c r="AQ281" s="22">
        <f t="shared" si="415"/>
        <v>0.75</v>
      </c>
      <c r="AR281" s="22">
        <f t="shared" si="439"/>
        <v>0.9</v>
      </c>
      <c r="AS281" s="9">
        <f t="shared" si="440"/>
        <v>0.75</v>
      </c>
      <c r="AT281" s="9">
        <f t="shared" si="441"/>
        <v>0.75</v>
      </c>
      <c r="AU281" s="9"/>
      <c r="AV281" s="1">
        <f t="shared" si="416"/>
        <v>42277</v>
      </c>
      <c r="AX281" s="5">
        <f>Data!C278/Data!C277-1</f>
        <v>6.7642653030384192E-3</v>
      </c>
      <c r="AY281" s="5">
        <f>Data!L278/Data!L277-1</f>
        <v>2.961427305469444E-3</v>
      </c>
      <c r="AZ281" s="5">
        <f>Data!CW278/Data!CW277-1</f>
        <v>5.2409861317948003E-3</v>
      </c>
      <c r="BA281" s="5">
        <f>Data!AJ278/Data!AJ277-1</f>
        <v>3.025233393722182E-3</v>
      </c>
      <c r="BB281" s="5">
        <f>Data!AR278/Data!AR277-1</f>
        <v>8.3912849824399061E-3</v>
      </c>
      <c r="BC281" s="5">
        <f>Data!BV278/Data!BV277-1</f>
        <v>1.3060269163253313E-2</v>
      </c>
      <c r="BD281" s="5">
        <f>Data!T278/Data!T277-1</f>
        <v>1.0992396925459946E-3</v>
      </c>
      <c r="BE281" s="5">
        <f>Data!BF278/Data!BF277-1</f>
        <v>1.88098191773034E-3</v>
      </c>
      <c r="BF281" s="5">
        <f>Data!AB278/Data!AB277-1</f>
        <v>-8.0895162758178873E-3</v>
      </c>
      <c r="BG281" s="5">
        <f>Data!AY278/Data!AY277-1</f>
        <v>-1.6649996606223239E-2</v>
      </c>
      <c r="BH281" s="5">
        <f>Data!BN278/Data!BN277-1</f>
        <v>-1.4609889227805484E-2</v>
      </c>
      <c r="BI281" s="5">
        <f>Data!CC278/Data!CC277-1</f>
        <v>-1.0399925619944517E-2</v>
      </c>
      <c r="BJ281" s="5">
        <f>Data!CP278/Data!CP277-1</f>
        <v>-2.5005877475772875E-2</v>
      </c>
      <c r="BK281" s="5">
        <f>Data!DZ278/Data!DZ277-1</f>
        <v>-2.0187174467023894E-2</v>
      </c>
      <c r="BL281" s="5">
        <f t="shared" si="460"/>
        <v>2.2879964525067457E-3</v>
      </c>
      <c r="BM281" s="5">
        <f t="shared" si="461"/>
        <v>1.2778441512339882E-3</v>
      </c>
      <c r="BN281" s="5">
        <f t="shared" si="462"/>
        <v>1.1681181811094878E-3</v>
      </c>
      <c r="BO281" s="5">
        <f t="shared" si="442"/>
        <v>7.1037826799296919E-5</v>
      </c>
      <c r="BP281" s="5">
        <f t="shared" si="443"/>
        <v>2.7752448477102749E-3</v>
      </c>
      <c r="BQ281" s="5">
        <f t="shared" si="444"/>
        <v>1.1885363039743739E-3</v>
      </c>
      <c r="BR281" s="5">
        <f t="shared" si="463"/>
        <v>1.0699637402086656E-3</v>
      </c>
      <c r="BS281" s="5">
        <f t="shared" si="464"/>
        <v>-5.4270395995337228E-3</v>
      </c>
      <c r="BT281" s="5">
        <f t="shared" si="445"/>
        <v>2.6400346534869445E-3</v>
      </c>
      <c r="BU281" s="5">
        <f t="shared" si="446"/>
        <v>-2.5005877475772875E-2</v>
      </c>
      <c r="BV281" s="8">
        <f t="shared" si="447"/>
        <v>2.5207786131487935</v>
      </c>
      <c r="BW281" s="8">
        <f t="shared" si="448"/>
        <v>2.5348014623874451</v>
      </c>
      <c r="BX281" s="24">
        <f t="shared" si="449"/>
        <v>42277</v>
      </c>
      <c r="BY281" s="5">
        <f t="shared" si="450"/>
        <v>0.96543310279136341</v>
      </c>
      <c r="BZ281" s="1">
        <f t="shared" si="417"/>
        <v>42277</v>
      </c>
      <c r="CA281" s="8">
        <f t="shared" si="465"/>
        <v>3.5236508031729485</v>
      </c>
      <c r="CB281" s="8">
        <f t="shared" si="466"/>
        <v>2.5348014623874451</v>
      </c>
      <c r="CC281" s="8">
        <f t="shared" si="467"/>
        <v>4.0899290162737296</v>
      </c>
      <c r="CD281" s="8">
        <f t="shared" si="468"/>
        <v>2.3724504440963474</v>
      </c>
      <c r="CE281" s="8">
        <f t="shared" si="469"/>
        <v>3.1156265783534578</v>
      </c>
      <c r="CF281" s="8">
        <f t="shared" si="470"/>
        <v>3.8352053873457872</v>
      </c>
      <c r="CG281" s="8">
        <f t="shared" si="471"/>
        <v>3.193194722058053</v>
      </c>
      <c r="CH281" s="8">
        <f t="shared" si="472"/>
        <v>3.9940255697895668</v>
      </c>
      <c r="CI281" s="8">
        <f t="shared" si="473"/>
        <v>4.3296614604679862</v>
      </c>
      <c r="CJ281" s="8">
        <f t="shared" si="474"/>
        <v>4.5644717365846113</v>
      </c>
      <c r="CK281" s="8">
        <f t="shared" si="475"/>
        <v>8.0132575263061625</v>
      </c>
      <c r="CL281" s="8">
        <f t="shared" si="476"/>
        <v>5.5730778472602971</v>
      </c>
      <c r="CM281" s="8">
        <f t="shared" si="477"/>
        <v>4.9322383275232715</v>
      </c>
      <c r="CN281" s="8">
        <f t="shared" si="478"/>
        <v>5.4036795391759318</v>
      </c>
      <c r="CO281" s="8">
        <f t="shared" si="479"/>
        <v>3.6720700154004313</v>
      </c>
      <c r="CP281" s="8">
        <f t="shared" si="480"/>
        <v>3.5771152147736966</v>
      </c>
      <c r="CQ281" s="8">
        <f t="shared" si="481"/>
        <v>3.6080098616854612</v>
      </c>
      <c r="CR281" s="8">
        <f t="shared" si="482"/>
        <v>3.4083540465712017</v>
      </c>
      <c r="CS281" s="8">
        <f t="shared" si="483"/>
        <v>3.4420386002957404</v>
      </c>
      <c r="CT281" s="8">
        <f t="shared" si="484"/>
        <v>3.3170514308186658</v>
      </c>
      <c r="CU281" s="8">
        <f t="shared" si="485"/>
        <v>3.4018491280605394</v>
      </c>
      <c r="CV281" s="8">
        <f t="shared" si="486"/>
        <v>3.5005774239771763</v>
      </c>
      <c r="CW281" s="8">
        <f t="shared" si="487"/>
        <v>2.5207786131487935</v>
      </c>
      <c r="CX281" s="8">
        <f t="shared" si="488"/>
        <v>5.7097069785433474</v>
      </c>
      <c r="CY281" s="8">
        <f t="shared" si="418"/>
        <v>3.5236508031729485</v>
      </c>
      <c r="CZ281" s="1">
        <f t="shared" si="419"/>
        <v>42277</v>
      </c>
      <c r="DA281" s="5">
        <f>CA281/MAX(CA$9:CA281)-1</f>
        <v>-9.5063495453766578E-3</v>
      </c>
      <c r="DB281" s="5">
        <f>CB281/MAX(CB$9:CB281)-1</f>
        <v>0</v>
      </c>
      <c r="DC281" s="5">
        <f>CC281/MAX(CC$9:CC281)-1</f>
        <v>-2.738524879434745E-2</v>
      </c>
      <c r="DD281" s="5">
        <f>CD281/MAX(CD$9:CD281)-1</f>
        <v>0</v>
      </c>
      <c r="DE281" s="5">
        <f>CE281/MAX(CE$9:CE281)-1</f>
        <v>0</v>
      </c>
      <c r="DF281" s="5">
        <f>CF281/MAX(CF$9:CF281)-1</f>
        <v>-8.1747606302429165E-4</v>
      </c>
      <c r="DG281" s="5">
        <f>CG281/MAX(CG$9:CG281)-1</f>
        <v>-3.2791506543792259E-3</v>
      </c>
      <c r="DH281" s="5">
        <f>CH281/MAX(CH$9:CH281)-1</f>
        <v>-5.8013795885567543E-3</v>
      </c>
      <c r="DI281" s="5">
        <f>CI281/MAX(CI$9:CI281)-1</f>
        <v>-1.5757252593360249E-2</v>
      </c>
      <c r="DJ281" s="5">
        <f>CJ281/MAX(CJ$9:CJ281)-1</f>
        <v>-3.1025018140517724E-2</v>
      </c>
      <c r="DK281" s="5">
        <f>CK281/MAX(CK$9:CK281)-1</f>
        <v>-3.3466524421209343E-2</v>
      </c>
      <c r="DL281" s="5">
        <f>CL281/MAX(CL$9:CL281)-1</f>
        <v>-2.1920347406919616E-2</v>
      </c>
      <c r="DM281" s="5">
        <f>CM281/MAX(CM$9:CM281)-1</f>
        <v>-5.7108018273188454E-2</v>
      </c>
      <c r="DN281" s="5">
        <f>CN281/MAX(CN$9:CN281)-1</f>
        <v>-4.6239332377492226E-2</v>
      </c>
      <c r="DO281" s="5">
        <f>CO281/MAX(CO$9:CO281)-1</f>
        <v>-1.2061150399224063E-3</v>
      </c>
      <c r="DP281" s="5">
        <f>CP281/MAX(CP$9:CP281)-1</f>
        <v>-5.1612778532802439E-3</v>
      </c>
      <c r="DQ281" s="5">
        <f>CQ281/MAX(CQ$9:CQ281)-1</f>
        <v>-5.9870863331782376E-3</v>
      </c>
      <c r="DR281" s="5">
        <f>CR281/MAX(CR$9:CR281)-1</f>
        <v>-4.9321254803239567E-3</v>
      </c>
      <c r="DS281" s="5">
        <f>CS281/MAX(CS$9:CS281)-1</f>
        <v>-1.9902394995576778E-3</v>
      </c>
      <c r="DT281" s="5">
        <f>CT281/MAX(CT$9:CT281)-1</f>
        <v>-4.1911691986036281E-3</v>
      </c>
      <c r="DU281" s="5">
        <f>CU281/MAX(CU$9:CU281)-1</f>
        <v>-3.9893143844029755E-3</v>
      </c>
      <c r="DV281" s="5">
        <f>CV281/MAX(CV$9:CV281)-1</f>
        <v>-1.6921714030226132E-2</v>
      </c>
      <c r="DW281" s="5">
        <f>CW281/MAX(CW$9:CW281)-1</f>
        <v>0</v>
      </c>
      <c r="DX281" s="5">
        <f>CX281/MAX(CX$9:CX281)-1</f>
        <v>-5.7108018273188454E-2</v>
      </c>
      <c r="DY281" s="5">
        <f>CY281/MAX(CY$9:CY281)-1</f>
        <v>-9.5063495453766578E-3</v>
      </c>
      <c r="DZ281" s="1">
        <f t="shared" si="420"/>
        <v>42277</v>
      </c>
      <c r="EA281" s="8">
        <f t="shared" si="451"/>
        <v>2.1709731757973785</v>
      </c>
      <c r="EB281" s="8">
        <f t="shared" si="452"/>
        <v>2.3095259494307698</v>
      </c>
      <c r="EC281" s="8">
        <f t="shared" si="453"/>
        <v>2.702421038796917</v>
      </c>
      <c r="ED281" s="8">
        <f t="shared" si="421"/>
        <v>2.6608700000000001</v>
      </c>
      <c r="EE281" s="8">
        <f t="shared" si="422"/>
        <v>2.3241688518025145</v>
      </c>
      <c r="EF281" s="8">
        <f t="shared" si="423"/>
        <v>2.3733500000000003</v>
      </c>
      <c r="EG281" s="8">
        <f t="shared" si="424"/>
        <v>2.6100399738941285</v>
      </c>
      <c r="EH281" s="8">
        <f t="shared" si="425"/>
        <v>3.4369999999999998</v>
      </c>
      <c r="EI281" s="8">
        <f t="shared" si="426"/>
        <v>2.3095259494307698</v>
      </c>
      <c r="EJ281" s="1">
        <f t="shared" si="454"/>
        <v>42277</v>
      </c>
      <c r="EK281" s="8">
        <f>Data!W278*(1-R281-AD281)+R281*Data!AE278+AD281*Data!AM278</f>
        <v>1.8394684630161995</v>
      </c>
      <c r="EL281" s="8">
        <f>Data!W278*(1-S281-AE281)+S281*Data!BQ278+AE281*Data!AU278</f>
        <v>3.3251153447025046</v>
      </c>
      <c r="EM281" s="8">
        <f>Data!W278*(1-R281-AF281)+R281*Data!AE278+AF281*Data!AU278</f>
        <v>3.3568902717330613</v>
      </c>
      <c r="EN281" s="8">
        <f>Data!F278</f>
        <v>5.9959018924494796</v>
      </c>
      <c r="EO281" s="8">
        <f>U281*Data!$AE278+Model!AG281*Data!$BY278+Model!AP281*Data!$W278</f>
        <v>2.2890299999999999</v>
      </c>
      <c r="EP281" s="8">
        <f>V281*Data!$BQ278+Model!AH281*Data!$BY278+Model!AQ281*Data!$W278</f>
        <v>2.9446912778978156</v>
      </c>
      <c r="EQ281" s="8">
        <f>W281*Data!$BQ278+Model!AI281*Data!$BY278+Model!AR281*Data!$W278</f>
        <v>2.3072299999999997</v>
      </c>
      <c r="ER281" s="8">
        <f>X281*Data!CF278+Model!AJ281*Data!$BY278+Model!AS281*Data!$W278</f>
        <v>2.5675696138055941</v>
      </c>
      <c r="ES281" s="8">
        <f>Y281*Data!CS278+Model!AK281*Data!$BY278+Model!AS281*Data!$W278</f>
        <v>2.6277991129785248</v>
      </c>
      <c r="ET281" s="8">
        <f t="shared" si="427"/>
        <v>5.9959018924494796</v>
      </c>
    </row>
    <row r="282" spans="1:150" x14ac:dyDescent="0.25">
      <c r="A282" s="34">
        <f>Data!A279</f>
        <v>42307</v>
      </c>
      <c r="B282" s="8">
        <f>Data!G279</f>
        <v>2.3745630142560099</v>
      </c>
      <c r="C282" s="8">
        <f t="shared" si="428"/>
        <v>2.7646203715405031</v>
      </c>
      <c r="D282" s="8">
        <f>Data!DA279</f>
        <v>3.427</v>
      </c>
      <c r="E282" s="8">
        <f>Data!AN279</f>
        <v>0.73399999999999999</v>
      </c>
      <c r="F282" s="8">
        <f>Data!AV279</f>
        <v>1.329</v>
      </c>
      <c r="G282" s="8">
        <f>Data!BZ279</f>
        <v>1.857</v>
      </c>
      <c r="H282" s="8">
        <f>Data!X279</f>
        <v>2.3319999999999999</v>
      </c>
      <c r="I282" s="8">
        <f>Data!BJ279</f>
        <v>3.1869999999999998</v>
      </c>
      <c r="J282" s="8">
        <f>Data!AF279</f>
        <v>3.9159999999999999</v>
      </c>
      <c r="K282" s="8">
        <f>Data!BC279</f>
        <v>5.0010000000000003</v>
      </c>
      <c r="L282" s="8">
        <f>Data!BR279</f>
        <v>7.5359999999999996</v>
      </c>
      <c r="M282" s="8">
        <f>Data!CG279</f>
        <v>5.1609999999999996</v>
      </c>
      <c r="N282" s="8">
        <f>Data!CT279</f>
        <v>6.43</v>
      </c>
      <c r="O282" s="8">
        <f>Data!ED279</f>
        <v>5.4480000000000004</v>
      </c>
      <c r="P282" s="8">
        <f t="shared" si="429"/>
        <v>3.8550000000000004</v>
      </c>
      <c r="Q282" s="1">
        <f t="shared" si="406"/>
        <v>42307</v>
      </c>
      <c r="R282" s="9">
        <f t="shared" si="455"/>
        <v>0.27285047344885438</v>
      </c>
      <c r="S282" s="36">
        <f t="shared" si="456"/>
        <v>0.25383904206263896</v>
      </c>
      <c r="T282" s="9">
        <f t="shared" si="457"/>
        <v>0.25274864147605208</v>
      </c>
      <c r="U282" s="9">
        <f t="shared" si="430"/>
        <v>0.13</v>
      </c>
      <c r="V282" s="9">
        <f t="shared" si="431"/>
        <v>2.8405179478078895E-2</v>
      </c>
      <c r="W282" s="9">
        <f t="shared" si="432"/>
        <v>1.5858956551507316E-2</v>
      </c>
      <c r="X282" s="9">
        <f t="shared" si="433"/>
        <v>6.8708791547491543E-2</v>
      </c>
      <c r="Y282" s="9">
        <f t="shared" si="458"/>
        <v>0.25</v>
      </c>
      <c r="Z282" s="8">
        <f t="shared" si="434"/>
        <v>2.7584979642750147</v>
      </c>
      <c r="AA282" s="8">
        <f t="shared" si="407"/>
        <v>3.6529783748939728</v>
      </c>
      <c r="AB282" s="8">
        <f t="shared" si="435"/>
        <v>1.9254570959181097</v>
      </c>
      <c r="AC282" s="8">
        <f t="shared" si="459"/>
        <v>2.3745630142560099</v>
      </c>
      <c r="AD282" s="22">
        <f t="shared" si="436"/>
        <v>0.72714952655114562</v>
      </c>
      <c r="AE282" s="22">
        <f t="shared" si="437"/>
        <v>0.74616095793736104</v>
      </c>
      <c r="AF282" s="22">
        <f t="shared" si="438"/>
        <v>0.74725135852394797</v>
      </c>
      <c r="AG282" s="22">
        <f t="shared" si="408"/>
        <v>0.12</v>
      </c>
      <c r="AH282" s="22">
        <f t="shared" si="409"/>
        <v>0.22159482052192114</v>
      </c>
      <c r="AI282" s="22">
        <f t="shared" si="410"/>
        <v>8.4141043448492714E-2</v>
      </c>
      <c r="AJ282" s="22">
        <f t="shared" si="411"/>
        <v>0.18129120845250846</v>
      </c>
      <c r="AK282" s="22">
        <f t="shared" si="412"/>
        <v>0</v>
      </c>
      <c r="AL282" s="22"/>
      <c r="AM282" s="22">
        <f t="shared" si="413"/>
        <v>0</v>
      </c>
      <c r="AN282" s="22">
        <f t="shared" si="413"/>
        <v>0</v>
      </c>
      <c r="AO282" s="22">
        <v>0</v>
      </c>
      <c r="AP282" s="22">
        <f t="shared" si="414"/>
        <v>0.75</v>
      </c>
      <c r="AQ282" s="22">
        <f t="shared" si="415"/>
        <v>0.75</v>
      </c>
      <c r="AR282" s="22">
        <f t="shared" si="439"/>
        <v>0.9</v>
      </c>
      <c r="AS282" s="9">
        <f t="shared" si="440"/>
        <v>0.75</v>
      </c>
      <c r="AT282" s="9">
        <f t="shared" si="441"/>
        <v>0.75</v>
      </c>
      <c r="AU282" s="9"/>
      <c r="AV282" s="1">
        <f t="shared" si="416"/>
        <v>42307</v>
      </c>
      <c r="AX282" s="5">
        <f>Data!C279/Data!C278-1</f>
        <v>1.6605438629846425E-4</v>
      </c>
      <c r="AY282" s="5">
        <f>Data!L279/Data!L278-1</f>
        <v>-3.4604433815643709E-4</v>
      </c>
      <c r="AZ282" s="5">
        <f>Data!CW279/Data!CW278-1</f>
        <v>5.3601883874283551E-3</v>
      </c>
      <c r="BA282" s="5">
        <f>Data!AJ279/Data!AJ278-1</f>
        <v>-9.7742671460165909E-4</v>
      </c>
      <c r="BB282" s="5">
        <f>Data!AR279/Data!AR278-1</f>
        <v>-3.9193596874362857E-3</v>
      </c>
      <c r="BC282" s="5">
        <f>Data!BV279/Data!BV278-1</f>
        <v>-5.8384557991115749E-3</v>
      </c>
      <c r="BD282" s="5">
        <f>Data!T279/Data!T278-1</f>
        <v>3.0403859751277906E-3</v>
      </c>
      <c r="BE282" s="5">
        <f>Data!BF279/Data!BF278-1</f>
        <v>3.1961742518777925E-3</v>
      </c>
      <c r="BF282" s="5">
        <f>Data!AB279/Data!AB278-1</f>
        <v>1.5604656784931059E-2</v>
      </c>
      <c r="BG282" s="5">
        <f>Data!AY279/Data!AY278-1</f>
        <v>2.8055324025838546E-2</v>
      </c>
      <c r="BH282" s="5">
        <f>Data!BN279/Data!BN278-1</f>
        <v>1.3686879836168009E-2</v>
      </c>
      <c r="BI282" s="5">
        <f>Data!CC279/Data!CC278-1</f>
        <v>1.4938394223284135E-2</v>
      </c>
      <c r="BJ282" s="5">
        <f>Data!CP279/Data!CP278-1</f>
        <v>3.0056418297224941E-2</v>
      </c>
      <c r="BK282" s="5">
        <f>Data!DZ279/Data!DZ278-1</f>
        <v>3.3361324793762526E-2</v>
      </c>
      <c r="BL282" s="5">
        <f t="shared" si="460"/>
        <v>1.6398091493824637E-3</v>
      </c>
      <c r="BM282" s="5">
        <f t="shared" si="461"/>
        <v>4.5935998979015624E-3</v>
      </c>
      <c r="BN282" s="5">
        <f t="shared" si="462"/>
        <v>4.3848621340480875E-3</v>
      </c>
      <c r="BO282" s="5">
        <f t="shared" si="442"/>
        <v>4.251573545014771E-3</v>
      </c>
      <c r="BP282" s="5">
        <f t="shared" si="443"/>
        <v>1.1623122340079265E-3</v>
      </c>
      <c r="BQ282" s="5">
        <f t="shared" si="444"/>
        <v>2.3477551540566502E-3</v>
      </c>
      <c r="BR282" s="5">
        <f t="shared" si="463"/>
        <v>2.8715332894421026E-3</v>
      </c>
      <c r="BS282" s="5">
        <f t="shared" si="464"/>
        <v>9.0335970043104903E-3</v>
      </c>
      <c r="BT282" s="5">
        <f t="shared" si="445"/>
        <v>-1.7386417665576925E-4</v>
      </c>
      <c r="BU282" s="5">
        <f t="shared" si="446"/>
        <v>3.0056418297224941E-2</v>
      </c>
      <c r="BV282" s="8">
        <f t="shared" si="447"/>
        <v>2.5203403400506867</v>
      </c>
      <c r="BW282" s="8">
        <f t="shared" si="448"/>
        <v>2.5339243086930354</v>
      </c>
      <c r="BX282" s="24">
        <f t="shared" si="449"/>
        <v>42307</v>
      </c>
      <c r="BY282" s="5">
        <f t="shared" si="450"/>
        <v>0.96804462802814129</v>
      </c>
      <c r="BZ282" s="1">
        <f t="shared" si="417"/>
        <v>42307</v>
      </c>
      <c r="CA282" s="8">
        <f t="shared" si="465"/>
        <v>3.5242359208445997</v>
      </c>
      <c r="CB282" s="8">
        <f t="shared" si="466"/>
        <v>2.5339243086930354</v>
      </c>
      <c r="CC282" s="8">
        <f t="shared" si="467"/>
        <v>4.1118518062921661</v>
      </c>
      <c r="CD282" s="8">
        <f t="shared" si="468"/>
        <v>2.370131547653219</v>
      </c>
      <c r="CE282" s="8">
        <f t="shared" si="469"/>
        <v>3.1034153171411543</v>
      </c>
      <c r="CF282" s="8">
        <f t="shared" si="470"/>
        <v>3.812813710211254</v>
      </c>
      <c r="CG282" s="8">
        <f t="shared" si="471"/>
        <v>3.2029032665068504</v>
      </c>
      <c r="CH282" s="8">
        <f t="shared" si="472"/>
        <v>4.0067911714770696</v>
      </c>
      <c r="CI282" s="8">
        <f t="shared" si="473"/>
        <v>4.3972243415535326</v>
      </c>
      <c r="CJ282" s="8">
        <f t="shared" si="474"/>
        <v>4.6925294701612748</v>
      </c>
      <c r="CK282" s="8">
        <f t="shared" si="475"/>
        <v>8.1229340191649833</v>
      </c>
      <c r="CL282" s="8">
        <f t="shared" si="476"/>
        <v>5.6563306811797229</v>
      </c>
      <c r="CM282" s="8">
        <f t="shared" si="477"/>
        <v>5.0804837458369159</v>
      </c>
      <c r="CN282" s="8">
        <f t="shared" si="478"/>
        <v>5.5839534473637888</v>
      </c>
      <c r="CO282" s="8">
        <f t="shared" si="479"/>
        <v>3.6780915094088584</v>
      </c>
      <c r="CP282" s="8">
        <f t="shared" si="480"/>
        <v>3.5935470508590637</v>
      </c>
      <c r="CQ282" s="8">
        <f t="shared" si="481"/>
        <v>3.623830487507238</v>
      </c>
      <c r="CR282" s="8">
        <f t="shared" si="482"/>
        <v>3.4228449144676478</v>
      </c>
      <c r="CS282" s="8">
        <f t="shared" si="483"/>
        <v>3.4460393238707914</v>
      </c>
      <c r="CT282" s="8">
        <f t="shared" si="484"/>
        <v>3.3248390554116414</v>
      </c>
      <c r="CU282" s="8">
        <f t="shared" si="485"/>
        <v>3.4116176510774245</v>
      </c>
      <c r="CV282" s="8">
        <f t="shared" si="486"/>
        <v>3.5322002297077737</v>
      </c>
      <c r="CW282" s="8">
        <f t="shared" si="487"/>
        <v>2.5203403400506867</v>
      </c>
      <c r="CX282" s="8">
        <f t="shared" si="488"/>
        <v>5.881320319845031</v>
      </c>
      <c r="CY282" s="8">
        <f t="shared" si="418"/>
        <v>3.5242359208445997</v>
      </c>
      <c r="CZ282" s="1">
        <f t="shared" si="419"/>
        <v>42307</v>
      </c>
      <c r="DA282" s="5">
        <f>CA282/MAX(CA$9:CA282)-1</f>
        <v>-9.3418737301178556E-3</v>
      </c>
      <c r="DB282" s="5">
        <f>CB282/MAX(CB$9:CB282)-1</f>
        <v>-3.4604433815632607E-4</v>
      </c>
      <c r="DC282" s="5">
        <f>CC282/MAX(CC$9:CC282)-1</f>
        <v>-2.2171850499493551E-2</v>
      </c>
      <c r="DD282" s="5">
        <f>CD282/MAX(CD$9:CD282)-1</f>
        <v>-9.7742671460165909E-4</v>
      </c>
      <c r="DE282" s="5">
        <f>CE282/MAX(CE$9:CE282)-1</f>
        <v>-3.9193596874362857E-3</v>
      </c>
      <c r="DF282" s="5">
        <f>CF282/MAX(CF$9:CF282)-1</f>
        <v>-6.6511590642750473E-3</v>
      </c>
      <c r="DG282" s="5">
        <f>CG282/MAX(CG$9:CG282)-1</f>
        <v>-2.4873456291130136E-4</v>
      </c>
      <c r="DH282" s="5">
        <f>CH282/MAX(CH$9:CH282)-1</f>
        <v>-2.6237475567453261E-3</v>
      </c>
      <c r="DI282" s="5">
        <f>CI282/MAX(CI$9:CI282)-1</f>
        <v>-3.9848232702199837E-4</v>
      </c>
      <c r="DJ282" s="5">
        <f>CJ282/MAX(CJ$9:CJ282)-1</f>
        <v>-3.8401110515189352E-3</v>
      </c>
      <c r="DK282" s="5">
        <f>CK282/MAX(CK$9:CK282)-1</f>
        <v>-2.023769688332866E-2</v>
      </c>
      <c r="DL282" s="5">
        <f>CL282/MAX(CL$9:CL282)-1</f>
        <v>-7.3094079747114682E-3</v>
      </c>
      <c r="DM282" s="5">
        <f>CM282/MAX(CM$9:CM282)-1</f>
        <v>-2.876806246130803E-2</v>
      </c>
      <c r="DN282" s="5">
        <f>CN282/MAX(CN$9:CN282)-1</f>
        <v>-1.4420612969421986E-2</v>
      </c>
      <c r="DO282" s="5">
        <f>CO282/MAX(CO$9:CO282)-1</f>
        <v>0</v>
      </c>
      <c r="DP282" s="5">
        <f>CP282/MAX(CP$9:CP282)-1</f>
        <v>-5.9138680079839911E-4</v>
      </c>
      <c r="DQ282" s="5">
        <f>CQ282/MAX(CQ$9:CQ282)-1</f>
        <v>-1.6284767472857231E-3</v>
      </c>
      <c r="DR282" s="5">
        <f>CR282/MAX(CR$9:CR282)-1</f>
        <v>-7.0152122952205076E-4</v>
      </c>
      <c r="DS282" s="5">
        <f>CS282/MAX(CS$9:CS282)-1</f>
        <v>-8.3024054526881219E-4</v>
      </c>
      <c r="DT282" s="5">
        <f>CT282/MAX(CT$9:CT282)-1</f>
        <v>-1.8532538836344425E-3</v>
      </c>
      <c r="DU282" s="5">
        <f>CU282/MAX(CU$9:CU282)-1</f>
        <v>-1.1292365440178642E-3</v>
      </c>
      <c r="DV282" s="5">
        <f>CV282/MAX(CV$9:CV282)-1</f>
        <v>-8.0409809710868529E-3</v>
      </c>
      <c r="DW282" s="5">
        <f>CW282/MAX(CW$9:CW282)-1</f>
        <v>-1.7386417665588016E-4</v>
      </c>
      <c r="DX282" s="5">
        <f>CX282/MAX(CX$9:CX282)-1</f>
        <v>-2.8768062461307919E-2</v>
      </c>
      <c r="DY282" s="5">
        <f>CY282/MAX(CY$9:CY282)-1</f>
        <v>-9.3418737301178556E-3</v>
      </c>
      <c r="DZ282" s="1">
        <f t="shared" si="420"/>
        <v>42307</v>
      </c>
      <c r="EA282" s="8">
        <f t="shared" si="451"/>
        <v>2.0348641748121863</v>
      </c>
      <c r="EB282" s="8">
        <f t="shared" si="452"/>
        <v>2.3745630142560099</v>
      </c>
      <c r="EC282" s="8">
        <f t="shared" si="453"/>
        <v>2.7646203715405031</v>
      </c>
      <c r="ED282" s="8">
        <f t="shared" si="421"/>
        <v>2.4809199999999998</v>
      </c>
      <c r="EE282" s="8">
        <f t="shared" si="422"/>
        <v>2.3745630142560099</v>
      </c>
      <c r="EF282" s="8">
        <f t="shared" si="423"/>
        <v>2.3745630142560099</v>
      </c>
      <c r="EG282" s="8">
        <f t="shared" si="424"/>
        <v>2.4402638472729117</v>
      </c>
      <c r="EH282" s="8">
        <f t="shared" si="425"/>
        <v>3.3564999999999996</v>
      </c>
      <c r="EI282" s="8">
        <f t="shared" si="426"/>
        <v>2.3745630142560099</v>
      </c>
      <c r="EJ282" s="1">
        <f t="shared" si="454"/>
        <v>42307</v>
      </c>
      <c r="EK282" s="8">
        <f>Data!W279*(1-R282-AD282)+R282*Data!AE279+AD282*Data!AM279</f>
        <v>1.8231678965002796</v>
      </c>
      <c r="EL282" s="8">
        <f>Data!W279*(1-S282-AE282)+S282*Data!BQ279+AE282*Data!AU279</f>
        <v>3.2157853745178095</v>
      </c>
      <c r="EM282" s="8">
        <f>Data!W279*(1-R282-AF282)+R282*Data!AE279+AF282*Data!AU279</f>
        <v>3.2706776688645882</v>
      </c>
      <c r="EN282" s="8">
        <f>Data!F279</f>
        <v>5.9756029899426499</v>
      </c>
      <c r="EO282" s="8">
        <f>U282*Data!$AE279+Model!AG282*Data!$BY279+Model!AP282*Data!$W279</f>
        <v>2.4060999999999999</v>
      </c>
      <c r="EP282" s="8">
        <f>V282*Data!$BQ279+Model!AH282*Data!$BY279+Model!AQ282*Data!$W279</f>
        <v>2.8702632847107958</v>
      </c>
      <c r="EQ282" s="8">
        <f>W282*Data!$BQ279+Model!AI282*Data!$BY279+Model!AR282*Data!$W279</f>
        <v>2.2584999196817415</v>
      </c>
      <c r="ER282" s="8">
        <f>X282*Data!CF279+Model!AJ282*Data!$BY279+Model!AS282*Data!$W279</f>
        <v>2.6844503006028622</v>
      </c>
      <c r="ES282" s="8">
        <f>Y282*Data!CS279+Model!AK282*Data!$BY279+Model!AS282*Data!$W279</f>
        <v>2.5359999999999996</v>
      </c>
      <c r="ET282" s="8">
        <f t="shared" si="427"/>
        <v>5.9756029899426499</v>
      </c>
    </row>
    <row r="283" spans="1:150" x14ac:dyDescent="0.25">
      <c r="A283" s="34">
        <f>Data!A280</f>
        <v>42338</v>
      </c>
      <c r="B283" s="8">
        <f>Data!G280</f>
        <v>2.48257512817489</v>
      </c>
      <c r="C283" s="8">
        <f t="shared" si="428"/>
        <v>2.9046150121065373</v>
      </c>
      <c r="D283" s="8">
        <f>Data!DA280</f>
        <v>3.5049999999999999</v>
      </c>
      <c r="E283" s="8">
        <f>Data!AN280</f>
        <v>0.94499999999999995</v>
      </c>
      <c r="F283" s="8">
        <f>Data!AV280</f>
        <v>1.488</v>
      </c>
      <c r="G283" s="8">
        <f>Data!BZ280</f>
        <v>1.962</v>
      </c>
      <c r="H283" s="8">
        <f>Data!X280</f>
        <v>2.4870000000000001</v>
      </c>
      <c r="I283" s="8">
        <f>Data!BJ280</f>
        <v>3.323</v>
      </c>
      <c r="J283" s="8">
        <f>Data!AF280</f>
        <v>4.5529999999999999</v>
      </c>
      <c r="K283" s="8">
        <f>Data!BC280</f>
        <v>5.5510000000000002</v>
      </c>
      <c r="L283" s="8">
        <f>Data!BR280</f>
        <v>8.2650000000000006</v>
      </c>
      <c r="M283" s="8">
        <f>Data!CG280</f>
        <v>5.81</v>
      </c>
      <c r="N283" s="8">
        <f>Data!CT280</f>
        <v>6.8760000000000003</v>
      </c>
      <c r="O283" s="8">
        <f>Data!ED280</f>
        <v>5.8550000000000004</v>
      </c>
      <c r="P283" s="8">
        <f t="shared" si="429"/>
        <v>4.1300000000000008</v>
      </c>
      <c r="Q283" s="1">
        <f t="shared" si="406"/>
        <v>42338</v>
      </c>
      <c r="R283" s="9">
        <f t="shared" si="455"/>
        <v>0.24285047344885438</v>
      </c>
      <c r="S283" s="36">
        <f t="shared" si="456"/>
        <v>0.22774791119186852</v>
      </c>
      <c r="T283" s="9">
        <f t="shared" si="457"/>
        <v>0.24213075060532682</v>
      </c>
      <c r="U283" s="9">
        <f t="shared" si="430"/>
        <v>0.1</v>
      </c>
      <c r="V283" s="9">
        <f t="shared" si="431"/>
        <v>2.0121391111358071E-2</v>
      </c>
      <c r="W283" s="9">
        <f t="shared" si="432"/>
        <v>7.6273406591924314E-3</v>
      </c>
      <c r="X283" s="9">
        <f t="shared" si="433"/>
        <v>3.8708791547491544E-2</v>
      </c>
      <c r="Y283" s="9">
        <f t="shared" si="458"/>
        <v>0.23387260887260883</v>
      </c>
      <c r="Z283" s="8">
        <f t="shared" si="434"/>
        <v>2.8964886218311916</v>
      </c>
      <c r="AA283" s="8">
        <f t="shared" si="407"/>
        <v>3.8029274308666166</v>
      </c>
      <c r="AB283" s="8">
        <f t="shared" si="435"/>
        <v>2.133861985472155</v>
      </c>
      <c r="AC283" s="8">
        <f t="shared" si="459"/>
        <v>2.48257512817489</v>
      </c>
      <c r="AD283" s="22">
        <f t="shared" si="436"/>
        <v>0.75714952655114565</v>
      </c>
      <c r="AE283" s="22">
        <f t="shared" si="437"/>
        <v>0.77225208880813145</v>
      </c>
      <c r="AF283" s="22">
        <f t="shared" si="438"/>
        <v>0.75786924939467315</v>
      </c>
      <c r="AG283" s="22">
        <f t="shared" si="408"/>
        <v>0.15000000000000002</v>
      </c>
      <c r="AH283" s="22">
        <f t="shared" si="409"/>
        <v>0.22987860888864198</v>
      </c>
      <c r="AI283" s="22">
        <f t="shared" si="410"/>
        <v>9.2372659340807517E-2</v>
      </c>
      <c r="AJ283" s="22">
        <f t="shared" si="411"/>
        <v>0.21129120845250848</v>
      </c>
      <c r="AK283" s="22">
        <f t="shared" si="412"/>
        <v>1.6127391127391144E-2</v>
      </c>
      <c r="AL283" s="22"/>
      <c r="AM283" s="22">
        <f t="shared" si="413"/>
        <v>0</v>
      </c>
      <c r="AN283" s="22">
        <f t="shared" si="413"/>
        <v>0</v>
      </c>
      <c r="AO283" s="22">
        <v>0</v>
      </c>
      <c r="AP283" s="22">
        <f t="shared" si="414"/>
        <v>0.75</v>
      </c>
      <c r="AQ283" s="22">
        <f t="shared" si="415"/>
        <v>0.75</v>
      </c>
      <c r="AR283" s="22">
        <f t="shared" si="439"/>
        <v>0.9</v>
      </c>
      <c r="AS283" s="9">
        <f t="shared" si="440"/>
        <v>0.75</v>
      </c>
      <c r="AT283" s="9">
        <f t="shared" si="441"/>
        <v>0.75</v>
      </c>
      <c r="AU283" s="9"/>
      <c r="AV283" s="1">
        <f t="shared" si="416"/>
        <v>42338</v>
      </c>
      <c r="AX283" s="5">
        <f>Data!C280/Data!C279-1</f>
        <v>-2.6417579798857505E-3</v>
      </c>
      <c r="AY283" s="5">
        <f>Data!L280/Data!L279-1</f>
        <v>-1.8783534529629442E-3</v>
      </c>
      <c r="AZ283" s="5">
        <f>Data!CW280/Data!CW279-1</f>
        <v>-2.2383480101869635E-3</v>
      </c>
      <c r="BA283" s="5">
        <f>Data!AJ280/Data!AJ279-1</f>
        <v>-2.4550406621516307E-3</v>
      </c>
      <c r="BB283" s="5">
        <f>Data!AR280/Data!AR279-1</f>
        <v>-3.6283423754337463E-3</v>
      </c>
      <c r="BC283" s="5">
        <f>Data!BV280/Data!BV279-1</f>
        <v>-4.1858335099075328E-3</v>
      </c>
      <c r="BD283" s="5">
        <f>Data!T280/Data!T279-1</f>
        <v>-1.5404646688311763E-3</v>
      </c>
      <c r="BE283" s="5">
        <f>Data!BF280/Data!BF279-1</f>
        <v>-2.3433487416536503E-3</v>
      </c>
      <c r="BF283" s="5">
        <f>Data!AB280/Data!AB279-1</f>
        <v>-7.7075407710982535E-3</v>
      </c>
      <c r="BG283" s="5">
        <f>Data!AY280/Data!AY279-1</f>
        <v>-1.2143676952349969E-2</v>
      </c>
      <c r="BH283" s="5">
        <f>Data!BN280/Data!BN279-1</f>
        <v>-1.2887324905717756E-2</v>
      </c>
      <c r="BI283" s="5">
        <f>Data!CC280/Data!CC279-1</f>
        <v>-9.5663788201378885E-3</v>
      </c>
      <c r="BJ283" s="5">
        <f>Data!CP280/Data!CP279-1</f>
        <v>-1.8534418674551856E-2</v>
      </c>
      <c r="BK283" s="5">
        <f>Data!DZ280/Data!DZ279-1</f>
        <v>-1.4801083791755376E-2</v>
      </c>
      <c r="BL283" s="5">
        <f t="shared" si="460"/>
        <v>-5.2485384307278237E-3</v>
      </c>
      <c r="BM283" s="5">
        <f t="shared" si="461"/>
        <v>-6.464420353766401E-3</v>
      </c>
      <c r="BN283" s="5">
        <f t="shared" si="462"/>
        <v>-6.4522375899722607E-3</v>
      </c>
      <c r="BO283" s="5">
        <f t="shared" si="442"/>
        <v>-2.6596288230550588E-3</v>
      </c>
      <c r="BP283" s="5">
        <f t="shared" si="443"/>
        <v>-2.4489743039252145E-3</v>
      </c>
      <c r="BQ283" s="5">
        <f t="shared" si="444"/>
        <v>-1.9429981269182813E-3</v>
      </c>
      <c r="BR283" s="5">
        <f t="shared" si="463"/>
        <v>-2.5714976452327161E-3</v>
      </c>
      <c r="BS283" s="5">
        <f t="shared" si="464"/>
        <v>-5.7889531702613461E-3</v>
      </c>
      <c r="BT283" s="5">
        <f t="shared" si="445"/>
        <v>-2.2721254634875399E-3</v>
      </c>
      <c r="BU283" s="5">
        <f t="shared" si="446"/>
        <v>-1.8534418674551856E-2</v>
      </c>
      <c r="BV283" s="8">
        <f t="shared" si="447"/>
        <v>2.5146138105874027</v>
      </c>
      <c r="BW283" s="8">
        <f t="shared" si="448"/>
        <v>2.5291647032182549</v>
      </c>
      <c r="BX283" s="24">
        <f t="shared" si="449"/>
        <v>42338</v>
      </c>
      <c r="BY283" s="5">
        <f t="shared" si="450"/>
        <v>0.96811282332313031</v>
      </c>
      <c r="BZ283" s="1">
        <f t="shared" si="417"/>
        <v>42338</v>
      </c>
      <c r="CA283" s="8">
        <f t="shared" si="465"/>
        <v>3.5149257424777085</v>
      </c>
      <c r="CB283" s="8">
        <f t="shared" si="466"/>
        <v>2.5291647032182549</v>
      </c>
      <c r="CC283" s="8">
        <f t="shared" si="467"/>
        <v>4.102648050983368</v>
      </c>
      <c r="CD283" s="8">
        <f t="shared" si="468"/>
        <v>2.364312778329082</v>
      </c>
      <c r="CE283" s="8">
        <f t="shared" si="469"/>
        <v>3.0921550638374007</v>
      </c>
      <c r="CF283" s="8">
        <f t="shared" si="470"/>
        <v>3.796853906816017</v>
      </c>
      <c r="CG283" s="8">
        <f t="shared" si="471"/>
        <v>3.1979693071871127</v>
      </c>
      <c r="CH283" s="8">
        <f t="shared" si="472"/>
        <v>3.9974018624273198</v>
      </c>
      <c r="CI283" s="8">
        <f t="shared" si="473"/>
        <v>4.3633325556613434</v>
      </c>
      <c r="CJ283" s="8">
        <f t="shared" si="474"/>
        <v>4.6355449081862545</v>
      </c>
      <c r="CK283" s="8">
        <f t="shared" si="475"/>
        <v>8.0182511292722971</v>
      </c>
      <c r="CL283" s="8">
        <f t="shared" si="476"/>
        <v>5.6022200791515893</v>
      </c>
      <c r="CM283" s="8">
        <f t="shared" si="477"/>
        <v>4.9863199330223189</v>
      </c>
      <c r="CN283" s="8">
        <f t="shared" si="478"/>
        <v>5.5013048845000965</v>
      </c>
      <c r="CO283" s="8">
        <f t="shared" si="479"/>
        <v>3.6587869047699924</v>
      </c>
      <c r="CP283" s="8">
        <f t="shared" si="480"/>
        <v>3.5703168521612731</v>
      </c>
      <c r="CQ283" s="8">
        <f t="shared" si="481"/>
        <v>3.6004486722160562</v>
      </c>
      <c r="CR283" s="8">
        <f t="shared" si="482"/>
        <v>3.4137414174762823</v>
      </c>
      <c r="CS283" s="8">
        <f t="shared" si="483"/>
        <v>3.4376000621163159</v>
      </c>
      <c r="CT283" s="8">
        <f t="shared" si="484"/>
        <v>3.3183788993546721</v>
      </c>
      <c r="CU283" s="8">
        <f t="shared" si="485"/>
        <v>3.4028446843212445</v>
      </c>
      <c r="CV283" s="8">
        <f t="shared" si="486"/>
        <v>3.5117524879900093</v>
      </c>
      <c r="CW283" s="8">
        <f t="shared" si="487"/>
        <v>2.5146138105874027</v>
      </c>
      <c r="CX283" s="8">
        <f t="shared" si="488"/>
        <v>5.7723134666778737</v>
      </c>
      <c r="CY283" s="8">
        <f t="shared" si="418"/>
        <v>3.5149257424777085</v>
      </c>
      <c r="CZ283" s="1">
        <f t="shared" si="419"/>
        <v>42338</v>
      </c>
      <c r="DA283" s="5">
        <f>CA283/MAX(CA$9:CA283)-1</f>
        <v>-1.1958952740530049E-2</v>
      </c>
      <c r="DB283" s="5">
        <f>CB283/MAX(CB$9:CB283)-1</f>
        <v>-2.223747797541975E-3</v>
      </c>
      <c r="DC283" s="5">
        <f>CC283/MAX(CC$9:CC283)-1</f>
        <v>-2.4360570192232811E-2</v>
      </c>
      <c r="DD283" s="5">
        <f>CD283/MAX(CD$9:CD283)-1</f>
        <v>-3.4300677544246705E-3</v>
      </c>
      <c r="DE283" s="5">
        <f>CE283/MAX(CE$9:CE283)-1</f>
        <v>-7.5334812840315291E-3</v>
      </c>
      <c r="DF283" s="5">
        <f>CF283/MAX(CF$9:CF283)-1</f>
        <v>-1.0809151929691674E-2</v>
      </c>
      <c r="DG283" s="5">
        <f>CG283/MAX(CG$9:CG283)-1</f>
        <v>-1.788816064936416E-3</v>
      </c>
      <c r="DH283" s="5">
        <f>CH283/MAX(CH$9:CH283)-1</f>
        <v>-4.9609479428635028E-3</v>
      </c>
      <c r="DI283" s="5">
        <f>CI283/MAX(CI$9:CI283)-1</f>
        <v>-8.1029517793381745E-3</v>
      </c>
      <c r="DJ283" s="5">
        <f>CJ283/MAX(CJ$9:CJ283)-1</f>
        <v>-1.5937154935798059E-2</v>
      </c>
      <c r="DK283" s="5">
        <f>CK283/MAX(CK$9:CK283)-1</f>
        <v>-3.2864212013967498E-2</v>
      </c>
      <c r="DL283" s="5">
        <f>CL283/MAX(CL$9:CL283)-1</f>
        <v>-1.6805862229212321E-2</v>
      </c>
      <c r="DM283" s="5">
        <f>CM283/MAX(CM$9:CM283)-1</f>
        <v>-4.6769281821746334E-2</v>
      </c>
      <c r="DN283" s="5">
        <f>CN283/MAX(CN$9:CN283)-1</f>
        <v>-2.9008256060288451E-2</v>
      </c>
      <c r="DO283" s="5">
        <f>CO283/MAX(CO$9:CO283)-1</f>
        <v>-5.2485384307278116E-3</v>
      </c>
      <c r="DP283" s="5">
        <f>CP283/MAX(CP$9:CP283)-1</f>
        <v>-7.0519841816927276E-3</v>
      </c>
      <c r="DQ283" s="5">
        <f>CQ283/MAX(CQ$9:CQ283)-1</f>
        <v>-8.0702070183747976E-3</v>
      </c>
      <c r="DR283" s="5">
        <f>CR283/MAX(CR$9:CR283)-1</f>
        <v>-3.3592842664950107E-3</v>
      </c>
      <c r="DS283" s="5">
        <f>CS283/MAX(CS$9:CS283)-1</f>
        <v>-3.2771816114325336E-3</v>
      </c>
      <c r="DT283" s="5">
        <f>CT283/MAX(CT$9:CT283)-1</f>
        <v>-3.7926511417281095E-3</v>
      </c>
      <c r="DU283" s="5">
        <f>CU283/MAX(CU$9:CU283)-1</f>
        <v>-3.6978303601367113E-3</v>
      </c>
      <c r="DV283" s="5">
        <f>CV283/MAX(CV$9:CV283)-1</f>
        <v>-1.3783385279063531E-2</v>
      </c>
      <c r="DW283" s="5">
        <f>CW283/MAX(CW$9:CW283)-1</f>
        <v>-2.4455945989203531E-3</v>
      </c>
      <c r="DX283" s="5">
        <f>CX283/MAX(CX$9:CX283)-1</f>
        <v>-4.6769281821746334E-2</v>
      </c>
      <c r="DY283" s="5">
        <f>CY283/MAX(CY$9:CY283)-1</f>
        <v>-1.1958952740530049E-2</v>
      </c>
      <c r="DZ283" s="1">
        <f t="shared" si="420"/>
        <v>42338</v>
      </c>
      <c r="EA283" s="8">
        <f t="shared" si="451"/>
        <v>2.2323367011207385</v>
      </c>
      <c r="EB283" s="8">
        <f t="shared" si="452"/>
        <v>2.48257512817489</v>
      </c>
      <c r="EC283" s="8">
        <f t="shared" si="453"/>
        <v>2.9046150121065373</v>
      </c>
      <c r="ED283" s="8">
        <f t="shared" si="421"/>
        <v>2.6148500000000001</v>
      </c>
      <c r="EE283" s="8">
        <f t="shared" si="422"/>
        <v>2.4825751281748905</v>
      </c>
      <c r="EF283" s="8">
        <f t="shared" si="423"/>
        <v>2.48257512817489</v>
      </c>
      <c r="EG283" s="8">
        <f t="shared" si="424"/>
        <v>2.5047014298747476</v>
      </c>
      <c r="EH283" s="8">
        <f t="shared" si="425"/>
        <v>3.5049999999999994</v>
      </c>
      <c r="EI283" s="8">
        <f t="shared" si="426"/>
        <v>2.48257512817489</v>
      </c>
      <c r="EJ283" s="1">
        <f t="shared" si="454"/>
        <v>42338</v>
      </c>
      <c r="EK283" s="8">
        <f>Data!W280*(1-R283-AD283)+R283*Data!AE280+AD283*Data!AM280</f>
        <v>1.851729485137507</v>
      </c>
      <c r="EL283" s="8">
        <f>Data!W280*(1-S283-AE283)+S283*Data!BQ280+AE283*Data!AU280</f>
        <v>3.3269938725323946</v>
      </c>
      <c r="EM283" s="8">
        <f>Data!W280*(1-R283-AF283)+R283*Data!AE280+AF283*Data!AU280</f>
        <v>3.3265552797478808</v>
      </c>
      <c r="EN283" s="8">
        <f>Data!F280</f>
        <v>5.5711877307173001</v>
      </c>
      <c r="EO283" s="8">
        <f>U283*Data!$AE280+Model!AG283*Data!$BY280+Model!AP283*Data!$W280</f>
        <v>2.5338500000000002</v>
      </c>
      <c r="EP283" s="8">
        <f>V283*Data!$BQ280+Model!AH283*Data!$BY280+Model!AQ283*Data!$W280</f>
        <v>2.9017910857899336</v>
      </c>
      <c r="EQ283" s="8">
        <f>W283*Data!$BQ280+Model!AI283*Data!$BY280+Model!AR283*Data!$W280</f>
        <v>2.2835252123963108</v>
      </c>
      <c r="ER283" s="8">
        <f>X283*Data!CF280+Model!AJ283*Data!$BY280+Model!AS283*Data!$W280</f>
        <v>2.8164380203915496</v>
      </c>
      <c r="ES283" s="8">
        <f>Y283*Data!CS280+Model!AK283*Data!$BY280+Model!AS283*Data!$W280</f>
        <v>2.570230870980871</v>
      </c>
      <c r="ET283" s="8">
        <f t="shared" si="427"/>
        <v>5.5711877307173001</v>
      </c>
    </row>
    <row r="284" spans="1:150" x14ac:dyDescent="0.25">
      <c r="A284" s="34">
        <f>Data!A281</f>
        <v>42369</v>
      </c>
      <c r="B284" s="8">
        <f>Data!G281</f>
        <v>2.5869000181716602</v>
      </c>
      <c r="C284" s="8">
        <f t="shared" si="428"/>
        <v>2.9965078252744686</v>
      </c>
      <c r="D284" s="8">
        <f>Data!DA281</f>
        <v>3.6880000000000002</v>
      </c>
      <c r="E284" s="8">
        <f>Data!AN281</f>
        <v>1.0620000000000001</v>
      </c>
      <c r="F284" s="8">
        <f>Data!AV281</f>
        <v>1.5920000000000001</v>
      </c>
      <c r="G284" s="8">
        <f>Data!BZ281</f>
        <v>2.0499999999999998</v>
      </c>
      <c r="H284" s="8">
        <f>Data!X281</f>
        <v>2.7919999999999998</v>
      </c>
      <c r="I284" s="8">
        <f>Data!BJ281</f>
        <v>3.597</v>
      </c>
      <c r="J284" s="8">
        <f>Data!AF281</f>
        <v>4.6070000000000002</v>
      </c>
      <c r="K284" s="8">
        <f>Data!BC281</f>
        <v>5.7439999999999998</v>
      </c>
      <c r="L284" s="8">
        <f>Data!BR281</f>
        <v>9.7579999999999991</v>
      </c>
      <c r="M284" s="8">
        <f>Data!CG281</f>
        <v>6.4219999999999997</v>
      </c>
      <c r="N284" s="8">
        <f>Data!CT281</f>
        <v>7.3769999999999998</v>
      </c>
      <c r="O284" s="8">
        <f>Data!ED281</f>
        <v>6.1020000000000003</v>
      </c>
      <c r="P284" s="8">
        <f t="shared" si="429"/>
        <v>4.2810000000000006</v>
      </c>
      <c r="Q284" s="1">
        <f t="shared" si="406"/>
        <v>42369</v>
      </c>
      <c r="R284" s="9">
        <f t="shared" si="455"/>
        <v>0.21285047344885438</v>
      </c>
      <c r="S284" s="36">
        <f t="shared" si="456"/>
        <v>0.2205986736522528</v>
      </c>
      <c r="T284" s="9">
        <f t="shared" si="457"/>
        <v>0.23359028264424198</v>
      </c>
      <c r="U284" s="9">
        <f t="shared" si="430"/>
        <v>7.0000000000000007E-2</v>
      </c>
      <c r="V284" s="9">
        <f t="shared" si="431"/>
        <v>0</v>
      </c>
      <c r="W284" s="9">
        <f t="shared" si="432"/>
        <v>0</v>
      </c>
      <c r="X284" s="9">
        <f t="shared" si="433"/>
        <v>8.7087915474915456E-3</v>
      </c>
      <c r="Y284" s="9">
        <f t="shared" si="458"/>
        <v>0.20387260887260883</v>
      </c>
      <c r="Z284" s="8">
        <f t="shared" si="434"/>
        <v>2.9805822699183913</v>
      </c>
      <c r="AA284" s="8">
        <f t="shared" si="407"/>
        <v>4.328690360661593</v>
      </c>
      <c r="AB284" s="8">
        <f t="shared" si="435"/>
        <v>2.2392950245269798</v>
      </c>
      <c r="AC284" s="8">
        <f t="shared" si="459"/>
        <v>2.5869000181716602</v>
      </c>
      <c r="AD284" s="22">
        <f t="shared" si="436"/>
        <v>0.78714952655114567</v>
      </c>
      <c r="AE284" s="22">
        <f t="shared" si="437"/>
        <v>0.77940132634774717</v>
      </c>
      <c r="AF284" s="22">
        <f t="shared" si="438"/>
        <v>0.76640971735575802</v>
      </c>
      <c r="AG284" s="22">
        <f t="shared" si="408"/>
        <v>0.17999999999999994</v>
      </c>
      <c r="AH284" s="22">
        <f t="shared" si="409"/>
        <v>0.25</v>
      </c>
      <c r="AI284" s="22">
        <f t="shared" si="410"/>
        <v>9.9999999999999978E-2</v>
      </c>
      <c r="AJ284" s="22">
        <f t="shared" si="411"/>
        <v>0.24129120845250851</v>
      </c>
      <c r="AK284" s="22">
        <f t="shared" si="412"/>
        <v>4.6127391127391171E-2</v>
      </c>
      <c r="AL284" s="22"/>
      <c r="AM284" s="22">
        <f t="shared" si="413"/>
        <v>0</v>
      </c>
      <c r="AN284" s="22">
        <f t="shared" si="413"/>
        <v>0</v>
      </c>
      <c r="AO284" s="22">
        <v>0</v>
      </c>
      <c r="AP284" s="22">
        <f t="shared" si="414"/>
        <v>0.75</v>
      </c>
      <c r="AQ284" s="22">
        <f t="shared" si="415"/>
        <v>0.75</v>
      </c>
      <c r="AR284" s="22">
        <f t="shared" si="439"/>
        <v>0.9</v>
      </c>
      <c r="AS284" s="9">
        <f t="shared" si="440"/>
        <v>0.75</v>
      </c>
      <c r="AT284" s="9">
        <f t="shared" si="441"/>
        <v>0.75</v>
      </c>
      <c r="AU284" s="9"/>
      <c r="AV284" s="1">
        <f t="shared" si="416"/>
        <v>42369</v>
      </c>
      <c r="AX284" s="5">
        <f>Data!C281/Data!C280-1</f>
        <v>-3.2316265384484399E-3</v>
      </c>
      <c r="AY284" s="5">
        <f>Data!L281/Data!L280-1</f>
        <v>-1.3592600576527447E-3</v>
      </c>
      <c r="AZ284" s="5">
        <f>Data!CW281/Data!CW280-1</f>
        <v>-8.6713379184790718E-3</v>
      </c>
      <c r="BA284" s="5">
        <f>Data!AJ281/Data!AJ280-1</f>
        <v>-9.365642487412229E-4</v>
      </c>
      <c r="BB284" s="5">
        <f>Data!AR281/Data!AR280-1</f>
        <v>-2.13686148082326E-3</v>
      </c>
      <c r="BC284" s="5">
        <f>Data!BV281/Data!BV280-1</f>
        <v>-3.0324537066906965E-3</v>
      </c>
      <c r="BD284" s="5">
        <f>Data!T281/Data!T280-1</f>
        <v>-4.1156279655052419E-3</v>
      </c>
      <c r="BE284" s="5">
        <f>Data!BF281/Data!BF280-1</f>
        <v>-8.0681489108400672E-3</v>
      </c>
      <c r="BF284" s="5">
        <f>Data!AB281/Data!AB280-1</f>
        <v>-6.5289583435694798E-3</v>
      </c>
      <c r="BG284" s="5">
        <f>Data!AY281/Data!AY280-1</f>
        <v>-1.9719259909001918E-2</v>
      </c>
      <c r="BH284" s="5">
        <f>Data!BN281/Data!BN280-1</f>
        <v>-1.1960624049548785E-2</v>
      </c>
      <c r="BI284" s="5">
        <f>Data!CC281/Data!CC280-1</f>
        <v>-8.4223906344297328E-3</v>
      </c>
      <c r="BJ284" s="5">
        <f>Data!CP281/Data!CP280-1</f>
        <v>-2.2167376459508947E-2</v>
      </c>
      <c r="BK284" s="5">
        <f>Data!DZ281/Data!DZ280-1</f>
        <v>-1.8838874838797981E-2</v>
      </c>
      <c r="BL284" s="5">
        <f t="shared" si="460"/>
        <v>-3.6633052116531693E-3</v>
      </c>
      <c r="BM284" s="5">
        <f t="shared" si="461"/>
        <v>-5.9407101358006885E-3</v>
      </c>
      <c r="BN284" s="5">
        <f t="shared" si="462"/>
        <v>-6.180932511809875E-3</v>
      </c>
      <c r="BO284" s="5">
        <f t="shared" si="442"/>
        <v>-4.1944848644894835E-3</v>
      </c>
      <c r="BP284" s="5">
        <f t="shared" si="443"/>
        <v>-4.0244816081790816E-3</v>
      </c>
      <c r="BQ284" s="5">
        <f t="shared" si="444"/>
        <v>-4.0754087362920646E-3</v>
      </c>
      <c r="BR284" s="5">
        <f t="shared" si="463"/>
        <v>-4.0534723457915827E-3</v>
      </c>
      <c r="BS284" s="5">
        <f t="shared" si="464"/>
        <v>-8.3199687055790523E-3</v>
      </c>
      <c r="BT284" s="5">
        <f t="shared" si="445"/>
        <v>-1.5723769920940266E-3</v>
      </c>
      <c r="BU284" s="5">
        <f t="shared" si="446"/>
        <v>-2.2167376459508947E-2</v>
      </c>
      <c r="BV284" s="8">
        <f t="shared" si="447"/>
        <v>2.5106598896876333</v>
      </c>
      <c r="BW284" s="8">
        <f t="shared" si="448"/>
        <v>2.5257269106579452</v>
      </c>
      <c r="BX284" s="24">
        <f t="shared" si="449"/>
        <v>42369</v>
      </c>
      <c r="BY284" s="5">
        <f t="shared" si="450"/>
        <v>0.96731460431250882</v>
      </c>
      <c r="BZ284" s="1">
        <f t="shared" si="417"/>
        <v>42369</v>
      </c>
      <c r="CA284" s="8">
        <f t="shared" si="465"/>
        <v>3.503566815167642</v>
      </c>
      <c r="CB284" s="8">
        <f t="shared" si="466"/>
        <v>2.5257269106579452</v>
      </c>
      <c r="CC284" s="8">
        <f t="shared" si="467"/>
        <v>4.0670726033727016</v>
      </c>
      <c r="CD284" s="8">
        <f t="shared" si="468"/>
        <v>2.3620984475080569</v>
      </c>
      <c r="CE284" s="8">
        <f t="shared" si="469"/>
        <v>3.0855475567887538</v>
      </c>
      <c r="CF284" s="8">
        <f t="shared" si="470"/>
        <v>3.7853401231125297</v>
      </c>
      <c r="CG284" s="8">
        <f t="shared" si="471"/>
        <v>3.1848076552736262</v>
      </c>
      <c r="CH284" s="8">
        <f t="shared" si="472"/>
        <v>3.9651502289447866</v>
      </c>
      <c r="CI284" s="8">
        <f t="shared" si="473"/>
        <v>4.3348445391662898</v>
      </c>
      <c r="CJ284" s="8">
        <f t="shared" si="474"/>
        <v>4.5441353933218798</v>
      </c>
      <c r="CK284" s="8">
        <f t="shared" si="475"/>
        <v>7.9223478419802014</v>
      </c>
      <c r="CL284" s="8">
        <f t="shared" si="476"/>
        <v>5.5550359932249291</v>
      </c>
      <c r="CM284" s="8">
        <f t="shared" si="477"/>
        <v>4.8757863019194598</v>
      </c>
      <c r="CN284" s="8">
        <f t="shared" si="478"/>
        <v>5.3976664903309315</v>
      </c>
      <c r="CO284" s="8">
        <f t="shared" si="479"/>
        <v>3.6453836516334204</v>
      </c>
      <c r="CP284" s="8">
        <f t="shared" si="480"/>
        <v>3.5491066346496187</v>
      </c>
      <c r="CQ284" s="8">
        <f t="shared" si="481"/>
        <v>3.5781945419608534</v>
      </c>
      <c r="CR284" s="8">
        <f t="shared" si="482"/>
        <v>3.3994225307693973</v>
      </c>
      <c r="CS284" s="8">
        <f t="shared" si="483"/>
        <v>3.4237655038900536</v>
      </c>
      <c r="CT284" s="8">
        <f t="shared" si="484"/>
        <v>3.3048551489979148</v>
      </c>
      <c r="CU284" s="8">
        <f t="shared" si="485"/>
        <v>3.3890513474963244</v>
      </c>
      <c r="CV284" s="8">
        <f t="shared" si="486"/>
        <v>3.4825348171881929</v>
      </c>
      <c r="CW284" s="8">
        <f t="shared" si="487"/>
        <v>2.5106598896876333</v>
      </c>
      <c r="CX284" s="8">
        <f t="shared" si="488"/>
        <v>5.6443564210197321</v>
      </c>
      <c r="CY284" s="8">
        <f t="shared" si="418"/>
        <v>3.503566815167642</v>
      </c>
      <c r="CZ284" s="1">
        <f t="shared" si="419"/>
        <v>42369</v>
      </c>
      <c r="DA284" s="5">
        <f>CA284/MAX(CA$9:CA284)-1</f>
        <v>-1.5151932409930069E-2</v>
      </c>
      <c r="DB284" s="5">
        <f>CB284/MAX(CB$9:CB284)-1</f>
        <v>-3.5799852036352275E-3</v>
      </c>
      <c r="DC284" s="5">
        <f>CC284/MAX(CC$9:CC284)-1</f>
        <v>-3.2820669374688194E-2</v>
      </c>
      <c r="DD284" s="5">
        <f>CD284/MAX(CD$9:CD284)-1</f>
        <v>-4.3634195243363871E-3</v>
      </c>
      <c r="DE284" s="5">
        <f>CE284/MAX(CE$9:CE284)-1</f>
        <v>-9.6542447588825464E-3</v>
      </c>
      <c r="DF284" s="5">
        <f>CF284/MAX(CF$9:CF284)-1</f>
        <v>-1.380882738354694E-2</v>
      </c>
      <c r="DG284" s="5">
        <f>CG284/MAX(CG$9:CG284)-1</f>
        <v>-5.8970819290196097E-3</v>
      </c>
      <c r="DH284" s="5">
        <f>CH284/MAX(CH$9:CH284)-1</f>
        <v>-1.2989071186961576E-2</v>
      </c>
      <c r="DI284" s="5">
        <f>CI284/MAX(CI$9:CI284)-1</f>
        <v>-1.4579006288280461E-2</v>
      </c>
      <c r="DJ284" s="5">
        <f>CJ284/MAX(CJ$9:CJ284)-1</f>
        <v>-3.5342145944410763E-2</v>
      </c>
      <c r="DK284" s="5">
        <f>CK284/MAX(CK$9:CK284)-1</f>
        <v>-4.4431759578932528E-2</v>
      </c>
      <c r="DL284" s="5">
        <f>CL284/MAX(CL$9:CL284)-1</f>
        <v>-2.5086707326999136E-2</v>
      </c>
      <c r="DM284" s="5">
        <f>CM284/MAX(CM$9:CM284)-1</f>
        <v>-6.7899906004371791E-2</v>
      </c>
      <c r="DN284" s="5">
        <f>CN284/MAX(CN$9:CN284)-1</f>
        <v>-4.7300647993874789E-2</v>
      </c>
      <c r="DO284" s="5">
        <f>CO284/MAX(CO$9:CO284)-1</f>
        <v>-8.8926166441940513E-3</v>
      </c>
      <c r="DP284" s="5">
        <f>CP284/MAX(CP$9:CP284)-1</f>
        <v>-1.2950800523587769E-2</v>
      </c>
      <c r="DQ284" s="5">
        <f>CQ284/MAX(CQ$9:CQ284)-1</f>
        <v>-1.4201258125247751E-2</v>
      </c>
      <c r="DR284" s="5">
        <f>CR284/MAX(CR$9:CR284)-1</f>
        <v>-7.5396786639732039E-3</v>
      </c>
      <c r="DS284" s="5">
        <f>CS284/MAX(CS$9:CS284)-1</f>
        <v>-7.2884742624896859E-3</v>
      </c>
      <c r="DT284" s="5">
        <f>CT284/MAX(CT$9:CT284)-1</f>
        <v>-7.8526032744234975E-3</v>
      </c>
      <c r="DU284" s="5">
        <f>CU284/MAX(CU$9:CU284)-1</f>
        <v>-7.7363136528241228E-3</v>
      </c>
      <c r="DV284" s="5">
        <f>CV284/MAX(CV$9:CV284)-1</f>
        <v>-2.198867665046389E-2</v>
      </c>
      <c r="DW284" s="5">
        <f>CW284/MAX(CW$9:CW284)-1</f>
        <v>-4.0141261943350548E-3</v>
      </c>
      <c r="DX284" s="5">
        <f>CX284/MAX(CX$9:CX284)-1</f>
        <v>-6.789990600437168E-2</v>
      </c>
      <c r="DY284" s="5">
        <f>CY284/MAX(CY$9:CY284)-1</f>
        <v>-1.5151932409930069E-2</v>
      </c>
      <c r="DZ284" s="1">
        <f t="shared" si="420"/>
        <v>42369</v>
      </c>
      <c r="EA284" s="8">
        <f t="shared" si="451"/>
        <v>2.2337441774482962</v>
      </c>
      <c r="EB284" s="8">
        <f t="shared" si="452"/>
        <v>2.5869000181716602</v>
      </c>
      <c r="EC284" s="8">
        <f t="shared" si="453"/>
        <v>2.9965078252744686</v>
      </c>
      <c r="ED284" s="8">
        <f t="shared" si="421"/>
        <v>2.7854899999999998</v>
      </c>
      <c r="EE284" s="8">
        <f t="shared" si="422"/>
        <v>2.6064999999999996</v>
      </c>
      <c r="EF284" s="8">
        <f t="shared" si="423"/>
        <v>2.7178</v>
      </c>
      <c r="EG284" s="8">
        <f t="shared" si="424"/>
        <v>2.6445748366456328</v>
      </c>
      <c r="EH284" s="8">
        <f t="shared" si="425"/>
        <v>3.6925293874643872</v>
      </c>
      <c r="EI284" s="8">
        <f t="shared" si="426"/>
        <v>2.5869000181716602</v>
      </c>
      <c r="EJ284" s="1">
        <f t="shared" si="454"/>
        <v>42369</v>
      </c>
      <c r="EK284" s="8">
        <f>Data!W281*(1-R284-AD284)+R284*Data!AE281+AD284*Data!AM281</f>
        <v>1.8475422889250979</v>
      </c>
      <c r="EL284" s="8">
        <f>Data!W281*(1-S284-AE284)+S284*Data!BQ281+AE284*Data!AU281</f>
        <v>3.3253892596057431</v>
      </c>
      <c r="EM284" s="8">
        <f>Data!W281*(1-R284-AF284)+R284*Data!AE281+AF284*Data!AU281</f>
        <v>3.3225689344741278</v>
      </c>
      <c r="EN284" s="8">
        <f>Data!F281</f>
        <v>6.1516929025742497</v>
      </c>
      <c r="EO284" s="8">
        <f>U284*Data!$AE281+Model!AG284*Data!$BY281+Model!AP284*Data!$W281</f>
        <v>2.6353499999999994</v>
      </c>
      <c r="EP284" s="8">
        <f>V284*Data!$BQ281+Model!AH284*Data!$BY281+Model!AQ284*Data!$W281</f>
        <v>2.9587499999999998</v>
      </c>
      <c r="EQ284" s="8">
        <f>W284*Data!$BQ281+Model!AI284*Data!$BY281+Model!AR284*Data!$W281</f>
        <v>2.2772999999999999</v>
      </c>
      <c r="ER284" s="8">
        <f>X284*Data!CF281+Model!AJ284*Data!$BY281+Model!AS284*Data!$W281</f>
        <v>2.9182018665548792</v>
      </c>
      <c r="ES284" s="8">
        <f>Y284*Data!CS281+Model!AK284*Data!$BY281+Model!AS284*Data!$W281</f>
        <v>2.5838282722832724</v>
      </c>
      <c r="ET284" s="8">
        <f t="shared" si="427"/>
        <v>6.1516929025742497</v>
      </c>
    </row>
    <row r="285" spans="1:150" x14ac:dyDescent="0.25">
      <c r="A285" s="34">
        <f>Data!A282</f>
        <v>42398</v>
      </c>
      <c r="B285" s="8">
        <f>Data!G282</f>
        <v>2.3413791407743498</v>
      </c>
      <c r="C285" s="8">
        <f t="shared" si="428"/>
        <v>2.5979999883204856</v>
      </c>
      <c r="D285" s="8">
        <f>Data!DA282</f>
        <v>3.625</v>
      </c>
      <c r="E285" s="8">
        <f>Data!AN282</f>
        <v>0.80200000000000005</v>
      </c>
      <c r="F285" s="8">
        <f>Data!AV282</f>
        <v>1.1839999999999999</v>
      </c>
      <c r="G285" s="8">
        <f>Data!BZ282</f>
        <v>1.6339999999999999</v>
      </c>
      <c r="H285" s="8">
        <f>Data!X282</f>
        <v>2.8959999999999999</v>
      </c>
      <c r="I285" s="8">
        <f>Data!BJ282</f>
        <v>3.5939999999999999</v>
      </c>
      <c r="J285" s="8">
        <f>Data!AF282</f>
        <v>5.1529999999999996</v>
      </c>
      <c r="K285" s="8">
        <f>Data!BC282</f>
        <v>6.0510000000000002</v>
      </c>
      <c r="L285" s="8">
        <f>Data!BR282</f>
        <v>10.4</v>
      </c>
      <c r="M285" s="8">
        <f>Data!CG282</f>
        <v>6.9059999999999997</v>
      </c>
      <c r="N285" s="8">
        <f>Data!CT282</f>
        <v>7.6630000000000003</v>
      </c>
      <c r="O285" s="8">
        <f>Data!ED282</f>
        <v>6.3689999999999998</v>
      </c>
      <c r="P285" s="8">
        <f t="shared" si="429"/>
        <v>4.96</v>
      </c>
      <c r="Q285" s="1">
        <f t="shared" si="406"/>
        <v>42398</v>
      </c>
      <c r="R285" s="9">
        <f t="shared" si="455"/>
        <v>0.20226828744745717</v>
      </c>
      <c r="S285" s="36">
        <f t="shared" si="456"/>
        <v>0.22321680632099325</v>
      </c>
      <c r="T285" s="9">
        <f t="shared" si="457"/>
        <v>0.20359028264424198</v>
      </c>
      <c r="U285" s="9">
        <f t="shared" si="430"/>
        <v>4.0000000000000008E-2</v>
      </c>
      <c r="V285" s="9">
        <f t="shared" si="431"/>
        <v>0</v>
      </c>
      <c r="W285" s="9">
        <f t="shared" si="432"/>
        <v>0</v>
      </c>
      <c r="X285" s="9">
        <f t="shared" si="433"/>
        <v>0</v>
      </c>
      <c r="Y285" s="9">
        <f t="shared" si="458"/>
        <v>0.17387260887260883</v>
      </c>
      <c r="Z285" s="8">
        <f t="shared" si="434"/>
        <v>2.7003584114229939</v>
      </c>
      <c r="AA285" s="8">
        <f t="shared" si="407"/>
        <v>4.5710189146327336</v>
      </c>
      <c r="AB285" s="8">
        <f t="shared" si="435"/>
        <v>1.9353871034804953</v>
      </c>
      <c r="AC285" s="8">
        <f t="shared" si="459"/>
        <v>2.3413791407743498</v>
      </c>
      <c r="AD285" s="22">
        <f t="shared" si="436"/>
        <v>0.79773171255254283</v>
      </c>
      <c r="AE285" s="22">
        <f t="shared" si="437"/>
        <v>0.77678319367900672</v>
      </c>
      <c r="AF285" s="22">
        <f t="shared" si="438"/>
        <v>0.79640971735575805</v>
      </c>
      <c r="AG285" s="22">
        <f t="shared" si="408"/>
        <v>0.20999999999999996</v>
      </c>
      <c r="AH285" s="22">
        <f t="shared" si="409"/>
        <v>0.25</v>
      </c>
      <c r="AI285" s="22">
        <f t="shared" si="410"/>
        <v>9.9999999999999978E-2</v>
      </c>
      <c r="AJ285" s="22">
        <f t="shared" si="411"/>
        <v>0.25</v>
      </c>
      <c r="AK285" s="22">
        <f t="shared" si="412"/>
        <v>7.6127391127391197E-2</v>
      </c>
      <c r="AL285" s="22"/>
      <c r="AM285" s="22">
        <f t="shared" si="413"/>
        <v>0</v>
      </c>
      <c r="AN285" s="22">
        <f t="shared" si="413"/>
        <v>0</v>
      </c>
      <c r="AO285" s="22">
        <v>0</v>
      </c>
      <c r="AP285" s="22">
        <f t="shared" si="414"/>
        <v>0.75</v>
      </c>
      <c r="AQ285" s="22">
        <f t="shared" si="415"/>
        <v>0.75</v>
      </c>
      <c r="AR285" s="22">
        <f t="shared" si="439"/>
        <v>0.9</v>
      </c>
      <c r="AS285" s="9">
        <f t="shared" si="440"/>
        <v>0.75</v>
      </c>
      <c r="AT285" s="9">
        <f t="shared" si="441"/>
        <v>0.75</v>
      </c>
      <c r="AU285" s="9"/>
      <c r="AV285" s="1">
        <f t="shared" si="416"/>
        <v>42398</v>
      </c>
      <c r="AX285" s="5">
        <f>Data!C282/Data!C281-1</f>
        <v>1.3761156850244927E-2</v>
      </c>
      <c r="AY285" s="5">
        <f>Data!L282/Data!L281-1</f>
        <v>5.2026584219102556E-3</v>
      </c>
      <c r="AZ285" s="5">
        <f>Data!CW282/Data!CW281-1</f>
        <v>4.3871656211247334E-3</v>
      </c>
      <c r="BA285" s="5">
        <f>Data!AJ282/Data!AJ281-1</f>
        <v>6.0925064514252281E-3</v>
      </c>
      <c r="BB285" s="5">
        <f>Data!AR282/Data!AR281-1</f>
        <v>1.7093167032637968E-2</v>
      </c>
      <c r="BC285" s="5">
        <f>Data!BV282/Data!BV281-1</f>
        <v>2.8063570921067704E-2</v>
      </c>
      <c r="BD285" s="5">
        <f>Data!T282/Data!T281-1</f>
        <v>2.3144431679100741E-4</v>
      </c>
      <c r="BE285" s="5">
        <f>Data!BF282/Data!BF281-1</f>
        <v>6.8605905297891567E-4</v>
      </c>
      <c r="BF285" s="5">
        <f>Data!AB282/Data!AB281-1</f>
        <v>-5.8998423217684337E-3</v>
      </c>
      <c r="BG285" s="5">
        <f>Data!AY282/Data!AY281-1</f>
        <v>-1.1164034384284038E-2</v>
      </c>
      <c r="BH285" s="5">
        <f>Data!BN282/Data!BN281-1</f>
        <v>-1.2654160267353887E-2</v>
      </c>
      <c r="BI285" s="5">
        <f>Data!CC282/Data!CC281-1</f>
        <v>-8.3134944145812906E-3</v>
      </c>
      <c r="BJ285" s="5">
        <f>Data!CP282/Data!CP281-1</f>
        <v>-1.2431966763003399E-2</v>
      </c>
      <c r="BK285" s="5">
        <f>Data!DZ282/Data!DZ281-1</f>
        <v>-7.8884466489890226E-3</v>
      </c>
      <c r="BL285" s="5">
        <f t="shared" si="460"/>
        <v>1.1685347114842594E-2</v>
      </c>
      <c r="BM285" s="5">
        <f t="shared" si="461"/>
        <v>1.1582256188778083E-2</v>
      </c>
      <c r="BN285" s="5">
        <f t="shared" si="462"/>
        <v>1.1257704831837457E-2</v>
      </c>
      <c r="BO285" s="5">
        <f t="shared" si="442"/>
        <v>4.8120370408616499E-3</v>
      </c>
      <c r="BP285" s="5">
        <f t="shared" si="443"/>
        <v>7.1894759678601816E-3</v>
      </c>
      <c r="BQ285" s="5">
        <f t="shared" si="444"/>
        <v>3.0146569772186767E-3</v>
      </c>
      <c r="BR285" s="5">
        <f t="shared" si="463"/>
        <v>6.8726756887425352E-3</v>
      </c>
      <c r="BS285" s="5">
        <f t="shared" si="464"/>
        <v>-1.066454947490438E-3</v>
      </c>
      <c r="BT285" s="5">
        <f t="shared" si="445"/>
        <v>4.9202940244983838E-3</v>
      </c>
      <c r="BU285" s="5">
        <f t="shared" si="446"/>
        <v>-1.2431966763003399E-2</v>
      </c>
      <c r="BV285" s="8">
        <f t="shared" si="447"/>
        <v>2.5230130745404109</v>
      </c>
      <c r="BW285" s="8">
        <f t="shared" si="448"/>
        <v>2.5388674050411253</v>
      </c>
      <c r="BX285" s="24">
        <f t="shared" si="449"/>
        <v>42398</v>
      </c>
      <c r="BY285" s="5">
        <f t="shared" si="450"/>
        <v>0.96074172628889642</v>
      </c>
      <c r="BZ285" s="1">
        <f t="shared" si="417"/>
        <v>42398</v>
      </c>
      <c r="CA285" s="8">
        <f t="shared" si="465"/>
        <v>3.5517799476464771</v>
      </c>
      <c r="CB285" s="8">
        <f t="shared" si="466"/>
        <v>2.5388674050411253</v>
      </c>
      <c r="CC285" s="8">
        <f t="shared" si="467"/>
        <v>4.0849155244768367</v>
      </c>
      <c r="CD285" s="8">
        <f t="shared" si="468"/>
        <v>2.3764895475384011</v>
      </c>
      <c r="CE285" s="8">
        <f t="shared" si="469"/>
        <v>3.138289336564092</v>
      </c>
      <c r="CF285" s="8">
        <f t="shared" si="470"/>
        <v>3.8915702841178614</v>
      </c>
      <c r="CG285" s="8">
        <f t="shared" si="471"/>
        <v>3.1855447609055116</v>
      </c>
      <c r="CH285" s="8">
        <f t="shared" si="472"/>
        <v>3.9678705561557757</v>
      </c>
      <c r="CI285" s="8">
        <f t="shared" si="473"/>
        <v>4.3092696398958301</v>
      </c>
      <c r="CJ285" s="8">
        <f t="shared" si="474"/>
        <v>4.4934045095439918</v>
      </c>
      <c r="CK285" s="8">
        <f t="shared" si="475"/>
        <v>7.8220971826940584</v>
      </c>
      <c r="CL285" s="8">
        <f t="shared" si="476"/>
        <v>5.5088542325224559</v>
      </c>
      <c r="CM285" s="8">
        <f t="shared" si="477"/>
        <v>4.8151706886704897</v>
      </c>
      <c r="CN285" s="8">
        <f t="shared" si="478"/>
        <v>5.3550872861929202</v>
      </c>
      <c r="CO285" s="8">
        <f t="shared" si="479"/>
        <v>3.6879812249695294</v>
      </c>
      <c r="CP285" s="8">
        <f t="shared" si="480"/>
        <v>3.5902132969334231</v>
      </c>
      <c r="CQ285" s="8">
        <f t="shared" si="481"/>
        <v>3.6184767999451402</v>
      </c>
      <c r="CR285" s="8">
        <f t="shared" si="482"/>
        <v>3.4157806779049995</v>
      </c>
      <c r="CS285" s="8">
        <f t="shared" si="483"/>
        <v>3.4483805836998598</v>
      </c>
      <c r="CT285" s="8">
        <f t="shared" si="484"/>
        <v>3.3148181536315384</v>
      </c>
      <c r="CU285" s="8">
        <f t="shared" si="485"/>
        <v>3.4123431983001624</v>
      </c>
      <c r="CV285" s="8">
        <f t="shared" si="486"/>
        <v>3.4788208507025948</v>
      </c>
      <c r="CW285" s="8">
        <f t="shared" si="487"/>
        <v>2.5230130745404109</v>
      </c>
      <c r="CX285" s="8">
        <f t="shared" si="488"/>
        <v>5.57418596959507</v>
      </c>
      <c r="CY285" s="8">
        <f t="shared" si="418"/>
        <v>3.5517799476464771</v>
      </c>
      <c r="CZ285" s="1">
        <f t="shared" si="419"/>
        <v>42398</v>
      </c>
      <c r="DA285" s="5">
        <f>CA285/MAX(CA$9:CA285)-1</f>
        <v>-1.599283678162533E-3</v>
      </c>
      <c r="DB285" s="5">
        <f>CB285/MAX(CB$9:CB285)-1</f>
        <v>0</v>
      </c>
      <c r="DC285" s="5">
        <f>CC285/MAX(CC$9:CC285)-1</f>
        <v>-2.8577493465906434E-2</v>
      </c>
      <c r="DD285" s="5">
        <f>CD285/MAX(CD$9:CD285)-1</f>
        <v>0</v>
      </c>
      <c r="DE285" s="5">
        <f>CE285/MAX(CE$9:CE285)-1</f>
        <v>0</v>
      </c>
      <c r="DF285" s="5">
        <f>CF285/MAX(CF$9:CF285)-1</f>
        <v>0</v>
      </c>
      <c r="DG285" s="5">
        <f>CG285/MAX(CG$9:CG285)-1</f>
        <v>-5.667002458326742E-3</v>
      </c>
      <c r="DH285" s="5">
        <f>CH285/MAX(CH$9:CH285)-1</f>
        <v>-1.2311923403860225E-2</v>
      </c>
      <c r="DI285" s="5">
        <f>CI285/MAX(CI$9:CI285)-1</f>
        <v>-2.039283477173981E-2</v>
      </c>
      <c r="DJ285" s="5">
        <f>CJ285/MAX(CJ$9:CJ285)-1</f>
        <v>-4.6111619396157155E-2</v>
      </c>
      <c r="DK285" s="5">
        <f>CK285/MAX(CK$9:CK285)-1</f>
        <v>-5.6523673239614047E-2</v>
      </c>
      <c r="DL285" s="5">
        <f>CL285/MAX(CL$9:CL285)-1</f>
        <v>-3.3191643540337101E-2</v>
      </c>
      <c r="DM285" s="5">
        <f>CM285/MAX(CM$9:CM285)-1</f>
        <v>-7.9487743392717802E-2</v>
      </c>
      <c r="DN285" s="5">
        <f>CN285/MAX(CN$9:CN285)-1</f>
        <v>-5.4815966004701511E-2</v>
      </c>
      <c r="DO285" s="5">
        <f>CO285/MAX(CO$9:CO285)-1</f>
        <v>0</v>
      </c>
      <c r="DP285" s="5">
        <f>CP285/MAX(CP$9:CP285)-1</f>
        <v>-1.5185438243234817E-3</v>
      </c>
      <c r="DQ285" s="5">
        <f>CQ285/MAX(CQ$9:CQ285)-1</f>
        <v>-3.1034268656251474E-3</v>
      </c>
      <c r="DR285" s="5">
        <f>CR285/MAX(CR$9:CR285)-1</f>
        <v>-2.763922836118704E-3</v>
      </c>
      <c r="DS285" s="5">
        <f>CS285/MAX(CS$9:CS285)-1</f>
        <v>-1.5139860518209591E-4</v>
      </c>
      <c r="DT285" s="5">
        <f>CT285/MAX(CT$9:CT285)-1</f>
        <v>-4.861619202455314E-3</v>
      </c>
      <c r="DU285" s="5">
        <f>CU285/MAX(CU$9:CU285)-1</f>
        <v>-9.1680713884378928E-4</v>
      </c>
      <c r="DV285" s="5">
        <f>CV285/MAX(CV$9:CV285)-1</f>
        <v>-2.303168166495162E-2</v>
      </c>
      <c r="DW285" s="5">
        <f>CW285/MAX(CW$9:CW285)-1</f>
        <v>0</v>
      </c>
      <c r="DX285" s="5">
        <f>CX285/MAX(CX$9:CX285)-1</f>
        <v>-7.9487743392717691E-2</v>
      </c>
      <c r="DY285" s="5">
        <f>CY285/MAX(CY$9:CY285)-1</f>
        <v>-1.599283678162533E-3</v>
      </c>
      <c r="DZ285" s="1">
        <f t="shared" si="420"/>
        <v>42398</v>
      </c>
      <c r="EA285" s="8">
        <f t="shared" si="451"/>
        <v>1.9868028328789573</v>
      </c>
      <c r="EB285" s="8">
        <f t="shared" si="452"/>
        <v>2.3413791407743498</v>
      </c>
      <c r="EC285" s="8">
        <f t="shared" si="453"/>
        <v>2.5979999883204856</v>
      </c>
      <c r="ED285" s="8">
        <f t="shared" si="421"/>
        <v>2.7212599999999996</v>
      </c>
      <c r="EE285" s="8">
        <f t="shared" si="422"/>
        <v>2.5804999999999998</v>
      </c>
      <c r="EF285" s="8">
        <f t="shared" si="423"/>
        <v>2.7697999999999996</v>
      </c>
      <c r="EG285" s="8">
        <f t="shared" si="424"/>
        <v>2.5804999999999998</v>
      </c>
      <c r="EH285" s="8">
        <f t="shared" si="425"/>
        <v>3.6287779588929583</v>
      </c>
      <c r="EI285" s="8">
        <f t="shared" si="426"/>
        <v>2.3413791407743498</v>
      </c>
      <c r="EJ285" s="1">
        <f t="shared" si="454"/>
        <v>42398</v>
      </c>
      <c r="EK285" s="8">
        <f>Data!W282*(1-R285-AD285)+R285*Data!AE282+AD285*Data!AM282</f>
        <v>1.8348506837330918</v>
      </c>
      <c r="EL285" s="8">
        <f>Data!W282*(1-S285-AE285)+S285*Data!BQ282+AE285*Data!AU282</f>
        <v>3.2941730966708023</v>
      </c>
      <c r="EM285" s="8">
        <f>Data!W282*(1-R285-AF285)+R285*Data!AE282+AF285*Data!AU282</f>
        <v>3.3583057973132431</v>
      </c>
      <c r="EN285" s="8">
        <f>Data!F282</f>
        <v>5.6814817893687497</v>
      </c>
      <c r="EO285" s="8">
        <f>U285*Data!$AE282+Model!AG285*Data!$BY282+Model!AP285*Data!$W282</f>
        <v>2.7588200000000001</v>
      </c>
      <c r="EP285" s="8">
        <f>V285*Data!$BQ282+Model!AH285*Data!$BY282+Model!AQ285*Data!$W282</f>
        <v>2.9445000000000001</v>
      </c>
      <c r="EQ285" s="8">
        <f>W285*Data!$BQ282+Model!AI285*Data!$BY282+Model!AR285*Data!$W282</f>
        <v>2.2625999999999999</v>
      </c>
      <c r="ER285" s="8">
        <f>X285*Data!CF282+Model!AJ285*Data!$BY282+Model!AS285*Data!$W282</f>
        <v>2.9445000000000001</v>
      </c>
      <c r="ES285" s="8">
        <f>Y285*Data!CS282+Model!AK285*Data!$BY282+Model!AS285*Data!$W282</f>
        <v>2.6226618009768012</v>
      </c>
      <c r="ET285" s="8">
        <f t="shared" si="427"/>
        <v>5.6814817893687497</v>
      </c>
    </row>
    <row r="286" spans="1:150" x14ac:dyDescent="0.25">
      <c r="A286" s="34">
        <f>Data!A283</f>
        <v>42429</v>
      </c>
      <c r="B286" s="8">
        <f>Data!G283</f>
        <v>2.2576403258890498</v>
      </c>
      <c r="C286" s="8">
        <f t="shared" si="428"/>
        <v>2.4618408903544928</v>
      </c>
      <c r="D286" s="8">
        <f>Data!DA283</f>
        <v>3.5590000000000002</v>
      </c>
      <c r="E286" s="8">
        <f>Data!AN283</f>
        <v>0.79800000000000004</v>
      </c>
      <c r="F286" s="8">
        <f>Data!AV283</f>
        <v>1.121</v>
      </c>
      <c r="G286" s="8">
        <f>Data!BZ283</f>
        <v>1.5009999999999999</v>
      </c>
      <c r="H286" s="8">
        <f>Data!X283</f>
        <v>2.8330000000000002</v>
      </c>
      <c r="I286" s="8">
        <f>Data!BJ283</f>
        <v>3.6320000000000001</v>
      </c>
      <c r="J286" s="8">
        <f>Data!AF283</f>
        <v>5.0380000000000003</v>
      </c>
      <c r="K286" s="8">
        <f>Data!BC283</f>
        <v>5.8470000000000004</v>
      </c>
      <c r="L286" s="8">
        <f>Data!BR283</f>
        <v>10.156000000000001</v>
      </c>
      <c r="M286" s="8">
        <f>Data!CG283</f>
        <v>6.8259999999999996</v>
      </c>
      <c r="N286" s="8">
        <f>Data!CT283</f>
        <v>7.4260000000000002</v>
      </c>
      <c r="O286" s="8">
        <f>Data!ED283</f>
        <v>6.1630000000000003</v>
      </c>
      <c r="P286" s="8">
        <f t="shared" si="429"/>
        <v>4.8520000000000003</v>
      </c>
      <c r="Q286" s="1">
        <f t="shared" si="406"/>
        <v>42429</v>
      </c>
      <c r="R286" s="9">
        <f t="shared" si="455"/>
        <v>0.19923581523033301</v>
      </c>
      <c r="S286" s="36">
        <f t="shared" si="456"/>
        <v>0.22543441608271517</v>
      </c>
      <c r="T286" s="9">
        <f t="shared" si="457"/>
        <v>0.2061005770816158</v>
      </c>
      <c r="U286" s="9">
        <f t="shared" si="430"/>
        <v>1.0000000000000009E-2</v>
      </c>
      <c r="V286" s="9">
        <f t="shared" si="431"/>
        <v>0</v>
      </c>
      <c r="W286" s="9">
        <f t="shared" si="432"/>
        <v>0</v>
      </c>
      <c r="X286" s="9">
        <f t="shared" si="433"/>
        <v>0</v>
      </c>
      <c r="Y286" s="9">
        <f t="shared" si="458"/>
        <v>0.17873417721518989</v>
      </c>
      <c r="Z286" s="8">
        <f t="shared" si="434"/>
        <v>2.5619307161015232</v>
      </c>
      <c r="AA286" s="8">
        <f t="shared" si="407"/>
        <v>4.4838562289737229</v>
      </c>
      <c r="AB286" s="8">
        <f t="shared" si="435"/>
        <v>1.9037295960428688</v>
      </c>
      <c r="AC286" s="8">
        <f t="shared" si="459"/>
        <v>2.2576403258890498</v>
      </c>
      <c r="AD286" s="22">
        <f t="shared" si="436"/>
        <v>0.80076418476966693</v>
      </c>
      <c r="AE286" s="22">
        <f t="shared" si="437"/>
        <v>0.77456558391728481</v>
      </c>
      <c r="AF286" s="22">
        <f t="shared" si="438"/>
        <v>0.79389942291838422</v>
      </c>
      <c r="AG286" s="22">
        <f t="shared" si="408"/>
        <v>0.24</v>
      </c>
      <c r="AH286" s="22">
        <f t="shared" si="409"/>
        <v>0.25</v>
      </c>
      <c r="AI286" s="22">
        <f t="shared" si="410"/>
        <v>9.9999999999999978E-2</v>
      </c>
      <c r="AJ286" s="22">
        <f t="shared" si="411"/>
        <v>0.25</v>
      </c>
      <c r="AK286" s="22">
        <f t="shared" si="412"/>
        <v>7.1265822784810084E-2</v>
      </c>
      <c r="AL286" s="22"/>
      <c r="AM286" s="22">
        <f t="shared" si="413"/>
        <v>0</v>
      </c>
      <c r="AN286" s="22">
        <f t="shared" si="413"/>
        <v>0</v>
      </c>
      <c r="AO286" s="22">
        <v>0</v>
      </c>
      <c r="AP286" s="22">
        <f t="shared" si="414"/>
        <v>0.75</v>
      </c>
      <c r="AQ286" s="22">
        <f t="shared" si="415"/>
        <v>0.75</v>
      </c>
      <c r="AR286" s="22">
        <f t="shared" si="439"/>
        <v>0.9</v>
      </c>
      <c r="AS286" s="9">
        <f t="shared" si="440"/>
        <v>0.75</v>
      </c>
      <c r="AT286" s="9">
        <f t="shared" si="441"/>
        <v>0.75</v>
      </c>
      <c r="AU286" s="9"/>
      <c r="AV286" s="1">
        <f t="shared" si="416"/>
        <v>42429</v>
      </c>
      <c r="AX286" s="5">
        <f>Data!C283/Data!C282-1</f>
        <v>7.0938672352818255E-3</v>
      </c>
      <c r="AY286" s="5">
        <f>Data!L283/Data!L282-1</f>
        <v>9.4357780660914159E-4</v>
      </c>
      <c r="AZ286" s="5">
        <f>Data!CW283/Data!CW282-1</f>
        <v>7.3469230175275957E-3</v>
      </c>
      <c r="BA286" s="5">
        <f>Data!AJ283/Data!AJ282-1</f>
        <v>1.1526283550027383E-3</v>
      </c>
      <c r="BB286" s="5">
        <f>Data!AR283/Data!AR282-1</f>
        <v>4.175755560161809E-3</v>
      </c>
      <c r="BC286" s="5">
        <f>Data!BV283/Data!BV282-1</f>
        <v>1.0709526201238884E-2</v>
      </c>
      <c r="BD286" s="5">
        <f>Data!T283/Data!T282-1</f>
        <v>2.165900923061459E-3</v>
      </c>
      <c r="BE286" s="5">
        <f>Data!BF283/Data!BF282-1</f>
        <v>9.75707793344327E-4</v>
      </c>
      <c r="BF286" s="5">
        <f>Data!AB283/Data!AB282-1</f>
        <v>1.0400632114951458E-2</v>
      </c>
      <c r="BG286" s="5">
        <f>Data!AY283/Data!AY282-1</f>
        <v>1.2609060902121438E-2</v>
      </c>
      <c r="BH286" s="5">
        <f>Data!BN283/Data!BN282-1</f>
        <v>7.2209788085593196E-3</v>
      </c>
      <c r="BI286" s="5">
        <f>Data!CC283/Data!CC282-1</f>
        <v>9.3255159041594204E-3</v>
      </c>
      <c r="BJ286" s="5">
        <f>Data!CP283/Data!CP282-1</f>
        <v>8.2748376915988686E-3</v>
      </c>
      <c r="BK286" s="5">
        <f>Data!DZ283/Data!DZ282-1</f>
        <v>1.1986025085038099E-2</v>
      </c>
      <c r="BL286" s="5">
        <f t="shared" si="460"/>
        <v>5.2173887657070341E-3</v>
      </c>
      <c r="BM286" s="5">
        <f t="shared" si="461"/>
        <v>5.9191389800108754E-3</v>
      </c>
      <c r="BN286" s="5">
        <f t="shared" si="462"/>
        <v>5.7658505402590817E-3</v>
      </c>
      <c r="BO286" s="5">
        <f t="shared" si="442"/>
        <v>4.2894514791543175E-3</v>
      </c>
      <c r="BP286" s="5">
        <f t="shared" si="443"/>
        <v>4.3018072426058152E-3</v>
      </c>
      <c r="BQ286" s="5">
        <f t="shared" si="444"/>
        <v>3.0202634508792016E-3</v>
      </c>
      <c r="BR286" s="5">
        <f t="shared" si="463"/>
        <v>4.3018072426058152E-3</v>
      </c>
      <c r="BS286" s="5">
        <f t="shared" si="464"/>
        <v>3.8784815996425427E-3</v>
      </c>
      <c r="BT286" s="5">
        <f t="shared" si="445"/>
        <v>1.3552828686144824E-3</v>
      </c>
      <c r="BU286" s="5">
        <f t="shared" si="446"/>
        <v>1.0709526201238884E-2</v>
      </c>
      <c r="BV286" s="8">
        <f t="shared" si="447"/>
        <v>2.526432470937626</v>
      </c>
      <c r="BW286" s="8">
        <f t="shared" si="448"/>
        <v>2.5412630239784453</v>
      </c>
      <c r="BX286" s="24">
        <f t="shared" si="449"/>
        <v>42429</v>
      </c>
      <c r="BY286" s="5">
        <f t="shared" si="450"/>
        <v>0.95807817264753636</v>
      </c>
      <c r="BZ286" s="1">
        <f t="shared" si="417"/>
        <v>42429</v>
      </c>
      <c r="CA286" s="8">
        <f t="shared" si="465"/>
        <v>3.5769758030440175</v>
      </c>
      <c r="CB286" s="8">
        <f t="shared" si="466"/>
        <v>2.5412630239784453</v>
      </c>
      <c r="CC286" s="8">
        <f t="shared" si="467"/>
        <v>4.1149270843682713</v>
      </c>
      <c r="CD286" s="8">
        <f t="shared" si="468"/>
        <v>2.3792287567762616</v>
      </c>
      <c r="CE286" s="8">
        <f t="shared" si="469"/>
        <v>3.1513940657106461</v>
      </c>
      <c r="CF286" s="8">
        <f t="shared" si="470"/>
        <v>3.9332471580395842</v>
      </c>
      <c r="CG286" s="8">
        <f t="shared" si="471"/>
        <v>3.1924443352436103</v>
      </c>
      <c r="CH286" s="8">
        <f t="shared" si="472"/>
        <v>3.9717420383803983</v>
      </c>
      <c r="CI286" s="8">
        <f t="shared" si="473"/>
        <v>4.3540887681045159</v>
      </c>
      <c r="CJ286" s="8">
        <f t="shared" si="474"/>
        <v>4.550062120662699</v>
      </c>
      <c r="CK286" s="8">
        <f t="shared" si="475"/>
        <v>7.878580380688784</v>
      </c>
      <c r="CL286" s="8">
        <f t="shared" si="476"/>
        <v>5.5602271402815404</v>
      </c>
      <c r="CM286" s="8">
        <f t="shared" si="477"/>
        <v>4.8550154445765825</v>
      </c>
      <c r="CN286" s="8">
        <f t="shared" si="478"/>
        <v>5.4192734967377971</v>
      </c>
      <c r="CO286" s="8">
        <f t="shared" si="479"/>
        <v>3.7072228567808239</v>
      </c>
      <c r="CP286" s="8">
        <f t="shared" si="480"/>
        <v>3.6114642684058551</v>
      </c>
      <c r="CQ286" s="8">
        <f t="shared" si="481"/>
        <v>3.639340396357019</v>
      </c>
      <c r="CR286" s="8">
        <f t="shared" si="482"/>
        <v>3.4304325033863057</v>
      </c>
      <c r="CS286" s="8">
        <f t="shared" si="483"/>
        <v>3.463214852270081</v>
      </c>
      <c r="CT286" s="8">
        <f t="shared" si="484"/>
        <v>3.3248297777472624</v>
      </c>
      <c r="CU286" s="8">
        <f t="shared" si="485"/>
        <v>3.4270224409848664</v>
      </c>
      <c r="CV286" s="8">
        <f t="shared" si="486"/>
        <v>3.4923133933604973</v>
      </c>
      <c r="CW286" s="8">
        <f t="shared" si="487"/>
        <v>2.526432470937626</v>
      </c>
      <c r="CX286" s="8">
        <f t="shared" si="488"/>
        <v>5.6338828602870263</v>
      </c>
      <c r="CY286" s="8">
        <f t="shared" si="418"/>
        <v>3.5769758030440175</v>
      </c>
      <c r="CZ286" s="1">
        <f t="shared" si="419"/>
        <v>42429</v>
      </c>
      <c r="DA286" s="5">
        <f>CA286/MAX(CA$9:CA286)-1</f>
        <v>0</v>
      </c>
      <c r="DB286" s="5">
        <f>CB286/MAX(CB$9:CB286)-1</f>
        <v>0</v>
      </c>
      <c r="DC286" s="5">
        <f>CC286/MAX(CC$9:CC286)-1</f>
        <v>-2.144052709290678E-2</v>
      </c>
      <c r="DD286" s="5">
        <f>CD286/MAX(CD$9:CD286)-1</f>
        <v>0</v>
      </c>
      <c r="DE286" s="5">
        <f>CE286/MAX(CE$9:CE286)-1</f>
        <v>0</v>
      </c>
      <c r="DF286" s="5">
        <f>CF286/MAX(CF$9:CF286)-1</f>
        <v>0</v>
      </c>
      <c r="DG286" s="5">
        <f>CG286/MAX(CG$9:CG286)-1</f>
        <v>-3.5133757011208688E-3</v>
      </c>
      <c r="DH286" s="5">
        <f>CH286/MAX(CH$9:CH286)-1</f>
        <v>-1.134822845013217E-2</v>
      </c>
      <c r="DI286" s="5">
        <f>CI286/MAX(CI$9:CI286)-1</f>
        <v>-1.0204301029030249E-2</v>
      </c>
      <c r="DJ286" s="5">
        <f>CJ286/MAX(CJ$9:CJ286)-1</f>
        <v>-3.4083982711297311E-2</v>
      </c>
      <c r="DK286" s="5">
        <f>CK286/MAX(CK$9:CK286)-1</f>
        <v>-4.9710850677699869E-2</v>
      </c>
      <c r="DL286" s="5">
        <f>CL286/MAX(CL$9:CL286)-1</f>
        <v>-2.4175656835898285E-2</v>
      </c>
      <c r="DM286" s="5">
        <f>CM286/MAX(CM$9:CM286)-1</f>
        <v>-7.1870653876165091E-2</v>
      </c>
      <c r="DN286" s="5">
        <f>CN286/MAX(CN$9:CN286)-1</f>
        <v>-4.3486966463256338E-2</v>
      </c>
      <c r="DO286" s="5">
        <f>CO286/MAX(CO$9:CO286)-1</f>
        <v>0</v>
      </c>
      <c r="DP286" s="5">
        <f>CP286/MAX(CP$9:CP286)-1</f>
        <v>0</v>
      </c>
      <c r="DQ286" s="5">
        <f>CQ286/MAX(CQ$9:CQ286)-1</f>
        <v>0</v>
      </c>
      <c r="DR286" s="5">
        <f>CR286/MAX(CR$9:CR286)-1</f>
        <v>0</v>
      </c>
      <c r="DS286" s="5">
        <f>CS286/MAX(CS$9:CS286)-1</f>
        <v>0</v>
      </c>
      <c r="DT286" s="5">
        <f>CT286/MAX(CT$9:CT286)-1</f>
        <v>-1.8560391223654271E-3</v>
      </c>
      <c r="DU286" s="5">
        <f>CU286/MAX(CU$9:CU286)-1</f>
        <v>0</v>
      </c>
      <c r="DV286" s="5">
        <f>CV286/MAX(CV$9:CV286)-1</f>
        <v>-1.9242528018855509E-2</v>
      </c>
      <c r="DW286" s="5">
        <f>CW286/MAX(CW$9:CW286)-1</f>
        <v>0</v>
      </c>
      <c r="DX286" s="5">
        <f>CX286/MAX(CX$9:CX286)-1</f>
        <v>-6.9629493262020503E-2</v>
      </c>
      <c r="DY286" s="5">
        <f>CY286/MAX(CY$9:CY286)-1</f>
        <v>0</v>
      </c>
      <c r="DZ286" s="1">
        <f t="shared" si="420"/>
        <v>42429</v>
      </c>
      <c r="EA286" s="8">
        <f t="shared" si="451"/>
        <v>1.9014066882572145</v>
      </c>
      <c r="EB286" s="8">
        <f t="shared" si="452"/>
        <v>2.2576403258890498</v>
      </c>
      <c r="EC286" s="8">
        <f t="shared" si="453"/>
        <v>2.4618408903544928</v>
      </c>
      <c r="ED286" s="8">
        <f t="shared" si="421"/>
        <v>2.5353700000000003</v>
      </c>
      <c r="EE286" s="8">
        <f t="shared" si="422"/>
        <v>2.5</v>
      </c>
      <c r="EF286" s="8">
        <f t="shared" si="423"/>
        <v>2.6998000000000002</v>
      </c>
      <c r="EG286" s="8">
        <f t="shared" si="424"/>
        <v>2.5</v>
      </c>
      <c r="EH286" s="8">
        <f t="shared" si="425"/>
        <v>3.5590000000000006</v>
      </c>
      <c r="EI286" s="8">
        <f t="shared" si="426"/>
        <v>2.2576403258890498</v>
      </c>
      <c r="EJ286" s="1">
        <f t="shared" si="454"/>
        <v>42429</v>
      </c>
      <c r="EK286" s="8">
        <f>Data!W283*(1-R286-AD286)+R286*Data!AE283+AD286*Data!AM283</f>
        <v>1.872493994726669</v>
      </c>
      <c r="EL286" s="8">
        <f>Data!W283*(1-S286-AE286)+S286*Data!BQ283+AE286*Data!AU283</f>
        <v>3.330182989799876</v>
      </c>
      <c r="EM286" s="8">
        <f>Data!W283*(1-R286-AF286)+R286*Data!AE283+AF286*Data!AU283</f>
        <v>3.4082500333152601</v>
      </c>
      <c r="EN286" s="8">
        <f>Data!F283</f>
        <v>5.66933246994678</v>
      </c>
      <c r="EO286" s="8">
        <f>U286*Data!$AE283+Model!AG286*Data!$BY283+Model!AP286*Data!$W283</f>
        <v>2.93377</v>
      </c>
      <c r="EP286" s="8">
        <f>V286*Data!$BQ283+Model!AH286*Data!$BY283+Model!AQ286*Data!$W283</f>
        <v>2.9802499999999998</v>
      </c>
      <c r="EQ286" s="8">
        <f>W286*Data!$BQ283+Model!AI286*Data!$BY283+Model!AR286*Data!$W283</f>
        <v>2.2919</v>
      </c>
      <c r="ER286" s="8">
        <f>X286*Data!CF283+Model!AJ286*Data!$BY283+Model!AS286*Data!$W283</f>
        <v>2.9802499999999998</v>
      </c>
      <c r="ES286" s="8">
        <f>Y286*Data!CS283+Model!AK286*Data!$BY283+Model!AS286*Data!$W283</f>
        <v>2.6288586075949363</v>
      </c>
      <c r="ET286" s="8">
        <f t="shared" si="427"/>
        <v>5.66933246994678</v>
      </c>
    </row>
    <row r="287" spans="1:150" x14ac:dyDescent="0.25">
      <c r="A287" s="34">
        <f>Data!A284</f>
        <v>42460</v>
      </c>
      <c r="B287" s="8">
        <f>Data!G284</f>
        <v>2.1622451913709599</v>
      </c>
      <c r="C287" s="8">
        <f t="shared" si="428"/>
        <v>2.4629431171786118</v>
      </c>
      <c r="D287" s="8">
        <f>Data!DA284</f>
        <v>3.21</v>
      </c>
      <c r="E287" s="8">
        <f>Data!AN284</f>
        <v>0.745</v>
      </c>
      <c r="F287" s="8">
        <f>Data!AV284</f>
        <v>1.073</v>
      </c>
      <c r="G287" s="8">
        <f>Data!BZ284</f>
        <v>1.5129999999999999</v>
      </c>
      <c r="H287" s="8">
        <f>Data!X284</f>
        <v>2.3690000000000002</v>
      </c>
      <c r="I287" s="8">
        <f>Data!BJ284</f>
        <v>3.0209999999999999</v>
      </c>
      <c r="J287" s="8">
        <f>Data!AF284</f>
        <v>4.5469999999999997</v>
      </c>
      <c r="K287" s="8">
        <f>Data!BC284</f>
        <v>5.3109999999999999</v>
      </c>
      <c r="L287" s="8">
        <f>Data!BR284</f>
        <v>8.6349999999999998</v>
      </c>
      <c r="M287" s="8">
        <f>Data!CG284</f>
        <v>5.923</v>
      </c>
      <c r="N287" s="8">
        <f>Data!CT284</f>
        <v>6.7430000000000003</v>
      </c>
      <c r="O287" s="8">
        <f>Data!ED284</f>
        <v>5.6879999999999997</v>
      </c>
      <c r="P287" s="8">
        <f t="shared" si="429"/>
        <v>4.3949999999999996</v>
      </c>
      <c r="Q287" s="1">
        <f t="shared" si="406"/>
        <v>42460</v>
      </c>
      <c r="R287" s="9">
        <f t="shared" si="455"/>
        <v>0.22458663739607423</v>
      </c>
      <c r="S287" s="36">
        <f t="shared" si="456"/>
        <v>0.2360227933631549</v>
      </c>
      <c r="T287" s="9">
        <f t="shared" si="457"/>
        <v>0.22753128555176338</v>
      </c>
      <c r="U287" s="9">
        <f t="shared" si="430"/>
        <v>2.3879997926696782E-3</v>
      </c>
      <c r="V287" s="9">
        <f t="shared" si="431"/>
        <v>1.0172973000505199E-3</v>
      </c>
      <c r="W287" s="9">
        <f t="shared" si="432"/>
        <v>0</v>
      </c>
      <c r="X287" s="9">
        <f t="shared" si="433"/>
        <v>1.6429005376326082E-3</v>
      </c>
      <c r="Y287" s="9">
        <f t="shared" si="458"/>
        <v>0.20172084130019113</v>
      </c>
      <c r="Z287" s="8">
        <f t="shared" si="434"/>
        <v>2.5034270709166875</v>
      </c>
      <c r="AA287" s="8">
        <f t="shared" si="407"/>
        <v>3.8479188232135284</v>
      </c>
      <c r="AB287" s="8">
        <f t="shared" si="435"/>
        <v>1.8696871444823664</v>
      </c>
      <c r="AC287" s="8">
        <f t="shared" si="459"/>
        <v>2.1622451913709599</v>
      </c>
      <c r="AD287" s="22">
        <f t="shared" si="436"/>
        <v>0.77541336260392579</v>
      </c>
      <c r="AE287" s="22">
        <f t="shared" si="437"/>
        <v>0.7639772066368451</v>
      </c>
      <c r="AF287" s="22">
        <f t="shared" si="438"/>
        <v>0.77246871444823662</v>
      </c>
      <c r="AG287" s="22">
        <f t="shared" si="408"/>
        <v>0.24761200020733032</v>
      </c>
      <c r="AH287" s="22">
        <f t="shared" si="409"/>
        <v>0.24898270269994949</v>
      </c>
      <c r="AI287" s="22">
        <f t="shared" si="410"/>
        <v>9.9999999999999978E-2</v>
      </c>
      <c r="AJ287" s="22">
        <f t="shared" si="411"/>
        <v>0.24835709946236739</v>
      </c>
      <c r="AK287" s="22">
        <f t="shared" si="412"/>
        <v>4.8279158699808811E-2</v>
      </c>
      <c r="AL287" s="22"/>
      <c r="AM287" s="22">
        <f t="shared" si="413"/>
        <v>0</v>
      </c>
      <c r="AN287" s="22">
        <f t="shared" si="413"/>
        <v>0</v>
      </c>
      <c r="AO287" s="22">
        <v>0</v>
      </c>
      <c r="AP287" s="22">
        <f t="shared" si="414"/>
        <v>0.75</v>
      </c>
      <c r="AQ287" s="22">
        <f t="shared" si="415"/>
        <v>0.75</v>
      </c>
      <c r="AR287" s="22">
        <f t="shared" si="439"/>
        <v>0.9</v>
      </c>
      <c r="AS287" s="9">
        <f t="shared" si="440"/>
        <v>0.75</v>
      </c>
      <c r="AT287" s="9">
        <f t="shared" si="441"/>
        <v>0.75</v>
      </c>
      <c r="AU287" s="9"/>
      <c r="AV287" s="1">
        <f t="shared" si="416"/>
        <v>42460</v>
      </c>
      <c r="AX287" s="5">
        <f>Data!C284/Data!C283-1</f>
        <v>9.1749997111034709E-3</v>
      </c>
      <c r="AY287" s="5">
        <f>Data!L284/Data!L283-1</f>
        <v>3.5678538476333621E-3</v>
      </c>
      <c r="AZ287" s="5">
        <f>Data!CW284/Data!CW283-1</f>
        <v>2.7141723803574269E-2</v>
      </c>
      <c r="BA287" s="5">
        <f>Data!AJ284/Data!AJ283-1</f>
        <v>1.7450488010437581E-3</v>
      </c>
      <c r="BB287" s="5">
        <f>Data!AR284/Data!AR283-1</f>
        <v>3.1085229013287918E-3</v>
      </c>
      <c r="BC287" s="5">
        <f>Data!BV284/Data!BV283-1</f>
        <v>9.1966695864553749E-4</v>
      </c>
      <c r="BD287" s="5">
        <f>Data!T284/Data!T283-1</f>
        <v>1.2174802962888975E-2</v>
      </c>
      <c r="BE287" s="5">
        <f>Data!BF284/Data!BF283-1</f>
        <v>2.3314820511990186E-2</v>
      </c>
      <c r="BF287" s="5">
        <f>Data!AB284/Data!AB283-1</f>
        <v>1.7330216877519788E-2</v>
      </c>
      <c r="BG287" s="5">
        <f>Data!AY284/Data!AY283-1</f>
        <v>2.714994199232823E-2</v>
      </c>
      <c r="BH287" s="5">
        <f>Data!BN284/Data!BN283-1</f>
        <v>3.128917360623773E-2</v>
      </c>
      <c r="BI287" s="5">
        <f>Data!CC284/Data!CC283-1</f>
        <v>2.2272386061866545E-2</v>
      </c>
      <c r="BJ287" s="5">
        <f>Data!CP284/Data!CP283-1</f>
        <v>3.6032476914988232E-2</v>
      </c>
      <c r="BK287" s="5">
        <f>Data!DZ284/Data!DZ283-1</f>
        <v>3.2937772036517154E-2</v>
      </c>
      <c r="BL287" s="5">
        <f t="shared" si="460"/>
        <v>6.9266508010810768E-3</v>
      </c>
      <c r="BM287" s="5">
        <f t="shared" si="461"/>
        <v>9.833062262305816E-3</v>
      </c>
      <c r="BN287" s="5">
        <f t="shared" si="462"/>
        <v>9.2563483620024013E-3</v>
      </c>
      <c r="BO287" s="5">
        <f t="shared" si="442"/>
        <v>9.5251244610168595E-3</v>
      </c>
      <c r="BP287" s="5">
        <f t="shared" si="443"/>
        <v>9.3610189618281159E-3</v>
      </c>
      <c r="BQ287" s="5">
        <f t="shared" si="444"/>
        <v>1.1049289362464632E-2</v>
      </c>
      <c r="BR287" s="5">
        <f t="shared" si="463"/>
        <v>9.3610189618281159E-3</v>
      </c>
      <c r="BS287" s="5">
        <f t="shared" si="464"/>
        <v>1.5636878159088357E-2</v>
      </c>
      <c r="BT287" s="5">
        <f t="shared" si="445"/>
        <v>3.8309996334128012E-3</v>
      </c>
      <c r="BU287" s="5">
        <f t="shared" si="446"/>
        <v>9.1966695864553749E-4</v>
      </c>
      <c r="BV287" s="8">
        <f t="shared" si="447"/>
        <v>2.5361112328076301</v>
      </c>
      <c r="BW287" s="8">
        <f t="shared" si="448"/>
        <v>2.5503298790363953</v>
      </c>
      <c r="BX287" s="24">
        <f t="shared" si="449"/>
        <v>42460</v>
      </c>
      <c r="BY287" s="5">
        <f t="shared" si="450"/>
        <v>0.95825477332022702</v>
      </c>
      <c r="BZ287" s="1">
        <f t="shared" si="417"/>
        <v>42460</v>
      </c>
      <c r="CA287" s="8">
        <f t="shared" si="465"/>
        <v>3.6097945550035706</v>
      </c>
      <c r="CB287" s="8">
        <f t="shared" si="466"/>
        <v>2.5503298790363953</v>
      </c>
      <c r="CC287" s="8">
        <f t="shared" si="467"/>
        <v>4.2266132987640423</v>
      </c>
      <c r="CD287" s="8">
        <f t="shared" si="468"/>
        <v>2.3833806270656828</v>
      </c>
      <c r="CE287" s="8">
        <f t="shared" si="469"/>
        <v>3.1611902463350194</v>
      </c>
      <c r="CF287" s="8">
        <f t="shared" si="470"/>
        <v>3.9368644354910196</v>
      </c>
      <c r="CG287" s="8">
        <f t="shared" si="471"/>
        <v>3.2313117159951923</v>
      </c>
      <c r="CH287" s="8">
        <f t="shared" si="472"/>
        <v>4.0643424911251635</v>
      </c>
      <c r="CI287" s="8">
        <f t="shared" si="473"/>
        <v>4.4295460707597405</v>
      </c>
      <c r="CJ287" s="8">
        <f t="shared" si="474"/>
        <v>4.6735960433001811</v>
      </c>
      <c r="CK287" s="8">
        <f t="shared" si="475"/>
        <v>8.1250946499908547</v>
      </c>
      <c r="CL287" s="8">
        <f t="shared" si="476"/>
        <v>5.6840666657415593</v>
      </c>
      <c r="CM287" s="8">
        <f t="shared" si="477"/>
        <v>5.0299536765051993</v>
      </c>
      <c r="CN287" s="8">
        <f t="shared" si="478"/>
        <v>5.5977722917768862</v>
      </c>
      <c r="CO287" s="8">
        <f t="shared" si="479"/>
        <v>3.7329014949515305</v>
      </c>
      <c r="CP287" s="8">
        <f t="shared" si="480"/>
        <v>3.6469760214151825</v>
      </c>
      <c r="CQ287" s="8">
        <f t="shared" si="481"/>
        <v>3.6730273988736077</v>
      </c>
      <c r="CR287" s="8">
        <f t="shared" si="482"/>
        <v>3.4631077999361777</v>
      </c>
      <c r="CS287" s="8">
        <f t="shared" si="483"/>
        <v>3.4956340721710659</v>
      </c>
      <c r="CT287" s="8">
        <f t="shared" si="484"/>
        <v>3.3615667840425303</v>
      </c>
      <c r="CU287" s="8">
        <f t="shared" si="485"/>
        <v>3.4591028630375362</v>
      </c>
      <c r="CV287" s="8">
        <f t="shared" si="486"/>
        <v>3.5469222723858276</v>
      </c>
      <c r="CW287" s="8">
        <f t="shared" si="487"/>
        <v>2.5361112328076301</v>
      </c>
      <c r="CX287" s="8">
        <f t="shared" si="488"/>
        <v>5.6390641562025117</v>
      </c>
      <c r="CY287" s="8">
        <f t="shared" si="418"/>
        <v>3.6097945550035706</v>
      </c>
      <c r="CZ287" s="1">
        <f t="shared" si="419"/>
        <v>42460</v>
      </c>
      <c r="DA287" s="5">
        <f>CA287/MAX(CA$9:CA287)-1</f>
        <v>0</v>
      </c>
      <c r="DB287" s="5">
        <f>CB287/MAX(CB$9:CB287)-1</f>
        <v>0</v>
      </c>
      <c r="DC287" s="5">
        <f>CC287/MAX(CC$9:CC287)-1</f>
        <v>0</v>
      </c>
      <c r="DD287" s="5">
        <f>CD287/MAX(CD$9:CD287)-1</f>
        <v>0</v>
      </c>
      <c r="DE287" s="5">
        <f>CE287/MAX(CE$9:CE287)-1</f>
        <v>0</v>
      </c>
      <c r="DF287" s="5">
        <f>CF287/MAX(CF$9:CF287)-1</f>
        <v>0</v>
      </c>
      <c r="DG287" s="5">
        <f>CG287/MAX(CG$9:CG287)-1</f>
        <v>0</v>
      </c>
      <c r="DH287" s="5">
        <f>CH287/MAX(CH$9:CH287)-1</f>
        <v>0</v>
      </c>
      <c r="DI287" s="5">
        <f>CI287/MAX(CI$9:CI287)-1</f>
        <v>0</v>
      </c>
      <c r="DJ287" s="5">
        <f>CJ287/MAX(CJ$9:CJ287)-1</f>
        <v>-7.8594188724483427E-3</v>
      </c>
      <c r="DK287" s="5">
        <f>CK287/MAX(CK$9:CK287)-1</f>
        <v>-1.9977088508430385E-2</v>
      </c>
      <c r="DL287" s="5">
        <f>CL287/MAX(CL$9:CL287)-1</f>
        <v>-2.4417203363800155E-3</v>
      </c>
      <c r="DM287" s="5">
        <f>CM287/MAX(CM$9:CM287)-1</f>
        <v>-3.8427854637834935E-2</v>
      </c>
      <c r="DN287" s="5">
        <f>CN287/MAX(CN$9:CN287)-1</f>
        <v>-1.1981558214665511E-2</v>
      </c>
      <c r="DO287" s="5">
        <f>CO287/MAX(CO$9:CO287)-1</f>
        <v>0</v>
      </c>
      <c r="DP287" s="5">
        <f>CP287/MAX(CP$9:CP287)-1</f>
        <v>0</v>
      </c>
      <c r="DQ287" s="5">
        <f>CQ287/MAX(CQ$9:CQ287)-1</f>
        <v>0</v>
      </c>
      <c r="DR287" s="5">
        <f>CR287/MAX(CR$9:CR287)-1</f>
        <v>0</v>
      </c>
      <c r="DS287" s="5">
        <f>CS287/MAX(CS$9:CS287)-1</f>
        <v>0</v>
      </c>
      <c r="DT287" s="5">
        <f>CT287/MAX(CT$9:CT287)-1</f>
        <v>0</v>
      </c>
      <c r="DU287" s="5">
        <f>CU287/MAX(CU$9:CU287)-1</f>
        <v>0</v>
      </c>
      <c r="DV287" s="5">
        <f>CV287/MAX(CV$9:CV287)-1</f>
        <v>-3.9065429258708928E-3</v>
      </c>
      <c r="DW287" s="5">
        <f>CW287/MAX(CW$9:CW287)-1</f>
        <v>0</v>
      </c>
      <c r="DX287" s="5">
        <f>CX287/MAX(CX$9:CX287)-1</f>
        <v>-6.8773862247675344E-2</v>
      </c>
      <c r="DY287" s="5">
        <f>CY287/MAX(CY$9:CY287)-1</f>
        <v>0</v>
      </c>
      <c r="DZ287" s="1">
        <f t="shared" si="420"/>
        <v>42460</v>
      </c>
      <c r="EA287" s="8">
        <f t="shared" si="451"/>
        <v>1.8532139783139618</v>
      </c>
      <c r="EB287" s="8">
        <f t="shared" si="452"/>
        <v>2.1622451913709595</v>
      </c>
      <c r="EC287" s="8">
        <f t="shared" si="453"/>
        <v>2.4629431171786118</v>
      </c>
      <c r="ED287" s="8">
        <f t="shared" si="421"/>
        <v>2.1622451913709599</v>
      </c>
      <c r="EE287" s="8">
        <f t="shared" si="422"/>
        <v>2.1622451913709599</v>
      </c>
      <c r="EF287" s="8">
        <f t="shared" si="423"/>
        <v>2.2834000000000003</v>
      </c>
      <c r="EG287" s="8">
        <f t="shared" si="424"/>
        <v>2.1622451913709599</v>
      </c>
      <c r="EH287" s="8">
        <f t="shared" si="425"/>
        <v>3.2099999999999995</v>
      </c>
      <c r="EI287" s="8">
        <f t="shared" si="426"/>
        <v>2.1622451913709599</v>
      </c>
      <c r="EJ287" s="1">
        <f t="shared" si="454"/>
        <v>42460</v>
      </c>
      <c r="EK287" s="8">
        <f>Data!W284*(1-R287-AD287)+R287*Data!AE284+AD287*Data!AM284</f>
        <v>1.8667872026343533</v>
      </c>
      <c r="EL287" s="8">
        <f>Data!W284*(1-S287-AE287)+S287*Data!BQ284+AE287*Data!AU284</f>
        <v>3.2935138318076964</v>
      </c>
      <c r="EM287" s="8">
        <f>Data!W284*(1-R287-AF287)+R287*Data!AE284+AF287*Data!AU284</f>
        <v>3.3544471053835854</v>
      </c>
      <c r="EN287" s="8">
        <f>Data!F284</f>
        <v>5.7415204582840396</v>
      </c>
      <c r="EO287" s="8">
        <f>U287*Data!$AE284+Model!AG287*Data!$BY284+Model!AP287*Data!$W284</f>
        <v>2.9794650529580737</v>
      </c>
      <c r="EP287" s="8">
        <f>V287*Data!$BQ284+Model!AH287*Data!$BY284+Model!AQ287*Data!$W284</f>
        <v>2.9856108691759573</v>
      </c>
      <c r="EQ287" s="8">
        <f>W287*Data!$BQ284+Model!AI287*Data!$BY284+Model!AR287*Data!$W284</f>
        <v>2.3049999999999997</v>
      </c>
      <c r="ER287" s="8">
        <f>X287*Data!CF284+Model!AJ287*Data!$BY284+Model!AS287*Data!$W284</f>
        <v>2.9828030109811916</v>
      </c>
      <c r="ES287" s="8">
        <f>Y287*Data!CS284+Model!AK287*Data!$BY284+Model!AS287*Data!$W284</f>
        <v>2.5985564053537282</v>
      </c>
      <c r="ET287" s="8">
        <f t="shared" si="427"/>
        <v>5.7415204582840396</v>
      </c>
    </row>
    <row r="288" spans="1:150" x14ac:dyDescent="0.25">
      <c r="A288" s="34">
        <f>Data!A285</f>
        <v>42489</v>
      </c>
      <c r="B288" s="8">
        <f>Data!G285</f>
        <v>2.1470202259637201</v>
      </c>
      <c r="C288" s="8">
        <f t="shared" si="428"/>
        <v>2.4983015427769981</v>
      </c>
      <c r="D288" s="8">
        <f>Data!DA285</f>
        <v>3.0760000000000001</v>
      </c>
      <c r="E288" s="8">
        <f>Data!AN285</f>
        <v>0.76300000000000001</v>
      </c>
      <c r="F288" s="8">
        <f>Data!AV285</f>
        <v>1.1240000000000001</v>
      </c>
      <c r="G288" s="8">
        <f>Data!BZ285</f>
        <v>1.5529999999999999</v>
      </c>
      <c r="H288" s="8">
        <f>Data!X285</f>
        <v>2.1360000000000001</v>
      </c>
      <c r="I288" s="8">
        <f>Data!BJ285</f>
        <v>2.867</v>
      </c>
      <c r="J288" s="8">
        <f>Data!AF285</f>
        <v>3.9609999999999999</v>
      </c>
      <c r="K288" s="8">
        <f>Data!BC285</f>
        <v>4.6859999999999999</v>
      </c>
      <c r="L288" s="8">
        <f>Data!BR285</f>
        <v>8.0250000000000004</v>
      </c>
      <c r="M288" s="8">
        <f>Data!CG285</f>
        <v>5.3689999999999998</v>
      </c>
      <c r="N288" s="8">
        <f>Data!CT285</f>
        <v>6.165</v>
      </c>
      <c r="O288" s="8">
        <f>Data!ED285</f>
        <v>5.26</v>
      </c>
      <c r="P288" s="8">
        <f t="shared" si="429"/>
        <v>3.9215</v>
      </c>
      <c r="Q288" s="1">
        <f t="shared" si="406"/>
        <v>42489</v>
      </c>
      <c r="R288" s="9">
        <f t="shared" si="455"/>
        <v>0.24099416394905068</v>
      </c>
      <c r="S288" s="36">
        <f t="shared" si="456"/>
        <v>0.24734531575525148</v>
      </c>
      <c r="T288" s="9">
        <f t="shared" si="457"/>
        <v>0.25500446257809511</v>
      </c>
      <c r="U288" s="9">
        <f>MIN(U$1,((B288-G288)-$U$4*(H288-G288))/(J288-G288))</f>
        <v>6.5103914436760807E-2</v>
      </c>
      <c r="V288" s="9">
        <f>MAX(MIN(V$1,((B288-G288)-$V$4*(H288-G288))/(L288-G288)),0)</f>
        <v>2.422284084729914E-2</v>
      </c>
      <c r="W288" s="9">
        <f t="shared" si="432"/>
        <v>1.0710788931353523E-2</v>
      </c>
      <c r="X288" s="9">
        <f t="shared" si="433"/>
        <v>3.1642900537632607E-2</v>
      </c>
      <c r="Y288" s="9">
        <f t="shared" si="458"/>
        <v>0.23172084130019113</v>
      </c>
      <c r="Z288" s="8">
        <f t="shared" si="434"/>
        <v>2.4726337296295773</v>
      </c>
      <c r="AA288" s="8">
        <f t="shared" si="407"/>
        <v>3.5926165644826762</v>
      </c>
      <c r="AB288" s="8">
        <f t="shared" si="435"/>
        <v>1.9097550682136935</v>
      </c>
      <c r="AC288" s="8">
        <f t="shared" si="459"/>
        <v>2.1470202259637201</v>
      </c>
      <c r="AD288" s="22">
        <f t="shared" si="436"/>
        <v>0.75900583605094929</v>
      </c>
      <c r="AE288" s="22">
        <f t="shared" si="437"/>
        <v>0.75265468424474857</v>
      </c>
      <c r="AF288" s="22">
        <f t="shared" si="438"/>
        <v>0.74499553742190483</v>
      </c>
      <c r="AG288" s="22">
        <f t="shared" si="408"/>
        <v>0.18489608556323922</v>
      </c>
      <c r="AH288" s="22">
        <f t="shared" si="409"/>
        <v>0.22577715915270091</v>
      </c>
      <c r="AI288" s="22">
        <f t="shared" si="410"/>
        <v>8.9289211068646401E-2</v>
      </c>
      <c r="AJ288" s="22">
        <f t="shared" si="411"/>
        <v>0.21835709946236737</v>
      </c>
      <c r="AK288" s="22">
        <f t="shared" si="412"/>
        <v>1.8279158699808895E-2</v>
      </c>
      <c r="AL288" s="22"/>
      <c r="AM288" s="22">
        <f t="shared" si="413"/>
        <v>0</v>
      </c>
      <c r="AN288" s="22">
        <f t="shared" si="413"/>
        <v>0</v>
      </c>
      <c r="AO288" s="22">
        <v>0</v>
      </c>
      <c r="AP288" s="22">
        <f t="shared" si="414"/>
        <v>0.75</v>
      </c>
      <c r="AQ288" s="22">
        <f t="shared" si="415"/>
        <v>0.75</v>
      </c>
      <c r="AR288" s="22">
        <f t="shared" si="439"/>
        <v>0.9</v>
      </c>
      <c r="AS288" s="9">
        <f t="shared" si="440"/>
        <v>0.75</v>
      </c>
      <c r="AT288" s="9">
        <f t="shared" si="441"/>
        <v>0.75</v>
      </c>
      <c r="AU288" s="9"/>
      <c r="AV288" s="1">
        <f t="shared" si="416"/>
        <v>42489</v>
      </c>
      <c r="AX288" s="5">
        <f>Data!C285/Data!C284-1</f>
        <v>3.8384164720872693E-3</v>
      </c>
      <c r="AY288" s="5">
        <f>Data!L285/Data!L284-1</f>
        <v>1.4146958069296556E-3</v>
      </c>
      <c r="AZ288" s="5">
        <f>Data!CW285/Data!CW284-1</f>
        <v>1.3602736367879897E-2</v>
      </c>
      <c r="BA288" s="5">
        <f>Data!AJ285/Data!AJ284-1</f>
        <v>3.6216580311787538E-4</v>
      </c>
      <c r="BB288" s="5">
        <f>Data!AR285/Data!AR284-1</f>
        <v>-6.441484372827766E-4</v>
      </c>
      <c r="BC288" s="5">
        <f>Data!BV285/Data!BV284-1</f>
        <v>-8.1952562838027987E-4</v>
      </c>
      <c r="BD288" s="5">
        <f>Data!T285/Data!T284-1</f>
        <v>6.4796547472256716E-3</v>
      </c>
      <c r="BE288" s="5">
        <f>Data!BF285/Data!BF284-1</f>
        <v>9.9131472224991413E-3</v>
      </c>
      <c r="BF288" s="5">
        <f>Data!AB285/Data!AB284-1</f>
        <v>1.6326094847650241E-2</v>
      </c>
      <c r="BG288" s="5">
        <f>Data!AY285/Data!AY284-1</f>
        <v>2.735192324570046E-2</v>
      </c>
      <c r="BH288" s="5">
        <f>Data!BN285/Data!BN284-1</f>
        <v>2.3756117782783637E-2</v>
      </c>
      <c r="BI288" s="5">
        <f>Data!CC285/Data!CC284-1</f>
        <v>1.8889377258526796E-2</v>
      </c>
      <c r="BJ288" s="5">
        <f>Data!CP285/Data!CP284-1</f>
        <v>3.3568990875120885E-2</v>
      </c>
      <c r="BK288" s="5">
        <f>Data!DZ285/Data!DZ284-1</f>
        <v>2.8761514948826505E-2</v>
      </c>
      <c r="BL288" s="5">
        <f t="shared" si="460"/>
        <v>3.7428204152289064E-3</v>
      </c>
      <c r="BM288" s="5">
        <f t="shared" si="461"/>
        <v>6.296258375803384E-3</v>
      </c>
      <c r="BN288" s="5">
        <f t="shared" si="462"/>
        <v>6.0465599554610878E-3</v>
      </c>
      <c r="BO288" s="5">
        <f t="shared" si="442"/>
        <v>4.6958033914661374E-3</v>
      </c>
      <c r="BP288" s="5">
        <f t="shared" ref="BP288:BP289" si="489">BD288*AQ287+V287*BH288+AH287*BC288</f>
        <v>4.6798603890133659E-3</v>
      </c>
      <c r="BQ288" s="5">
        <f t="shared" si="444"/>
        <v>5.7497367096650768E-3</v>
      </c>
      <c r="BR288" s="5">
        <f t="shared" si="463"/>
        <v>4.6872394204732319E-3</v>
      </c>
      <c r="BS288" s="5">
        <f t="shared" si="464"/>
        <v>1.1591740133475945E-2</v>
      </c>
      <c r="BT288" s="5">
        <f t="shared" si="445"/>
        <v>1.5856635919394345E-3</v>
      </c>
      <c r="BU288" s="5">
        <f t="shared" si="446"/>
        <v>3.3568990875120885E-2</v>
      </c>
      <c r="BV288" s="8">
        <f t="shared" si="447"/>
        <v>2.5401326520546017</v>
      </c>
      <c r="BW288" s="8">
        <f t="shared" si="448"/>
        <v>2.5539378200225555</v>
      </c>
      <c r="BX288" s="24">
        <f t="shared" si="449"/>
        <v>42489</v>
      </c>
      <c r="BY288" s="5">
        <f t="shared" si="450"/>
        <v>0.95906505177604984</v>
      </c>
      <c r="BZ288" s="1">
        <f t="shared" si="417"/>
        <v>42489</v>
      </c>
      <c r="CA288" s="8">
        <f t="shared" si="465"/>
        <v>3.6236504498843471</v>
      </c>
      <c r="CB288" s="8">
        <f t="shared" si="466"/>
        <v>2.5539378200225555</v>
      </c>
      <c r="CC288" s="8">
        <f t="shared" si="467"/>
        <v>4.2841068051961049</v>
      </c>
      <c r="CD288" s="8">
        <f t="shared" si="468"/>
        <v>2.3842438060246196</v>
      </c>
      <c r="CE288" s="8">
        <f t="shared" si="469"/>
        <v>3.159153970577889</v>
      </c>
      <c r="CF288" s="8">
        <f t="shared" si="470"/>
        <v>3.933638074190676</v>
      </c>
      <c r="CG288" s="8">
        <f t="shared" si="471"/>
        <v>3.2522495002955063</v>
      </c>
      <c r="CH288" s="8">
        <f t="shared" si="472"/>
        <v>4.1046329166023465</v>
      </c>
      <c r="CI288" s="8">
        <f t="shared" si="473"/>
        <v>4.5018632600430006</v>
      </c>
      <c r="CJ288" s="8">
        <f t="shared" si="474"/>
        <v>4.8014278835579374</v>
      </c>
      <c r="CK288" s="8">
        <f t="shared" si="475"/>
        <v>8.3181153554923029</v>
      </c>
      <c r="CL288" s="8">
        <f t="shared" si="476"/>
        <v>5.7914351453533683</v>
      </c>
      <c r="CM288" s="8">
        <f t="shared" si="477"/>
        <v>5.1988041455740834</v>
      </c>
      <c r="CN288" s="8">
        <f t="shared" si="478"/>
        <v>5.7587727032269536</v>
      </c>
      <c r="CO288" s="8">
        <f t="shared" si="479"/>
        <v>3.7468730748748738</v>
      </c>
      <c r="CP288" s="8">
        <f t="shared" si="480"/>
        <v>3.6699383247363717</v>
      </c>
      <c r="CQ288" s="8">
        <f t="shared" si="481"/>
        <v>3.6952365792589483</v>
      </c>
      <c r="CR288" s="8">
        <f t="shared" si="482"/>
        <v>3.4793698732881309</v>
      </c>
      <c r="CS288" s="8">
        <f t="shared" si="483"/>
        <v>3.511993151599905</v>
      </c>
      <c r="CT288" s="8">
        <f t="shared" si="484"/>
        <v>3.3808949079827304</v>
      </c>
      <c r="CU288" s="8">
        <f t="shared" si="485"/>
        <v>3.4753165063366378</v>
      </c>
      <c r="CV288" s="8">
        <f t="shared" si="486"/>
        <v>3.5880372736409623</v>
      </c>
      <c r="CW288" s="8">
        <f t="shared" si="487"/>
        <v>2.5401326520546017</v>
      </c>
      <c r="CX288" s="8">
        <f t="shared" si="488"/>
        <v>5.8283618494062948</v>
      </c>
      <c r="CY288" s="8">
        <f t="shared" si="418"/>
        <v>3.6236504498843471</v>
      </c>
      <c r="CZ288" s="1">
        <f t="shared" si="419"/>
        <v>42489</v>
      </c>
      <c r="DA288" s="5">
        <f>CA288/MAX(CA$9:CA288)-1</f>
        <v>0</v>
      </c>
      <c r="DB288" s="5">
        <f>CB288/MAX(CB$9:CB288)-1</f>
        <v>0</v>
      </c>
      <c r="DC288" s="5">
        <f>CC288/MAX(CC$9:CC288)-1</f>
        <v>0</v>
      </c>
      <c r="DD288" s="5">
        <f>CD288/MAX(CD$9:CD288)-1</f>
        <v>0</v>
      </c>
      <c r="DE288" s="5">
        <f>CE288/MAX(CE$9:CE288)-1</f>
        <v>-6.441484372827766E-4</v>
      </c>
      <c r="DF288" s="5">
        <f>CF288/MAX(CF$9:CF288)-1</f>
        <v>-8.1952562838027987E-4</v>
      </c>
      <c r="DG288" s="5">
        <f>CG288/MAX(CG$9:CG288)-1</f>
        <v>0</v>
      </c>
      <c r="DH288" s="5">
        <f>CH288/MAX(CH$9:CH288)-1</f>
        <v>0</v>
      </c>
      <c r="DI288" s="5">
        <f>CI288/MAX(CI$9:CI288)-1</f>
        <v>0</v>
      </c>
      <c r="DJ288" s="5">
        <f>CJ288/MAX(CJ$9:CJ288)-1</f>
        <v>0</v>
      </c>
      <c r="DK288" s="5">
        <f>CK288/MAX(CK$9:CK288)-1</f>
        <v>0</v>
      </c>
      <c r="DL288" s="5">
        <f>CL288/MAX(CL$9:CL288)-1</f>
        <v>0</v>
      </c>
      <c r="DM288" s="5">
        <f>CM288/MAX(CM$9:CM288)-1</f>
        <v>-6.1488480644019683E-3</v>
      </c>
      <c r="DN288" s="5">
        <f>CN288/MAX(CN$9:CN288)-1</f>
        <v>0</v>
      </c>
      <c r="DO288" s="5">
        <f>CO288/MAX(CO$9:CO288)-1</f>
        <v>0</v>
      </c>
      <c r="DP288" s="5">
        <f>CP288/MAX(CP$9:CP288)-1</f>
        <v>0</v>
      </c>
      <c r="DQ288" s="5">
        <f>CQ288/MAX(CQ$9:CQ288)-1</f>
        <v>0</v>
      </c>
      <c r="DR288" s="5">
        <f>CR288/MAX(CR$9:CR288)-1</f>
        <v>0</v>
      </c>
      <c r="DS288" s="5">
        <f>CS288/MAX(CS$9:CS288)-1</f>
        <v>0</v>
      </c>
      <c r="DT288" s="5">
        <f>CT288/MAX(CT$9:CT288)-1</f>
        <v>0</v>
      </c>
      <c r="DU288" s="5">
        <f>CU288/MAX(CU$9:CU288)-1</f>
        <v>0</v>
      </c>
      <c r="DV288" s="5">
        <f>CV288/MAX(CV$9:CV288)-1</f>
        <v>0</v>
      </c>
      <c r="DW288" s="5">
        <f>CW288/MAX(CW$9:CW288)-1</f>
        <v>0</v>
      </c>
      <c r="DX288" s="5">
        <f>CX288/MAX(CX$9:CX288)-1</f>
        <v>-3.7513540526793454E-2</v>
      </c>
      <c r="DY288" s="5">
        <f>CY288/MAX(CY$9:CY288)-1</f>
        <v>0</v>
      </c>
      <c r="DZ288" s="1">
        <f t="shared" si="420"/>
        <v>42489</v>
      </c>
      <c r="EA288" s="8">
        <f t="shared" si="451"/>
        <v>1.8077004431234567</v>
      </c>
      <c r="EB288" s="8">
        <f t="shared" si="452"/>
        <v>2.1470202259637201</v>
      </c>
      <c r="EC288" s="8">
        <f t="shared" si="453"/>
        <v>2.4983015427769981</v>
      </c>
      <c r="ED288" s="8">
        <f t="shared" si="421"/>
        <v>2.1470202259637201</v>
      </c>
      <c r="EE288" s="8">
        <f t="shared" si="422"/>
        <v>2.1470202259637201</v>
      </c>
      <c r="EF288" s="8">
        <f t="shared" si="423"/>
        <v>2.1470202259637201</v>
      </c>
      <c r="EG288" s="8">
        <f t="shared" si="424"/>
        <v>2.1109993084516061</v>
      </c>
      <c r="EH288" s="8">
        <f t="shared" si="425"/>
        <v>3.0589465200764812</v>
      </c>
      <c r="EI288" s="8">
        <f t="shared" si="426"/>
        <v>2.1470202259637201</v>
      </c>
      <c r="EJ288" s="1">
        <f t="shared" si="454"/>
        <v>42489</v>
      </c>
      <c r="EK288" s="8">
        <f>Data!W285*(1-R288-AD288)+R288*Data!AE285+AD288*Data!AM285</f>
        <v>1.8558285369166871</v>
      </c>
      <c r="EL288" s="8">
        <f>Data!W285*(1-S288-AE288)+S288*Data!BQ285+AE288*Data!AU285</f>
        <v>3.2428827802863629</v>
      </c>
      <c r="EM288" s="8">
        <f>Data!W285*(1-R288-AF288)+R288*Data!AE285+AF288*Data!AU285</f>
        <v>3.2805426601500329</v>
      </c>
      <c r="EN288" s="8">
        <f>Data!F285</f>
        <v>5.7649416408204601</v>
      </c>
      <c r="EO288" s="8">
        <f>U288*Data!$AE285+Model!AG288*Data!$BY285+Model!AP288*Data!$W285</f>
        <v>2.6805870975053372</v>
      </c>
      <c r="EP288" s="8">
        <f>V288*Data!$BQ285+Model!AH288*Data!$BY285+Model!AQ288*Data!$W285</f>
        <v>2.8634881355244914</v>
      </c>
      <c r="EQ288" s="8">
        <f>W288*Data!$BQ285+Model!AI288*Data!$BY285+Model!AR288*Data!$W285</f>
        <v>2.2474811052401891</v>
      </c>
      <c r="ER288" s="8">
        <f>X288*Data!CF285+Model!AJ288*Data!$BY285+Model!AS288*Data!$W285</f>
        <v>2.8321327257876425</v>
      </c>
      <c r="ES288" s="8">
        <f>Y288*Data!CS285+Model!AK288*Data!$BY285+Model!AS288*Data!$W285</f>
        <v>2.5401938432122373</v>
      </c>
      <c r="ET288" s="8">
        <f t="shared" si="427"/>
        <v>5.7649416408204601</v>
      </c>
    </row>
    <row r="289" spans="1:150" x14ac:dyDescent="0.25">
      <c r="A289" s="34">
        <f>Data!A286</f>
        <v>42521</v>
      </c>
      <c r="B289" s="8">
        <f>Data!G286</f>
        <v>2.2015380000000002</v>
      </c>
      <c r="C289" s="8">
        <f t="shared" si="428"/>
        <v>2.5614102228047182</v>
      </c>
      <c r="D289" s="8">
        <f>Data!DA286</f>
        <v>3.1419999999999999</v>
      </c>
      <c r="E289" s="8">
        <f>Data!AN286</f>
        <v>0.876</v>
      </c>
      <c r="F289" s="8">
        <f>Data!AV286</f>
        <v>1.226</v>
      </c>
      <c r="G289" s="8">
        <f>Data!BZ286</f>
        <v>1.6120000000000001</v>
      </c>
      <c r="H289" s="8">
        <f>Data!X286</f>
        <v>2.2120000000000002</v>
      </c>
      <c r="I289" s="8">
        <f>Data!BJ286</f>
        <v>2.9089999999999998</v>
      </c>
      <c r="J289" s="8">
        <f>Data!AF286</f>
        <v>3.72</v>
      </c>
      <c r="K289" s="8">
        <f>Data!BC286</f>
        <v>4.6630000000000003</v>
      </c>
      <c r="L289" s="8">
        <f>Data!BR286</f>
        <v>7.641</v>
      </c>
      <c r="M289" s="8">
        <f>Data!CG286</f>
        <v>5.1840000000000002</v>
      </c>
      <c r="N289" s="8">
        <f>Data!CT286</f>
        <v>6.1879999999999997</v>
      </c>
      <c r="O289" s="8">
        <f>Data!ED286</f>
        <v>5.234</v>
      </c>
      <c r="P289" s="8">
        <f t="shared" si="429"/>
        <v>3.8149999999999999</v>
      </c>
      <c r="Q289" s="1">
        <f t="shared" si="406"/>
        <v>42521</v>
      </c>
      <c r="R289" s="9">
        <f t="shared" si="455"/>
        <v>0.24647246083880753</v>
      </c>
      <c r="S289" s="36">
        <f t="shared" si="456"/>
        <v>0.24339770459081841</v>
      </c>
      <c r="T289" s="9">
        <f t="shared" si="457"/>
        <v>0.26212319790301442</v>
      </c>
      <c r="U289" s="9">
        <f>MIN(U$1,((B289-G289)-$U$4*(H289-G289))/(J289-G289))</f>
        <v>6.619449715370021E-2</v>
      </c>
      <c r="V289" s="9">
        <f>MAX(MIN(V$1,((B289-G289)-$V$4*(H289-G289))/(L289-G289)),0)</f>
        <v>2.3144468402720195E-2</v>
      </c>
      <c r="W289" s="9">
        <f>MAX(MIN(MAX(MIN(W$1,((B289-G289)-$W$4*(H289-G289))/(L289-G289)),0),W288+$W$2),W288-$W$2)</f>
        <v>8.2166196715873236E-3</v>
      </c>
      <c r="X289" s="9">
        <f>MAX(MIN(MAX(MIN(X$1,((B289-G289)-$X$4*(H289-G289))/(M289-G289)),0),X288+$X$2),X288-$X$2)</f>
        <v>3.9064389697648388E-2</v>
      </c>
      <c r="Y289" s="9">
        <f>MAX(MIN(MAX(MIN(Y$1,((B289+$Y$6-G289)-$Y$4*(H289-G289))/(N289-G289)),0),Y288+$Y$2),Y288-$Y$2)</f>
        <v>0.20172084130019113</v>
      </c>
      <c r="Z289" s="8">
        <f t="shared" si="434"/>
        <v>2.4923996301162203</v>
      </c>
      <c r="AA289" s="8">
        <f t="shared" si="407"/>
        <v>3.5334061382235529</v>
      </c>
      <c r="AB289" s="8">
        <f t="shared" si="435"/>
        <v>2.0183328964613367</v>
      </c>
      <c r="AC289" s="8">
        <f t="shared" si="459"/>
        <v>2.2015380000000002</v>
      </c>
      <c r="AD289" s="22">
        <f t="shared" si="436"/>
        <v>0.75352753916119242</v>
      </c>
      <c r="AE289" s="22">
        <f t="shared" si="437"/>
        <v>0.75660229540918156</v>
      </c>
      <c r="AF289" s="22">
        <f t="shared" si="438"/>
        <v>0.73787680209698558</v>
      </c>
      <c r="AG289" s="22">
        <f t="shared" si="408"/>
        <v>0.18380550284629982</v>
      </c>
      <c r="AH289" s="22">
        <f t="shared" si="409"/>
        <v>0.22685553159727978</v>
      </c>
      <c r="AI289" s="22">
        <f t="shared" si="410"/>
        <v>9.17833803284126E-2</v>
      </c>
      <c r="AJ289" s="22">
        <f t="shared" si="411"/>
        <v>0.21093561030235164</v>
      </c>
      <c r="AK289" s="22">
        <f t="shared" si="412"/>
        <v>4.8279158699808811E-2</v>
      </c>
      <c r="AL289" s="22"/>
      <c r="AM289" s="22">
        <f t="shared" si="413"/>
        <v>0</v>
      </c>
      <c r="AN289" s="22">
        <f t="shared" si="413"/>
        <v>0</v>
      </c>
      <c r="AO289" s="22">
        <v>0</v>
      </c>
      <c r="AP289" s="22">
        <f t="shared" si="414"/>
        <v>0.75</v>
      </c>
      <c r="AQ289" s="22">
        <f t="shared" si="415"/>
        <v>0.75</v>
      </c>
      <c r="AR289" s="22">
        <f t="shared" si="439"/>
        <v>0.9</v>
      </c>
      <c r="AS289" s="9">
        <f t="shared" si="440"/>
        <v>0.75</v>
      </c>
      <c r="AT289" s="9">
        <f t="shared" si="441"/>
        <v>0.75</v>
      </c>
      <c r="AU289" s="9"/>
      <c r="AV289" s="1">
        <f t="shared" si="416"/>
        <v>42521</v>
      </c>
      <c r="AX289" s="5">
        <f>Data!C286/Data!C285-1</f>
        <v>2.5649900452662244E-4</v>
      </c>
      <c r="AY289" s="5">
        <f>Data!L286/Data!L285-1</f>
        <v>-6.3989812505904631E-4</v>
      </c>
      <c r="AZ289" s="5">
        <f>Data!CW286/Data!CW285-1</f>
        <v>-6.4936379649593867E-4</v>
      </c>
      <c r="BA289" s="5">
        <f>Data!AJ286/Data!AJ285-1</f>
        <v>-1.0628856830331435E-3</v>
      </c>
      <c r="BB289" s="5">
        <f>Data!AR286/Data!AR285-1</f>
        <v>-2.0065458118289081E-3</v>
      </c>
      <c r="BC289" s="5">
        <f>Data!BV286/Data!BV285-1</f>
        <v>-1.4522403722823096E-3</v>
      </c>
      <c r="BD289" s="5">
        <f>Data!T286/Data!T285-1</f>
        <v>1.0597178577773647E-3</v>
      </c>
      <c r="BE289" s="5">
        <f>Data!BF286/Data!BF285-1</f>
        <v>4.9040037351888444E-4</v>
      </c>
      <c r="BF289" s="5">
        <f>Data!AB286/Data!AB285-1</f>
        <v>5.680958703800032E-3</v>
      </c>
      <c r="BG289" s="5">
        <f>Data!AY286/Data!AY285-1</f>
        <v>3.9878618449153969E-3</v>
      </c>
      <c r="BH289" s="5">
        <f>Data!BN286/Data!BN285-1</f>
        <v>1.3790294608342579E-2</v>
      </c>
      <c r="BI289" s="5">
        <f>Data!CC286/Data!CC285-1</f>
        <v>8.5372721026228948E-3</v>
      </c>
      <c r="BJ289" s="5">
        <f>Data!CP286/Data!CP285-1</f>
        <v>3.2861825591352645E-3</v>
      </c>
      <c r="BK289" s="5">
        <f>Data!DZ286/Data!DZ285-1</f>
        <v>2.011758221569071E-3</v>
      </c>
      <c r="BL289" s="5">
        <f t="shared" si="460"/>
        <v>5.344527712954272E-4</v>
      </c>
      <c r="BM289" s="5">
        <f t="shared" si="461"/>
        <v>-1.0126371318874847E-3</v>
      </c>
      <c r="BN289" s="5">
        <f t="shared" si="462"/>
        <v>-9.8186035131686425E-4</v>
      </c>
      <c r="BO289" s="5">
        <f t="shared" si="442"/>
        <v>8.9612748257209213E-4</v>
      </c>
      <c r="BP289" s="5">
        <f t="shared" si="489"/>
        <v>8.0094579920751252E-4</v>
      </c>
      <c r="BQ289" s="5">
        <f t="shared" si="444"/>
        <v>9.7178160972764328E-4</v>
      </c>
      <c r="BR289" s="5">
        <f t="shared" ref="BR289" si="490">BD289*AS288+X288*BI289+AJ288*BC289</f>
        <v>7.4782544992531177E-4</v>
      </c>
      <c r="BS289" s="5">
        <f>BD289*AT288+Y288*BJ289+AK288*BC289</f>
        <v>1.5297196483666441E-3</v>
      </c>
      <c r="BT289" s="5">
        <f t="shared" si="445"/>
        <v>-6.3836497487104195E-4</v>
      </c>
      <c r="BU289" s="5">
        <f t="shared" si="446"/>
        <v>3.2861825591352645E-3</v>
      </c>
      <c r="BV289" s="8">
        <f t="shared" si="447"/>
        <v>2.5385111203380037</v>
      </c>
      <c r="BW289" s="8">
        <f t="shared" si="448"/>
        <v>2.5523035600000057</v>
      </c>
      <c r="BX289" s="24">
        <f t="shared" si="449"/>
        <v>42521</v>
      </c>
      <c r="BY289" s="5">
        <f t="shared" si="450"/>
        <v>0.95953614496391126</v>
      </c>
      <c r="BZ289" s="1">
        <f t="shared" si="417"/>
        <v>42521</v>
      </c>
      <c r="CA289" s="8">
        <f t="shared" si="465"/>
        <v>3.6245799126174951</v>
      </c>
      <c r="CB289" s="8">
        <f t="shared" si="466"/>
        <v>2.5523035600000057</v>
      </c>
      <c r="CC289" s="8">
        <f t="shared" si="467"/>
        <v>4.2813248613364889</v>
      </c>
      <c r="CD289" s="8">
        <f t="shared" si="468"/>
        <v>2.3817096274183358</v>
      </c>
      <c r="CE289" s="8">
        <f t="shared" si="469"/>
        <v>3.1528149834093031</v>
      </c>
      <c r="CF289" s="8">
        <f t="shared" si="470"/>
        <v>3.9279254861693893</v>
      </c>
      <c r="CG289" s="8">
        <f t="shared" si="471"/>
        <v>3.2556959671689172</v>
      </c>
      <c r="CH289" s="8">
        <f t="shared" si="472"/>
        <v>4.1066458301178059</v>
      </c>
      <c r="CI289" s="8">
        <f t="shared" si="473"/>
        <v>4.5274381593134594</v>
      </c>
      <c r="CJ289" s="8">
        <f t="shared" si="474"/>
        <v>4.8205753146158914</v>
      </c>
      <c r="CK289" s="8">
        <f t="shared" si="475"/>
        <v>8.4328246168307199</v>
      </c>
      <c r="CL289" s="8">
        <f t="shared" si="476"/>
        <v>5.8408782030539435</v>
      </c>
      <c r="CM289" s="8">
        <f t="shared" si="477"/>
        <v>5.2158883650856289</v>
      </c>
      <c r="CN289" s="8">
        <f t="shared" si="478"/>
        <v>5.7703579615588181</v>
      </c>
      <c r="CO289" s="8">
        <f t="shared" si="479"/>
        <v>3.7488756015734328</v>
      </c>
      <c r="CP289" s="8">
        <f t="shared" si="480"/>
        <v>3.6662220089170066</v>
      </c>
      <c r="CQ289" s="8">
        <f t="shared" si="481"/>
        <v>3.6916083729730382</v>
      </c>
      <c r="CR289" s="8">
        <f t="shared" si="482"/>
        <v>3.4824878322536175</v>
      </c>
      <c r="CS289" s="8">
        <f t="shared" si="483"/>
        <v>3.5148060677615245</v>
      </c>
      <c r="CT289" s="8">
        <f t="shared" si="484"/>
        <v>3.3841803994787298</v>
      </c>
      <c r="CU289" s="8">
        <f t="shared" si="485"/>
        <v>3.4779154364666218</v>
      </c>
      <c r="CV289" s="8">
        <f t="shared" si="486"/>
        <v>3.5935259647575224</v>
      </c>
      <c r="CW289" s="8">
        <f t="shared" si="487"/>
        <v>2.5385111203380037</v>
      </c>
      <c r="CX289" s="8">
        <f t="shared" si="488"/>
        <v>5.8475149104641435</v>
      </c>
      <c r="CY289" s="8">
        <f t="shared" ref="CY289" si="491">CA289</f>
        <v>3.6245799126174951</v>
      </c>
      <c r="CZ289" s="1">
        <f t="shared" si="419"/>
        <v>42521</v>
      </c>
      <c r="DA289" s="5">
        <f>CA289/MAX(CA$9:CA289)-1</f>
        <v>0</v>
      </c>
      <c r="DB289" s="5">
        <f>CB289/MAX(CB$9:CB289)-1</f>
        <v>-6.3989812505904631E-4</v>
      </c>
      <c r="DC289" s="5">
        <f>CC289/MAX(CC$9:CC289)-1</f>
        <v>-6.4936379649582765E-4</v>
      </c>
      <c r="DD289" s="5">
        <f>CD289/MAX(CD$9:CD289)-1</f>
        <v>-1.0628856830330324E-3</v>
      </c>
      <c r="DE289" s="5">
        <f>CE289/MAX(CE$9:CE289)-1</f>
        <v>-2.6494017357627797E-3</v>
      </c>
      <c r="DF289" s="5">
        <f>CF289/MAX(CF$9:CF289)-1</f>
        <v>-2.2705758524589337E-3</v>
      </c>
      <c r="DG289" s="5">
        <f>CG289/MAX(CG$9:CG289)-1</f>
        <v>0</v>
      </c>
      <c r="DH289" s="5">
        <f>CH289/MAX(CH$9:CH289)-1</f>
        <v>0</v>
      </c>
      <c r="DI289" s="5">
        <f>CI289/MAX(CI$9:CI289)-1</f>
        <v>0</v>
      </c>
      <c r="DJ289" s="5">
        <f>CJ289/MAX(CJ$9:CJ289)-1</f>
        <v>0</v>
      </c>
      <c r="DK289" s="5">
        <f>CK289/MAX(CK$9:CK289)-1</f>
        <v>0</v>
      </c>
      <c r="DL289" s="5">
        <f>CL289/MAX(CL$9:CL289)-1</f>
        <v>0</v>
      </c>
      <c r="DM289" s="5">
        <f>CM289/MAX(CM$9:CM289)-1</f>
        <v>-2.882871742534765E-3</v>
      </c>
      <c r="DN289" s="5">
        <f>CN289/MAX(CN$9:CN289)-1</f>
        <v>0</v>
      </c>
      <c r="DO289" s="5">
        <f>CO289/MAX(CO$9:CO289)-1</f>
        <v>0</v>
      </c>
      <c r="DP289" s="5">
        <f>CP289/MAX(CP$9:CP289)-1</f>
        <v>-1.0126371318874838E-3</v>
      </c>
      <c r="DQ289" s="5">
        <f>CQ289/MAX(CQ$9:CQ289)-1</f>
        <v>-9.8186035131686555E-4</v>
      </c>
      <c r="DR289" s="5">
        <f>CR289/MAX(CR$9:CR289)-1</f>
        <v>0</v>
      </c>
      <c r="DS289" s="5">
        <f>CS289/MAX(CS$9:CS289)-1</f>
        <v>0</v>
      </c>
      <c r="DT289" s="5">
        <f>CT289/MAX(CT$9:CT289)-1</f>
        <v>0</v>
      </c>
      <c r="DU289" s="5">
        <f>CU289/MAX(CU$9:CU289)-1</f>
        <v>0</v>
      </c>
      <c r="DV289" s="5">
        <f>CV289/MAX(CV$9:CV289)-1</f>
        <v>0</v>
      </c>
      <c r="DW289" s="5">
        <f>CW289/MAX(CW$9:CW289)-1</f>
        <v>-6.3836497487101962E-4</v>
      </c>
      <c r="DX289" s="5">
        <f>CX289/MAX(CX$9:CX289)-1</f>
        <v>-3.4350634310268746E-2</v>
      </c>
      <c r="DY289" s="5">
        <f>CY289/MAX(CY$9:CY289)-1</f>
        <v>0</v>
      </c>
      <c r="DZ289" s="1">
        <f t="shared" si="420"/>
        <v>42521</v>
      </c>
      <c r="EA289" s="8">
        <f t="shared" si="451"/>
        <v>1.8407023173319859</v>
      </c>
      <c r="EB289" s="8">
        <f t="shared" si="452"/>
        <v>2.2015380000000002</v>
      </c>
      <c r="EC289" s="8">
        <f t="shared" si="453"/>
        <v>2.5614102228047182</v>
      </c>
      <c r="ED289" s="8">
        <f t="shared" si="421"/>
        <v>2.2015380000000002</v>
      </c>
      <c r="EE289" s="8">
        <f t="shared" si="422"/>
        <v>2.2015380000000002</v>
      </c>
      <c r="EF289" s="8">
        <f t="shared" si="423"/>
        <v>2.2015380000000002</v>
      </c>
      <c r="EG289" s="8">
        <f t="shared" si="424"/>
        <v>2.2015380000000002</v>
      </c>
      <c r="EH289" s="8">
        <f t="shared" si="425"/>
        <v>2.9850745697896746</v>
      </c>
      <c r="EI289" s="8">
        <f t="shared" si="426"/>
        <v>2.2015380000000002</v>
      </c>
      <c r="EJ289" s="1">
        <f t="shared" ref="EJ289" si="492">DZ289</f>
        <v>42521</v>
      </c>
      <c r="EK289" s="8">
        <f>Data!W286*(1-R289-AD289)+R289*Data!AE286+AD289*Data!AM286</f>
        <v>1.8749303597776654</v>
      </c>
      <c r="EL289" s="8">
        <f>Data!W286*(1-S289-AE289)+S289*Data!BQ286+AE289*Data!AU286</f>
        <v>3.2751909945109778</v>
      </c>
      <c r="EM289" s="8">
        <f>Data!W286*(1-R289-AF289)+R289*Data!AE286+AF289*Data!AU286</f>
        <v>3.2919221744940481</v>
      </c>
      <c r="EN289" s="8">
        <f>Data!F286</f>
        <v>5.8134209999999999</v>
      </c>
      <c r="EO289" s="8">
        <f>U289*Data!$AE286+Model!AG289*Data!$BY286+Model!AP289*Data!$W286</f>
        <v>2.7043061166982922</v>
      </c>
      <c r="EP289" s="8">
        <f>V289*Data!$BQ286+Model!AH289*Data!$BY286+Model!AQ289*Data!$W286</f>
        <v>2.8988373169679882</v>
      </c>
      <c r="EQ289" s="8">
        <f>W289*Data!$BQ286+Model!AI289*Data!$BY286+Model!AR289*Data!$W286</f>
        <v>2.2895918782550999</v>
      </c>
      <c r="ER289" s="8">
        <f>X289*Data!CF286+Model!AJ289*Data!$BY286+Model!AS289*Data!$W286</f>
        <v>2.8267488874580069</v>
      </c>
      <c r="ES289" s="8">
        <f>Y289*Data!CS286+Model!AK289*Data!$BY286+Model!AS289*Data!$W286</f>
        <v>2.6235425430210322</v>
      </c>
      <c r="ET289" s="8">
        <f t="shared" ref="ET289" si="493">EN289</f>
        <v>5.8134209999999999</v>
      </c>
    </row>
    <row r="290" spans="1:150" x14ac:dyDescent="0.25">
      <c r="A290" s="34">
        <f>Data!A287</f>
        <v>42551</v>
      </c>
      <c r="B290" s="8">
        <f>Data!G287</f>
        <v>1.913028</v>
      </c>
      <c r="C290" s="8">
        <f t="shared" si="428"/>
        <v>2.2080290135396519</v>
      </c>
      <c r="D290" s="8">
        <f>Data!DA287</f>
        <v>2.899</v>
      </c>
      <c r="E290" s="8">
        <f>Data!AN287</f>
        <v>0.60299999999999998</v>
      </c>
      <c r="F290" s="8">
        <f>Data!AV287</f>
        <v>0.88100000000000001</v>
      </c>
      <c r="G290" s="8">
        <f>Data!BZ287</f>
        <v>1.2529999999999999</v>
      </c>
      <c r="H290" s="8">
        <f>Data!X287</f>
        <v>1.9890000000000001</v>
      </c>
      <c r="I290" s="8">
        <f>Data!BJ287</f>
        <v>2.6230000000000002</v>
      </c>
      <c r="J290" s="8">
        <f>Data!AF287</f>
        <v>3.7189999999999999</v>
      </c>
      <c r="K290" s="8">
        <f>Data!BC287</f>
        <v>4.6390000000000002</v>
      </c>
      <c r="L290" s="8">
        <f>Data!BR287</f>
        <v>7.125</v>
      </c>
      <c r="M290" s="8">
        <f>Data!CG287</f>
        <v>5.0289999999999999</v>
      </c>
      <c r="N290" s="8">
        <f>Data!CT287</f>
        <v>6.1680000000000001</v>
      </c>
      <c r="O290" s="8">
        <f>Data!ED287</f>
        <v>5.2030000000000003</v>
      </c>
      <c r="P290" s="8">
        <f t="shared" si="429"/>
        <v>4.1360000000000001</v>
      </c>
      <c r="Q290" s="1">
        <f t="shared" ref="Q290:Q297" si="494">A290</f>
        <v>42551</v>
      </c>
      <c r="R290" s="9">
        <f t="shared" si="455"/>
        <v>0.24880135004821602</v>
      </c>
      <c r="S290" s="36">
        <f t="shared" si="456"/>
        <v>0.23878482184173991</v>
      </c>
      <c r="T290" s="9">
        <f t="shared" si="457"/>
        <v>0.24177949709864602</v>
      </c>
      <c r="U290" s="9">
        <f t="shared" ref="U290:U296" si="495">MIN(U$1,((B290-G290)-$U$4*(H290-G290))/(J290-G290))</f>
        <v>4.3806974858069704E-2</v>
      </c>
      <c r="V290" s="9">
        <f t="shared" ref="V290:V296" si="496">MAX(MIN(V$1,((B290-G290)-$V$4*(H290-G290))/(L290-G290)),0)</f>
        <v>1.839713896457764E-2</v>
      </c>
      <c r="W290" s="9">
        <f t="shared" ref="W290:W296" si="497">MAX(MIN(MAX(MIN(W$1,((B290-G290)-$W$4*(H290-G290))/(L290-G290)),0),W289+$W$2),W289-$W$2)</f>
        <v>0</v>
      </c>
      <c r="X290" s="9">
        <f t="shared" ref="X290:X296" si="498">MAX(MIN(MAX(MIN(X$1,((B290-G290)-$X$4*(H290-G290))/(M290-G290)),0),X289+$X$2),X289-$X$2)</f>
        <v>2.8609110169491501E-2</v>
      </c>
      <c r="Y290" s="9">
        <f t="shared" ref="Y290:Y296" si="499">MAX(MIN(MAX(MIN(Y$1,((B290+$Y$6-G290)-$Y$4*(H290-G290))/(N290-G290)),0),Y289+$Y$2),Y289-$Y$2)</f>
        <v>0.17172084130019113</v>
      </c>
      <c r="Z290" s="8">
        <f t="shared" si="434"/>
        <v>2.1924738977820635</v>
      </c>
      <c r="AA290" s="8">
        <f t="shared" ref="AA290:AA297" si="500">L290*S290+H290*(1-S290)</f>
        <v>3.2153988449791764</v>
      </c>
      <c r="AB290" s="8">
        <f t="shared" si="435"/>
        <v>1.7151856866537716</v>
      </c>
      <c r="AC290" s="8">
        <f t="shared" si="459"/>
        <v>1.913028</v>
      </c>
      <c r="AD290" s="22">
        <f t="shared" si="436"/>
        <v>0.75119864995178398</v>
      </c>
      <c r="AE290" s="22">
        <f t="shared" si="437"/>
        <v>0.76121517815826012</v>
      </c>
      <c r="AF290" s="22">
        <f t="shared" si="438"/>
        <v>0.75822050290135401</v>
      </c>
      <c r="AG290" s="22">
        <f t="shared" ref="AG290:AG297" si="501">1-U290-AP290</f>
        <v>0.20619302514193028</v>
      </c>
      <c r="AH290" s="22">
        <f t="shared" ref="AH290:AH297" si="502">1-V290-AQ290</f>
        <v>0.23160286103542238</v>
      </c>
      <c r="AI290" s="22">
        <f t="shared" ref="AI290:AI297" si="503">1-W290-AR290</f>
        <v>9.9999999999999978E-2</v>
      </c>
      <c r="AJ290" s="22">
        <f t="shared" ref="AJ290:AJ297" si="504">1-X290-AS290</f>
        <v>0.22139088983050847</v>
      </c>
      <c r="AK290" s="22">
        <f t="shared" ref="AK290:AK297" si="505">1-Y290-AT290</f>
        <v>7.8279158699808837E-2</v>
      </c>
      <c r="AL290" s="22"/>
      <c r="AM290" s="22">
        <f t="shared" ref="AM290:AN298" si="506">1-R290-AD290</f>
        <v>0</v>
      </c>
      <c r="AN290" s="22">
        <f t="shared" si="506"/>
        <v>0</v>
      </c>
      <c r="AO290" s="22">
        <v>0</v>
      </c>
      <c r="AP290" s="22">
        <f t="shared" ref="AP290:AP297" si="507">U$4</f>
        <v>0.75</v>
      </c>
      <c r="AQ290" s="22">
        <f t="shared" si="415"/>
        <v>0.75</v>
      </c>
      <c r="AR290" s="22">
        <f t="shared" ref="AR290:AR297" si="508">MAX(MIN(IF(W290&gt;0,$W$4,(B290-G290)/(H290-G290)),AR289+$W$5),AR289-$W$5)</f>
        <v>0.9</v>
      </c>
      <c r="AS290" s="9">
        <f t="shared" si="440"/>
        <v>0.75</v>
      </c>
      <c r="AT290" s="9">
        <f t="shared" si="441"/>
        <v>0.75</v>
      </c>
      <c r="AU290" s="9"/>
      <c r="AV290" s="1">
        <f t="shared" ref="AV290:AV297" si="509">Q290</f>
        <v>42551</v>
      </c>
      <c r="AX290" s="5">
        <f>Data!C287/Data!C286-1</f>
        <v>1.7967840590525697E-2</v>
      </c>
      <c r="AY290" s="5">
        <f>Data!L287/Data!L286-1</f>
        <v>6.0001052539337962E-3</v>
      </c>
      <c r="AZ290" s="5">
        <f>Data!CW287/Data!CW286-1</f>
        <v>2.179508100404437E-2</v>
      </c>
      <c r="BA290" s="5">
        <f>Data!AJ287/Data!AJ286-1</f>
        <v>5.9906889937983987E-3</v>
      </c>
      <c r="BB290" s="5">
        <f>Data!AR287/Data!AR286-1</f>
        <v>1.4459853033993664E-2</v>
      </c>
      <c r="BC290" s="5">
        <f>Data!BV287/Data!BV286-1</f>
        <v>2.4554140127388546E-2</v>
      </c>
      <c r="BD290" s="5">
        <f>Data!T287/Data!T286-1</f>
        <v>6.7105606683637298E-3</v>
      </c>
      <c r="BE290" s="5">
        <f>Data!BF287/Data!BF286-1</f>
        <v>1.3644613642734393E-2</v>
      </c>
      <c r="BF290" s="5">
        <f>Data!AB287/Data!AB286-1</f>
        <v>5.4357817330994429E-3</v>
      </c>
      <c r="BG290" s="5">
        <f>Data!AY287/Data!AY286-1</f>
        <v>7.9896710164477636E-3</v>
      </c>
      <c r="BH290" s="5">
        <f>Data!BN287/Data!BN286-1</f>
        <v>8.5913884857280465E-3</v>
      </c>
      <c r="BI290" s="5">
        <f>Data!CC287/Data!CC286-1</f>
        <v>6.6593072783667218E-3</v>
      </c>
      <c r="BJ290" s="5">
        <f>Data!CP287/Data!CP286-1</f>
        <v>8.8749489319568386E-3</v>
      </c>
      <c r="BK290" s="5">
        <f>Data!DZ287/Data!DZ286-1</f>
        <v>9.2002636213712741E-3</v>
      </c>
      <c r="BL290" s="5">
        <f t="shared" si="460"/>
        <v>1.2537233325718575E-2</v>
      </c>
      <c r="BM290" s="5">
        <f t="shared" si="461"/>
        <v>1.3179681043871204E-2</v>
      </c>
      <c r="BN290" s="5">
        <f t="shared" si="462"/>
        <v>1.3081192637500245E-2</v>
      </c>
      <c r="BO290" s="5">
        <f t="shared" ref="BO290:BO297" si="510">BD290*AP289+U289*BF290+AG289*BC290</f>
        <v>9.9059254128057439E-3</v>
      </c>
      <c r="BP290" s="5">
        <f t="shared" ref="BP290:BP297" si="511">BD290*AQ289+V289*BH290+AH289*BC290</f>
        <v>1.0802006132129052E-2</v>
      </c>
      <c r="BQ290" s="5">
        <f t="shared" ref="BQ290:BQ297" si="512">BD290*AR289+W289*BH290+AI289*BC290</f>
        <v>8.363758755114678E-3</v>
      </c>
      <c r="BR290" s="5">
        <f t="shared" ref="BR290:BR297" si="513">BD290*AS289+X289*BI290+AJ289*BC290</f>
        <v>1.0472404809131466E-2</v>
      </c>
      <c r="BS290" s="5">
        <f t="shared" ref="BS290:BS296" si="514">BD290*AT289+Y289*BJ290+AK289*BC290</f>
        <v>8.0086358942708987E-3</v>
      </c>
      <c r="BT290" s="5">
        <f t="shared" si="445"/>
        <v>6.1346633287114654E-3</v>
      </c>
      <c r="BU290" s="5">
        <f t="shared" si="446"/>
        <v>8.8749489319568386E-3</v>
      </c>
      <c r="BV290" s="8">
        <f t="shared" si="447"/>
        <v>2.5540840314174673</v>
      </c>
      <c r="BW290" s="8">
        <f t="shared" si="448"/>
        <v>2.5676176499999959</v>
      </c>
      <c r="BX290" s="24">
        <f t="shared" ref="BX290:BX297" si="515">BZ290</f>
        <v>42551</v>
      </c>
      <c r="BY290" s="5">
        <f t="shared" ref="BY290:BY297" si="516">CU290/CA290</f>
        <v>0.95247094971144497</v>
      </c>
      <c r="BZ290" s="1">
        <f t="shared" si="417"/>
        <v>42551</v>
      </c>
      <c r="CA290" s="8">
        <f t="shared" si="465"/>
        <v>3.6897057866950278</v>
      </c>
      <c r="CB290" s="8">
        <f t="shared" si="466"/>
        <v>2.5676176499999959</v>
      </c>
      <c r="CC290" s="8">
        <f t="shared" si="467"/>
        <v>4.3746366834939465</v>
      </c>
      <c r="CD290" s="8">
        <f t="shared" si="468"/>
        <v>2.3959777090697347</v>
      </c>
      <c r="CE290" s="8">
        <f t="shared" si="469"/>
        <v>3.1984042247127746</v>
      </c>
      <c r="CF290" s="8">
        <f t="shared" si="470"/>
        <v>4.0243723189667335</v>
      </c>
      <c r="CG290" s="8">
        <f t="shared" si="471"/>
        <v>3.2775435124743515</v>
      </c>
      <c r="CH290" s="8">
        <f t="shared" si="472"/>
        <v>4.1626794258373092</v>
      </c>
      <c r="CI290" s="8">
        <f t="shared" si="473"/>
        <v>4.5520483249575925</v>
      </c>
      <c r="CJ290" s="8">
        <f t="shared" si="474"/>
        <v>4.8590901254896819</v>
      </c>
      <c r="CK290" s="8">
        <f t="shared" si="475"/>
        <v>8.5052742891459232</v>
      </c>
      <c r="CL290" s="8">
        <f t="shared" si="476"/>
        <v>5.8797744057835946</v>
      </c>
      <c r="CM290" s="8">
        <f t="shared" si="477"/>
        <v>5.2621791079605513</v>
      </c>
      <c r="CN290" s="8">
        <f t="shared" si="478"/>
        <v>5.8234467759948378</v>
      </c>
      <c r="CO290" s="8">
        <f t="shared" si="479"/>
        <v>3.7958761296994523</v>
      </c>
      <c r="CP290" s="8">
        <f t="shared" si="480"/>
        <v>3.7145416456305531</v>
      </c>
      <c r="CQ290" s="8">
        <f t="shared" si="481"/>
        <v>3.7398990132421077</v>
      </c>
      <c r="CR290" s="8">
        <f t="shared" si="482"/>
        <v>3.5169850969709255</v>
      </c>
      <c r="CS290" s="8">
        <f t="shared" si="483"/>
        <v>3.5527730244587286</v>
      </c>
      <c r="CT290" s="8">
        <f t="shared" si="484"/>
        <v>3.4124848679237574</v>
      </c>
      <c r="CU290" s="8">
        <f t="shared" si="485"/>
        <v>3.5143375748092271</v>
      </c>
      <c r="CV290" s="8">
        <f t="shared" si="486"/>
        <v>3.6223052057858736</v>
      </c>
      <c r="CW290" s="8">
        <f t="shared" si="487"/>
        <v>2.5540840314174673</v>
      </c>
      <c r="CX290" s="8">
        <f t="shared" ref="CX290:CX297" si="517">CX289*(1+BU290)</f>
        <v>5.8994113066733691</v>
      </c>
      <c r="CY290" s="8">
        <f t="shared" ref="CY290:CY297" si="518">CA290</f>
        <v>3.6897057866950278</v>
      </c>
      <c r="CZ290" s="1">
        <f t="shared" ref="CZ290:CZ297" si="519">BZ290</f>
        <v>42551</v>
      </c>
      <c r="DA290" s="5">
        <f>CA290/MAX(CA$9:CA290)-1</f>
        <v>0</v>
      </c>
      <c r="DB290" s="5">
        <f>CB290/MAX(CB$9:CB290)-1</f>
        <v>0</v>
      </c>
      <c r="DC290" s="5">
        <f>CC290/MAX(CC$9:CC290)-1</f>
        <v>0</v>
      </c>
      <c r="DD290" s="5">
        <f>CD290/MAX(CD$9:CD290)-1</f>
        <v>0</v>
      </c>
      <c r="DE290" s="5">
        <f>CE290/MAX(CE$9:CE290)-1</f>
        <v>0</v>
      </c>
      <c r="DF290" s="5">
        <f>CF290/MAX(CF$9:CF290)-1</f>
        <v>0</v>
      </c>
      <c r="DG290" s="5">
        <f>CG290/MAX(CG$9:CG290)-1</f>
        <v>0</v>
      </c>
      <c r="DH290" s="5">
        <f>CH290/MAX(CH$9:CH290)-1</f>
        <v>0</v>
      </c>
      <c r="DI290" s="5">
        <f>CI290/MAX(CI$9:CI290)-1</f>
        <v>0</v>
      </c>
      <c r="DJ290" s="5">
        <f>CJ290/MAX(CJ$9:CJ290)-1</f>
        <v>0</v>
      </c>
      <c r="DK290" s="5">
        <f>CK290/MAX(CK$9:CK290)-1</f>
        <v>0</v>
      </c>
      <c r="DL290" s="5">
        <f>CL290/MAX(CL$9:CL290)-1</f>
        <v>0</v>
      </c>
      <c r="DM290" s="5">
        <f>CM290/MAX(CM$9:CM290)-1</f>
        <v>0</v>
      </c>
      <c r="DN290" s="5">
        <f>CN290/MAX(CN$9:CN290)-1</f>
        <v>0</v>
      </c>
      <c r="DO290" s="5">
        <f>CO290/MAX(CO$9:CO290)-1</f>
        <v>0</v>
      </c>
      <c r="DP290" s="5">
        <f>CP290/MAX(CP$9:CP290)-1</f>
        <v>0</v>
      </c>
      <c r="DQ290" s="5">
        <f>CQ290/MAX(CQ$9:CQ290)-1</f>
        <v>0</v>
      </c>
      <c r="DR290" s="5">
        <f>CR290/MAX(CR$9:CR290)-1</f>
        <v>0</v>
      </c>
      <c r="DS290" s="5">
        <f>CS290/MAX(CS$9:CS290)-1</f>
        <v>0</v>
      </c>
      <c r="DT290" s="5">
        <f>CT290/MAX(CT$9:CT290)-1</f>
        <v>0</v>
      </c>
      <c r="DU290" s="5">
        <f>CU290/MAX(CU$9:CU290)-1</f>
        <v>0</v>
      </c>
      <c r="DV290" s="5">
        <f>CV290/MAX(CV$9:CV290)-1</f>
        <v>0</v>
      </c>
      <c r="DW290" s="5">
        <f>CW290/MAX(CW$9:CW290)-1</f>
        <v>0</v>
      </c>
      <c r="DX290" s="5">
        <f>CX290/MAX(CX$9:CX290)-1</f>
        <v>-2.5780545503595875E-2</v>
      </c>
      <c r="DY290" s="5">
        <f>CY290/MAX(CY$9:CY290)-1</f>
        <v>0</v>
      </c>
      <c r="DZ290" s="1">
        <f t="shared" ref="DZ290:DZ297" si="520">CZ290</f>
        <v>42551</v>
      </c>
      <c r="EA290" s="8">
        <f t="shared" si="451"/>
        <v>1.5870982314368369</v>
      </c>
      <c r="EB290" s="8">
        <f t="shared" si="452"/>
        <v>1.9130280000000002</v>
      </c>
      <c r="EC290" s="8">
        <f t="shared" si="453"/>
        <v>2.2080290135396519</v>
      </c>
      <c r="ED290" s="8">
        <f t="shared" si="421"/>
        <v>1.913028</v>
      </c>
      <c r="EE290" s="8">
        <f t="shared" si="422"/>
        <v>1.913028</v>
      </c>
      <c r="EF290" s="8">
        <f t="shared" si="423"/>
        <v>1.9154</v>
      </c>
      <c r="EG290" s="8">
        <f t="shared" si="424"/>
        <v>1.913028</v>
      </c>
      <c r="EH290" s="8">
        <f t="shared" si="425"/>
        <v>2.6490079349904394</v>
      </c>
      <c r="EI290" s="8">
        <f t="shared" si="426"/>
        <v>1.913028</v>
      </c>
      <c r="EJ290" s="1">
        <f t="shared" ref="EJ290:EJ297" si="521">DZ290</f>
        <v>42551</v>
      </c>
      <c r="EK290" s="8">
        <f>Data!W287*(1-R290-AD290)+R290*Data!AE287+AD290*Data!AM287</f>
        <v>1.8880575351976856</v>
      </c>
      <c r="EL290" s="8">
        <f>Data!W287*(1-S290-AE290)+S290*Data!BQ287+AE290*Data!AU287</f>
        <v>3.2705257454882002</v>
      </c>
      <c r="EM290" s="8">
        <f>Data!W287*(1-R290-AF290)+R290*Data!AE287+AF290*Data!AU287</f>
        <v>3.339214337368432</v>
      </c>
      <c r="EN290" s="8">
        <f>Data!F287</f>
        <v>5.7952649999999997</v>
      </c>
      <c r="EO290" s="8">
        <f>U290*Data!$AE287+Model!AG290*Data!$BY287+Model!AP290*Data!$W287</f>
        <v>2.837727352798054</v>
      </c>
      <c r="EP290" s="8">
        <f>V290*Data!$BQ287+Model!AH290*Data!$BY287+Model!AQ290*Data!$W287</f>
        <v>2.9479719618528613</v>
      </c>
      <c r="EQ290" s="8">
        <f>W290*Data!$BQ287+Model!AI290*Data!$BY287+Model!AR290*Data!$W287</f>
        <v>2.3616999999999999</v>
      </c>
      <c r="ER290" s="8">
        <f>X290*Data!CF287+Model!AJ290*Data!$BY287+Model!AS290*Data!$W287</f>
        <v>2.9036591006355934</v>
      </c>
      <c r="ES290" s="8">
        <f>Y290*Data!CS287+Model!AK290*Data!$BY287+Model!AS290*Data!$W287</f>
        <v>2.7235008604206503</v>
      </c>
      <c r="ET290" s="8">
        <f t="shared" ref="ET290:ET297" si="522">EN290</f>
        <v>5.7952649999999997</v>
      </c>
    </row>
    <row r="291" spans="1:150" x14ac:dyDescent="0.25">
      <c r="A291" s="34">
        <f>Data!A288</f>
        <v>42580</v>
      </c>
      <c r="B291" s="8">
        <f>Data!G288</f>
        <v>1.863899</v>
      </c>
      <c r="C291" s="8">
        <f t="shared" si="428"/>
        <v>2.2045555555555558</v>
      </c>
      <c r="D291" s="8">
        <f>Data!DA288</f>
        <v>2.7709999999999999</v>
      </c>
      <c r="E291" s="8">
        <f>Data!AN288</f>
        <v>0.67200000000000004</v>
      </c>
      <c r="F291" s="8">
        <f>Data!AV288</f>
        <v>0.91700000000000004</v>
      </c>
      <c r="G291" s="8">
        <f>Data!BZ288</f>
        <v>1.2490000000000001</v>
      </c>
      <c r="H291" s="8">
        <f>Data!X288</f>
        <v>1.92</v>
      </c>
      <c r="I291" s="8">
        <f>Data!BJ288</f>
        <v>2.4620000000000002</v>
      </c>
      <c r="J291" s="8">
        <f>Data!AF288</f>
        <v>3.3769999999999998</v>
      </c>
      <c r="K291" s="8">
        <f>Data!BC288</f>
        <v>4.2469999999999999</v>
      </c>
      <c r="L291" s="8">
        <f>Data!BR288</f>
        <v>6.7640000000000002</v>
      </c>
      <c r="M291" s="8">
        <f>Data!CG288</f>
        <v>4.7130000000000001</v>
      </c>
      <c r="N291" s="8">
        <f>Data!CT288</f>
        <v>5.7130000000000001</v>
      </c>
      <c r="O291" s="8">
        <f>Data!ED288</f>
        <v>4.8179999999999996</v>
      </c>
      <c r="P291" s="8">
        <f t="shared" si="429"/>
        <v>3.7349999999999994</v>
      </c>
      <c r="Q291" s="1">
        <f t="shared" si="494"/>
        <v>42580</v>
      </c>
      <c r="R291" s="9">
        <f t="shared" si="455"/>
        <v>0.24944652265542674</v>
      </c>
      <c r="S291" s="36">
        <f t="shared" si="456"/>
        <v>0.24273237631376571</v>
      </c>
      <c r="T291" s="9">
        <f t="shared" si="457"/>
        <v>0.26773761713520755</v>
      </c>
      <c r="U291" s="9">
        <f t="shared" si="495"/>
        <v>5.246663533834587E-2</v>
      </c>
      <c r="V291" s="9">
        <f t="shared" si="496"/>
        <v>2.0244605621033543E-2</v>
      </c>
      <c r="W291" s="9">
        <f t="shared" si="497"/>
        <v>1.9943789664551188E-3</v>
      </c>
      <c r="X291" s="9">
        <f t="shared" si="498"/>
        <v>3.223123556581986E-2</v>
      </c>
      <c r="Y291" s="9">
        <f t="shared" si="499"/>
        <v>0.14172084130019114</v>
      </c>
      <c r="Z291" s="8">
        <f t="shared" si="434"/>
        <v>2.1130827544783983</v>
      </c>
      <c r="AA291" s="8">
        <f t="shared" si="500"/>
        <v>3.095795630863881</v>
      </c>
      <c r="AB291" s="8">
        <f t="shared" si="435"/>
        <v>1.7820401606425704</v>
      </c>
      <c r="AC291" s="8">
        <f t="shared" si="459"/>
        <v>1.863899</v>
      </c>
      <c r="AD291" s="22">
        <f t="shared" si="436"/>
        <v>0.75055347734457323</v>
      </c>
      <c r="AE291" s="22">
        <f t="shared" si="437"/>
        <v>0.75726762368623435</v>
      </c>
      <c r="AF291" s="22">
        <f t="shared" si="438"/>
        <v>0.7322623828647925</v>
      </c>
      <c r="AG291" s="22">
        <f t="shared" si="501"/>
        <v>0.19753336466165416</v>
      </c>
      <c r="AH291" s="22">
        <f t="shared" si="502"/>
        <v>0.22975539437896642</v>
      </c>
      <c r="AI291" s="22">
        <f t="shared" si="503"/>
        <v>9.8005621033544821E-2</v>
      </c>
      <c r="AJ291" s="22">
        <f t="shared" si="504"/>
        <v>0.21776876443418014</v>
      </c>
      <c r="AK291" s="22">
        <f t="shared" si="505"/>
        <v>0.10827915869980886</v>
      </c>
      <c r="AL291" s="22"/>
      <c r="AM291" s="22">
        <f t="shared" si="506"/>
        <v>0</v>
      </c>
      <c r="AN291" s="22">
        <f t="shared" si="506"/>
        <v>0</v>
      </c>
      <c r="AO291" s="22">
        <v>0</v>
      </c>
      <c r="AP291" s="22">
        <f t="shared" si="507"/>
        <v>0.75</v>
      </c>
      <c r="AQ291" s="22">
        <f t="shared" si="415"/>
        <v>0.75</v>
      </c>
      <c r="AR291" s="22">
        <f t="shared" si="508"/>
        <v>0.9</v>
      </c>
      <c r="AS291" s="9">
        <f t="shared" si="440"/>
        <v>0.75</v>
      </c>
      <c r="AT291" s="9">
        <f t="shared" si="441"/>
        <v>0.75</v>
      </c>
      <c r="AU291" s="9"/>
      <c r="AV291" s="1">
        <f t="shared" si="509"/>
        <v>42580</v>
      </c>
      <c r="AX291" s="5">
        <f>Data!C288/Data!C287-1</f>
        <v>6.3221936550472702E-3</v>
      </c>
      <c r="AY291" s="5">
        <f>Data!L288/Data!L287-1</f>
        <v>1.765527667290101E-4</v>
      </c>
      <c r="AZ291" s="5">
        <f>Data!CW288/Data!CW287-1</f>
        <v>1.4501917690883159E-2</v>
      </c>
      <c r="BA291" s="5">
        <f>Data!AJ288/Data!AJ287-1</f>
        <v>-5.7077088298329581E-4</v>
      </c>
      <c r="BB291" s="5">
        <f>Data!AR288/Data!AR287-1</f>
        <v>-2.6685483097188545E-4</v>
      </c>
      <c r="BC291" s="5">
        <f>Data!BV288/Data!BV287-1</f>
        <v>1.9440386269207188E-3</v>
      </c>
      <c r="BD291" s="5">
        <f>Data!T288/Data!T287-1</f>
        <v>3.5699668937236861E-3</v>
      </c>
      <c r="BE291" s="5">
        <f>Data!BF288/Data!BF287-1</f>
        <v>8.0552465702632414E-3</v>
      </c>
      <c r="BF291" s="5">
        <f>Data!AB288/Data!AB287-1</f>
        <v>1.2290784474244587E-2</v>
      </c>
      <c r="BG291" s="5">
        <f>Data!AY288/Data!AY287-1</f>
        <v>1.6472942900730425E-2</v>
      </c>
      <c r="BH291" s="5">
        <f>Data!BN288/Data!BN287-1</f>
        <v>1.7655762893196814E-2</v>
      </c>
      <c r="BI291" s="5">
        <f>Data!CC288/Data!CC287-1</f>
        <v>1.4355101760420874E-2</v>
      </c>
      <c r="BJ291" s="5">
        <f>Data!CP288/Data!CP287-1</f>
        <v>2.4495805592672726E-2</v>
      </c>
      <c r="BK291" s="5">
        <f>Data!DZ288/Data!DZ287-1</f>
        <v>2.3209853614913234E-2</v>
      </c>
      <c r="BL291" s="5">
        <f t="shared" si="460"/>
        <v>3.3711077093130444E-3</v>
      </c>
      <c r="BM291" s="5">
        <f t="shared" si="461"/>
        <v>5.3390268127092638E-3</v>
      </c>
      <c r="BN291" s="5">
        <f t="shared" si="462"/>
        <v>5.4093319306057538E-3</v>
      </c>
      <c r="BO291" s="5">
        <f t="shared" si="510"/>
        <v>3.6167444622194982E-3</v>
      </c>
      <c r="BP291" s="5">
        <f t="shared" si="511"/>
        <v>3.452535601722752E-3</v>
      </c>
      <c r="BQ291" s="5">
        <f t="shared" si="512"/>
        <v>3.4073740670433894E-3</v>
      </c>
      <c r="BR291" s="5">
        <f t="shared" si="513"/>
        <v>3.5185542995297644E-3</v>
      </c>
      <c r="BS291" s="5">
        <f t="shared" si="514"/>
        <v>7.0360932231877376E-3</v>
      </c>
      <c r="BT291" s="5">
        <f t="shared" si="445"/>
        <v>2.5737667235810043E-4</v>
      </c>
      <c r="BU291" s="5">
        <f t="shared" si="446"/>
        <v>2.4495805592672726E-2</v>
      </c>
      <c r="BV291" s="8">
        <f t="shared" si="447"/>
        <v>2.5547413930663967</v>
      </c>
      <c r="BW291" s="8">
        <f t="shared" si="448"/>
        <v>2.5680709700000057</v>
      </c>
      <c r="BX291" s="24">
        <f t="shared" si="515"/>
        <v>42580</v>
      </c>
      <c r="BY291" s="5">
        <f t="shared" si="516"/>
        <v>0.94981734129812045</v>
      </c>
      <c r="BZ291" s="1">
        <f t="shared" si="417"/>
        <v>42580</v>
      </c>
      <c r="CA291" s="8">
        <f t="shared" si="465"/>
        <v>3.7130328212086625</v>
      </c>
      <c r="CB291" s="8">
        <f t="shared" si="466"/>
        <v>2.5680709700000057</v>
      </c>
      <c r="CC291" s="8">
        <f t="shared" si="467"/>
        <v>4.4380773046054935</v>
      </c>
      <c r="CD291" s="8">
        <f t="shared" si="468"/>
        <v>2.3946101547571206</v>
      </c>
      <c r="CE291" s="8">
        <f t="shared" si="469"/>
        <v>3.197550715094009</v>
      </c>
      <c r="CF291" s="8">
        <f t="shared" si="470"/>
        <v>4.0321958542039154</v>
      </c>
      <c r="CG291" s="8">
        <f t="shared" si="471"/>
        <v>3.2892442343066239</v>
      </c>
      <c r="CH291" s="8">
        <f t="shared" si="472"/>
        <v>4.1962108350053908</v>
      </c>
      <c r="CI291" s="8">
        <f t="shared" si="473"/>
        <v>4.6079965698359926</v>
      </c>
      <c r="CJ291" s="8">
        <f t="shared" si="474"/>
        <v>4.9391336396763768</v>
      </c>
      <c r="CK291" s="8">
        <f t="shared" si="475"/>
        <v>8.6554413953366875</v>
      </c>
      <c r="CL291" s="8">
        <f t="shared" si="476"/>
        <v>5.9641791657069358</v>
      </c>
      <c r="CM291" s="8">
        <f t="shared" si="477"/>
        <v>5.3910804243829773</v>
      </c>
      <c r="CN291" s="8">
        <f t="shared" si="478"/>
        <v>5.9586081231999168</v>
      </c>
      <c r="CO291" s="8">
        <f t="shared" si="479"/>
        <v>3.8086724369838794</v>
      </c>
      <c r="CP291" s="8">
        <f t="shared" si="480"/>
        <v>3.7343736830735001</v>
      </c>
      <c r="CQ291" s="8">
        <f t="shared" si="481"/>
        <v>3.760129368391679</v>
      </c>
      <c r="CR291" s="8">
        <f t="shared" si="482"/>
        <v>3.5297051333441036</v>
      </c>
      <c r="CS291" s="8">
        <f t="shared" si="483"/>
        <v>3.5650390998105124</v>
      </c>
      <c r="CT291" s="8">
        <f t="shared" si="484"/>
        <v>3.4241124803668983</v>
      </c>
      <c r="CU291" s="8">
        <f t="shared" si="485"/>
        <v>3.5267029623930712</v>
      </c>
      <c r="CV291" s="8">
        <f t="shared" si="486"/>
        <v>3.647792082896621</v>
      </c>
      <c r="CW291" s="8">
        <f t="shared" si="487"/>
        <v>2.5547413930663967</v>
      </c>
      <c r="CX291" s="8">
        <f t="shared" si="517"/>
        <v>6.0439221391528557</v>
      </c>
      <c r="CY291" s="8">
        <f t="shared" si="518"/>
        <v>3.7130328212086625</v>
      </c>
      <c r="CZ291" s="1">
        <f t="shared" si="519"/>
        <v>42580</v>
      </c>
      <c r="DA291" s="5">
        <f>CA291/MAX(CA$9:CA291)-1</f>
        <v>0</v>
      </c>
      <c r="DB291" s="5">
        <f>CB291/MAX(CB$9:CB291)-1</f>
        <v>0</v>
      </c>
      <c r="DC291" s="5">
        <f>CC291/MAX(CC$9:CC291)-1</f>
        <v>0</v>
      </c>
      <c r="DD291" s="5">
        <f>CD291/MAX(CD$9:CD291)-1</f>
        <v>-5.7077088298329581E-4</v>
      </c>
      <c r="DE291" s="5">
        <f>CE291/MAX(CE$9:CE291)-1</f>
        <v>-2.6685483097188545E-4</v>
      </c>
      <c r="DF291" s="5">
        <f>CF291/MAX(CF$9:CF291)-1</f>
        <v>0</v>
      </c>
      <c r="DG291" s="5">
        <f>CG291/MAX(CG$9:CG291)-1</f>
        <v>0</v>
      </c>
      <c r="DH291" s="5">
        <f>CH291/MAX(CH$9:CH291)-1</f>
        <v>0</v>
      </c>
      <c r="DI291" s="5">
        <f>CI291/MAX(CI$9:CI291)-1</f>
        <v>0</v>
      </c>
      <c r="DJ291" s="5">
        <f>CJ291/MAX(CJ$9:CJ291)-1</f>
        <v>0</v>
      </c>
      <c r="DK291" s="5">
        <f>CK291/MAX(CK$9:CK291)-1</f>
        <v>0</v>
      </c>
      <c r="DL291" s="5">
        <f>CL291/MAX(CL$9:CL291)-1</f>
        <v>0</v>
      </c>
      <c r="DM291" s="5">
        <f>CM291/MAX(CM$9:CM291)-1</f>
        <v>0</v>
      </c>
      <c r="DN291" s="5">
        <f>CN291/MAX(CN$9:CN291)-1</f>
        <v>0</v>
      </c>
      <c r="DO291" s="5">
        <f>CO291/MAX(CO$9:CO291)-1</f>
        <v>0</v>
      </c>
      <c r="DP291" s="5">
        <f>CP291/MAX(CP$9:CP291)-1</f>
        <v>0</v>
      </c>
      <c r="DQ291" s="5">
        <f>CQ291/MAX(CQ$9:CQ291)-1</f>
        <v>0</v>
      </c>
      <c r="DR291" s="5">
        <f>CR291/MAX(CR$9:CR291)-1</f>
        <v>0</v>
      </c>
      <c r="DS291" s="5">
        <f>CS291/MAX(CS$9:CS291)-1</f>
        <v>0</v>
      </c>
      <c r="DT291" s="5">
        <f>CT291/MAX(CT$9:CT291)-1</f>
        <v>0</v>
      </c>
      <c r="DU291" s="5">
        <f>CU291/MAX(CU$9:CU291)-1</f>
        <v>0</v>
      </c>
      <c r="DV291" s="5">
        <f>CV291/MAX(CV$9:CV291)-1</f>
        <v>0</v>
      </c>
      <c r="DW291" s="5">
        <f>CW291/MAX(CW$9:CW291)-1</f>
        <v>0</v>
      </c>
      <c r="DX291" s="5">
        <f>CX291/MAX(CX$9:CX291)-1</f>
        <v>-1.9162551416521678E-3</v>
      </c>
      <c r="DY291" s="5">
        <f>CY291/MAX(CY$9:CY291)-1</f>
        <v>0</v>
      </c>
      <c r="DZ291" s="1">
        <f t="shared" si="520"/>
        <v>42580</v>
      </c>
      <c r="EA291" s="8">
        <f t="shared" si="451"/>
        <v>1.5306384457323499</v>
      </c>
      <c r="EB291" s="8">
        <f t="shared" si="452"/>
        <v>1.863899</v>
      </c>
      <c r="EC291" s="8">
        <f t="shared" si="453"/>
        <v>2.2045555555555558</v>
      </c>
      <c r="ED291" s="8">
        <f t="shared" si="421"/>
        <v>1.863899</v>
      </c>
      <c r="EE291" s="8">
        <f t="shared" si="422"/>
        <v>1.863899</v>
      </c>
      <c r="EF291" s="8">
        <f t="shared" si="423"/>
        <v>1.8638989999999998</v>
      </c>
      <c r="EG291" s="8">
        <f t="shared" si="424"/>
        <v>1.863899</v>
      </c>
      <c r="EH291" s="8">
        <f t="shared" si="425"/>
        <v>2.3848918355640532</v>
      </c>
      <c r="EI291" s="8">
        <f t="shared" si="426"/>
        <v>1.863899</v>
      </c>
      <c r="EJ291" s="1">
        <f t="shared" si="521"/>
        <v>42580</v>
      </c>
      <c r="EK291" s="8">
        <f>Data!W288*(1-R291-AD291)+R291*Data!AE288+AD291*Data!AM288</f>
        <v>1.8595564546891463</v>
      </c>
      <c r="EL291" s="8">
        <f>Data!W288*(1-S291-AE291)+S291*Data!BQ288+AE291*Data!AU288</f>
        <v>3.2403085475519102</v>
      </c>
      <c r="EM291" s="8">
        <f>Data!W288*(1-R291-AF291)+R291*Data!AE288+AF291*Data!AU288</f>
        <v>3.2511659307384084</v>
      </c>
      <c r="EN291" s="8">
        <f>Data!F288</f>
        <v>5.8299599999999998</v>
      </c>
      <c r="EO291" s="8">
        <f>U291*Data!$AE288+Model!AG291*Data!$BY288+Model!AP291*Data!$W288</f>
        <v>2.7838664779135338</v>
      </c>
      <c r="EP291" s="8">
        <f>V291*Data!$BQ288+Model!AH291*Data!$BY288+Model!AQ291*Data!$W288</f>
        <v>2.9276719504986399</v>
      </c>
      <c r="EQ291" s="8">
        <f>W291*Data!$BQ288+Model!AI291*Data!$BY288+Model!AR291*Data!$W288</f>
        <v>2.3419133013599271</v>
      </c>
      <c r="ER291" s="8">
        <f>X291*Data!CF288+Model!AJ291*Data!$BY288+Model!AS291*Data!$W288</f>
        <v>2.8741908804849885</v>
      </c>
      <c r="ES291" s="8">
        <f>Y291*Data!CS288+Model!AK291*Data!$BY288+Model!AS291*Data!$W288</f>
        <v>2.7524787762906309</v>
      </c>
      <c r="ET291" s="8">
        <f t="shared" si="522"/>
        <v>5.8299599999999998</v>
      </c>
    </row>
    <row r="292" spans="1:150" x14ac:dyDescent="0.25">
      <c r="A292" s="34">
        <f>Data!A289</f>
        <v>42613</v>
      </c>
      <c r="B292" s="8">
        <f>Data!G289</f>
        <v>1.9457979999999999</v>
      </c>
      <c r="C292" s="8">
        <f t="shared" si="428"/>
        <v>2.3370870682730924</v>
      </c>
      <c r="D292" s="8">
        <f>Data!DA289</f>
        <v>2.794</v>
      </c>
      <c r="E292" s="8">
        <f>Data!AN289</f>
        <v>0.80200000000000005</v>
      </c>
      <c r="F292" s="8">
        <f>Data!AV289</f>
        <v>1.091</v>
      </c>
      <c r="G292" s="8">
        <f>Data!BZ289</f>
        <v>1.401</v>
      </c>
      <c r="H292" s="8">
        <f>Data!X289</f>
        <v>1.9350000000000001</v>
      </c>
      <c r="I292" s="8">
        <f>Data!BJ289</f>
        <v>2.4740000000000002</v>
      </c>
      <c r="J292" s="8">
        <f>Data!AF289</f>
        <v>3.133</v>
      </c>
      <c r="K292" s="8">
        <f>Data!BC289</f>
        <v>3.9670000000000001</v>
      </c>
      <c r="L292" s="8">
        <f>Data!BR289</f>
        <v>6.2</v>
      </c>
      <c r="M292" s="8">
        <f>Data!CG289</f>
        <v>4.3239999999999998</v>
      </c>
      <c r="N292" s="8">
        <f>Data!CT289</f>
        <v>5.31</v>
      </c>
      <c r="O292" s="8">
        <f>Data!ED289</f>
        <v>4.5449999999999999</v>
      </c>
      <c r="P292" s="8">
        <f t="shared" si="429"/>
        <v>3.2989999999999999</v>
      </c>
      <c r="Q292" s="1">
        <f t="shared" si="494"/>
        <v>42613</v>
      </c>
      <c r="R292" s="9">
        <f t="shared" si="455"/>
        <v>0.26439777296628519</v>
      </c>
      <c r="S292" s="36">
        <f t="shared" si="456"/>
        <v>0.24748060220034743</v>
      </c>
      <c r="T292" s="9">
        <f t="shared" si="457"/>
        <v>0.29773761713520752</v>
      </c>
      <c r="U292" s="9">
        <f t="shared" si="495"/>
        <v>8.3312933025404087E-2</v>
      </c>
      <c r="V292" s="9">
        <f t="shared" si="496"/>
        <v>3.0068347572410888E-2</v>
      </c>
      <c r="W292" s="9">
        <f t="shared" si="497"/>
        <v>1.3377370285476113E-2</v>
      </c>
      <c r="X292" s="9">
        <f t="shared" si="498"/>
        <v>4.9366404379062562E-2</v>
      </c>
      <c r="Y292" s="9">
        <f t="shared" si="499"/>
        <v>0.11172084130019114</v>
      </c>
      <c r="Z292" s="8">
        <f t="shared" si="434"/>
        <v>2.1738346903804517</v>
      </c>
      <c r="AA292" s="8">
        <f t="shared" si="500"/>
        <v>2.9905047683844819</v>
      </c>
      <c r="AB292" s="8">
        <f t="shared" si="435"/>
        <v>1.9164319009370816</v>
      </c>
      <c r="AC292" s="8">
        <f t="shared" si="459"/>
        <v>1.9457979999999999</v>
      </c>
      <c r="AD292" s="22">
        <f t="shared" si="436"/>
        <v>0.73560222703371481</v>
      </c>
      <c r="AE292" s="22">
        <f t="shared" si="437"/>
        <v>0.7525193977996526</v>
      </c>
      <c r="AF292" s="22">
        <f t="shared" si="438"/>
        <v>0.70226238286479248</v>
      </c>
      <c r="AG292" s="22">
        <f t="shared" si="501"/>
        <v>0.1666870669745959</v>
      </c>
      <c r="AH292" s="22">
        <f t="shared" si="502"/>
        <v>0.21993165242758916</v>
      </c>
      <c r="AI292" s="22">
        <f t="shared" si="503"/>
        <v>8.6622629714523836E-2</v>
      </c>
      <c r="AJ292" s="22">
        <f t="shared" si="504"/>
        <v>0.20063359562093741</v>
      </c>
      <c r="AK292" s="22">
        <f t="shared" si="505"/>
        <v>0.13827915869980889</v>
      </c>
      <c r="AL292" s="22"/>
      <c r="AM292" s="22">
        <f t="shared" si="506"/>
        <v>0</v>
      </c>
      <c r="AN292" s="22">
        <f t="shared" si="506"/>
        <v>0</v>
      </c>
      <c r="AO292" s="22">
        <v>0</v>
      </c>
      <c r="AP292" s="22">
        <f t="shared" si="507"/>
        <v>0.75</v>
      </c>
      <c r="AQ292" s="22">
        <f t="shared" si="415"/>
        <v>0.75</v>
      </c>
      <c r="AR292" s="22">
        <f t="shared" si="508"/>
        <v>0.9</v>
      </c>
      <c r="AS292" s="9">
        <f t="shared" si="440"/>
        <v>0.75</v>
      </c>
      <c r="AT292" s="9">
        <f t="shared" si="441"/>
        <v>0.75</v>
      </c>
      <c r="AU292" s="9"/>
      <c r="AV292" s="1">
        <f t="shared" si="509"/>
        <v>42613</v>
      </c>
      <c r="AX292" s="5">
        <f>Data!C289/Data!C288-1</f>
        <v>-1.143518026089696E-3</v>
      </c>
      <c r="AY292" s="5">
        <f>Data!L289/Data!L288-1</f>
        <v>-1.0261476535441405E-3</v>
      </c>
      <c r="AZ292" s="5">
        <f>Data!CW289/Data!CW288-1</f>
        <v>2.7415164014816806E-3</v>
      </c>
      <c r="BA292" s="5">
        <f>Data!AJ289/Data!AJ288-1</f>
        <v>-1.6602050811351798E-3</v>
      </c>
      <c r="BB292" s="5">
        <f>Data!AR289/Data!AR288-1</f>
        <v>-4.9226364297090264E-3</v>
      </c>
      <c r="BC292" s="5">
        <f>Data!BV289/Data!BV288-1</f>
        <v>-7.7300431098558109E-3</v>
      </c>
      <c r="BD292" s="5">
        <f>Data!T289/Data!T288-1</f>
        <v>1.6312555014494912E-3</v>
      </c>
      <c r="BE292" s="5">
        <f>Data!BF289/Data!BF288-1</f>
        <v>2.4245433674485728E-3</v>
      </c>
      <c r="BF292" s="5">
        <f>Data!AB289/Data!AB288-1</f>
        <v>7.8106612515667084E-3</v>
      </c>
      <c r="BG292" s="5">
        <f>Data!AY289/Data!AY288-1</f>
        <v>1.1472367385354509E-2</v>
      </c>
      <c r="BH292" s="5">
        <f>Data!BN289/Data!BN288-1</f>
        <v>1.51080824055283E-2</v>
      </c>
      <c r="BI292" s="5">
        <f>Data!CC289/Data!CC288-1</f>
        <v>1.0690465619693335E-2</v>
      </c>
      <c r="BJ292" s="5">
        <f>Data!CP289/Data!CP288-1</f>
        <v>2.0206511404678551E-2</v>
      </c>
      <c r="BK292" s="5">
        <f>Data!DZ289/Data!DZ288-1</f>
        <v>1.5504992414213437E-2</v>
      </c>
      <c r="BL292" s="5">
        <f t="shared" si="460"/>
        <v>-1.0280024156212905E-3</v>
      </c>
      <c r="BM292" s="5">
        <f t="shared" si="461"/>
        <v>3.5810462031895651E-5</v>
      </c>
      <c r="BN292" s="5">
        <f t="shared" si="462"/>
        <v>5.4660824068520795E-4</v>
      </c>
      <c r="BO292" s="5">
        <f t="shared" si="510"/>
        <v>1.062993172549619E-4</v>
      </c>
      <c r="BP292" s="5">
        <f t="shared" si="511"/>
        <v>-2.4672030719421925E-4</v>
      </c>
      <c r="BQ292" s="5">
        <f t="shared" si="512"/>
        <v>7.406735174801056E-4</v>
      </c>
      <c r="BR292" s="5">
        <f t="shared" si="513"/>
        <v>-1.1535339527249475E-4</v>
      </c>
      <c r="BS292" s="5">
        <f t="shared" si="514"/>
        <v>3.2501228574516273E-3</v>
      </c>
      <c r="BT292" s="5">
        <f t="shared" si="445"/>
        <v>-1.0019129646182457E-3</v>
      </c>
      <c r="BU292" s="5">
        <f t="shared" si="446"/>
        <v>2.0206511404678551E-2</v>
      </c>
      <c r="BV292" s="8">
        <f t="shared" si="447"/>
        <v>2.5521817645434366</v>
      </c>
      <c r="BW292" s="8">
        <f t="shared" si="448"/>
        <v>2.5654357500000056</v>
      </c>
      <c r="BX292" s="24">
        <f t="shared" si="515"/>
        <v>42613</v>
      </c>
      <c r="BY292" s="5">
        <f t="shared" si="516"/>
        <v>0.950795027896429</v>
      </c>
      <c r="BZ292" s="1">
        <f t="shared" si="417"/>
        <v>42613</v>
      </c>
      <c r="CA292" s="8">
        <f t="shared" si="465"/>
        <v>3.7087869012461478</v>
      </c>
      <c r="CB292" s="8">
        <f t="shared" si="466"/>
        <v>2.5654357500000056</v>
      </c>
      <c r="CC292" s="8">
        <f t="shared" si="467"/>
        <v>4.4502443663271132</v>
      </c>
      <c r="CD292" s="8">
        <f t="shared" si="468"/>
        <v>2.3906346108108547</v>
      </c>
      <c r="CE292" s="8">
        <f t="shared" si="469"/>
        <v>3.1818103354580449</v>
      </c>
      <c r="CF292" s="8">
        <f t="shared" si="470"/>
        <v>4.0010268064235373</v>
      </c>
      <c r="CG292" s="8">
        <f t="shared" si="471"/>
        <v>3.2946098320594475</v>
      </c>
      <c r="CH292" s="8">
        <f t="shared" si="472"/>
        <v>4.2063847301538191</v>
      </c>
      <c r="CI292" s="8">
        <f t="shared" si="473"/>
        <v>4.6439880700913632</v>
      </c>
      <c r="CJ292" s="8">
        <f t="shared" si="474"/>
        <v>4.9957971953561069</v>
      </c>
      <c r="CK292" s="8">
        <f t="shared" si="475"/>
        <v>8.7862085171936553</v>
      </c>
      <c r="CL292" s="8">
        <f t="shared" si="476"/>
        <v>6.0279390180276176</v>
      </c>
      <c r="CM292" s="8">
        <f t="shared" si="477"/>
        <v>5.5000153524618112</v>
      </c>
      <c r="CN292" s="8">
        <f t="shared" si="478"/>
        <v>6.0509962969494024</v>
      </c>
      <c r="CO292" s="8">
        <f t="shared" si="479"/>
        <v>3.8047571125183497</v>
      </c>
      <c r="CP292" s="8">
        <f t="shared" si="480"/>
        <v>3.7345074127204909</v>
      </c>
      <c r="CQ292" s="8">
        <f t="shared" si="481"/>
        <v>3.7621846860904848</v>
      </c>
      <c r="CR292" s="8">
        <f t="shared" si="482"/>
        <v>3.5300803385898893</v>
      </c>
      <c r="CS292" s="8">
        <f t="shared" si="483"/>
        <v>3.5641595322686479</v>
      </c>
      <c r="CT292" s="8">
        <f t="shared" si="484"/>
        <v>3.4266486298019796</v>
      </c>
      <c r="CU292" s="8">
        <f t="shared" si="485"/>
        <v>3.5262961452322417</v>
      </c>
      <c r="CV292" s="8">
        <f t="shared" si="486"/>
        <v>3.659647855324474</v>
      </c>
      <c r="CW292" s="8">
        <f t="shared" si="487"/>
        <v>2.5521817645434366</v>
      </c>
      <c r="CX292" s="8">
        <f t="shared" si="517"/>
        <v>6.1660487207866375</v>
      </c>
      <c r="CY292" s="8">
        <f t="shared" si="518"/>
        <v>3.7087869012461478</v>
      </c>
      <c r="CZ292" s="1">
        <f t="shared" si="519"/>
        <v>42613</v>
      </c>
      <c r="DA292" s="5">
        <f>CA292/MAX(CA$9:CA292)-1</f>
        <v>-1.143518026089696E-3</v>
      </c>
      <c r="DB292" s="5">
        <f>CB292/MAX(CB$9:CB292)-1</f>
        <v>-1.0261476535440295E-3</v>
      </c>
      <c r="DC292" s="5">
        <f>CC292/MAX(CC$9:CC292)-1</f>
        <v>0</v>
      </c>
      <c r="DD292" s="5">
        <f>CD292/MAX(CD$9:CD292)-1</f>
        <v>-2.2300283673984955E-3</v>
      </c>
      <c r="DE292" s="5">
        <f>CE292/MAX(CE$9:CE292)-1</f>
        <v>-5.1881776313685846E-3</v>
      </c>
      <c r="DF292" s="5">
        <f>CF292/MAX(CF$9:CF292)-1</f>
        <v>-7.7300431098558109E-3</v>
      </c>
      <c r="DG292" s="5">
        <f>CG292/MAX(CG$9:CG292)-1</f>
        <v>0</v>
      </c>
      <c r="DH292" s="5">
        <f>CH292/MAX(CH$9:CH292)-1</f>
        <v>0</v>
      </c>
      <c r="DI292" s="5">
        <f>CI292/MAX(CI$9:CI292)-1</f>
        <v>0</v>
      </c>
      <c r="DJ292" s="5">
        <f>CJ292/MAX(CJ$9:CJ292)-1</f>
        <v>0</v>
      </c>
      <c r="DK292" s="5">
        <f>CK292/MAX(CK$9:CK292)-1</f>
        <v>0</v>
      </c>
      <c r="DL292" s="5">
        <f>CL292/MAX(CL$9:CL292)-1</f>
        <v>0</v>
      </c>
      <c r="DM292" s="5">
        <f>CM292/MAX(CM$9:CM292)-1</f>
        <v>0</v>
      </c>
      <c r="DN292" s="5">
        <f>CN292/MAX(CN$9:CN292)-1</f>
        <v>0</v>
      </c>
      <c r="DO292" s="5">
        <f>CO292/MAX(CO$9:CO292)-1</f>
        <v>-1.0280024156212875E-3</v>
      </c>
      <c r="DP292" s="5">
        <f>CP292/MAX(CP$9:CP292)-1</f>
        <v>0</v>
      </c>
      <c r="DQ292" s="5">
        <f>CQ292/MAX(CQ$9:CQ292)-1</f>
        <v>0</v>
      </c>
      <c r="DR292" s="5">
        <f>CR292/MAX(CR$9:CR292)-1</f>
        <v>0</v>
      </c>
      <c r="DS292" s="5">
        <f>CS292/MAX(CS$9:CS292)-1</f>
        <v>-2.4672030719419258E-4</v>
      </c>
      <c r="DT292" s="5">
        <f>CT292/MAX(CT$9:CT292)-1</f>
        <v>0</v>
      </c>
      <c r="DU292" s="5">
        <f>CU292/MAX(CU$9:CU292)-1</f>
        <v>-1.1535339527246613E-4</v>
      </c>
      <c r="DV292" s="5">
        <f>CV292/MAX(CV$9:CV292)-1</f>
        <v>0</v>
      </c>
      <c r="DW292" s="5">
        <f>CW292/MAX(CW$9:CW292)-1</f>
        <v>-1.0019129646182678E-3</v>
      </c>
      <c r="DX292" s="5">
        <f>CX292/MAX(CX$9:CX292)-1</f>
        <v>0</v>
      </c>
      <c r="DY292" s="5">
        <f>CY292/MAX(CY$9:CY292)-1</f>
        <v>-1.143518026089696E-3</v>
      </c>
      <c r="DZ292" s="1">
        <f t="shared" si="520"/>
        <v>42613</v>
      </c>
      <c r="EA292" s="8">
        <f t="shared" si="451"/>
        <v>1.6309002523971543</v>
      </c>
      <c r="EB292" s="8">
        <f t="shared" si="452"/>
        <v>1.9457979999999999</v>
      </c>
      <c r="EC292" s="8">
        <f t="shared" si="453"/>
        <v>2.3370870682730924</v>
      </c>
      <c r="ED292" s="8">
        <f t="shared" si="421"/>
        <v>1.9457979999999999</v>
      </c>
      <c r="EE292" s="8">
        <f t="shared" si="422"/>
        <v>1.9457979999999999</v>
      </c>
      <c r="EF292" s="8">
        <f t="shared" si="423"/>
        <v>1.9457979999999999</v>
      </c>
      <c r="EG292" s="8">
        <f t="shared" si="424"/>
        <v>1.9457979999999999</v>
      </c>
      <c r="EH292" s="8">
        <f t="shared" si="425"/>
        <v>2.238216768642447</v>
      </c>
      <c r="EI292" s="8">
        <f t="shared" si="426"/>
        <v>1.9457979999999999</v>
      </c>
      <c r="EJ292" s="1">
        <f t="shared" si="521"/>
        <v>42613</v>
      </c>
      <c r="EK292" s="8">
        <f>Data!W289*(1-R292-AD292)+R292*Data!AE289+AD292*Data!AM289</f>
        <v>1.8674084008660687</v>
      </c>
      <c r="EL292" s="8">
        <f>Data!W289*(1-S292-AE292)+S292*Data!BQ289+AE292*Data!AU289</f>
        <v>3.2601227162709905</v>
      </c>
      <c r="EM292" s="8">
        <f>Data!W289*(1-R292-AF292)+R292*Data!AE289+AF292*Data!AU289</f>
        <v>3.2156897475887671</v>
      </c>
      <c r="EN292" s="8">
        <f>Data!F289</f>
        <v>5.8915050000000004</v>
      </c>
      <c r="EO292" s="8">
        <f>U292*Data!$AE289+Model!AG292*Data!$BY289+Model!AP292*Data!$W289</f>
        <v>2.6210959630484991</v>
      </c>
      <c r="EP292" s="8">
        <f>V292*Data!$BQ289+Model!AH292*Data!$BY289+Model!AQ292*Data!$W289</f>
        <v>2.8646728414252971</v>
      </c>
      <c r="EQ292" s="8">
        <f>W292*Data!$BQ289+Model!AI292*Data!$BY289+Model!AR292*Data!$W289</f>
        <v>2.2618094323817459</v>
      </c>
      <c r="ER292" s="8">
        <f>X292*Data!CF289+Model!AJ292*Data!$BY289+Model!AS292*Data!$W289</f>
        <v>2.7763868238111526</v>
      </c>
      <c r="ES292" s="8">
        <f>Y292*Data!CS289+Model!AK292*Data!$BY289+Model!AS292*Data!$W289</f>
        <v>2.7841957170172087</v>
      </c>
      <c r="ET292" s="8">
        <f t="shared" si="522"/>
        <v>5.8915050000000004</v>
      </c>
    </row>
    <row r="293" spans="1:150" x14ac:dyDescent="0.25">
      <c r="A293" s="34">
        <f>Data!A290</f>
        <v>42643</v>
      </c>
      <c r="B293" s="8">
        <f>Data!G290</f>
        <v>1.9620280000000001</v>
      </c>
      <c r="C293" s="8">
        <f t="shared" si="428"/>
        <v>2.3420901984365603</v>
      </c>
      <c r="D293" s="8">
        <f>Data!DA290</f>
        <v>2.8450000000000002</v>
      </c>
      <c r="E293" s="8">
        <f>Data!AN290</f>
        <v>0.78400000000000003</v>
      </c>
      <c r="F293" s="8">
        <f>Data!AV290</f>
        <v>1.06</v>
      </c>
      <c r="G293" s="8">
        <f>Data!BZ290</f>
        <v>1.3919999999999999</v>
      </c>
      <c r="H293" s="8">
        <f>Data!X290</f>
        <v>1.9390000000000001</v>
      </c>
      <c r="I293" s="8">
        <f>Data!BJ290</f>
        <v>2.4489999999999998</v>
      </c>
      <c r="J293" s="8">
        <f>Data!AF290</f>
        <v>3.0609999999999999</v>
      </c>
      <c r="K293" s="8">
        <f>Data!BC290</f>
        <v>3.9350000000000001</v>
      </c>
      <c r="L293" s="8">
        <f>Data!BR290</f>
        <v>6.2539999999999996</v>
      </c>
      <c r="M293" s="8">
        <f>Data!CG290</f>
        <v>4.2160000000000002</v>
      </c>
      <c r="N293" s="8">
        <f>Data!CT290</f>
        <v>5.2910000000000004</v>
      </c>
      <c r="O293" s="8">
        <f>Data!ED290</f>
        <v>4.5519999999999996</v>
      </c>
      <c r="P293" s="8">
        <f t="shared" si="429"/>
        <v>3.3259999999999996</v>
      </c>
      <c r="Q293" s="1">
        <f t="shared" si="494"/>
        <v>42643</v>
      </c>
      <c r="R293" s="9">
        <f t="shared" si="455"/>
        <v>0.28581368821292774</v>
      </c>
      <c r="S293" s="36">
        <f t="shared" si="456"/>
        <v>0.25831271477663237</v>
      </c>
      <c r="T293" s="9">
        <f t="shared" si="457"/>
        <v>0.30066145520144322</v>
      </c>
      <c r="U293" s="9">
        <f t="shared" si="495"/>
        <v>9.5732774116237318E-2</v>
      </c>
      <c r="V293" s="9">
        <f t="shared" si="496"/>
        <v>3.2862607980255053E-2</v>
      </c>
      <c r="W293" s="9">
        <f t="shared" si="497"/>
        <v>1.598683669271906E-2</v>
      </c>
      <c r="X293" s="9">
        <f t="shared" si="498"/>
        <v>5.6578611898017023E-2</v>
      </c>
      <c r="Y293" s="9">
        <f t="shared" si="499"/>
        <v>8.1720841300191138E-2</v>
      </c>
      <c r="Z293" s="8">
        <f t="shared" si="434"/>
        <v>2.1991378555133081</v>
      </c>
      <c r="AA293" s="8">
        <f t="shared" si="500"/>
        <v>3.0536193642611682</v>
      </c>
      <c r="AB293" s="8">
        <f t="shared" si="435"/>
        <v>1.9168923631990378</v>
      </c>
      <c r="AC293" s="8">
        <f t="shared" si="459"/>
        <v>1.9620280000000001</v>
      </c>
      <c r="AD293" s="22">
        <f t="shared" si="436"/>
        <v>0.71418631178707226</v>
      </c>
      <c r="AE293" s="22">
        <f t="shared" si="437"/>
        <v>0.74168728522336758</v>
      </c>
      <c r="AF293" s="22">
        <f t="shared" si="438"/>
        <v>0.69933854479855673</v>
      </c>
      <c r="AG293" s="22">
        <f t="shared" si="501"/>
        <v>0.15426722588376274</v>
      </c>
      <c r="AH293" s="22">
        <f t="shared" si="502"/>
        <v>0.21713739201974491</v>
      </c>
      <c r="AI293" s="22">
        <f t="shared" si="503"/>
        <v>8.4013163307280925E-2</v>
      </c>
      <c r="AJ293" s="22">
        <f t="shared" si="504"/>
        <v>0.19342138810198295</v>
      </c>
      <c r="AK293" s="22">
        <f t="shared" si="505"/>
        <v>0.16827915869980892</v>
      </c>
      <c r="AL293" s="22"/>
      <c r="AM293" s="22">
        <f t="shared" si="506"/>
        <v>0</v>
      </c>
      <c r="AN293" s="22">
        <f t="shared" si="506"/>
        <v>0</v>
      </c>
      <c r="AO293" s="22">
        <v>0</v>
      </c>
      <c r="AP293" s="22">
        <f t="shared" si="507"/>
        <v>0.75</v>
      </c>
      <c r="AQ293" s="22">
        <f t="shared" si="415"/>
        <v>0.75</v>
      </c>
      <c r="AR293" s="22">
        <f t="shared" si="508"/>
        <v>0.9</v>
      </c>
      <c r="AS293" s="9">
        <f t="shared" si="440"/>
        <v>0.75</v>
      </c>
      <c r="AT293" s="9">
        <f t="shared" si="441"/>
        <v>0.75</v>
      </c>
      <c r="AU293" s="9"/>
      <c r="AV293" s="1">
        <f t="shared" si="509"/>
        <v>42643</v>
      </c>
      <c r="AX293" s="5">
        <f>Data!C290/Data!C289-1</f>
        <v>-5.8586359573564728E-4</v>
      </c>
      <c r="AY293" s="5">
        <f>Data!L290/Data!L289-1</f>
        <v>1.1603993590563189E-3</v>
      </c>
      <c r="AZ293" s="5">
        <f>Data!CW290/Data!CW289-1</f>
        <v>-2.8800244945604847E-3</v>
      </c>
      <c r="BA293" s="5">
        <f>Data!AJ290/Data!AJ289-1</f>
        <v>1.1621035875981622E-3</v>
      </c>
      <c r="BB293" s="5">
        <f>Data!AR290/Data!AR289-1</f>
        <v>2.3534364190394008E-3</v>
      </c>
      <c r="BC293" s="5">
        <f>Data!BV290/Data!BV289-1</f>
        <v>1.7769092981598789E-3</v>
      </c>
      <c r="BD293" s="5">
        <f>Data!T290/Data!T289-1</f>
        <v>1.1891996484805212E-3</v>
      </c>
      <c r="BE293" s="5">
        <f>Data!BF290/Data!BF289-1</f>
        <v>2.126664179697757E-3</v>
      </c>
      <c r="BF293" s="5">
        <f>Data!AB290/Data!AB289-1</f>
        <v>3.5682087266326601E-3</v>
      </c>
      <c r="BG293" s="5">
        <f>Data!AY290/Data!AY289-1</f>
        <v>5.3141487723673553E-3</v>
      </c>
      <c r="BH293" s="5">
        <f>Data!BN290/Data!BN289-1</f>
        <v>5.0326445826636146E-3</v>
      </c>
      <c r="BI293" s="5">
        <f>Data!CC290/Data!CC289-1</f>
        <v>4.1371437080421902E-3</v>
      </c>
      <c r="BJ293" s="5">
        <f>Data!CP290/Data!CP289-1</f>
        <v>4.7464096739966433E-3</v>
      </c>
      <c r="BK293" s="5">
        <f>Data!DZ290/Data!DZ289-1</f>
        <v>3.0938670521132305E-3</v>
      </c>
      <c r="BL293" s="5">
        <f t="shared" si="460"/>
        <v>2.8250446538754682E-3</v>
      </c>
      <c r="BM293" s="5">
        <f t="shared" si="461"/>
        <v>2.5366786380000969E-3</v>
      </c>
      <c r="BN293" s="5">
        <f t="shared" si="462"/>
        <v>2.5738904713847161E-3</v>
      </c>
      <c r="BO293" s="5">
        <f t="shared" si="510"/>
        <v>1.4853654702131581E-3</v>
      </c>
      <c r="BP293" s="5">
        <f t="shared" si="511"/>
        <v>1.4340216410385811E-3</v>
      </c>
      <c r="BQ293" s="5">
        <f t="shared" si="512"/>
        <v>1.2915237899007535E-3</v>
      </c>
      <c r="BR293" s="5">
        <f t="shared" si="513"/>
        <v>1.4526433472079887E-3</v>
      </c>
      <c r="BS293" s="5">
        <f t="shared" si="514"/>
        <v>1.6678821411300775E-3</v>
      </c>
      <c r="BT293" s="5">
        <f t="shared" si="445"/>
        <v>1.1675227997746339E-3</v>
      </c>
      <c r="BU293" s="5">
        <f t="shared" si="446"/>
        <v>4.7464096739966433E-3</v>
      </c>
      <c r="BV293" s="8">
        <f t="shared" si="447"/>
        <v>2.5551614949427104</v>
      </c>
      <c r="BW293" s="8">
        <f t="shared" si="448"/>
        <v>2.5684126800000056</v>
      </c>
      <c r="BX293" s="24">
        <f t="shared" si="515"/>
        <v>42643</v>
      </c>
      <c r="BY293" s="5">
        <f t="shared" si="516"/>
        <v>0.95273436634991193</v>
      </c>
      <c r="BZ293" s="1">
        <f t="shared" si="417"/>
        <v>42643</v>
      </c>
      <c r="CA293" s="8">
        <f t="shared" si="465"/>
        <v>3.7066140580163665</v>
      </c>
      <c r="CB293" s="8">
        <f t="shared" si="466"/>
        <v>2.5684126800000056</v>
      </c>
      <c r="CC293" s="8">
        <f t="shared" si="467"/>
        <v>4.4374275535453114</v>
      </c>
      <c r="CD293" s="8">
        <f t="shared" si="468"/>
        <v>2.3934127758687143</v>
      </c>
      <c r="CE293" s="8">
        <f t="shared" si="469"/>
        <v>3.1892985237799878</v>
      </c>
      <c r="CF293" s="8">
        <f t="shared" si="470"/>
        <v>4.0081362681580579</v>
      </c>
      <c r="CG293" s="8">
        <f t="shared" si="471"/>
        <v>3.2985277809136129</v>
      </c>
      <c r="CH293" s="8">
        <f t="shared" si="472"/>
        <v>4.2153302978854645</v>
      </c>
      <c r="CI293" s="8">
        <f t="shared" si="473"/>
        <v>4.6605587888494409</v>
      </c>
      <c r="CJ293" s="8">
        <f t="shared" si="474"/>
        <v>5.0223456048888044</v>
      </c>
      <c r="CK293" s="8">
        <f t="shared" si="475"/>
        <v>8.830426381889863</v>
      </c>
      <c r="CL293" s="8">
        <f t="shared" si="476"/>
        <v>6.0528774680085125</v>
      </c>
      <c r="CM293" s="8">
        <f t="shared" si="477"/>
        <v>5.5261206785378656</v>
      </c>
      <c r="CN293" s="8">
        <f t="shared" si="478"/>
        <v>6.0697172750249937</v>
      </c>
      <c r="CO293" s="8">
        <f t="shared" si="479"/>
        <v>3.8155057212583645</v>
      </c>
      <c r="CP293" s="8">
        <f t="shared" si="480"/>
        <v>3.7439806578977919</v>
      </c>
      <c r="CQ293" s="8">
        <f t="shared" si="481"/>
        <v>3.7718681374056029</v>
      </c>
      <c r="CR293" s="8">
        <f t="shared" si="482"/>
        <v>3.535323798031909</v>
      </c>
      <c r="CS293" s="8">
        <f t="shared" si="483"/>
        <v>3.5692706141700352</v>
      </c>
      <c r="CT293" s="8">
        <f t="shared" si="484"/>
        <v>3.4310742280269997</v>
      </c>
      <c r="CU293" s="8">
        <f t="shared" si="485"/>
        <v>3.5314185958678985</v>
      </c>
      <c r="CV293" s="8">
        <f t="shared" si="486"/>
        <v>3.6657517166251945</v>
      </c>
      <c r="CW293" s="8">
        <f t="shared" si="487"/>
        <v>2.5551614949427104</v>
      </c>
      <c r="CX293" s="8">
        <f t="shared" si="517"/>
        <v>6.1953153140853141</v>
      </c>
      <c r="CY293" s="8">
        <f t="shared" si="518"/>
        <v>3.7066140580163665</v>
      </c>
      <c r="CZ293" s="1">
        <f t="shared" si="519"/>
        <v>42643</v>
      </c>
      <c r="DA293" s="5">
        <f>CA293/MAX(CA$9:CA293)-1</f>
        <v>-1.7287116762427779E-3</v>
      </c>
      <c r="DB293" s="5">
        <f>CB293/MAX(CB$9:CB293)-1</f>
        <v>0</v>
      </c>
      <c r="DC293" s="5">
        <f>CC293/MAX(CC$9:CC293)-1</f>
        <v>-2.8800244945604847E-3</v>
      </c>
      <c r="DD293" s="5">
        <f>CD293/MAX(CD$9:CD293)-1</f>
        <v>-1.0705163037665333E-3</v>
      </c>
      <c r="DE293" s="5">
        <f>CE293/MAX(CE$9:CE293)-1</f>
        <v>-2.8469512585153067E-3</v>
      </c>
      <c r="DF293" s="5">
        <f>CF293/MAX(CF$9:CF293)-1</f>
        <v>-5.966869397173058E-3</v>
      </c>
      <c r="DG293" s="5">
        <f>CG293/MAX(CG$9:CG293)-1</f>
        <v>0</v>
      </c>
      <c r="DH293" s="5">
        <f>CH293/MAX(CH$9:CH293)-1</f>
        <v>0</v>
      </c>
      <c r="DI293" s="5">
        <f>CI293/MAX(CI$9:CI293)-1</f>
        <v>0</v>
      </c>
      <c r="DJ293" s="5">
        <f>CJ293/MAX(CJ$9:CJ293)-1</f>
        <v>0</v>
      </c>
      <c r="DK293" s="5">
        <f>CK293/MAX(CK$9:CK293)-1</f>
        <v>0</v>
      </c>
      <c r="DL293" s="5">
        <f>CL293/MAX(CL$9:CL293)-1</f>
        <v>0</v>
      </c>
      <c r="DM293" s="5">
        <f>CM293/MAX(CM$9:CM293)-1</f>
        <v>0</v>
      </c>
      <c r="DN293" s="5">
        <f>CN293/MAX(CN$9:CN293)-1</f>
        <v>0</v>
      </c>
      <c r="DO293" s="5">
        <f>CO293/MAX(CO$9:CO293)-1</f>
        <v>0</v>
      </c>
      <c r="DP293" s="5">
        <f>CP293/MAX(CP$9:CP293)-1</f>
        <v>0</v>
      </c>
      <c r="DQ293" s="5">
        <f>CQ293/MAX(CQ$9:CQ293)-1</f>
        <v>0</v>
      </c>
      <c r="DR293" s="5">
        <f>CR293/MAX(CR$9:CR293)-1</f>
        <v>0</v>
      </c>
      <c r="DS293" s="5">
        <f>CS293/MAX(CS$9:CS293)-1</f>
        <v>0</v>
      </c>
      <c r="DT293" s="5">
        <f>CT293/MAX(CT$9:CT293)-1</f>
        <v>0</v>
      </c>
      <c r="DU293" s="5">
        <f>CU293/MAX(CU$9:CU293)-1</f>
        <v>0</v>
      </c>
      <c r="DV293" s="5">
        <f>CV293/MAX(CV$9:CV293)-1</f>
        <v>0</v>
      </c>
      <c r="DW293" s="5">
        <f>CW293/MAX(CW$9:CW293)-1</f>
        <v>0</v>
      </c>
      <c r="DX293" s="5">
        <f>CX293/MAX(CX$9:CX293)-1</f>
        <v>0</v>
      </c>
      <c r="DY293" s="5">
        <f>CY293/MAX(CY$9:CY293)-1</f>
        <v>-1.7287116762427779E-3</v>
      </c>
      <c r="DZ293" s="1">
        <f t="shared" si="520"/>
        <v>42643</v>
      </c>
      <c r="EA293" s="8">
        <f t="shared" si="451"/>
        <v>1.6319131901140684</v>
      </c>
      <c r="EB293" s="8">
        <f t="shared" si="452"/>
        <v>1.9620280000000001</v>
      </c>
      <c r="EC293" s="8">
        <f t="shared" si="453"/>
        <v>2.3420901984365603</v>
      </c>
      <c r="ED293" s="8">
        <f t="shared" si="421"/>
        <v>1.9620280000000003</v>
      </c>
      <c r="EE293" s="8">
        <f t="shared" si="422"/>
        <v>1.9620280000000001</v>
      </c>
      <c r="EF293" s="8">
        <f t="shared" si="423"/>
        <v>1.9620280000000001</v>
      </c>
      <c r="EG293" s="8">
        <f t="shared" si="424"/>
        <v>1.9620280000000001</v>
      </c>
      <c r="EH293" s="8">
        <f t="shared" si="425"/>
        <v>2.1208795602294455</v>
      </c>
      <c r="EI293" s="8">
        <f t="shared" si="426"/>
        <v>1.9620280000000001</v>
      </c>
      <c r="EJ293" s="1">
        <f t="shared" si="521"/>
        <v>42643</v>
      </c>
      <c r="EK293" s="8">
        <f>Data!W290*(1-R293-AD293)+R293*Data!AE290+AD293*Data!AM290</f>
        <v>1.8458372623574144</v>
      </c>
      <c r="EL293" s="8">
        <f>Data!W290*(1-S293-AE293)+S293*Data!BQ290+AE293*Data!AU290</f>
        <v>3.2144561890034362</v>
      </c>
      <c r="EM293" s="8">
        <f>Data!W290*(1-R293-AF293)+R293*Data!AE290+AF293*Data!AU290</f>
        <v>3.1819762661276862</v>
      </c>
      <c r="EN293" s="8">
        <f>Data!F290</f>
        <v>5.8854499999999996</v>
      </c>
      <c r="EO293" s="8">
        <f>U293*Data!$AE290+Model!AG293*Data!$BY290+Model!AP293*Data!$W290</f>
        <v>2.5642900994607549</v>
      </c>
      <c r="EP293" s="8">
        <f>V293*Data!$BQ290+Model!AH293*Data!$BY290+Model!AQ293*Data!$W290</f>
        <v>2.8533816939531054</v>
      </c>
      <c r="EQ293" s="8">
        <f>W293*Data!$BQ290+Model!AI293*Data!$BY290+Model!AR293*Data!$W290</f>
        <v>2.2571767371452074</v>
      </c>
      <c r="ER293" s="8">
        <f>X293*Data!CF290+Model!AJ293*Data!$BY290+Model!AS293*Data!$W290</f>
        <v>2.7443279206798863</v>
      </c>
      <c r="ES293" s="8">
        <f>Y293*Data!CS290+Model!AK293*Data!$BY290+Model!AS293*Data!$W290</f>
        <v>2.85237552581262</v>
      </c>
      <c r="ET293" s="8">
        <f t="shared" si="522"/>
        <v>5.8854499999999996</v>
      </c>
    </row>
    <row r="294" spans="1:150" x14ac:dyDescent="0.25">
      <c r="A294" s="34">
        <f>Data!A291</f>
        <v>42674</v>
      </c>
      <c r="B294" s="8">
        <f>Data!G291</f>
        <v>2.1175989999999998</v>
      </c>
      <c r="C294" s="8">
        <f t="shared" si="428"/>
        <v>2.522877300613497</v>
      </c>
      <c r="D294" s="8">
        <f>Data!DA291</f>
        <v>2.9710000000000001</v>
      </c>
      <c r="E294" s="8">
        <f>Data!AN291</f>
        <v>0.85899999999999999</v>
      </c>
      <c r="F294" s="8">
        <f>Data!AV291</f>
        <v>1.1910000000000001</v>
      </c>
      <c r="G294" s="8">
        <f>Data!BZ291</f>
        <v>1.583</v>
      </c>
      <c r="H294" s="8">
        <f>Data!X291</f>
        <v>1.9850000000000001</v>
      </c>
      <c r="I294" s="8">
        <f>Data!BJ291</f>
        <v>2.5590000000000002</v>
      </c>
      <c r="J294" s="8">
        <f>Data!AF291</f>
        <v>3.0819999999999999</v>
      </c>
      <c r="K294" s="8">
        <f>Data!BC291</f>
        <v>4.032</v>
      </c>
      <c r="L294" s="8">
        <f>Data!BR291</f>
        <v>6.1710000000000003</v>
      </c>
      <c r="M294" s="8">
        <f>Data!CG291</f>
        <v>4.1050000000000004</v>
      </c>
      <c r="N294" s="8">
        <f>Data!CT291</f>
        <v>5.4089999999999998</v>
      </c>
      <c r="O294" s="8">
        <f>Data!ED291</f>
        <v>4.6470000000000002</v>
      </c>
      <c r="P294" s="8">
        <f t="shared" si="429"/>
        <v>3.2600000000000002</v>
      </c>
      <c r="Q294" s="1">
        <f t="shared" si="494"/>
        <v>42674</v>
      </c>
      <c r="R294" s="9">
        <f t="shared" si="455"/>
        <v>0.31581368821292777</v>
      </c>
      <c r="S294" s="36">
        <f t="shared" si="456"/>
        <v>0.26811313657407398</v>
      </c>
      <c r="T294" s="9">
        <f t="shared" si="457"/>
        <v>0.30674846625766872</v>
      </c>
      <c r="U294" s="9">
        <f t="shared" si="495"/>
        <v>0.15550300200133405</v>
      </c>
      <c r="V294" s="9">
        <f t="shared" si="496"/>
        <v>5.0806233653007786E-2</v>
      </c>
      <c r="W294" s="9">
        <f t="shared" si="497"/>
        <v>3.7663251961638992E-2</v>
      </c>
      <c r="X294" s="9">
        <f t="shared" si="498"/>
        <v>8.6578611898017022E-2</v>
      </c>
      <c r="Y294" s="9">
        <f t="shared" si="499"/>
        <v>6.0924986931521104E-2</v>
      </c>
      <c r="Z294" s="8">
        <f t="shared" si="434"/>
        <v>2.379482121673004</v>
      </c>
      <c r="AA294" s="8">
        <f t="shared" si="500"/>
        <v>3.1073215896990738</v>
      </c>
      <c r="AB294" s="8">
        <f t="shared" si="435"/>
        <v>2.020963190184049</v>
      </c>
      <c r="AC294" s="8">
        <f t="shared" si="459"/>
        <v>2.1175989999999998</v>
      </c>
      <c r="AD294" s="22">
        <f t="shared" si="436"/>
        <v>0.68418631178707223</v>
      </c>
      <c r="AE294" s="22">
        <f t="shared" si="437"/>
        <v>0.73188686342592602</v>
      </c>
      <c r="AF294" s="22">
        <f t="shared" si="438"/>
        <v>0.69325153374233128</v>
      </c>
      <c r="AG294" s="22">
        <f t="shared" si="501"/>
        <v>9.4496997998665955E-2</v>
      </c>
      <c r="AH294" s="22">
        <f t="shared" si="502"/>
        <v>0.19919376634699226</v>
      </c>
      <c r="AI294" s="22">
        <f t="shared" si="503"/>
        <v>6.2336748038360978E-2</v>
      </c>
      <c r="AJ294" s="22">
        <f t="shared" si="504"/>
        <v>0.16342138810198303</v>
      </c>
      <c r="AK294" s="22">
        <f t="shared" si="505"/>
        <v>0.18907501306847885</v>
      </c>
      <c r="AL294" s="22"/>
      <c r="AM294" s="22">
        <f t="shared" si="506"/>
        <v>0</v>
      </c>
      <c r="AN294" s="22">
        <f t="shared" si="506"/>
        <v>0</v>
      </c>
      <c r="AO294" s="22">
        <v>0</v>
      </c>
      <c r="AP294" s="22">
        <f t="shared" si="507"/>
        <v>0.75</v>
      </c>
      <c r="AQ294" s="22">
        <f t="shared" si="415"/>
        <v>0.75</v>
      </c>
      <c r="AR294" s="22">
        <f t="shared" si="508"/>
        <v>0.9</v>
      </c>
      <c r="AS294" s="9">
        <f t="shared" si="440"/>
        <v>0.75</v>
      </c>
      <c r="AT294" s="9">
        <f t="shared" si="441"/>
        <v>0.75</v>
      </c>
      <c r="AU294" s="9"/>
      <c r="AV294" s="1">
        <f t="shared" si="509"/>
        <v>42674</v>
      </c>
      <c r="AX294" s="5">
        <f>Data!C291/Data!C290-1</f>
        <v>-7.6489057239454983E-3</v>
      </c>
      <c r="AY294" s="5">
        <f>Data!L291/Data!L290-1</f>
        <v>-3.131739717155968E-4</v>
      </c>
      <c r="AZ294" s="5">
        <f>Data!CW291/Data!CW290-1</f>
        <v>-8.2772866137545975E-3</v>
      </c>
      <c r="BA294" s="5">
        <f>Data!AJ291/Data!AJ290-1</f>
        <v>-6.6904014583524241E-4</v>
      </c>
      <c r="BB294" s="5">
        <f>Data!AR291/Data!AR290-1</f>
        <v>-3.7210752178395978E-3</v>
      </c>
      <c r="BC294" s="5">
        <f>Data!BV291/Data!BV290-1</f>
        <v>-1.0651647812907616E-2</v>
      </c>
      <c r="BD294" s="5">
        <f>Data!T291/Data!T290-1</f>
        <v>1.2220115074428328E-3</v>
      </c>
      <c r="BE294" s="5">
        <f>Data!BF291/Data!BF290-1</f>
        <v>-1.0755690217815195E-3</v>
      </c>
      <c r="BF294" s="5">
        <f>Data!AB291/Data!AB290-1</f>
        <v>1.9563487983202954E-3</v>
      </c>
      <c r="BG294" s="5">
        <f>Data!AY291/Data!AY290-1</f>
        <v>2.2240265888948674E-3</v>
      </c>
      <c r="BH294" s="5">
        <f>Data!BN291/Data!BN290-1</f>
        <v>7.0565484858655658E-3</v>
      </c>
      <c r="BI294" s="5">
        <f>Data!CC291/Data!CC290-1</f>
        <v>3.8012664297260024E-3</v>
      </c>
      <c r="BJ294" s="5">
        <f>Data!CP291/Data!CP290-1</f>
        <v>1.3053660025499347E-3</v>
      </c>
      <c r="BK294" s="5">
        <f>Data!DZ291/Data!DZ290-1</f>
        <v>1.831226922037521E-3</v>
      </c>
      <c r="BL294" s="5">
        <f t="shared" si="460"/>
        <v>-1.5710870075511623E-3</v>
      </c>
      <c r="BM294" s="5">
        <f t="shared" si="461"/>
        <v>-2.2868449788278336E-3</v>
      </c>
      <c r="BN294" s="5">
        <f t="shared" si="462"/>
        <v>-2.0517119767460559E-3</v>
      </c>
      <c r="BO294" s="5">
        <f t="shared" si="510"/>
        <v>-5.3940483100381269E-4</v>
      </c>
      <c r="BP294" s="5">
        <f t="shared" si="511"/>
        <v>-1.1644658096407927E-3</v>
      </c>
      <c r="BQ294" s="5">
        <f t="shared" si="512"/>
        <v>3.1774361775888701E-4</v>
      </c>
      <c r="BR294" s="5">
        <f t="shared" si="513"/>
        <v>-9.2867749691548916E-4</v>
      </c>
      <c r="BS294" s="5">
        <f t="shared" si="514"/>
        <v>-7.6926609420758054E-4</v>
      </c>
      <c r="BT294" s="5">
        <f t="shared" si="445"/>
        <v>-2.9082981517962746E-4</v>
      </c>
      <c r="BU294" s="5">
        <f t="shared" si="446"/>
        <v>1.3053660025499347E-3</v>
      </c>
      <c r="BV294" s="8">
        <f t="shared" si="447"/>
        <v>2.5544183777973823</v>
      </c>
      <c r="BW294" s="8">
        <f t="shared" si="448"/>
        <v>2.5676083200000051</v>
      </c>
      <c r="BX294" s="24">
        <f t="shared" si="515"/>
        <v>42674</v>
      </c>
      <c r="BY294" s="5">
        <f t="shared" si="516"/>
        <v>0.95918630903283608</v>
      </c>
      <c r="BZ294" s="1">
        <f t="shared" si="417"/>
        <v>42674</v>
      </c>
      <c r="CA294" s="8">
        <f t="shared" si="465"/>
        <v>3.6782625165315483</v>
      </c>
      <c r="CB294" s="8">
        <f t="shared" si="466"/>
        <v>2.5676083200000051</v>
      </c>
      <c r="CC294" s="8">
        <f t="shared" si="467"/>
        <v>4.4006976938568449</v>
      </c>
      <c r="CD294" s="8">
        <f t="shared" si="468"/>
        <v>2.3918114866361031</v>
      </c>
      <c r="CE294" s="8">
        <f t="shared" si="469"/>
        <v>3.1774309040808575</v>
      </c>
      <c r="CF294" s="8">
        <f t="shared" si="470"/>
        <v>3.9654430122434965</v>
      </c>
      <c r="CG294" s="8">
        <f t="shared" si="471"/>
        <v>3.3025586198195094</v>
      </c>
      <c r="CH294" s="8">
        <f t="shared" si="472"/>
        <v>4.2107964192004816</v>
      </c>
      <c r="CI294" s="8">
        <f t="shared" si="473"/>
        <v>4.6696764674355071</v>
      </c>
      <c r="CJ294" s="8">
        <f t="shared" si="474"/>
        <v>5.0335154350526965</v>
      </c>
      <c r="CK294" s="8">
        <f t="shared" si="475"/>
        <v>8.8927387138045351</v>
      </c>
      <c r="CL294" s="8">
        <f t="shared" si="476"/>
        <v>6.0758860679308979</v>
      </c>
      <c r="CM294" s="8">
        <f t="shared" si="477"/>
        <v>5.5333342885976169</v>
      </c>
      <c r="CN294" s="8">
        <f t="shared" si="478"/>
        <v>6.080832304708176</v>
      </c>
      <c r="CO294" s="8">
        <f t="shared" si="479"/>
        <v>3.8095112297924585</v>
      </c>
      <c r="CP294" s="8">
        <f t="shared" si="480"/>
        <v>3.7354187545294497</v>
      </c>
      <c r="CQ294" s="8">
        <f t="shared" si="481"/>
        <v>3.764129350373381</v>
      </c>
      <c r="CR294" s="8">
        <f t="shared" si="482"/>
        <v>3.533416827296088</v>
      </c>
      <c r="CS294" s="8">
        <f t="shared" si="483"/>
        <v>3.5651143205744784</v>
      </c>
      <c r="CT294" s="8">
        <f t="shared" si="484"/>
        <v>3.4321644299650123</v>
      </c>
      <c r="CU294" s="8">
        <f t="shared" si="485"/>
        <v>3.5281390468857272</v>
      </c>
      <c r="CV294" s="8">
        <f t="shared" si="486"/>
        <v>3.6629317781198116</v>
      </c>
      <c r="CW294" s="8">
        <f t="shared" si="487"/>
        <v>2.5544183777973823</v>
      </c>
      <c r="CX294" s="8">
        <f t="shared" si="517"/>
        <v>6.2034024680713982</v>
      </c>
      <c r="CY294" s="8">
        <f t="shared" si="518"/>
        <v>3.6782625165315483</v>
      </c>
      <c r="CZ294" s="1">
        <f t="shared" si="519"/>
        <v>42674</v>
      </c>
      <c r="DA294" s="5">
        <f>CA294/MAX(CA$9:CA294)-1</f>
        <v>-9.3643946475527873E-3</v>
      </c>
      <c r="DB294" s="5">
        <f>CB294/MAX(CB$9:CB294)-1</f>
        <v>-3.1317397171570782E-4</v>
      </c>
      <c r="DC294" s="5">
        <f>CC294/MAX(CC$9:CC294)-1</f>
        <v>-1.1133472320118964E-2</v>
      </c>
      <c r="DD294" s="5">
        <f>CD294/MAX(CD$9:CD294)-1</f>
        <v>-1.7388402312178419E-3</v>
      </c>
      <c r="DE294" s="5">
        <f>CE294/MAX(CE$9:CE294)-1</f>
        <v>-6.5574327565804946E-3</v>
      </c>
      <c r="DF294" s="5">
        <f>CF294/MAX(CF$9:CF294)-1</f>
        <v>-1.6554960218716386E-2</v>
      </c>
      <c r="DG294" s="5">
        <f>CG294/MAX(CG$9:CG294)-1</f>
        <v>0</v>
      </c>
      <c r="DH294" s="5">
        <f>CH294/MAX(CH$9:CH294)-1</f>
        <v>-1.0755690217815195E-3</v>
      </c>
      <c r="DI294" s="5">
        <f>CI294/MAX(CI$9:CI294)-1</f>
        <v>0</v>
      </c>
      <c r="DJ294" s="5">
        <f>CJ294/MAX(CJ$9:CJ294)-1</f>
        <v>0</v>
      </c>
      <c r="DK294" s="5">
        <f>CK294/MAX(CK$9:CK294)-1</f>
        <v>0</v>
      </c>
      <c r="DL294" s="5">
        <f>CL294/MAX(CL$9:CL294)-1</f>
        <v>0</v>
      </c>
      <c r="DM294" s="5">
        <f>CM294/MAX(CM$9:CM294)-1</f>
        <v>0</v>
      </c>
      <c r="DN294" s="5">
        <f>CN294/MAX(CN$9:CN294)-1</f>
        <v>0</v>
      </c>
      <c r="DO294" s="5">
        <f>CO294/MAX(CO$9:CO294)-1</f>
        <v>-1.5710870075511529E-3</v>
      </c>
      <c r="DP294" s="5">
        <f>CP294/MAX(CP$9:CP294)-1</f>
        <v>-2.2868449788278067E-3</v>
      </c>
      <c r="DQ294" s="5">
        <f>CQ294/MAX(CQ$9:CQ294)-1</f>
        <v>-2.051711976746029E-3</v>
      </c>
      <c r="DR294" s="5">
        <f>CR294/MAX(CR$9:CR294)-1</f>
        <v>-5.3940483100378689E-4</v>
      </c>
      <c r="DS294" s="5">
        <f>CS294/MAX(CS$9:CS294)-1</f>
        <v>-1.1644658096408023E-3</v>
      </c>
      <c r="DT294" s="5">
        <f>CT294/MAX(CT$9:CT294)-1</f>
        <v>0</v>
      </c>
      <c r="DU294" s="5">
        <f>CU294/MAX(CU$9:CU294)-1</f>
        <v>-9.2867749691549761E-4</v>
      </c>
      <c r="DV294" s="5">
        <f>CV294/MAX(CV$9:CV294)-1</f>
        <v>-7.6926609420757686E-4</v>
      </c>
      <c r="DW294" s="5">
        <f>CW294/MAX(CW$9:CW294)-1</f>
        <v>-2.9082981517958295E-4</v>
      </c>
      <c r="DX294" s="5">
        <f>CX294/MAX(CX$9:CX294)-1</f>
        <v>0</v>
      </c>
      <c r="DY294" s="5">
        <f>CY294/MAX(CY$9:CY294)-1</f>
        <v>-9.3643946475527873E-3</v>
      </c>
      <c r="DZ294" s="1">
        <f t="shared" si="520"/>
        <v>42674</v>
      </c>
      <c r="EA294" s="8">
        <f t="shared" si="451"/>
        <v>1.7882036844106466</v>
      </c>
      <c r="EB294" s="8">
        <f t="shared" si="452"/>
        <v>2.1175989999999998</v>
      </c>
      <c r="EC294" s="8">
        <f t="shared" si="453"/>
        <v>2.522877300613497</v>
      </c>
      <c r="ED294" s="8">
        <f t="shared" si="421"/>
        <v>2.1175989999999998</v>
      </c>
      <c r="EE294" s="8">
        <f t="shared" si="422"/>
        <v>2.1175989999999998</v>
      </c>
      <c r="EF294" s="8">
        <f t="shared" si="423"/>
        <v>2.1175989999999998</v>
      </c>
      <c r="EG294" s="8">
        <f t="shared" si="424"/>
        <v>2.1028512592067989</v>
      </c>
      <c r="EH294" s="8">
        <f t="shared" si="425"/>
        <v>2.1175989999999998</v>
      </c>
      <c r="EI294" s="8">
        <f t="shared" si="426"/>
        <v>2.1175989999999998</v>
      </c>
      <c r="EJ294" s="1">
        <f t="shared" si="521"/>
        <v>42674</v>
      </c>
      <c r="EK294" s="8">
        <f>Data!W291*(1-R294-AD294)+R294*Data!AE291+AD294*Data!AM291</f>
        <v>1.8412070152091256</v>
      </c>
      <c r="EL294" s="8">
        <f>Data!W291*(1-S294-AE294)+S294*Data!BQ291+AE294*Data!AU291</f>
        <v>3.2063393987268518</v>
      </c>
      <c r="EM294" s="8">
        <f>Data!W291*(1-R294-AF294)+R294*Data!AE291+AF294*Data!AU291</f>
        <v>3.1576644821199467</v>
      </c>
      <c r="EN294" s="8">
        <f>Data!F291</f>
        <v>5.894107</v>
      </c>
      <c r="EO294" s="8">
        <f>U294*Data!$AE291+Model!AG294*Data!$BY291+Model!AP294*Data!$W291</f>
        <v>2.2906155977318221</v>
      </c>
      <c r="EP294" s="8">
        <f>V294*Data!$BQ291+Model!AH294*Data!$BY291+Model!AQ294*Data!$W291</f>
        <v>2.7694711963818666</v>
      </c>
      <c r="EQ294" s="8">
        <f>W294*Data!$BQ291+Model!AI294*Data!$BY291+Model!AR294*Data!$W291</f>
        <v>2.159437216434176</v>
      </c>
      <c r="ER294" s="8">
        <f>X294*Data!CF291+Model!AJ294*Data!$BY291+Model!AS294*Data!$W291</f>
        <v>2.606427882436261</v>
      </c>
      <c r="ES294" s="8">
        <f>Y294*Data!CS291+Model!AK294*Data!$BY291+Model!AS294*Data!$W291</f>
        <v>2.8951143748039727</v>
      </c>
      <c r="ET294" s="8">
        <f t="shared" si="522"/>
        <v>5.894107</v>
      </c>
    </row>
    <row r="295" spans="1:150" x14ac:dyDescent="0.25">
      <c r="A295" s="34">
        <f>Data!A292</f>
        <v>42704</v>
      </c>
      <c r="B295" s="8">
        <f>Data!G292</f>
        <v>2.5686279999999999</v>
      </c>
      <c r="C295" s="8">
        <f t="shared" si="428"/>
        <v>3.0763857428381076</v>
      </c>
      <c r="D295" s="8">
        <f>Data!DA292</f>
        <v>3.4049999999999998</v>
      </c>
      <c r="E295" s="8">
        <f>Data!AN292</f>
        <v>1.1279999999999999</v>
      </c>
      <c r="F295" s="8">
        <f>Data!AV292</f>
        <v>1.6830000000000001</v>
      </c>
      <c r="G295" s="8">
        <f>Data!BZ292</f>
        <v>2.1549999999999998</v>
      </c>
      <c r="H295" s="8">
        <f>Data!X292</f>
        <v>2.3220000000000001</v>
      </c>
      <c r="I295" s="8">
        <f>Data!BJ292</f>
        <v>3.056</v>
      </c>
      <c r="J295" s="8">
        <f>Data!AF292</f>
        <v>3.3359999999999999</v>
      </c>
      <c r="K295" s="8">
        <f>Data!BC292</f>
        <v>4.266</v>
      </c>
      <c r="L295" s="8">
        <f>Data!BR292</f>
        <v>6.8360000000000003</v>
      </c>
      <c r="M295" s="8">
        <f>Data!CG292</f>
        <v>4.51</v>
      </c>
      <c r="N295" s="8">
        <f>Data!CT292</f>
        <v>5.5759999999999996</v>
      </c>
      <c r="O295" s="8">
        <f>Data!ED292</f>
        <v>4.9210000000000003</v>
      </c>
      <c r="P295" s="8">
        <f t="shared" si="429"/>
        <v>3.0020000000000002</v>
      </c>
      <c r="Q295" s="1">
        <f t="shared" si="494"/>
        <v>42704</v>
      </c>
      <c r="R295" s="9">
        <f t="shared" si="455"/>
        <v>0.31327484966395469</v>
      </c>
      <c r="S295" s="36">
        <f t="shared" si="456"/>
        <v>0.27351080914144527</v>
      </c>
      <c r="T295" s="9">
        <f t="shared" si="457"/>
        <v>0.33311125916055961</v>
      </c>
      <c r="U295" s="9">
        <f t="shared" si="495"/>
        <v>0.24418120237087207</v>
      </c>
      <c r="V295" s="9">
        <f t="shared" si="496"/>
        <v>6.1606067079683795E-2</v>
      </c>
      <c r="W295" s="9">
        <f t="shared" si="497"/>
        <v>5.6254646443067685E-2</v>
      </c>
      <c r="X295" s="9">
        <f t="shared" si="498"/>
        <v>0.11657861189801702</v>
      </c>
      <c r="Y295" s="9">
        <f t="shared" si="499"/>
        <v>8.4296404560070134E-2</v>
      </c>
      <c r="Z295" s="8">
        <f t="shared" si="434"/>
        <v>2.8927622709586132</v>
      </c>
      <c r="AA295" s="8">
        <f t="shared" si="500"/>
        <v>3.556627792464484</v>
      </c>
      <c r="AB295" s="8">
        <f t="shared" si="435"/>
        <v>2.3914910059960026</v>
      </c>
      <c r="AC295" s="8">
        <f t="shared" si="459"/>
        <v>2.5686279999999999</v>
      </c>
      <c r="AD295" s="22">
        <f t="shared" si="436"/>
        <v>0.68672515033604531</v>
      </c>
      <c r="AE295" s="22">
        <f t="shared" si="437"/>
        <v>0.72648919085855468</v>
      </c>
      <c r="AF295" s="22">
        <f t="shared" si="438"/>
        <v>0.66688874083944039</v>
      </c>
      <c r="AG295" s="22">
        <f t="shared" si="501"/>
        <v>5.8187976291279586E-3</v>
      </c>
      <c r="AH295" s="22">
        <f t="shared" si="502"/>
        <v>0.18839393292031625</v>
      </c>
      <c r="AI295" s="22">
        <f t="shared" si="503"/>
        <v>4.374535355693232E-2</v>
      </c>
      <c r="AJ295" s="22">
        <f t="shared" si="504"/>
        <v>0.13342138810198301</v>
      </c>
      <c r="AK295" s="22">
        <f t="shared" si="505"/>
        <v>0.16570359543992985</v>
      </c>
      <c r="AL295" s="22"/>
      <c r="AM295" s="22">
        <f t="shared" si="506"/>
        <v>0</v>
      </c>
      <c r="AN295" s="22">
        <f t="shared" si="506"/>
        <v>0</v>
      </c>
      <c r="AO295" s="22">
        <v>0</v>
      </c>
      <c r="AP295" s="22">
        <f t="shared" si="507"/>
        <v>0.75</v>
      </c>
      <c r="AQ295" s="22">
        <f t="shared" si="415"/>
        <v>0.75</v>
      </c>
      <c r="AR295" s="22">
        <f t="shared" si="508"/>
        <v>0.9</v>
      </c>
      <c r="AS295" s="9">
        <f t="shared" si="440"/>
        <v>0.75</v>
      </c>
      <c r="AT295" s="9">
        <f t="shared" si="441"/>
        <v>0.75</v>
      </c>
      <c r="AU295" s="9"/>
      <c r="AV295" s="1">
        <f t="shared" si="509"/>
        <v>42704</v>
      </c>
      <c r="AX295" s="5">
        <f>Data!C292/Data!C291-1</f>
        <v>-2.3653714183020536E-2</v>
      </c>
      <c r="AY295" s="5">
        <f>Data!L292/Data!L291-1</f>
        <v>-4.0472722880099399E-3</v>
      </c>
      <c r="AZ295" s="5">
        <f>Data!CW292/Data!CW291-1</f>
        <v>-2.6791531353187459E-2</v>
      </c>
      <c r="BA295" s="5">
        <f>Data!AJ292/Data!AJ291-1</f>
        <v>-3.9680668767997362E-3</v>
      </c>
      <c r="BB295" s="5">
        <f>Data!AR292/Data!AR291-1</f>
        <v>-1.6033976436216735E-2</v>
      </c>
      <c r="BC295" s="5">
        <f>Data!BV292/Data!BV291-1</f>
        <v>-3.2611810230836591E-2</v>
      </c>
      <c r="BD295" s="5">
        <f>Data!T292/Data!T291-1</f>
        <v>-4.4718888301304993E-3</v>
      </c>
      <c r="BE295" s="5">
        <f>Data!BF292/Data!BF291-1</f>
        <v>-1.568203408261315E-2</v>
      </c>
      <c r="BF295" s="5">
        <f>Data!AB292/Data!AB291-1</f>
        <v>-9.4925855210381549E-4</v>
      </c>
      <c r="BG295" s="5">
        <f>Data!AY292/Data!AY291-1</f>
        <v>-4.3555128297488865E-3</v>
      </c>
      <c r="BH295" s="5">
        <f>Data!BN292/Data!BN291-1</f>
        <v>4.2287783007373125E-3</v>
      </c>
      <c r="BI295" s="5">
        <f>Data!CC292/Data!CC291-1</f>
        <v>7.6574580194033182E-4</v>
      </c>
      <c r="BJ295" s="5">
        <f>Data!CP292/Data!CP291-1</f>
        <v>-5.2287146477257851E-3</v>
      </c>
      <c r="BK295" s="5">
        <f>Data!DZ292/Data!DZ291-1</f>
        <v>-9.1326319533855393E-3</v>
      </c>
      <c r="BL295" s="5">
        <f t="shared" si="460"/>
        <v>-1.0728394195231609E-2</v>
      </c>
      <c r="BM295" s="5">
        <f t="shared" si="461"/>
        <v>-1.4183635320346683E-2</v>
      </c>
      <c r="BN295" s="5">
        <f t="shared" si="462"/>
        <v>-1.3916999600992441E-2</v>
      </c>
      <c r="BO295" s="5">
        <f t="shared" si="510"/>
        <v>-6.5832473432416968E-3</v>
      </c>
      <c r="BP295" s="5">
        <f t="shared" si="511"/>
        <v>-9.6351376314575601E-3</v>
      </c>
      <c r="BQ295" s="5">
        <f t="shared" si="512"/>
        <v>-5.8983446019213719E-3</v>
      </c>
      <c r="BR295" s="5">
        <f t="shared" si="513"/>
        <v>-8.6170867104409139E-3</v>
      </c>
      <c r="BS295" s="5">
        <f t="shared" si="514"/>
        <v>-9.838554439761402E-3</v>
      </c>
      <c r="BT295" s="5">
        <f t="shared" si="445"/>
        <v>-4.068831267465889E-3</v>
      </c>
      <c r="BU295" s="5">
        <f t="shared" si="446"/>
        <v>-5.2287146477257851E-3</v>
      </c>
      <c r="BV295" s="8">
        <f t="shared" si="447"/>
        <v>2.5440248804316106</v>
      </c>
      <c r="BW295" s="8">
        <f t="shared" si="448"/>
        <v>2.5572165100000053</v>
      </c>
      <c r="BX295" s="24">
        <f t="shared" si="515"/>
        <v>42704</v>
      </c>
      <c r="BY295" s="5">
        <f t="shared" si="516"/>
        <v>0.97395865713846408</v>
      </c>
      <c r="BZ295" s="1">
        <f t="shared" si="417"/>
        <v>42704</v>
      </c>
      <c r="CA295" s="8">
        <f t="shared" si="465"/>
        <v>3.5912579462753933</v>
      </c>
      <c r="CB295" s="8">
        <f t="shared" si="466"/>
        <v>2.5572165100000053</v>
      </c>
      <c r="CC295" s="8">
        <f t="shared" si="467"/>
        <v>4.28279626361598</v>
      </c>
      <c r="CD295" s="8">
        <f t="shared" si="468"/>
        <v>2.3823206187004331</v>
      </c>
      <c r="CE295" s="8">
        <f t="shared" si="469"/>
        <v>3.1264840518371182</v>
      </c>
      <c r="CF295" s="8">
        <f t="shared" si="470"/>
        <v>3.8361227372470146</v>
      </c>
      <c r="CG295" s="8">
        <f t="shared" si="471"/>
        <v>3.2877899448166872</v>
      </c>
      <c r="CH295" s="8">
        <f t="shared" si="472"/>
        <v>4.1447625662396339</v>
      </c>
      <c r="CI295" s="8">
        <f t="shared" si="473"/>
        <v>4.6652437371132365</v>
      </c>
      <c r="CJ295" s="8">
        <f t="shared" si="474"/>
        <v>5.0115918939965853</v>
      </c>
      <c r="CK295" s="8">
        <f t="shared" si="475"/>
        <v>8.9303441343115981</v>
      </c>
      <c r="CL295" s="8">
        <f t="shared" si="476"/>
        <v>6.0805386521804836</v>
      </c>
      <c r="CM295" s="8">
        <f t="shared" si="477"/>
        <v>5.5044020625520629</v>
      </c>
      <c r="CN295" s="8">
        <f t="shared" si="478"/>
        <v>6.0252983012990189</v>
      </c>
      <c r="CO295" s="8">
        <f t="shared" si="479"/>
        <v>3.7686412916280831</v>
      </c>
      <c r="CP295" s="8">
        <f t="shared" si="480"/>
        <v>3.6824369371464201</v>
      </c>
      <c r="CQ295" s="8">
        <f t="shared" si="481"/>
        <v>3.7117439637061507</v>
      </c>
      <c r="CR295" s="8">
        <f t="shared" si="482"/>
        <v>3.5101554703552256</v>
      </c>
      <c r="CS295" s="8">
        <f t="shared" si="483"/>
        <v>3.5307639534238633</v>
      </c>
      <c r="CT295" s="8">
        <f t="shared" si="484"/>
        <v>3.4119203414266215</v>
      </c>
      <c r="CU295" s="8">
        <f t="shared" si="485"/>
        <v>3.4977367667922206</v>
      </c>
      <c r="CV295" s="8">
        <f t="shared" si="486"/>
        <v>3.6268938244116478</v>
      </c>
      <c r="CW295" s="8">
        <f t="shared" si="487"/>
        <v>2.5440248804316106</v>
      </c>
      <c r="CX295" s="8">
        <f t="shared" si="517"/>
        <v>6.1709666467208546</v>
      </c>
      <c r="CY295" s="8">
        <f t="shared" si="518"/>
        <v>3.5912579462753933</v>
      </c>
      <c r="CZ295" s="1">
        <f t="shared" si="519"/>
        <v>42704</v>
      </c>
      <c r="DA295" s="5">
        <f>CA295/MAX(CA$9:CA295)-1</f>
        <v>-3.2796606116083038E-2</v>
      </c>
      <c r="DB295" s="5">
        <f>CB295/MAX(CB$9:CB295)-1</f>
        <v>-4.3591787593885156E-3</v>
      </c>
      <c r="DC295" s="5">
        <f>CC295/MAX(CC$9:CC295)-1</f>
        <v>-3.7626720900571953E-2</v>
      </c>
      <c r="DD295" s="5">
        <f>CD295/MAX(CD$9:CD295)-1</f>
        <v>-5.7000072736921314E-3</v>
      </c>
      <c r="DE295" s="5">
        <f>CE295/MAX(CE$9:CE295)-1</f>
        <v>-2.2486267470496202E-2</v>
      </c>
      <c r="DF295" s="5">
        <f>CF295/MAX(CF$9:CF295)-1</f>
        <v>-4.8626883228521156E-2</v>
      </c>
      <c r="DG295" s="5">
        <f>CG295/MAX(CG$9:CG295)-1</f>
        <v>-4.4718888301304993E-3</v>
      </c>
      <c r="DH295" s="5">
        <f>CH295/MAX(CH$9:CH295)-1</f>
        <v>-1.6740735994337008E-2</v>
      </c>
      <c r="DI295" s="5">
        <f>CI295/MAX(CI$9:CI295)-1</f>
        <v>-9.4925855210370447E-4</v>
      </c>
      <c r="DJ295" s="5">
        <f>CJ295/MAX(CJ$9:CJ295)-1</f>
        <v>-4.3555128297488865E-3</v>
      </c>
      <c r="DK295" s="5">
        <f>CK295/MAX(CK$9:CK295)-1</f>
        <v>0</v>
      </c>
      <c r="DL295" s="5">
        <f>CL295/MAX(CL$9:CL295)-1</f>
        <v>0</v>
      </c>
      <c r="DM295" s="5">
        <f>CM295/MAX(CM$9:CM295)-1</f>
        <v>-5.2287146477258961E-3</v>
      </c>
      <c r="DN295" s="5">
        <f>CN295/MAX(CN$9:CN295)-1</f>
        <v>-9.1326319533855393E-3</v>
      </c>
      <c r="DO295" s="5">
        <f>CO295/MAX(CO$9:CO295)-1</f>
        <v>-1.2282625962050764E-2</v>
      </c>
      <c r="DP295" s="5">
        <f>CP295/MAX(CP$9:CP295)-1</f>
        <v>-1.6438044523960804E-2</v>
      </c>
      <c r="DQ295" s="5">
        <f>CQ295/MAX(CQ$9:CQ295)-1</f>
        <v>-1.5940157902976759E-2</v>
      </c>
      <c r="DR295" s="5">
        <f>CR295/MAX(CR$9:CR295)-1</f>
        <v>-7.1191011388248571E-3</v>
      </c>
      <c r="DS295" s="5">
        <f>CS295/MAX(CS$9:CS295)-1</f>
        <v>-1.0788383652755362E-2</v>
      </c>
      <c r="DT295" s="5">
        <f>CT295/MAX(CT$9:CT295)-1</f>
        <v>-5.8983446019214014E-3</v>
      </c>
      <c r="DU295" s="5">
        <f>CU295/MAX(CU$9:CU295)-1</f>
        <v>-9.5377617128393766E-3</v>
      </c>
      <c r="DV295" s="5">
        <f>CV295/MAX(CV$9:CV295)-1</f>
        <v>-1.0600252067622495E-2</v>
      </c>
      <c r="DW295" s="5">
        <f>CW295/MAX(CW$9:CW295)-1</f>
        <v>-4.3584777452000401E-3</v>
      </c>
      <c r="DX295" s="5">
        <f>CX295/MAX(CX$9:CX295)-1</f>
        <v>-5.2287146477258961E-3</v>
      </c>
      <c r="DY295" s="5">
        <f>CY295/MAX(CY$9:CY295)-1</f>
        <v>-3.2796606116083038E-2</v>
      </c>
      <c r="DZ295" s="1">
        <f t="shared" si="520"/>
        <v>42704</v>
      </c>
      <c r="EA295" s="8">
        <f t="shared" si="451"/>
        <v>2.2008433264945171</v>
      </c>
      <c r="EB295" s="8">
        <f t="shared" si="452"/>
        <v>2.5686279999999995</v>
      </c>
      <c r="EC295" s="8">
        <f t="shared" si="453"/>
        <v>3.0763857428381076</v>
      </c>
      <c r="ED295" s="8">
        <f t="shared" si="421"/>
        <v>2.5686279999999999</v>
      </c>
      <c r="EE295" s="8">
        <f t="shared" si="422"/>
        <v>2.5686279999999999</v>
      </c>
      <c r="EF295" s="8">
        <f t="shared" si="423"/>
        <v>2.5686280000000004</v>
      </c>
      <c r="EG295" s="8">
        <f t="shared" si="424"/>
        <v>2.5547926310198301</v>
      </c>
      <c r="EH295" s="8">
        <f t="shared" si="425"/>
        <v>2.5686279999999999</v>
      </c>
      <c r="EI295" s="8">
        <f t="shared" si="426"/>
        <v>2.5686279999999999</v>
      </c>
      <c r="EJ295" s="1">
        <f t="shared" si="521"/>
        <v>42704</v>
      </c>
      <c r="EK295" s="8">
        <f>Data!W292*(1-R295-AD295)+R295*Data!AE292+AD295*Data!AM292</f>
        <v>1.8543096498054474</v>
      </c>
      <c r="EL295" s="8">
        <f>Data!W292*(1-S295-AE295)+S295*Data!BQ292+AE295*Data!AU292</f>
        <v>3.2619948548486719</v>
      </c>
      <c r="EM295" s="8">
        <f>Data!W292*(1-R295-AF295)+R295*Data!AE292+AF295*Data!AU292</f>
        <v>3.1401429385998298</v>
      </c>
      <c r="EN295" s="8">
        <f>Data!F292</f>
        <v>6.0352240000000004</v>
      </c>
      <c r="EO295" s="8">
        <f>U295*Data!$AE292+Model!AG295*Data!$BY292+Model!AP295*Data!$W292</f>
        <v>1.8696507180355637</v>
      </c>
      <c r="EP295" s="8">
        <f>V295*Data!$BQ292+Model!AH295*Data!$BY292+Model!AQ295*Data!$W292</f>
        <v>2.7293354240546899</v>
      </c>
      <c r="EQ295" s="8">
        <f>W295*Data!$BQ292+Model!AI295*Data!$BY292+Model!AR295*Data!$W292</f>
        <v>2.0684406152531514</v>
      </c>
      <c r="ER295" s="8">
        <f>X295*Data!CF292+Model!AJ295*Data!$BY292+Model!AS295*Data!$W292</f>
        <v>2.4704147379603398</v>
      </c>
      <c r="ES295" s="8">
        <f>Y295*Data!CS292+Model!AK295*Data!$BY292+Model!AS295*Data!$W292</f>
        <v>2.8529303045893015</v>
      </c>
      <c r="ET295" s="8">
        <f t="shared" si="522"/>
        <v>6.0352240000000004</v>
      </c>
    </row>
    <row r="296" spans="1:150" x14ac:dyDescent="0.25">
      <c r="A296" s="34">
        <f>Data!A293</f>
        <v>42734</v>
      </c>
      <c r="B296" s="8">
        <f>Data!G293</f>
        <v>2.6076100000000002</v>
      </c>
      <c r="C296" s="8">
        <f t="shared" si="428"/>
        <v>3.118236369087275</v>
      </c>
      <c r="D296" s="8">
        <f>Data!DA293</f>
        <v>3.3969999999999998</v>
      </c>
      <c r="E296" s="8">
        <f>Data!AN293</f>
        <v>1.179</v>
      </c>
      <c r="F296" s="8">
        <f>Data!AV293</f>
        <v>1.73</v>
      </c>
      <c r="G296" s="8">
        <f>Data!BZ293</f>
        <v>2.2130000000000001</v>
      </c>
      <c r="H296" s="8">
        <f>Data!X293</f>
        <v>2.3210000000000002</v>
      </c>
      <c r="I296" s="8">
        <f>Data!BJ293</f>
        <v>3.0369999999999999</v>
      </c>
      <c r="J296" s="8">
        <f>Data!AF293</f>
        <v>3.0139999999999998</v>
      </c>
      <c r="K296" s="8">
        <f>Data!BC293</f>
        <v>3.996</v>
      </c>
      <c r="L296" s="8">
        <f>Data!BR293</f>
        <v>6.4539999999999997</v>
      </c>
      <c r="M296" s="8">
        <f>Data!CG293</f>
        <v>4.2359999999999998</v>
      </c>
      <c r="N296" s="8">
        <f>Data!CT293</f>
        <v>5.2859999999999996</v>
      </c>
      <c r="O296" s="8">
        <f>Data!ED293</f>
        <v>4.7060000000000004</v>
      </c>
      <c r="P296" s="8">
        <f t="shared" si="429"/>
        <v>2.7345000000000006</v>
      </c>
      <c r="Q296" s="1">
        <f t="shared" si="494"/>
        <v>42734</v>
      </c>
      <c r="R296" s="9">
        <f t="shared" si="455"/>
        <v>0.34327484966395472</v>
      </c>
      <c r="S296" s="36">
        <f t="shared" si="456"/>
        <v>0.29489583333333336</v>
      </c>
      <c r="T296" s="9">
        <f t="shared" si="457"/>
        <v>0.36311125916055964</v>
      </c>
      <c r="U296" s="9">
        <f t="shared" si="495"/>
        <v>0.25</v>
      </c>
      <c r="V296" s="9">
        <f t="shared" si="496"/>
        <v>7.3947182268332953E-2</v>
      </c>
      <c r="W296" s="9">
        <f t="shared" si="497"/>
        <v>7.0127328460268826E-2</v>
      </c>
      <c r="X296" s="9">
        <f t="shared" si="498"/>
        <v>0.14657861189801702</v>
      </c>
      <c r="Y296" s="9">
        <f t="shared" si="499"/>
        <v>0.10205336804425647</v>
      </c>
      <c r="Z296" s="8">
        <f t="shared" si="434"/>
        <v>2.9074450208701803</v>
      </c>
      <c r="AA296" s="8">
        <f t="shared" si="500"/>
        <v>3.5398044791666665</v>
      </c>
      <c r="AB296" s="8">
        <f t="shared" si="435"/>
        <v>2.4596934110592938</v>
      </c>
      <c r="AC296" s="8">
        <f t="shared" si="459"/>
        <v>2.6076100000000002</v>
      </c>
      <c r="AD296" s="22">
        <f t="shared" si="436"/>
        <v>0.65672515033604528</v>
      </c>
      <c r="AE296" s="22">
        <f t="shared" si="437"/>
        <v>0.70510416666666664</v>
      </c>
      <c r="AF296" s="22">
        <f t="shared" si="438"/>
        <v>0.63688874083944036</v>
      </c>
      <c r="AG296" s="22">
        <f t="shared" si="501"/>
        <v>0</v>
      </c>
      <c r="AH296" s="22">
        <f t="shared" si="502"/>
        <v>0.17605281773166703</v>
      </c>
      <c r="AI296" s="22">
        <f t="shared" si="503"/>
        <v>2.9872671539731166E-2</v>
      </c>
      <c r="AJ296" s="22">
        <f t="shared" si="504"/>
        <v>0.10342138810198298</v>
      </c>
      <c r="AK296" s="22">
        <f t="shared" si="505"/>
        <v>0.14794663195574353</v>
      </c>
      <c r="AL296" s="22"/>
      <c r="AM296" s="22">
        <f t="shared" si="506"/>
        <v>0</v>
      </c>
      <c r="AN296" s="22">
        <f t="shared" si="506"/>
        <v>0</v>
      </c>
      <c r="AO296" s="22">
        <v>0</v>
      </c>
      <c r="AP296" s="22">
        <f t="shared" si="507"/>
        <v>0.75</v>
      </c>
      <c r="AQ296" s="22">
        <f t="shared" si="415"/>
        <v>0.75</v>
      </c>
      <c r="AR296" s="22">
        <f t="shared" si="508"/>
        <v>0.9</v>
      </c>
      <c r="AS296" s="9">
        <f t="shared" si="440"/>
        <v>0.75</v>
      </c>
      <c r="AT296" s="9">
        <f t="shared" si="441"/>
        <v>0.75</v>
      </c>
      <c r="AU296" s="9"/>
      <c r="AV296" s="1">
        <f t="shared" si="509"/>
        <v>42734</v>
      </c>
      <c r="AX296" s="5">
        <f>Data!C293/Data!C292-1</f>
        <v>1.410378395006795E-3</v>
      </c>
      <c r="AY296" s="5">
        <f>Data!L293/Data!L292-1</f>
        <v>5.9931960942960494E-4</v>
      </c>
      <c r="AZ296" s="5">
        <f>Data!CW293/Data!CW292-1</f>
        <v>6.2562737648186317E-3</v>
      </c>
      <c r="BA296" s="5">
        <f>Data!AJ293/Data!AJ292-1</f>
        <v>2.9691875786408417E-4</v>
      </c>
      <c r="BB296" s="5">
        <f>Data!AR293/Data!AR292-1</f>
        <v>1.5029975599301082E-4</v>
      </c>
      <c r="BC296" s="5">
        <f>Data!BV293/Data!BV292-1</f>
        <v>-1.149476824998219E-3</v>
      </c>
      <c r="BD296" s="5">
        <f>Data!T293/Data!T292-1</f>
        <v>2.3792932812232159E-3</v>
      </c>
      <c r="BE296" s="5">
        <f>Data!BF293/Data!BF292-1</f>
        <v>3.7859157726836123E-3</v>
      </c>
      <c r="BF296" s="5">
        <f>Data!AB293/Data!AB292-1</f>
        <v>7.7513093427943325E-3</v>
      </c>
      <c r="BG296" s="5">
        <f>Data!AY293/Data!AY292-1</f>
        <v>1.2457075754251035E-2</v>
      </c>
      <c r="BH296" s="5">
        <f>Data!BN293/Data!BN292-1</f>
        <v>1.4634969991075053E-2</v>
      </c>
      <c r="BI296" s="5">
        <f>Data!CC293/Data!CC292-1</f>
        <v>1.0060253265461228E-2</v>
      </c>
      <c r="BJ296" s="5">
        <f>Data!CP293/Data!CP292-1</f>
        <v>1.6780859615561861E-2</v>
      </c>
      <c r="BK296" s="5">
        <f>Data!DZ293/Data!DZ292-1</f>
        <v>1.4289560660394551E-2</v>
      </c>
      <c r="BL296" s="5">
        <f t="shared" si="460"/>
        <v>3.2548389518484463E-3</v>
      </c>
      <c r="BM296" s="5">
        <f t="shared" si="461"/>
        <v>4.017540446617879E-3</v>
      </c>
      <c r="BN296" s="5">
        <f t="shared" si="462"/>
        <v>4.8602467594578806E-3</v>
      </c>
      <c r="BO296" s="5">
        <f t="shared" si="510"/>
        <v>3.6705054231654694E-3</v>
      </c>
      <c r="BP296" s="5">
        <f t="shared" si="511"/>
        <v>2.4695184440345686E-3</v>
      </c>
      <c r="BQ296" s="5">
        <f t="shared" si="512"/>
        <v>2.9143647455386803E-3</v>
      </c>
      <c r="BR296" s="5">
        <f t="shared" si="513"/>
        <v>2.8039155283650519E-3</v>
      </c>
      <c r="BS296" s="5">
        <f t="shared" si="514"/>
        <v>3.0085636491594776E-3</v>
      </c>
      <c r="BT296" s="5">
        <f t="shared" si="445"/>
        <v>7.1339366253591035E-4</v>
      </c>
      <c r="BU296" s="5">
        <f t="shared" si="446"/>
        <v>1.6780859615561861E-2</v>
      </c>
      <c r="BV296" s="8">
        <f t="shared" si="447"/>
        <v>2.5458397716586441</v>
      </c>
      <c r="BW296" s="8">
        <f t="shared" si="448"/>
        <v>2.5587491000000053</v>
      </c>
      <c r="BX296" s="24">
        <f t="shared" si="515"/>
        <v>42734</v>
      </c>
      <c r="BY296" s="5">
        <f t="shared" si="516"/>
        <v>0.97531399315690392</v>
      </c>
      <c r="BZ296" s="1">
        <f t="shared" si="417"/>
        <v>42734</v>
      </c>
      <c r="CA296" s="8">
        <f t="shared" si="465"/>
        <v>3.5963229788937165</v>
      </c>
      <c r="CB296" s="8">
        <f t="shared" si="466"/>
        <v>2.5587491000000053</v>
      </c>
      <c r="CC296" s="8">
        <f t="shared" si="467"/>
        <v>4.3095906095201038</v>
      </c>
      <c r="CD296" s="8">
        <f t="shared" si="468"/>
        <v>2.3830279743793716</v>
      </c>
      <c r="CE296" s="8">
        <f t="shared" si="469"/>
        <v>3.1269539616272253</v>
      </c>
      <c r="CF296" s="8">
        <f t="shared" si="470"/>
        <v>3.8317132030627006</v>
      </c>
      <c r="CG296" s="8">
        <f t="shared" si="471"/>
        <v>3.2956125613424629</v>
      </c>
      <c r="CH296" s="8">
        <f t="shared" si="472"/>
        <v>4.160454288213189</v>
      </c>
      <c r="CI296" s="8">
        <f t="shared" si="473"/>
        <v>4.7014054844791353</v>
      </c>
      <c r="CJ296" s="8">
        <f t="shared" si="474"/>
        <v>5.074021673869491</v>
      </c>
      <c r="CK296" s="8">
        <f t="shared" si="475"/>
        <v>9.061039452727222</v>
      </c>
      <c r="CL296" s="8">
        <f t="shared" si="476"/>
        <v>6.1417104110118457</v>
      </c>
      <c r="CM296" s="8">
        <f t="shared" si="477"/>
        <v>5.5967706608313579</v>
      </c>
      <c r="CN296" s="8">
        <f t="shared" si="478"/>
        <v>6.1113971668724032</v>
      </c>
      <c r="CO296" s="8">
        <f t="shared" si="479"/>
        <v>3.780907612099619</v>
      </c>
      <c r="CP296" s="8">
        <f t="shared" si="480"/>
        <v>3.6972312764835253</v>
      </c>
      <c r="CQ296" s="8">
        <f t="shared" si="481"/>
        <v>3.7297839552776906</v>
      </c>
      <c r="CR296" s="8">
        <f t="shared" si="482"/>
        <v>3.5230395150453182</v>
      </c>
      <c r="CS296" s="8">
        <f t="shared" si="483"/>
        <v>3.539483240128376</v>
      </c>
      <c r="CT296" s="8">
        <f t="shared" si="484"/>
        <v>3.4218639217842619</v>
      </c>
      <c r="CU296" s="8">
        <f t="shared" si="485"/>
        <v>3.5075441252267625</v>
      </c>
      <c r="CV296" s="8">
        <f t="shared" si="486"/>
        <v>3.6378055653311336</v>
      </c>
      <c r="CW296" s="8">
        <f t="shared" si="487"/>
        <v>2.5458397716586441</v>
      </c>
      <c r="CX296" s="8">
        <f t="shared" si="517"/>
        <v>6.2745207717117921</v>
      </c>
      <c r="CY296" s="8">
        <f t="shared" si="518"/>
        <v>3.5963229788937165</v>
      </c>
      <c r="CZ296" s="1">
        <f t="shared" si="519"/>
        <v>42734</v>
      </c>
      <c r="DA296" s="5">
        <f>CA296/MAX(CA$9:CA296)-1</f>
        <v>-3.1432483345771978E-2</v>
      </c>
      <c r="DB296" s="5">
        <f>CB296/MAX(CB$9:CB296)-1</f>
        <v>-3.7624716912705303E-3</v>
      </c>
      <c r="DC296" s="5">
        <f>CC296/MAX(CC$9:CC296)-1</f>
        <v>-3.1605850202579777E-2</v>
      </c>
      <c r="DD296" s="5">
        <f>CD296/MAX(CD$9:CD296)-1</f>
        <v>-5.4047809549074843E-3</v>
      </c>
      <c r="DE296" s="5">
        <f>CE296/MAX(CE$9:CE296)-1</f>
        <v>-2.2339347395017195E-2</v>
      </c>
      <c r="DF296" s="5">
        <f>CF296/MAX(CF$9:CF296)-1</f>
        <v>-4.9720464578176249E-2</v>
      </c>
      <c r="DG296" s="5">
        <f>CG296/MAX(CG$9:CG296)-1</f>
        <v>-2.1032354839551903E-3</v>
      </c>
      <c r="DH296" s="5">
        <f>CH296/MAX(CH$9:CH296)-1</f>
        <v>-1.3018199238100769E-2</v>
      </c>
      <c r="DI296" s="5">
        <f>CI296/MAX(CI$9:CI296)-1</f>
        <v>0</v>
      </c>
      <c r="DJ296" s="5">
        <f>CJ296/MAX(CJ$9:CJ296)-1</f>
        <v>0</v>
      </c>
      <c r="DK296" s="5">
        <f>CK296/MAX(CK$9:CK296)-1</f>
        <v>0</v>
      </c>
      <c r="DL296" s="5">
        <f>CL296/MAX(CL$9:CL296)-1</f>
        <v>0</v>
      </c>
      <c r="DM296" s="5">
        <f>CM296/MAX(CM$9:CM296)-1</f>
        <v>0</v>
      </c>
      <c r="DN296" s="5">
        <f>CN296/MAX(CN$9:CN296)-1</f>
        <v>0</v>
      </c>
      <c r="DO296" s="5">
        <f>CO296/MAX(CO$9:CO296)-1</f>
        <v>-9.0677649796145898E-3</v>
      </c>
      <c r="DP296" s="5">
        <f>CP296/MAX(CP$9:CP296)-1</f>
        <v>-1.2486544586081227E-2</v>
      </c>
      <c r="DQ296" s="5">
        <f>CQ296/MAX(CQ$9:CQ296)-1</f>
        <v>-1.1157384244312119E-2</v>
      </c>
      <c r="DR296" s="5">
        <f>CR296/MAX(CR$9:CR296)-1</f>
        <v>-3.4747264149974644E-3</v>
      </c>
      <c r="DS296" s="5">
        <f>CS296/MAX(CS$9:CS296)-1</f>
        <v>-8.3455073211324837E-3</v>
      </c>
      <c r="DT296" s="5">
        <f>CT296/MAX(CT$9:CT296)-1</f>
        <v>-3.0011697839474882E-3</v>
      </c>
      <c r="DU296" s="5">
        <f>CU296/MAX(CU$9:CU296)-1</f>
        <v>-6.7605892626468878E-3</v>
      </c>
      <c r="DV296" s="5">
        <f>CV296/MAX(CV$9:CV296)-1</f>
        <v>-7.6235799515055325E-3</v>
      </c>
      <c r="DW296" s="5">
        <f>CW296/MAX(CW$9:CW296)-1</f>
        <v>-3.6481933930658794E-3</v>
      </c>
      <c r="DX296" s="5">
        <f>CX296/MAX(CX$9:CX296)-1</f>
        <v>0</v>
      </c>
      <c r="DY296" s="5">
        <f>CY296/MAX(CY$9:CY296)-1</f>
        <v>-3.1432483345771978E-2</v>
      </c>
      <c r="DZ296" s="1">
        <f t="shared" si="520"/>
        <v>42734</v>
      </c>
      <c r="EA296" s="8">
        <f t="shared" si="451"/>
        <v>2.1707649069685178</v>
      </c>
      <c r="EB296" s="8">
        <f t="shared" si="452"/>
        <v>2.6076100000000002</v>
      </c>
      <c r="EC296" s="8">
        <f t="shared" si="453"/>
        <v>3.118236369087275</v>
      </c>
      <c r="ED296" s="8">
        <f t="shared" si="421"/>
        <v>2.4942500000000001</v>
      </c>
      <c r="EE296" s="8">
        <f t="shared" si="422"/>
        <v>2.6076100000000002</v>
      </c>
      <c r="EF296" s="8">
        <f t="shared" si="423"/>
        <v>2.6076100000000002</v>
      </c>
      <c r="EG296" s="8">
        <f t="shared" si="424"/>
        <v>2.5905285318696887</v>
      </c>
      <c r="EH296" s="8">
        <f t="shared" si="425"/>
        <v>2.6076100000000002</v>
      </c>
      <c r="EI296" s="8">
        <f t="shared" si="426"/>
        <v>2.6076100000000002</v>
      </c>
      <c r="EJ296" s="1">
        <f t="shared" si="521"/>
        <v>42734</v>
      </c>
      <c r="EK296" s="8">
        <f>Data!W293*(1-R296-AD296)+R296*Data!AE293+AD296*Data!AM293</f>
        <v>1.8347327492041035</v>
      </c>
      <c r="EL296" s="8">
        <f>Data!W293*(1-S296-AE296)+S296*Data!BQ293+AE296*Data!AU293</f>
        <v>3.1873085416666669</v>
      </c>
      <c r="EM296" s="8">
        <f>Data!W293*(1-R296-AF296)+R296*Data!AE293+AF296*Data!AU293</f>
        <v>3.054416484367573</v>
      </c>
      <c r="EN296" s="8">
        <f>Data!F293</f>
        <v>6.0710470000000001</v>
      </c>
      <c r="EO296" s="8">
        <f>U296*Data!$AE293+Model!AG296*Data!$BY293+Model!AP296*Data!$W293</f>
        <v>1.82725</v>
      </c>
      <c r="EP296" s="8">
        <f>V296*Data!$BQ293+Model!AH296*Data!$BY293+Model!AQ296*Data!$W293</f>
        <v>2.6554340391417117</v>
      </c>
      <c r="EQ296" s="8">
        <f>W296*Data!$BQ293+Model!AI296*Data!$BY293+Model!AR296*Data!$W293</f>
        <v>1.9862172270690874</v>
      </c>
      <c r="ER296" s="8">
        <f>X296*Data!CF293+Model!AJ296*Data!$BY293+Model!AS296*Data!$W293</f>
        <v>2.3136489518413597</v>
      </c>
      <c r="ES296" s="8">
        <f>Y296*Data!CS293+Model!AK296*Data!$BY293+Model!AS296*Data!$W293</f>
        <v>2.7978213960299381</v>
      </c>
      <c r="ET296" s="8">
        <f t="shared" si="522"/>
        <v>6.0710470000000001</v>
      </c>
    </row>
    <row r="297" spans="1:150" x14ac:dyDescent="0.25">
      <c r="A297" s="34">
        <f>Data!A294</f>
        <v>42766</v>
      </c>
      <c r="B297" s="8">
        <f>Data!G294</f>
        <v>2.614274</v>
      </c>
      <c r="C297" s="8">
        <f t="shared" si="428"/>
        <v>3.114816311119502</v>
      </c>
      <c r="D297" s="8">
        <f>Data!DA294</f>
        <v>3.379</v>
      </c>
      <c r="E297" s="8">
        <f>Data!AN294</f>
        <v>1.177</v>
      </c>
      <c r="F297" s="8">
        <f>Data!AV294</f>
        <v>1.7230000000000001</v>
      </c>
      <c r="G297" s="8">
        <f>Data!BZ294</f>
        <v>2.206</v>
      </c>
      <c r="H297" s="8">
        <f>Data!X294</f>
        <v>2.2570000000000001</v>
      </c>
      <c r="I297" s="8">
        <f>Data!BJ294</f>
        <v>2.9620000000000002</v>
      </c>
      <c r="J297" s="8">
        <f>Data!AF294</f>
        <v>2.9630000000000001</v>
      </c>
      <c r="K297" s="8">
        <f>Data!BC294</f>
        <v>3.9049999999999998</v>
      </c>
      <c r="L297" s="8">
        <f>Data!BR294</f>
        <v>5.8029999999999999</v>
      </c>
      <c r="M297" s="8">
        <f>Data!CG294</f>
        <v>3.9409999999999998</v>
      </c>
      <c r="N297" s="8">
        <f>Data!CT294</f>
        <v>5.1459999999999999</v>
      </c>
      <c r="O297" s="8">
        <f>Data!ED294</f>
        <v>4.6130000000000004</v>
      </c>
      <c r="P297" s="8">
        <f t="shared" si="429"/>
        <v>2.6485000000000003</v>
      </c>
      <c r="Q297" s="1">
        <f t="shared" si="494"/>
        <v>42766</v>
      </c>
      <c r="R297" s="9">
        <f t="shared" si="455"/>
        <v>0.37327484966395474</v>
      </c>
      <c r="S297" s="36">
        <f t="shared" si="456"/>
        <v>0.30839930795847742</v>
      </c>
      <c r="T297" s="9">
        <f t="shared" si="457"/>
        <v>0.37757221068529351</v>
      </c>
      <c r="U297" s="9">
        <f>MIN(U$1,((B297-G297)-$U$4*(H297-G297))/(J297-G297))</f>
        <v>0.25</v>
      </c>
      <c r="V297" s="9">
        <f>MAX(MIN(V$1,((B297-G297)-$V$4*(H297-G297))/(L297-G297)),0)</f>
        <v>0.10287016958576589</v>
      </c>
      <c r="W297" s="9">
        <f>MAX(MIN(MAX(MIN(W$1,((B297-G297)-$W$4*(H297-G297))/(L297-G297)),0),W296+$W$2),W296-$W$2)</f>
        <v>0.1</v>
      </c>
      <c r="X297" s="9">
        <f>MAX(MIN(MAX(MIN(X$1,((B297-G297)-$X$4*(H297-G297))/(M297-G297)),0),X296+$X$2),X296-$X$2)</f>
        <v>0.17657861189801702</v>
      </c>
      <c r="Y297" s="9">
        <f>MAX(MIN(MAX(MIN(Y$1,((B297+$Y$6-G297)-$Y$4*(H297-G297))/(N297-G297)),0),Y296+$Y$2),Y296-$Y$2)</f>
        <v>0.12585850340136051</v>
      </c>
      <c r="Z297" s="8">
        <f t="shared" si="434"/>
        <v>2.8536318641669611</v>
      </c>
      <c r="AA297" s="8">
        <f t="shared" si="500"/>
        <v>3.3505839460207607</v>
      </c>
      <c r="AB297" s="8">
        <f t="shared" si="435"/>
        <v>2.4743381159146689</v>
      </c>
      <c r="AC297" s="8">
        <f t="shared" si="459"/>
        <v>2.614274</v>
      </c>
      <c r="AD297" s="22">
        <f t="shared" si="436"/>
        <v>0.62672515033604526</v>
      </c>
      <c r="AE297" s="22">
        <f t="shared" si="437"/>
        <v>0.69160069204152252</v>
      </c>
      <c r="AF297" s="22">
        <f t="shared" si="438"/>
        <v>0.62242778931470655</v>
      </c>
      <c r="AG297" s="22">
        <f t="shared" si="501"/>
        <v>0</v>
      </c>
      <c r="AH297" s="22">
        <f t="shared" si="502"/>
        <v>0.14712983041423411</v>
      </c>
      <c r="AI297" s="22">
        <f t="shared" si="503"/>
        <v>0</v>
      </c>
      <c r="AJ297" s="22">
        <f t="shared" si="504"/>
        <v>7.3421388101982954E-2</v>
      </c>
      <c r="AK297" s="22">
        <f t="shared" si="505"/>
        <v>0.12414149659863949</v>
      </c>
      <c r="AL297" s="22"/>
      <c r="AM297" s="22">
        <f t="shared" si="506"/>
        <v>0</v>
      </c>
      <c r="AN297" s="22">
        <f t="shared" si="506"/>
        <v>0</v>
      </c>
      <c r="AO297" s="22">
        <v>0</v>
      </c>
      <c r="AP297" s="22">
        <f t="shared" si="507"/>
        <v>0.75</v>
      </c>
      <c r="AQ297" s="22">
        <f t="shared" si="415"/>
        <v>0.75</v>
      </c>
      <c r="AR297" s="22">
        <f t="shared" si="508"/>
        <v>0.9</v>
      </c>
      <c r="AS297" s="9">
        <f t="shared" si="440"/>
        <v>0.75</v>
      </c>
      <c r="AT297" s="9">
        <f t="shared" si="441"/>
        <v>0.75</v>
      </c>
      <c r="AU297" s="9"/>
      <c r="AV297" s="1">
        <f t="shared" si="509"/>
        <v>42766</v>
      </c>
      <c r="AX297" s="5">
        <f>Data!C294/Data!C293-1</f>
        <v>1.9621489222465538E-3</v>
      </c>
      <c r="AY297" s="5">
        <f>Data!L294/Data!L293-1</f>
        <v>1.87499040058281E-3</v>
      </c>
      <c r="AZ297" s="5">
        <f>Data!CW294/Data!CW293-1</f>
        <v>4.1011262270076454E-3</v>
      </c>
      <c r="BA297" s="5">
        <f>Data!AJ294/Data!AJ293-1</f>
        <v>1.2595942970663465E-3</v>
      </c>
      <c r="BB297" s="5">
        <f>Data!AR294/Data!AR293-1</f>
        <v>2.2142880874675974E-3</v>
      </c>
      <c r="BC297" s="5">
        <f>Data!BV294/Data!BV293-1</f>
        <v>2.2920773021775087E-3</v>
      </c>
      <c r="BD297" s="5">
        <f>Data!T294/Data!T293-1</f>
        <v>3.7055470366706977E-3</v>
      </c>
      <c r="BE297" s="5">
        <f>Data!BF294/Data!BF293-1</f>
        <v>5.9171414703818037E-3</v>
      </c>
      <c r="BF297" s="5">
        <f>Data!AB294/Data!AB293-1</f>
        <v>3.752632073067641E-3</v>
      </c>
      <c r="BG297" s="5">
        <f>Data!AY294/Data!AY293-1</f>
        <v>5.2966585711322622E-3</v>
      </c>
      <c r="BH297" s="5">
        <f>Data!BN294/Data!BN293-1</f>
        <v>1.1070408431578027E-2</v>
      </c>
      <c r="BI297" s="5">
        <f>Data!CC294/Data!CC293-1</f>
        <v>6.3501729429531473E-3</v>
      </c>
      <c r="BJ297" s="5">
        <f>Data!CP294/Data!CP293-1</f>
        <v>1.1456984645994872E-2</v>
      </c>
      <c r="BK297" s="5">
        <f>Data!DZ294/Data!DZ293-1</f>
        <v>1.0181469840305102E-2</v>
      </c>
      <c r="BL297" s="5">
        <f t="shared" si="460"/>
        <v>3.6340333394618268E-3</v>
      </c>
      <c r="BM297" s="5">
        <f t="shared" si="461"/>
        <v>4.5637767897887408E-3</v>
      </c>
      <c r="BN297" s="5">
        <f t="shared" si="462"/>
        <v>5.1072614857014583E-3</v>
      </c>
      <c r="BO297" s="5">
        <f t="shared" si="510"/>
        <v>3.7173182957699336E-3</v>
      </c>
      <c r="BP297" s="5">
        <f t="shared" si="511"/>
        <v>4.0013124550849618E-3</v>
      </c>
      <c r="BQ297" s="5">
        <f t="shared" si="512"/>
        <v>4.1798009736658511E-3</v>
      </c>
      <c r="BR297" s="5">
        <f t="shared" si="513"/>
        <v>3.9470096290216876E-3</v>
      </c>
      <c r="BS297" s="5">
        <f>BD297*AT296+Y296*BJ297+AK296*BC297</f>
        <v>4.2874892652975029E-3</v>
      </c>
      <c r="BT297" s="5">
        <f t="shared" si="445"/>
        <v>1.7487848449872167E-3</v>
      </c>
      <c r="BU297" s="5">
        <f t="shared" si="446"/>
        <v>1.1456984645994872E-2</v>
      </c>
      <c r="BV297" s="8">
        <f t="shared" si="447"/>
        <v>2.5502918976690867</v>
      </c>
      <c r="BW297" s="8">
        <f t="shared" si="448"/>
        <v>2.5635467300000054</v>
      </c>
      <c r="BX297" s="24">
        <f t="shared" si="515"/>
        <v>42766</v>
      </c>
      <c r="BY297" s="5">
        <f t="shared" si="516"/>
        <v>0.97724606456685437</v>
      </c>
      <c r="BZ297" s="1">
        <f t="shared" si="417"/>
        <v>42766</v>
      </c>
      <c r="CA297" s="8">
        <f t="shared" si="465"/>
        <v>3.6033795001508033</v>
      </c>
      <c r="CB297" s="8">
        <f t="shared" si="466"/>
        <v>2.5635467300000054</v>
      </c>
      <c r="CC297" s="8">
        <f t="shared" si="467"/>
        <v>4.3272647845964727</v>
      </c>
      <c r="CD297" s="8">
        <f t="shared" si="468"/>
        <v>2.3860296228256495</v>
      </c>
      <c r="CE297" s="8">
        <f t="shared" si="469"/>
        <v>3.1338779385345159</v>
      </c>
      <c r="CF297" s="8">
        <f t="shared" si="470"/>
        <v>3.8404957859238946</v>
      </c>
      <c r="CG297" s="8">
        <f t="shared" si="471"/>
        <v>3.3078246087031604</v>
      </c>
      <c r="CH297" s="8">
        <f t="shared" si="472"/>
        <v>4.1850722848176032</v>
      </c>
      <c r="CI297" s="8">
        <f t="shared" si="473"/>
        <v>4.7190481294886881</v>
      </c>
      <c r="CJ297" s="8">
        <f t="shared" si="474"/>
        <v>5.1008970342585025</v>
      </c>
      <c r="CK297" s="8">
        <f t="shared" si="475"/>
        <v>9.1613488602835549</v>
      </c>
      <c r="CL297" s="8">
        <f t="shared" si="476"/>
        <v>6.1807113342873068</v>
      </c>
      <c r="CM297" s="8">
        <f t="shared" si="477"/>
        <v>5.660892776359657</v>
      </c>
      <c r="CN297" s="8">
        <f t="shared" si="478"/>
        <v>6.1736201728090405</v>
      </c>
      <c r="CO297" s="8">
        <f t="shared" si="479"/>
        <v>3.7946475564154136</v>
      </c>
      <c r="CP297" s="8">
        <f t="shared" si="480"/>
        <v>3.7141046147696222</v>
      </c>
      <c r="CQ297" s="8">
        <f t="shared" si="481"/>
        <v>3.7488329372224678</v>
      </c>
      <c r="CR297" s="8">
        <f t="shared" si="482"/>
        <v>3.5361357742913166</v>
      </c>
      <c r="CS297" s="8">
        <f t="shared" si="483"/>
        <v>3.5536458185016664</v>
      </c>
      <c r="CT297" s="8">
        <f t="shared" si="484"/>
        <v>3.4361666319362874</v>
      </c>
      <c r="CU297" s="8">
        <f t="shared" si="485"/>
        <v>3.5213884356632512</v>
      </c>
      <c r="CV297" s="8">
        <f t="shared" si="486"/>
        <v>3.6534026176417305</v>
      </c>
      <c r="CW297" s="8">
        <f t="shared" si="487"/>
        <v>2.5502918976690867</v>
      </c>
      <c r="CX297" s="8">
        <f t="shared" si="517"/>
        <v>6.3464078598542697</v>
      </c>
      <c r="CY297" s="8">
        <f t="shared" si="518"/>
        <v>3.6033795001508033</v>
      </c>
      <c r="CZ297" s="1">
        <f t="shared" si="519"/>
        <v>42766</v>
      </c>
      <c r="DA297" s="5">
        <f>CA297/MAX(CA$9:CA297)-1</f>
        <v>-2.953200963684588E-2</v>
      </c>
      <c r="DB297" s="5">
        <f>CB297/MAX(CB$9:CB297)-1</f>
        <v>-1.8945358889912445E-3</v>
      </c>
      <c r="DC297" s="5">
        <f>CC297/MAX(CC$9:CC297)-1</f>
        <v>-2.7634343556764751E-2</v>
      </c>
      <c r="DD297" s="5">
        <f>CD297/MAX(CD$9:CD297)-1</f>
        <v>-4.1519944891088567E-3</v>
      </c>
      <c r="DE297" s="5">
        <f>CE297/MAX(CE$9:CE297)-1</f>
        <v>-2.0174525058368253E-2</v>
      </c>
      <c r="DF297" s="5">
        <f>CF297/MAX(CF$9:CF297)-1</f>
        <v>-4.7542350424311985E-2</v>
      </c>
      <c r="DG297" s="5">
        <f>CG297/MAX(CG$9:CG297)-1</f>
        <v>0</v>
      </c>
      <c r="DH297" s="5">
        <f>CH297/MAX(CH$9:CH297)-1</f>
        <v>-7.1780882943003332E-3</v>
      </c>
      <c r="DI297" s="5">
        <f>CI297/MAX(CI$9:CI297)-1</f>
        <v>0</v>
      </c>
      <c r="DJ297" s="5">
        <f>CJ297/MAX(CJ$9:CJ297)-1</f>
        <v>0</v>
      </c>
      <c r="DK297" s="5">
        <f>CK297/MAX(CK$9:CK297)-1</f>
        <v>0</v>
      </c>
      <c r="DL297" s="5">
        <f>CL297/MAX(CL$9:CL297)-1</f>
        <v>0</v>
      </c>
      <c r="DM297" s="5">
        <f>CM297/MAX(CM$9:CM297)-1</f>
        <v>0</v>
      </c>
      <c r="DN297" s="5">
        <f>CN297/MAX(CN$9:CN297)-1</f>
        <v>0</v>
      </c>
      <c r="DO297" s="5">
        <f>CO297/MAX(CO$9:CO297)-1</f>
        <v>-5.4666842004031935E-3</v>
      </c>
      <c r="DP297" s="5">
        <f>CP297/MAX(CP$9:CP297)-1</f>
        <v>-7.9797535986589896E-3</v>
      </c>
      <c r="DQ297" s="5">
        <f>CQ297/MAX(CQ$9:CQ297)-1</f>
        <v>-6.107106437442833E-3</v>
      </c>
      <c r="DR297" s="5">
        <f>CR297/MAX(CR$9:CR297)-1</f>
        <v>0</v>
      </c>
      <c r="DS297" s="5">
        <f>CS297/MAX(CS$9:CS297)-1</f>
        <v>-4.3775878484355601E-3</v>
      </c>
      <c r="DT297" s="5">
        <f>CT297/MAX(CT$9:CT297)-1</f>
        <v>0</v>
      </c>
      <c r="DU297" s="5">
        <f>CU297/MAX(CU$9:CU297)-1</f>
        <v>-2.8402637445426038E-3</v>
      </c>
      <c r="DV297" s="5">
        <f>CV297/MAX(CV$9:CV297)-1</f>
        <v>-3.3687767034132898E-3</v>
      </c>
      <c r="DW297" s="5">
        <f>CW297/MAX(CW$9:CW297)-1</f>
        <v>-1.9057884533959513E-3</v>
      </c>
      <c r="DX297" s="5">
        <f>CX297/MAX(CX$9:CX297)-1</f>
        <v>0</v>
      </c>
      <c r="DY297" s="5">
        <f>CY297/MAX(CY$9:CY297)-1</f>
        <v>-2.953200963684588E-2</v>
      </c>
      <c r="DZ297" s="1">
        <f t="shared" si="520"/>
        <v>42766</v>
      </c>
      <c r="EA297" s="8">
        <f t="shared" si="451"/>
        <v>2.1858608135833038</v>
      </c>
      <c r="EB297" s="8">
        <f t="shared" si="452"/>
        <v>2.614274</v>
      </c>
      <c r="EC297" s="8">
        <f t="shared" si="453"/>
        <v>3.114816311119502</v>
      </c>
      <c r="ED297" s="8">
        <f t="shared" si="421"/>
        <v>2.4335000000000004</v>
      </c>
      <c r="EE297" s="8">
        <f t="shared" si="422"/>
        <v>2.614274</v>
      </c>
      <c r="EF297" s="8">
        <f t="shared" si="423"/>
        <v>2.6116000000000001</v>
      </c>
      <c r="EG297" s="8">
        <f t="shared" si="424"/>
        <v>2.5506138916430596</v>
      </c>
      <c r="EH297" s="8">
        <f t="shared" si="425"/>
        <v>2.614274</v>
      </c>
      <c r="EI297" s="8">
        <f t="shared" si="426"/>
        <v>2.614274</v>
      </c>
      <c r="EJ297" s="1">
        <f t="shared" si="521"/>
        <v>42766</v>
      </c>
      <c r="EK297" s="8">
        <f>Data!W294*(1-R297-AD297)+R297*Data!AE294+AD297*Data!AM294</f>
        <v>1.7990915797665368</v>
      </c>
      <c r="EL297" s="8">
        <f>Data!W294*(1-S297-AE297)+S297*Data!BQ294+AE297*Data!AU294</f>
        <v>3.1117078906574394</v>
      </c>
      <c r="EM297" s="8">
        <f>Data!W294*(1-R297-AF297)+R297*Data!AE294+AF297*Data!AU294</f>
        <v>2.9835888522765086</v>
      </c>
      <c r="EN297" s="8">
        <f>Data!F294</f>
        <v>6.1051640000000003</v>
      </c>
      <c r="EO297" s="8">
        <f>U297*Data!$AE294+Model!AG297*Data!$BY294+Model!AP297*Data!$W294</f>
        <v>1.8265</v>
      </c>
      <c r="EP297" s="8">
        <f>V297*Data!$BQ294+Model!AH297*Data!$BY294+Model!AQ297*Data!$W294</f>
        <v>2.5134408629413403</v>
      </c>
      <c r="EQ297" s="8">
        <f>W297*Data!$BQ294+Model!AI297*Data!$BY294+Model!AR297*Data!$W294</f>
        <v>1.8515000000000001</v>
      </c>
      <c r="ER297" s="8">
        <f>X297*Data!CF294+Model!AJ297*Data!$BY294+Model!AS297*Data!$W294</f>
        <v>2.1688426373937677</v>
      </c>
      <c r="ES297" s="8">
        <f>Y297*Data!CS294+Model!AK297*Data!$BY294+Model!AS297*Data!$W294</f>
        <v>2.7465003700680275</v>
      </c>
      <c r="ET297" s="8">
        <f t="shared" si="522"/>
        <v>6.1051640000000003</v>
      </c>
    </row>
    <row r="298" spans="1:150" x14ac:dyDescent="0.25">
      <c r="A298" s="34">
        <f>Data!A295</f>
        <v>42794</v>
      </c>
      <c r="B298" s="8">
        <f>Data!G295</f>
        <v>2.5675409999999999</v>
      </c>
      <c r="C298" s="8">
        <f t="shared" si="428"/>
        <v>3.0699021174590491</v>
      </c>
      <c r="D298" s="8">
        <f>Data!DA295</f>
        <v>3.2829999999999999</v>
      </c>
      <c r="E298" s="8">
        <f>Data!AN295</f>
        <v>1.206</v>
      </c>
      <c r="F298" s="8">
        <f>Data!AV295</f>
        <v>1.7290000000000001</v>
      </c>
      <c r="G298" s="8">
        <f>Data!BZ295</f>
        <v>2.1549999999999998</v>
      </c>
      <c r="H298" s="8">
        <f>Data!X295</f>
        <v>2.1640000000000001</v>
      </c>
      <c r="I298" s="8">
        <f>Data!BJ295</f>
        <v>2.8679999999999999</v>
      </c>
      <c r="J298" s="8">
        <f>Data!AF295</f>
        <v>2.8839999999999999</v>
      </c>
      <c r="K298" s="8">
        <f>Data!BC295</f>
        <v>3.7189999999999999</v>
      </c>
      <c r="L298" s="8">
        <f>Data!BR295</f>
        <v>5.4610000000000003</v>
      </c>
      <c r="M298" s="8">
        <f>Data!CG295</f>
        <v>3.7749999999999999</v>
      </c>
      <c r="N298" s="8">
        <f>Data!CT295</f>
        <v>4.9210000000000003</v>
      </c>
      <c r="O298" s="8">
        <f>Data!ED295</f>
        <v>4.4450000000000003</v>
      </c>
      <c r="P298" s="8">
        <f t="shared" si="429"/>
        <v>2.5030000000000001</v>
      </c>
      <c r="Q298" s="1">
        <f t="shared" ref="Q298" si="523">A298</f>
        <v>42794</v>
      </c>
      <c r="R298" s="9">
        <f t="shared" si="455"/>
        <v>0.40327484966395477</v>
      </c>
      <c r="S298" s="36">
        <f t="shared" si="456"/>
        <v>0.30874116347569946</v>
      </c>
      <c r="T298" s="9">
        <f t="shared" si="457"/>
        <v>0.39952057530962842</v>
      </c>
      <c r="U298" s="9">
        <f t="shared" ref="U298" si="524">MIN(U$1,((B298-G298)-$U$4*(H298-G298))/(J298-G298))</f>
        <v>0.25</v>
      </c>
      <c r="V298" s="9">
        <f t="shared" ref="V298" si="525">MAX(MIN(V$1,((B298-G298)-$V$4*(H298-G298))/(L298-G298)),0)</f>
        <v>0.12274379915305497</v>
      </c>
      <c r="W298" s="9">
        <f t="shared" ref="W298" si="526">MAX(MIN(MAX(MIN(W$1,((B298-G298)-$W$4*(H298-G298))/(L298-G298)),0),W297+$W$2),W297-$W$2)</f>
        <v>0.1</v>
      </c>
      <c r="X298" s="9">
        <f t="shared" ref="X298" si="527">MAX(MIN(MAX(MIN(X$1,((B298-G298)-$X$4*(H298-G298))/(M298-G298)),0),X297+$X$2),X297-$X$2)</f>
        <v>0.20657861189801702</v>
      </c>
      <c r="Y298" s="9">
        <f t="shared" ref="Y298" si="528">MAX(MIN(MAX(MIN(Y$1,((B298+$Y$6-G298)-$Y$4*(H298-G298))/(N298-G298)),0),Y297+$Y$2),Y297-$Y$2)</f>
        <v>0.14670679681851037</v>
      </c>
      <c r="Z298" s="8">
        <f t="shared" si="434"/>
        <v>2.8083052564556068</v>
      </c>
      <c r="AA298" s="8">
        <f t="shared" ref="AA298" si="529">L298*S298+H298*(1-S298)</f>
        <v>3.181919615979381</v>
      </c>
      <c r="AB298" s="8">
        <f t="shared" si="435"/>
        <v>2.5000471434278864</v>
      </c>
      <c r="AC298" s="8">
        <f t="shared" si="459"/>
        <v>2.5675409999999999</v>
      </c>
      <c r="AD298" s="22">
        <f t="shared" si="436"/>
        <v>0.59672515033604523</v>
      </c>
      <c r="AE298" s="22">
        <f t="shared" si="437"/>
        <v>0.69125883652430054</v>
      </c>
      <c r="AF298" s="22">
        <f t="shared" si="438"/>
        <v>0.60047942469037152</v>
      </c>
      <c r="AG298" s="22">
        <f t="shared" ref="AG298" si="530">1-U298-AP298</f>
        <v>0</v>
      </c>
      <c r="AH298" s="22">
        <f t="shared" ref="AH298" si="531">1-V298-AQ298</f>
        <v>0.127256200846945</v>
      </c>
      <c r="AI298" s="22">
        <f t="shared" ref="AI298" si="532">1-W298-AR298</f>
        <v>0</v>
      </c>
      <c r="AJ298" s="22">
        <f t="shared" ref="AJ298" si="533">1-X298-AS298</f>
        <v>4.3421388101982927E-2</v>
      </c>
      <c r="AK298" s="22">
        <f t="shared" ref="AK298" si="534">1-Y298-AT298</f>
        <v>0.1032932031814896</v>
      </c>
      <c r="AL298" s="22"/>
      <c r="AM298" s="22">
        <f t="shared" ref="AM298" si="535">1-R298-AD298</f>
        <v>0</v>
      </c>
      <c r="AN298" s="22">
        <f t="shared" si="506"/>
        <v>0</v>
      </c>
      <c r="AO298" s="22">
        <v>0</v>
      </c>
      <c r="AP298" s="22">
        <f t="shared" ref="AP298" si="536">U$4</f>
        <v>0.75</v>
      </c>
      <c r="AQ298" s="22">
        <f t="shared" si="415"/>
        <v>0.75</v>
      </c>
      <c r="AR298" s="22">
        <f t="shared" ref="AR298" si="537">MAX(MIN(IF(W298&gt;0,$W$4,(B298-G298)/(H298-G298)),AR297+$W$5),AR297-$W$5)</f>
        <v>0.9</v>
      </c>
      <c r="AS298" s="9">
        <f t="shared" si="440"/>
        <v>0.75</v>
      </c>
      <c r="AT298" s="9">
        <f t="shared" si="441"/>
        <v>0.75</v>
      </c>
      <c r="AU298" s="9"/>
      <c r="AV298" s="1">
        <f t="shared" ref="AV298" si="538">Q298</f>
        <v>42794</v>
      </c>
      <c r="AX298" s="5">
        <f>Data!C295/Data!C294-1</f>
        <v>6.7210165101585506E-3</v>
      </c>
      <c r="AY298" s="5">
        <f>Data!L295/Data!L294-1</f>
        <v>1.6126524832258404E-3</v>
      </c>
      <c r="AZ298" s="5">
        <f>Data!CW295/Data!CW294-1</f>
        <v>1.1310662928395665E-2</v>
      </c>
      <c r="BA298" s="5">
        <f>Data!AJ295/Data!AJ294-1</f>
        <v>1.0199846529690415E-3</v>
      </c>
      <c r="BB298" s="5">
        <f>Data!AR295/Data!AR294-1</f>
        <v>2.175224675462939E-3</v>
      </c>
      <c r="BC298" s="5">
        <f>Data!BV295/Data!BV294-1</f>
        <v>5.937629779622311E-3</v>
      </c>
      <c r="BD298" s="5">
        <f>Data!T295/Data!T294-1</f>
        <v>3.9408016510011912E-3</v>
      </c>
      <c r="BE298" s="5">
        <f>Data!BF295/Data!BF294-1</f>
        <v>6.7551577996258771E-3</v>
      </c>
      <c r="BF298" s="5">
        <f>Data!AB295/Data!AB294-1</f>
        <v>5.2444655856163092E-3</v>
      </c>
      <c r="BG298" s="5">
        <f>Data!AY295/Data!AY294-1</f>
        <v>8.2137055139508419E-3</v>
      </c>
      <c r="BH298" s="5">
        <f>Data!BN295/Data!BN294-1</f>
        <v>1.1999441389344501E-2</v>
      </c>
      <c r="BI298" s="5">
        <f>Data!CC295/Data!CC294-1</f>
        <v>7.5711550610315648E-3</v>
      </c>
      <c r="BJ298" s="5">
        <f>Data!CP295/Data!CP294-1</f>
        <v>1.2843409697826491E-2</v>
      </c>
      <c r="BK298" s="5">
        <f>Data!DZ295/Data!DZ294-1</f>
        <v>1.1155669044994099E-2</v>
      </c>
      <c r="BL298" s="5">
        <f t="shared" si="460"/>
        <v>4.189389778933233E-3</v>
      </c>
      <c r="BM298" s="5">
        <f t="shared" si="461"/>
        <v>4.9447875041859534E-3</v>
      </c>
      <c r="BN298" s="5">
        <f t="shared" si="462"/>
        <v>5.5659909090031157E-3</v>
      </c>
      <c r="BO298" s="5">
        <f t="shared" ref="BO298" si="539">BD298*AP297+U297*BF298+AG297*BC298</f>
        <v>4.2667176346549707E-3</v>
      </c>
      <c r="BP298" s="5">
        <f t="shared" ref="BP298" si="540">BD298*AQ297+V297*BH298+AH297*BC298</f>
        <v>5.0635882714455578E-3</v>
      </c>
      <c r="BQ298" s="5">
        <f t="shared" ref="BQ298" si="541">BD298*AR297+W297*BH298+AI297*BC298</f>
        <v>4.7466656248355225E-3</v>
      </c>
      <c r="BR298" s="5">
        <f t="shared" ref="BR298" si="542">BD298*AS297+X297*BI298+AJ297*BC298</f>
        <v>4.7284543098480344E-3</v>
      </c>
      <c r="BS298" s="5">
        <f t="shared" ref="BS298" si="543">BD298*AT297+Y297*BJ298+AK297*BC298</f>
        <v>5.3091598084808187E-3</v>
      </c>
      <c r="BT298" s="5">
        <f t="shared" si="445"/>
        <v>1.6041480525754712E-3</v>
      </c>
      <c r="BU298" s="5">
        <f t="shared" si="446"/>
        <v>1.2843409697826491E-2</v>
      </c>
      <c r="BV298" s="8">
        <f t="shared" si="447"/>
        <v>2.5543829434502316</v>
      </c>
      <c r="BW298" s="8">
        <f t="shared" si="448"/>
        <v>2.5676808400000053</v>
      </c>
      <c r="BX298" s="24">
        <f t="shared" ref="BX298" si="544">BZ298</f>
        <v>42794</v>
      </c>
      <c r="BY298" s="5">
        <f t="shared" ref="BY298" si="545">CU298/CA298</f>
        <v>0.97531184094707901</v>
      </c>
      <c r="BZ298" s="1">
        <f t="shared" si="417"/>
        <v>42794</v>
      </c>
      <c r="CA298" s="8">
        <f t="shared" si="465"/>
        <v>3.6275978732636838</v>
      </c>
      <c r="CB298" s="8">
        <f t="shared" si="466"/>
        <v>2.5676808400000053</v>
      </c>
      <c r="CC298" s="8">
        <f t="shared" si="467"/>
        <v>4.3762090179769597</v>
      </c>
      <c r="CD298" s="8">
        <f t="shared" si="468"/>
        <v>2.3884633364224612</v>
      </c>
      <c r="CE298" s="8">
        <f t="shared" si="469"/>
        <v>3.1406948271563051</v>
      </c>
      <c r="CF298" s="8">
        <f t="shared" si="470"/>
        <v>3.8632992280709102</v>
      </c>
      <c r="CG298" s="8">
        <f t="shared" si="471"/>
        <v>3.3208600893823603</v>
      </c>
      <c r="CH298" s="8">
        <f t="shared" si="472"/>
        <v>4.2133431085043869</v>
      </c>
      <c r="CI298" s="8">
        <f t="shared" si="473"/>
        <v>4.7437970150006583</v>
      </c>
      <c r="CJ298" s="8">
        <f t="shared" si="474"/>
        <v>5.142794300354887</v>
      </c>
      <c r="CK298" s="8">
        <f t="shared" si="475"/>
        <v>9.2712799289798653</v>
      </c>
      <c r="CL298" s="8">
        <f t="shared" si="476"/>
        <v>6.2275064581866717</v>
      </c>
      <c r="CM298" s="8">
        <f t="shared" si="477"/>
        <v>5.7335979415419107</v>
      </c>
      <c r="CN298" s="8">
        <f t="shared" si="478"/>
        <v>6.2424910362663972</v>
      </c>
      <c r="CO298" s="8">
        <f t="shared" si="479"/>
        <v>3.8105448141029141</v>
      </c>
      <c r="CP298" s="8">
        <f t="shared" si="480"/>
        <v>3.7324700728579741</v>
      </c>
      <c r="CQ298" s="8">
        <f t="shared" si="481"/>
        <v>3.7696989072704197</v>
      </c>
      <c r="CR298" s="8">
        <f t="shared" si="482"/>
        <v>3.5512234671580196</v>
      </c>
      <c r="CS298" s="8">
        <f t="shared" si="483"/>
        <v>3.571640017789103</v>
      </c>
      <c r="CT298" s="8">
        <f t="shared" si="484"/>
        <v>3.4524769659693066</v>
      </c>
      <c r="CU298" s="8">
        <f t="shared" si="485"/>
        <v>3.5380391599885122</v>
      </c>
      <c r="CV298" s="8">
        <f t="shared" si="486"/>
        <v>3.6727991159835129</v>
      </c>
      <c r="CW298" s="8">
        <f t="shared" si="487"/>
        <v>2.5543829434502316</v>
      </c>
      <c r="CX298" s="8">
        <f t="shared" ref="CX298" si="546">CX297*(1+BU298)</f>
        <v>6.4279173761078843</v>
      </c>
      <c r="CY298" s="8">
        <f t="shared" ref="CY298" si="547">CA298</f>
        <v>3.6275978732636838</v>
      </c>
      <c r="CZ298" s="1">
        <f t="shared" ref="CZ298" si="548">BZ298</f>
        <v>42794</v>
      </c>
      <c r="DA298" s="5">
        <f>CA298/MAX(CA$9:CA298)-1</f>
        <v>-2.3009478251034721E-2</v>
      </c>
      <c r="DB298" s="5">
        <f>CB298/MAX(CB$9:CB298)-1</f>
        <v>-2.8493863377132556E-4</v>
      </c>
      <c r="DC298" s="5">
        <f>CC298/MAX(CC$9:CC298)-1</f>
        <v>-1.6636243373587267E-2</v>
      </c>
      <c r="DD298" s="5">
        <f>CD298/MAX(CD$9:CD298)-1</f>
        <v>-3.136244806797861E-3</v>
      </c>
      <c r="DE298" s="5">
        <f>CE298/MAX(CE$9:CE298)-1</f>
        <v>-1.8043184507627985E-2</v>
      </c>
      <c r="DF298" s="5">
        <f>CF298/MAX(CF$9:CF298)-1</f>
        <v>-4.1887009520362395E-2</v>
      </c>
      <c r="DG298" s="5">
        <f>CG298/MAX(CG$9:CG298)-1</f>
        <v>0</v>
      </c>
      <c r="DH298" s="5">
        <f>CH298/MAX(CH$9:CH298)-1</f>
        <v>-4.714196138021487E-4</v>
      </c>
      <c r="DI298" s="5">
        <f>CI298/MAX(CI$9:CI298)-1</f>
        <v>0</v>
      </c>
      <c r="DJ298" s="5">
        <f>CJ298/MAX(CJ$9:CJ298)-1</f>
        <v>0</v>
      </c>
      <c r="DK298" s="5">
        <f>CK298/MAX(CK$9:CK298)-1</f>
        <v>0</v>
      </c>
      <c r="DL298" s="5">
        <f>CL298/MAX(CL$9:CL298)-1</f>
        <v>0</v>
      </c>
      <c r="DM298" s="5">
        <f>CM298/MAX(CM$9:CM298)-1</f>
        <v>0</v>
      </c>
      <c r="DN298" s="5">
        <f>CN298/MAX(CN$9:CN298)-1</f>
        <v>0</v>
      </c>
      <c r="DO298" s="5">
        <f>CO298/MAX(CO$9:CO298)-1</f>
        <v>-1.3001964923837761E-3</v>
      </c>
      <c r="DP298" s="5">
        <f>CP298/MAX(CP$9:CP298)-1</f>
        <v>-3.0744242803543154E-3</v>
      </c>
      <c r="DQ298" s="5">
        <f>CQ298/MAX(CQ$9:CQ298)-1</f>
        <v>-5.7510762735080156E-4</v>
      </c>
      <c r="DR298" s="5">
        <f>CR298/MAX(CR$9:CR298)-1</f>
        <v>0</v>
      </c>
      <c r="DS298" s="5">
        <f>CS298/MAX(CS$9:CS298)-1</f>
        <v>0</v>
      </c>
      <c r="DT298" s="5">
        <f>CT298/MAX(CT$9:CT298)-1</f>
        <v>0</v>
      </c>
      <c r="DU298" s="5">
        <f>CU298/MAX(CU$9:CU298)-1</f>
        <v>0</v>
      </c>
      <c r="DV298" s="5">
        <f>CV298/MAX(CV$9:CV298)-1</f>
        <v>0</v>
      </c>
      <c r="DW298" s="5">
        <f>CW298/MAX(CW$9:CW298)-1</f>
        <v>-3.0469756765660883E-4</v>
      </c>
      <c r="DX298" s="5">
        <f>CX298/MAX(CX$9:CX298)-1</f>
        <v>0</v>
      </c>
      <c r="DY298" s="5">
        <f>CY298/MAX(CY$9:CY298)-1</f>
        <v>-2.3009478251034721E-2</v>
      </c>
      <c r="DZ298" s="1">
        <f t="shared" ref="DZ298" si="549">CZ298</f>
        <v>42794</v>
      </c>
      <c r="EA298" s="8">
        <f t="shared" si="451"/>
        <v>2.1947824513618679</v>
      </c>
      <c r="EB298" s="8">
        <f t="shared" si="452"/>
        <v>2.5675409999999999</v>
      </c>
      <c r="EC298" s="8">
        <f t="shared" si="453"/>
        <v>3.0699021174590491</v>
      </c>
      <c r="ED298" s="8">
        <f t="shared" si="421"/>
        <v>2.3440000000000003</v>
      </c>
      <c r="EE298" s="8">
        <f t="shared" si="422"/>
        <v>2.5675409999999999</v>
      </c>
      <c r="EF298" s="8">
        <f t="shared" si="423"/>
        <v>2.4937000000000005</v>
      </c>
      <c r="EG298" s="8">
        <f t="shared" si="424"/>
        <v>2.4964073512747875</v>
      </c>
      <c r="EH298" s="8">
        <f t="shared" si="425"/>
        <v>2.5675409999999999</v>
      </c>
      <c r="EI298" s="8">
        <f t="shared" si="426"/>
        <v>2.5675409999999999</v>
      </c>
      <c r="EJ298" s="1">
        <f t="shared" ref="EJ298" si="550">DZ298</f>
        <v>42794</v>
      </c>
      <c r="EK298" s="8">
        <f>Data!W295*(1-R298-AD298)+R298*Data!AE295+AD298*Data!AM295</f>
        <v>1.8116336851786343</v>
      </c>
      <c r="EL298" s="8">
        <f>Data!W295*(1-S298-AE298)+S298*Data!BQ295+AE298*Data!AU295</f>
        <v>3.1341575589101622</v>
      </c>
      <c r="EM298" s="8">
        <f>Data!W295*(1-R298-AF298)+R298*Data!AE295+AF298*Data!AU295</f>
        <v>2.9700448437165106</v>
      </c>
      <c r="EN298" s="8">
        <f>Data!F295</f>
        <v>6.1294729999999999</v>
      </c>
      <c r="EO298" s="8">
        <f>U298*Data!$AE295+Model!AG298*Data!$BY295+Model!AP298*Data!$W295</f>
        <v>1.8302499999999999</v>
      </c>
      <c r="EP298" s="8">
        <f>V298*Data!$BQ295+Model!AH298*Data!$BY295+Model!AQ298*Data!$W295</f>
        <v>2.4246375163339384</v>
      </c>
      <c r="EQ298" s="8">
        <f>W298*Data!$BQ295+Model!AI298*Data!$BY295+Model!AR298*Data!$W295</f>
        <v>1.8512000000000002</v>
      </c>
      <c r="ER298" s="8">
        <f>X298*Data!CF295+Model!AJ298*Data!$BY295+Model!AS298*Data!$W295</f>
        <v>2.0299002981586396</v>
      </c>
      <c r="ES298" s="8">
        <f>Y298*Data!CS295+Model!AK298*Data!$BY295+Model!AS298*Data!$W295</f>
        <v>2.7026088217642803</v>
      </c>
      <c r="ET298" s="8">
        <f t="shared" ref="ET298" si="551">EN298</f>
        <v>6.1294729999999999</v>
      </c>
    </row>
  </sheetData>
  <mergeCells count="5">
    <mergeCell ref="Z7:AB7"/>
    <mergeCell ref="R7:Y7"/>
    <mergeCell ref="EK7:ET7"/>
    <mergeCell ref="B7:N7"/>
    <mergeCell ref="EA7:EI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M289"/>
  <sheetViews>
    <sheetView workbookViewId="0"/>
  </sheetViews>
  <sheetFormatPr defaultRowHeight="15" x14ac:dyDescent="0.25"/>
  <cols>
    <col min="1" max="1" width="11.5703125" customWidth="1"/>
    <col min="4" max="4" width="12.85546875" customWidth="1"/>
    <col min="25" max="25" width="9.5703125" customWidth="1"/>
    <col min="26" max="26" width="9.7109375" bestFit="1" customWidth="1"/>
    <col min="48" max="48" width="10.85546875" customWidth="1"/>
    <col min="70" max="70" width="9.7109375" bestFit="1" customWidth="1"/>
  </cols>
  <sheetData>
    <row r="1" spans="1:91" x14ac:dyDescent="0.25">
      <c r="B1" s="5" t="s">
        <v>18</v>
      </c>
      <c r="C1" s="5" t="s">
        <v>47</v>
      </c>
      <c r="E1" s="5" t="s">
        <v>75</v>
      </c>
      <c r="F1" s="5" t="s">
        <v>75</v>
      </c>
      <c r="G1" s="5" t="s">
        <v>75</v>
      </c>
      <c r="H1" s="5" t="s">
        <v>75</v>
      </c>
      <c r="I1" s="5" t="s">
        <v>75</v>
      </c>
      <c r="J1" s="5" t="s">
        <v>75</v>
      </c>
      <c r="K1" s="5" t="s">
        <v>75</v>
      </c>
      <c r="L1" s="5" t="s">
        <v>75</v>
      </c>
      <c r="M1" s="5" t="s">
        <v>75</v>
      </c>
      <c r="N1" s="5" t="s">
        <v>75</v>
      </c>
      <c r="O1" s="5" t="s">
        <v>75</v>
      </c>
      <c r="P1" s="5" t="s">
        <v>75</v>
      </c>
      <c r="Q1" s="5" t="s">
        <v>75</v>
      </c>
      <c r="R1" s="5" t="s">
        <v>75</v>
      </c>
      <c r="S1" s="5" t="s">
        <v>75</v>
      </c>
      <c r="T1" s="5" t="s">
        <v>75</v>
      </c>
      <c r="U1" s="5" t="s">
        <v>75</v>
      </c>
      <c r="V1" s="5" t="s">
        <v>75</v>
      </c>
      <c r="W1" s="5" t="s">
        <v>75</v>
      </c>
      <c r="X1" s="5" t="s">
        <v>75</v>
      </c>
      <c r="Y1" s="5" t="s">
        <v>75</v>
      </c>
      <c r="Z1" s="5"/>
      <c r="AA1" s="5" t="s">
        <v>77</v>
      </c>
      <c r="AB1" s="5" t="s">
        <v>77</v>
      </c>
      <c r="AC1" s="5" t="s">
        <v>77</v>
      </c>
      <c r="AD1" s="5" t="s">
        <v>77</v>
      </c>
      <c r="AE1" s="5" t="s">
        <v>77</v>
      </c>
      <c r="AF1" s="5" t="s">
        <v>77</v>
      </c>
      <c r="AG1" s="5" t="s">
        <v>77</v>
      </c>
      <c r="AH1" s="5" t="s">
        <v>77</v>
      </c>
      <c r="AI1" s="5" t="s">
        <v>77</v>
      </c>
      <c r="AJ1" s="5" t="s">
        <v>77</v>
      </c>
      <c r="AK1" s="5" t="s">
        <v>77</v>
      </c>
      <c r="AL1" s="5" t="s">
        <v>77</v>
      </c>
      <c r="AM1" s="5" t="s">
        <v>77</v>
      </c>
      <c r="AN1" s="5" t="s">
        <v>77</v>
      </c>
      <c r="AO1" s="5" t="s">
        <v>77</v>
      </c>
      <c r="AP1" s="5" t="s">
        <v>77</v>
      </c>
      <c r="AQ1" s="5" t="s">
        <v>77</v>
      </c>
      <c r="AR1" s="5" t="s">
        <v>77</v>
      </c>
      <c r="AS1" s="5" t="s">
        <v>77</v>
      </c>
      <c r="AT1" s="5" t="s">
        <v>77</v>
      </c>
      <c r="AU1" s="5" t="s">
        <v>77</v>
      </c>
      <c r="AW1" s="5" t="s">
        <v>79</v>
      </c>
      <c r="AX1" s="5" t="s">
        <v>79</v>
      </c>
      <c r="AY1" s="5" t="s">
        <v>79</v>
      </c>
      <c r="AZ1" s="5" t="s">
        <v>79</v>
      </c>
      <c r="BA1" s="5" t="s">
        <v>79</v>
      </c>
      <c r="BB1" s="5" t="s">
        <v>79</v>
      </c>
      <c r="BC1" s="5" t="s">
        <v>79</v>
      </c>
      <c r="BD1" s="5" t="s">
        <v>79</v>
      </c>
      <c r="BE1" s="5" t="s">
        <v>79</v>
      </c>
      <c r="BF1" s="5" t="s">
        <v>79</v>
      </c>
      <c r="BG1" s="5" t="s">
        <v>79</v>
      </c>
      <c r="BH1" s="5" t="s">
        <v>79</v>
      </c>
      <c r="BI1" s="5" t="s">
        <v>79</v>
      </c>
      <c r="BJ1" s="5" t="s">
        <v>79</v>
      </c>
      <c r="BK1" s="5" t="s">
        <v>79</v>
      </c>
      <c r="BL1" s="5" t="s">
        <v>79</v>
      </c>
      <c r="BM1" s="5" t="s">
        <v>79</v>
      </c>
      <c r="BN1" s="5" t="s">
        <v>79</v>
      </c>
      <c r="BO1" s="5" t="s">
        <v>79</v>
      </c>
      <c r="BP1" s="5" t="s">
        <v>79</v>
      </c>
      <c r="BQ1" s="5" t="s">
        <v>79</v>
      </c>
      <c r="BS1" s="18" t="s">
        <v>86</v>
      </c>
      <c r="BT1" s="18" t="s">
        <v>86</v>
      </c>
      <c r="BU1" s="18" t="s">
        <v>86</v>
      </c>
      <c r="BV1" s="18" t="s">
        <v>86</v>
      </c>
      <c r="BW1" s="18" t="s">
        <v>86</v>
      </c>
      <c r="BX1" s="18" t="s">
        <v>86</v>
      </c>
      <c r="BY1" s="18" t="s">
        <v>86</v>
      </c>
      <c r="BZ1" s="18" t="s">
        <v>86</v>
      </c>
      <c r="CA1" s="18" t="s">
        <v>86</v>
      </c>
      <c r="CB1" s="18" t="s">
        <v>86</v>
      </c>
      <c r="CC1" s="18" t="s">
        <v>86</v>
      </c>
      <c r="CD1" s="18" t="s">
        <v>86</v>
      </c>
      <c r="CE1" s="18" t="s">
        <v>86</v>
      </c>
      <c r="CF1" s="18" t="s">
        <v>86</v>
      </c>
      <c r="CG1" s="18" t="s">
        <v>86</v>
      </c>
      <c r="CH1" s="18" t="s">
        <v>86</v>
      </c>
      <c r="CI1" s="18" t="s">
        <v>86</v>
      </c>
      <c r="CJ1" s="18" t="s">
        <v>86</v>
      </c>
      <c r="CK1" s="18" t="s">
        <v>86</v>
      </c>
      <c r="CL1" s="18" t="s">
        <v>86</v>
      </c>
      <c r="CM1" s="18" t="s">
        <v>86</v>
      </c>
    </row>
    <row r="2" spans="1:91" x14ac:dyDescent="0.25">
      <c r="B2" s="6">
        <v>0.84039716828150945</v>
      </c>
      <c r="C2" s="6">
        <v>1.1672899646620565</v>
      </c>
      <c r="E2" s="6">
        <v>0.95651222911756273</v>
      </c>
      <c r="F2" s="6">
        <v>1.0098780881734497</v>
      </c>
      <c r="G2" s="6">
        <v>1.0578392509174706</v>
      </c>
      <c r="H2" s="6">
        <v>1.0905594983059312</v>
      </c>
      <c r="I2" s="6">
        <v>1.1165235495852841</v>
      </c>
      <c r="J2" s="6">
        <v>1.1256701418300081</v>
      </c>
      <c r="K2" s="6">
        <v>1.1224167626988715</v>
      </c>
      <c r="L2" s="6">
        <v>1.117242828269265</v>
      </c>
      <c r="M2" s="6">
        <v>1.1070951707216445</v>
      </c>
      <c r="N2" s="6">
        <v>1.0833974344352864</v>
      </c>
      <c r="O2" s="6">
        <v>1.0550039222310181</v>
      </c>
      <c r="P2" s="6">
        <v>1.0249757178262766</v>
      </c>
      <c r="Q2" s="6">
        <v>0.9951358860729772</v>
      </c>
      <c r="R2" s="6">
        <v>0.96524625321275037</v>
      </c>
      <c r="S2" s="6">
        <v>0.93633314689171365</v>
      </c>
      <c r="T2" s="6">
        <v>0.91033175247115039</v>
      </c>
      <c r="U2" s="6">
        <v>0.88715257989071938</v>
      </c>
      <c r="V2" s="6">
        <v>0.86478960883758005</v>
      </c>
      <c r="W2" s="6">
        <v>0.8401513253077233</v>
      </c>
      <c r="X2" s="6">
        <v>0.81591723184658538</v>
      </c>
      <c r="Y2" s="6">
        <v>0.79776462238441948</v>
      </c>
      <c r="Z2" s="6"/>
      <c r="AA2" s="6">
        <v>0.95128543083551087</v>
      </c>
      <c r="AB2" s="6">
        <v>1.0148365208007353</v>
      </c>
      <c r="AC2" s="6">
        <v>1.0554855983188962</v>
      </c>
      <c r="AD2" s="6">
        <v>1.0733928936755888</v>
      </c>
      <c r="AE2" s="6">
        <v>1.0916297252874354</v>
      </c>
      <c r="AF2" s="19">
        <v>1.0999015866071373</v>
      </c>
      <c r="AG2" s="19">
        <v>1.1033982766493879</v>
      </c>
      <c r="AH2" s="19">
        <v>1.0962709797603769</v>
      </c>
      <c r="AI2" s="6">
        <v>1.0729897620008255</v>
      </c>
      <c r="AJ2" s="6">
        <v>1.0481770914943662</v>
      </c>
      <c r="AK2" s="6">
        <v>1.0208426331911389</v>
      </c>
      <c r="AL2" s="6">
        <v>0.99108846733499745</v>
      </c>
      <c r="AM2" s="6">
        <v>0.95998476559413548</v>
      </c>
      <c r="AN2" s="6">
        <v>0.92996605344979333</v>
      </c>
      <c r="AO2" s="6">
        <v>0.90139514976328472</v>
      </c>
      <c r="AP2" s="6">
        <v>0.87643848604639651</v>
      </c>
      <c r="AQ2" s="6">
        <v>0.8579913095532844</v>
      </c>
      <c r="AR2" s="6">
        <v>0.84021662271850717</v>
      </c>
      <c r="AS2" s="6">
        <v>0.8231107884472314</v>
      </c>
      <c r="AT2" s="6">
        <v>0.80648619558100387</v>
      </c>
      <c r="AU2" s="6">
        <v>0.79041368684118496</v>
      </c>
      <c r="AW2" s="6">
        <v>0.93260385367540954</v>
      </c>
      <c r="AX2" s="6">
        <v>0.97566775384841553</v>
      </c>
      <c r="AY2" s="6">
        <v>0.99653478498274872</v>
      </c>
      <c r="AZ2" s="6">
        <v>0.98971361452379125</v>
      </c>
      <c r="BA2" s="6">
        <v>0.98746452971043197</v>
      </c>
      <c r="BB2" s="6">
        <v>0.98347687327623934</v>
      </c>
      <c r="BC2" s="6">
        <v>0.9801578932673215</v>
      </c>
      <c r="BD2" s="6">
        <v>0.97644790923431957</v>
      </c>
      <c r="BE2" s="6">
        <v>0.9645307414290839</v>
      </c>
      <c r="BF2" s="6">
        <v>0.94927530454993203</v>
      </c>
      <c r="BG2" s="6">
        <v>0.93973222826755465</v>
      </c>
      <c r="BH2" s="6">
        <v>0.93123037198274861</v>
      </c>
      <c r="BI2" s="6">
        <v>0.91792669630746715</v>
      </c>
      <c r="BJ2" s="6">
        <v>0.9047017882109013</v>
      </c>
      <c r="BK2" s="6">
        <v>0.89055154195389796</v>
      </c>
      <c r="BL2" s="6">
        <v>0.87516717288863455</v>
      </c>
      <c r="BM2" s="6">
        <v>0.85649751120361306</v>
      </c>
      <c r="BN2" s="6">
        <v>0.83852080675307794</v>
      </c>
      <c r="BO2" s="6">
        <v>0.83852080675307794</v>
      </c>
      <c r="BP2" s="6">
        <v>0.82123119589124993</v>
      </c>
      <c r="BQ2" s="6">
        <v>0.7882152575719521</v>
      </c>
      <c r="BS2" s="6">
        <v>0.95651222911756273</v>
      </c>
      <c r="BT2" s="6">
        <v>1.014650757487267</v>
      </c>
      <c r="BU2" s="6">
        <v>1.0622254822203734</v>
      </c>
      <c r="BV2" s="6">
        <v>1.0866498590350866</v>
      </c>
      <c r="BW2" s="6">
        <v>1.0963524645255054</v>
      </c>
      <c r="BX2" s="6">
        <v>1.0991804440626425</v>
      </c>
      <c r="BY2" s="6">
        <v>1.0990725230884073</v>
      </c>
      <c r="BZ2" s="6">
        <v>1.0912036728183512</v>
      </c>
      <c r="CA2" s="6">
        <v>1.0785709756314106</v>
      </c>
      <c r="CB2" s="6">
        <v>1.059470633384517</v>
      </c>
      <c r="CC2" s="6">
        <v>1.0307053224598925</v>
      </c>
      <c r="CD2" s="6">
        <v>1.004252862450431</v>
      </c>
      <c r="CE2" s="6">
        <v>0.97716944252943438</v>
      </c>
      <c r="CF2" s="6">
        <v>0.94728316990559636</v>
      </c>
      <c r="CG2" s="6">
        <v>0.91676528791170719</v>
      </c>
      <c r="CH2" s="6">
        <v>0.88916237380494223</v>
      </c>
      <c r="CI2" s="6">
        <v>0.86988203472309455</v>
      </c>
      <c r="CJ2" s="6">
        <v>0.85007138542428484</v>
      </c>
      <c r="CK2" s="6">
        <v>0.83161816866922866</v>
      </c>
      <c r="CL2" s="6">
        <v>0.81286002785270717</v>
      </c>
      <c r="CM2" s="6">
        <v>0.79506062591573445</v>
      </c>
    </row>
    <row r="3" spans="1:91" x14ac:dyDescent="0.25">
      <c r="B3" s="7">
        <v>1.5749536025374171</v>
      </c>
      <c r="C3" s="7">
        <v>2.1873479504896305</v>
      </c>
      <c r="E3" s="7">
        <v>1.9585215531413382</v>
      </c>
      <c r="F3" s="7">
        <v>2.0394687237239095</v>
      </c>
      <c r="G3" s="7">
        <v>2.1085649546956731</v>
      </c>
      <c r="H3" s="7">
        <v>2.1529269116143932</v>
      </c>
      <c r="I3" s="7">
        <v>2.1831754391188372</v>
      </c>
      <c r="J3" s="7">
        <v>2.18589992004806</v>
      </c>
      <c r="K3" s="7">
        <v>2.1691080178470421</v>
      </c>
      <c r="L3" s="7">
        <v>2.1461272695183964</v>
      </c>
      <c r="M3" s="7">
        <v>2.1130995366232308</v>
      </c>
      <c r="N3" s="7">
        <v>2.0558781911459492</v>
      </c>
      <c r="O3" s="7">
        <v>1.9922744953661882</v>
      </c>
      <c r="P3" s="7">
        <v>1.9274212277414235</v>
      </c>
      <c r="Q3" s="7">
        <v>1.86326252729733</v>
      </c>
      <c r="R3" s="7">
        <v>1.7995377083928723</v>
      </c>
      <c r="S3" s="7">
        <v>1.7367890044915946</v>
      </c>
      <c r="T3" s="7">
        <v>1.6789668802884368</v>
      </c>
      <c r="U3" s="7">
        <v>1.6248495826082956</v>
      </c>
      <c r="V3" s="7">
        <v>1.572360189468879</v>
      </c>
      <c r="W3" s="7">
        <v>1.5193314723512952</v>
      </c>
      <c r="X3" s="7">
        <v>1.4682519251342174</v>
      </c>
      <c r="Y3" s="7">
        <v>1.4247559691427225</v>
      </c>
      <c r="Z3" s="7"/>
      <c r="AA3" s="7">
        <v>1.951646715128069</v>
      </c>
      <c r="AB3" s="7">
        <v>2.0421082829265744</v>
      </c>
      <c r="AC3" s="7">
        <v>2.0969976292952537</v>
      </c>
      <c r="AD3" s="7">
        <v>2.1163564152953676</v>
      </c>
      <c r="AE3" s="7">
        <v>2.1297464006520253</v>
      </c>
      <c r="AF3" s="7">
        <v>2.1242170968162837</v>
      </c>
      <c r="AG3" s="7">
        <v>2.1070475002787936</v>
      </c>
      <c r="AH3" s="7">
        <v>2.0720511678587314</v>
      </c>
      <c r="AI3" s="7">
        <v>2.0141193874160326</v>
      </c>
      <c r="AJ3" s="7">
        <v>1.9510014528423214</v>
      </c>
      <c r="AK3" s="7">
        <v>1.8835811347478211</v>
      </c>
      <c r="AL3" s="7">
        <v>1.813446270881591</v>
      </c>
      <c r="AM3" s="7">
        <v>1.7428980261816807</v>
      </c>
      <c r="AN3" s="7">
        <v>1.6759632050266255</v>
      </c>
      <c r="AO3" s="7">
        <v>1.6131828388090319</v>
      </c>
      <c r="AP3" s="7">
        <v>1.5555879833148631</v>
      </c>
      <c r="AQ3" s="7">
        <v>1.5073930776686415</v>
      </c>
      <c r="AR3" s="7">
        <v>1.4617525004393843</v>
      </c>
      <c r="AS3" s="7">
        <v>1.4190687279476737</v>
      </c>
      <c r="AT3" s="7">
        <v>1.3784064255371904</v>
      </c>
      <c r="AU3" s="7">
        <v>1.3397709721396969</v>
      </c>
      <c r="AW3" s="7">
        <v>1.9390462157002457</v>
      </c>
      <c r="AX3" s="7">
        <v>1.9859102312195431</v>
      </c>
      <c r="AY3" s="7">
        <v>2.0008726972366815</v>
      </c>
      <c r="AZ3" s="7">
        <v>1.98073609912279</v>
      </c>
      <c r="BA3" s="7">
        <v>1.9629185092372756</v>
      </c>
      <c r="BB3" s="7">
        <v>1.94055819745432</v>
      </c>
      <c r="BC3" s="7">
        <v>1.9172274908657632</v>
      </c>
      <c r="BD3" s="7">
        <v>1.8898648856078752</v>
      </c>
      <c r="BE3" s="7">
        <v>1.8499263437524789</v>
      </c>
      <c r="BF3" s="7">
        <v>1.8040542084161575</v>
      </c>
      <c r="BG3" s="7">
        <v>1.7660665356959817</v>
      </c>
      <c r="BH3" s="7">
        <v>1.7285887802732864</v>
      </c>
      <c r="BI3" s="7">
        <v>1.6857334619033857</v>
      </c>
      <c r="BJ3" s="7">
        <v>1.6462398440459627</v>
      </c>
      <c r="BK3" s="7">
        <v>1.601625142683148</v>
      </c>
      <c r="BL3" s="7">
        <v>1.5554806281612827</v>
      </c>
      <c r="BM3" s="7">
        <v>1.5070044335396708</v>
      </c>
      <c r="BN3" s="7">
        <v>1.4611072918357022</v>
      </c>
      <c r="BO3" s="7">
        <v>1.4611072918357022</v>
      </c>
      <c r="BP3" s="7">
        <v>1.4181900463038848</v>
      </c>
      <c r="BQ3" s="7">
        <v>1.3384844223275465</v>
      </c>
      <c r="BS3" s="7">
        <v>1.9585215531413382</v>
      </c>
      <c r="BT3" s="7">
        <v>2.0443008594276515</v>
      </c>
      <c r="BU3" s="7">
        <v>2.1094961732301019</v>
      </c>
      <c r="BV3" s="7">
        <v>2.140711256874626</v>
      </c>
      <c r="BW3" s="7">
        <v>2.1454832387814933</v>
      </c>
      <c r="BX3" s="7">
        <v>2.1367695122935508</v>
      </c>
      <c r="BY3" s="7">
        <v>2.1181560194578855</v>
      </c>
      <c r="BZ3" s="7">
        <v>2.0852994465741492</v>
      </c>
      <c r="CA3" s="7">
        <v>2.0439191511156412</v>
      </c>
      <c r="CB3" s="7">
        <v>1.9920710800520089</v>
      </c>
      <c r="CC3" s="7">
        <v>1.9258104642177849</v>
      </c>
      <c r="CD3" s="7">
        <v>1.8618678132349109</v>
      </c>
      <c r="CE3" s="7">
        <v>1.8012461362466992</v>
      </c>
      <c r="CF3" s="7">
        <v>1.7372511349792514</v>
      </c>
      <c r="CG3" s="7">
        <v>1.6713413644201454</v>
      </c>
      <c r="CH3" s="7">
        <v>1.6098975135951183</v>
      </c>
      <c r="CI3" s="7">
        <v>1.5596796217289735</v>
      </c>
      <c r="CJ3" s="7">
        <v>1.5104978165886849</v>
      </c>
      <c r="CK3" s="7">
        <v>1.4642357989083368</v>
      </c>
      <c r="CL3" s="7">
        <v>1.4203439294336098</v>
      </c>
      <c r="CM3" s="7">
        <v>1.377988242571814</v>
      </c>
    </row>
    <row r="4" spans="1:91" x14ac:dyDescent="0.25">
      <c r="B4" s="5">
        <v>3.5642031161906139E-2</v>
      </c>
      <c r="C4" s="5">
        <v>2.5666269647099497E-2</v>
      </c>
      <c r="E4" s="5">
        <v>2.6128582531340289E-2</v>
      </c>
      <c r="F4" s="5">
        <v>2.5428633882174218E-2</v>
      </c>
      <c r="G4" s="5">
        <v>2.4917143671070098E-2</v>
      </c>
      <c r="H4" s="5">
        <v>2.4644094869583452E-2</v>
      </c>
      <c r="I4" s="5">
        <v>2.4545105649582358E-2</v>
      </c>
      <c r="J4" s="5">
        <v>2.4693782289279549E-2</v>
      </c>
      <c r="K4" s="5">
        <v>2.5013186258273933E-2</v>
      </c>
      <c r="L4" s="5">
        <v>2.5446087306113994E-2</v>
      </c>
      <c r="M4" s="5">
        <v>2.6024820773480537E-2</v>
      </c>
      <c r="N4" s="5">
        <v>2.692195515362495E-2</v>
      </c>
      <c r="O4" s="5">
        <v>2.7933324773391735E-2</v>
      </c>
      <c r="P4" s="5">
        <v>2.9011262211708952E-2</v>
      </c>
      <c r="Q4" s="5">
        <v>3.0158138313787386E-2</v>
      </c>
      <c r="R4" s="5">
        <v>3.1381219545482779E-2</v>
      </c>
      <c r="S4" s="5">
        <v>3.2707716573441195E-2</v>
      </c>
      <c r="T4" s="5">
        <v>3.4061783507442385E-2</v>
      </c>
      <c r="U4" s="5">
        <v>3.5490293743203699E-2</v>
      </c>
      <c r="V4" s="5">
        <v>3.7001373483573595E-2</v>
      </c>
      <c r="W4" s="5">
        <v>3.8548069218295476E-2</v>
      </c>
      <c r="X4" s="5">
        <v>4.0134433427080903E-2</v>
      </c>
      <c r="Y4" s="5">
        <v>4.1756690032949025E-2</v>
      </c>
      <c r="Z4" s="5"/>
      <c r="AA4" s="5">
        <v>2.6171627921848871E-2</v>
      </c>
      <c r="AB4" s="5">
        <v>2.5486034256162658E-2</v>
      </c>
      <c r="AC4" s="5">
        <v>2.5137571666248019E-2</v>
      </c>
      <c r="AD4" s="5">
        <v>2.5102587748483351E-2</v>
      </c>
      <c r="AE4" s="5">
        <v>2.5219788816832973E-2</v>
      </c>
      <c r="AF4" s="5">
        <v>2.555958887567954E-2</v>
      </c>
      <c r="AG4" s="5">
        <v>2.6085890073477506E-2</v>
      </c>
      <c r="AH4" s="5">
        <v>2.6830923233797786E-2</v>
      </c>
      <c r="AI4" s="5">
        <v>2.7818785651739692E-2</v>
      </c>
      <c r="AJ4" s="5">
        <v>2.899908823997421E-2</v>
      </c>
      <c r="AK4" s="5">
        <v>3.0346487693186142E-2</v>
      </c>
      <c r="AL4" s="5">
        <v>3.1836608355895947E-2</v>
      </c>
      <c r="AM4" s="5">
        <v>3.3440592512483255E-2</v>
      </c>
      <c r="AN4" s="5">
        <v>3.5095419955140747E-2</v>
      </c>
      <c r="AO4" s="5">
        <v>3.6782152491323897E-2</v>
      </c>
      <c r="AP4" s="5">
        <v>3.8549808878940196E-2</v>
      </c>
      <c r="AQ4" s="5">
        <v>4.0315694544393384E-2</v>
      </c>
      <c r="AR4" s="5">
        <v>4.2123205205678027E-2</v>
      </c>
      <c r="AS4" s="5">
        <v>4.3931092422183057E-2</v>
      </c>
      <c r="AT4" s="5">
        <v>4.5777508730427997E-2</v>
      </c>
      <c r="AU4" s="5">
        <v>4.7657661089724759E-2</v>
      </c>
      <c r="AW4" s="5">
        <v>2.6013494967813799E-2</v>
      </c>
      <c r="AX4" s="5">
        <v>2.5915642933621866E-2</v>
      </c>
      <c r="AY4" s="5">
        <v>2.6068002611961735E-2</v>
      </c>
      <c r="AZ4" s="5">
        <v>2.6418253598475584E-2</v>
      </c>
      <c r="BA4" s="5">
        <v>2.6839895955550034E-2</v>
      </c>
      <c r="BB4" s="5">
        <v>2.7355129244018447E-2</v>
      </c>
      <c r="BC4" s="5">
        <v>2.7939315699736296E-2</v>
      </c>
      <c r="BD4" s="5">
        <v>2.8662794755437704E-2</v>
      </c>
      <c r="BE4" s="5">
        <v>2.9569926992211271E-2</v>
      </c>
      <c r="BF4" s="5">
        <v>3.0629070513449527E-2</v>
      </c>
      <c r="BG4" s="5">
        <v>3.1683403538458783E-2</v>
      </c>
      <c r="BH4" s="5">
        <v>3.2834774234158405E-2</v>
      </c>
      <c r="BI4" s="5">
        <v>3.4098531678875964E-2</v>
      </c>
      <c r="BJ4" s="5">
        <v>3.5306459478259215E-2</v>
      </c>
      <c r="BK4" s="5">
        <v>3.6819090587918588E-2</v>
      </c>
      <c r="BL4" s="5">
        <v>3.84838534605128E-2</v>
      </c>
      <c r="BM4" s="5">
        <v>4.0247201714484329E-2</v>
      </c>
      <c r="BN4" s="5">
        <v>4.2052122792953311E-2</v>
      </c>
      <c r="BO4" s="5">
        <v>4.2052122792953311E-2</v>
      </c>
      <c r="BP4" s="5">
        <v>4.3857433894866633E-2</v>
      </c>
      <c r="BQ4" s="5">
        <v>4.7578685117775431E-2</v>
      </c>
      <c r="BS4" s="5">
        <v>2.6128582531340289E-2</v>
      </c>
      <c r="BT4" s="5">
        <v>2.5427165277397867E-2</v>
      </c>
      <c r="BU4" s="5">
        <v>2.4999346916397672E-2</v>
      </c>
      <c r="BV4" s="5">
        <v>2.4838290609626591E-2</v>
      </c>
      <c r="BW4" s="5">
        <v>2.495502368472086E-2</v>
      </c>
      <c r="BX4" s="5">
        <v>2.5232612911551308E-2</v>
      </c>
      <c r="BY4" s="5">
        <v>2.5690812787370981E-2</v>
      </c>
      <c r="BZ4" s="5">
        <v>2.6336580449399592E-2</v>
      </c>
      <c r="CA4" s="5">
        <v>2.7120870981907602E-2</v>
      </c>
      <c r="CB4" s="5">
        <v>2.8073204782907726E-2</v>
      </c>
      <c r="CC4" s="5">
        <v>2.924917096164906E-2</v>
      </c>
      <c r="CD4" s="5">
        <v>3.0527783238829129E-2</v>
      </c>
      <c r="CE4" s="5">
        <v>3.1770202360449556E-2</v>
      </c>
      <c r="CF4" s="5">
        <v>3.3141955721567327E-2</v>
      </c>
      <c r="CG4" s="5">
        <v>3.4696413171581578E-2</v>
      </c>
      <c r="CH4" s="5">
        <v>3.6325526361250651E-2</v>
      </c>
      <c r="CI4" s="5">
        <v>3.7954733117534938E-2</v>
      </c>
      <c r="CJ4" s="5">
        <v>3.9642694605313965E-2</v>
      </c>
      <c r="CK4" s="5">
        <v>4.1385320402835039E-2</v>
      </c>
      <c r="CL4" s="5">
        <v>4.3097575510716662E-2</v>
      </c>
      <c r="CM4" s="5">
        <v>4.4913094819754015E-2</v>
      </c>
    </row>
    <row r="5" spans="1:91" x14ac:dyDescent="0.25">
      <c r="B5" s="5">
        <v>5.6134545380194953E-2</v>
      </c>
      <c r="C5" s="5">
        <v>5.6141062309297302E-2</v>
      </c>
      <c r="E5" s="5">
        <v>5.1173392040662222E-2</v>
      </c>
      <c r="F5" s="5">
        <v>5.1860903489720417E-2</v>
      </c>
      <c r="G5" s="5">
        <v>5.25394159159355E-2</v>
      </c>
      <c r="H5" s="5">
        <v>5.3056935057104418E-2</v>
      </c>
      <c r="I5" s="5">
        <v>5.358627180474522E-2</v>
      </c>
      <c r="J5" s="5">
        <v>5.3978136731820364E-2</v>
      </c>
      <c r="K5" s="5">
        <v>5.4256302864723438E-2</v>
      </c>
      <c r="L5" s="5">
        <v>5.4610541870197156E-2</v>
      </c>
      <c r="M5" s="5">
        <v>5.4993036717144353E-2</v>
      </c>
      <c r="N5" s="5">
        <v>5.5348260463346823E-2</v>
      </c>
      <c r="O5" s="5">
        <v>5.5650850516808861E-2</v>
      </c>
      <c r="P5" s="5">
        <v>5.5916922630420432E-2</v>
      </c>
      <c r="Q5" s="5">
        <v>5.6192529013129926E-2</v>
      </c>
      <c r="R5" s="5">
        <v>5.6471687907451697E-2</v>
      </c>
      <c r="S5" s="5">
        <v>5.6806402506780165E-2</v>
      </c>
      <c r="T5" s="5">
        <v>5.7188606392550669E-2</v>
      </c>
      <c r="U5" s="5">
        <v>5.7666388975290334E-2</v>
      </c>
      <c r="V5" s="5">
        <v>5.8179486621240534E-2</v>
      </c>
      <c r="W5" s="5">
        <v>5.8567294761732509E-2</v>
      </c>
      <c r="X5" s="5">
        <v>5.8927459143482623E-2</v>
      </c>
      <c r="Y5" s="5">
        <v>5.9493093376086548E-2</v>
      </c>
      <c r="Z5" s="5"/>
      <c r="AA5" s="5">
        <v>5.1077771663230402E-2</v>
      </c>
      <c r="AB5" s="5">
        <v>5.2045241653460181E-2</v>
      </c>
      <c r="AC5" s="5">
        <v>5.2713428190361636E-2</v>
      </c>
      <c r="AD5" s="5">
        <v>5.3126022622017641E-2</v>
      </c>
      <c r="AE5" s="5">
        <v>5.3711754457854227E-2</v>
      </c>
      <c r="AF5" s="5">
        <v>5.4294115677313778E-2</v>
      </c>
      <c r="AG5" s="5">
        <v>5.496420947186817E-2</v>
      </c>
      <c r="AH5" s="5">
        <v>5.5595045821318675E-2</v>
      </c>
      <c r="AI5" s="5">
        <v>5.6030355515539865E-2</v>
      </c>
      <c r="AJ5" s="5">
        <v>5.6577263287292359E-2</v>
      </c>
      <c r="AK5" s="5">
        <v>5.7160071724742342E-2</v>
      </c>
      <c r="AL5" s="5">
        <v>5.7733978700517205E-2</v>
      </c>
      <c r="AM5" s="5">
        <v>5.8283542684352957E-2</v>
      </c>
      <c r="AN5" s="5">
        <v>5.8818632509773081E-2</v>
      </c>
      <c r="AO5" s="5">
        <v>5.9336337173460589E-2</v>
      </c>
      <c r="AP5" s="5">
        <v>5.9967619451163988E-2</v>
      </c>
      <c r="AQ5" s="5">
        <v>6.0771598877621999E-2</v>
      </c>
      <c r="AR5" s="5">
        <v>6.157370053592115E-2</v>
      </c>
      <c r="AS5" s="5">
        <v>6.2341239440898998E-2</v>
      </c>
      <c r="AT5" s="5">
        <v>6.3100012179106782E-2</v>
      </c>
      <c r="AU5" s="5">
        <v>6.3850350928084748E-2</v>
      </c>
      <c r="AW5" s="5">
        <v>5.0441368974476736E-2</v>
      </c>
      <c r="AX5" s="5">
        <v>5.1466140450512121E-2</v>
      </c>
      <c r="AY5" s="5">
        <v>5.2158754697768733E-2</v>
      </c>
      <c r="AZ5" s="5">
        <v>5.232758857828114E-2</v>
      </c>
      <c r="BA5" s="5">
        <v>5.2684528557151854E-2</v>
      </c>
      <c r="BB5" s="5">
        <v>5.3084220296902393E-2</v>
      </c>
      <c r="BC5" s="5">
        <v>5.3566024135511842E-2</v>
      </c>
      <c r="BD5" s="5">
        <v>5.416880933168728E-2</v>
      </c>
      <c r="BE5" s="5">
        <v>5.4702186925729132E-2</v>
      </c>
      <c r="BF5" s="5">
        <v>5.5256503559663855E-2</v>
      </c>
      <c r="BG5" s="5">
        <v>5.5954998726223712E-2</v>
      </c>
      <c r="BH5" s="5">
        <v>5.6757822343972614E-2</v>
      </c>
      <c r="BI5" s="5">
        <v>5.7481035852853843E-2</v>
      </c>
      <c r="BJ5" s="5">
        <v>5.8122900345304554E-2</v>
      </c>
      <c r="BK5" s="5">
        <v>5.8970381216338859E-2</v>
      </c>
      <c r="BL5" s="5">
        <v>5.9860888554825201E-2</v>
      </c>
      <c r="BM5" s="5">
        <v>6.0652711421293325E-2</v>
      </c>
      <c r="BN5" s="5">
        <v>6.144266324995442E-2</v>
      </c>
      <c r="BO5" s="5">
        <v>6.144266324995442E-2</v>
      </c>
      <c r="BP5" s="5">
        <v>6.2198176206130482E-2</v>
      </c>
      <c r="BQ5" s="5">
        <v>6.3683328864969885E-2</v>
      </c>
      <c r="BS5" s="5">
        <v>5.1173392040662222E-2</v>
      </c>
      <c r="BT5" s="5">
        <v>5.1980775829393394E-2</v>
      </c>
      <c r="BU5" s="5">
        <v>5.2736026653392637E-2</v>
      </c>
      <c r="BV5" s="5">
        <v>5.3171608309550963E-2</v>
      </c>
      <c r="BW5" s="5">
        <v>5.3540585038963785E-2</v>
      </c>
      <c r="BX5" s="5">
        <v>5.3916277984907446E-2</v>
      </c>
      <c r="BY5" s="5">
        <v>5.4417149750335458E-2</v>
      </c>
      <c r="BZ5" s="5">
        <v>5.491965663578853E-2</v>
      </c>
      <c r="CA5" s="5">
        <v>5.543286759485741E-2</v>
      </c>
      <c r="CB5" s="5">
        <v>5.5923819372408215E-2</v>
      </c>
      <c r="CC5" s="5">
        <v>5.6328359507638731E-2</v>
      </c>
      <c r="CD5" s="5">
        <v>5.6838697021788155E-2</v>
      </c>
      <c r="CE5" s="5">
        <v>5.7225954249535527E-2</v>
      </c>
      <c r="CF5" s="5">
        <v>5.7575900192724933E-2</v>
      </c>
      <c r="CG5" s="5">
        <v>5.7989550530676254E-2</v>
      </c>
      <c r="CH5" s="5">
        <v>5.8480374569011354E-2</v>
      </c>
      <c r="CI5" s="5">
        <v>5.919722379158103E-2</v>
      </c>
      <c r="CJ5" s="5">
        <v>5.9880203645018781E-2</v>
      </c>
      <c r="CK5" s="5">
        <v>6.0597867683122655E-2</v>
      </c>
      <c r="CL5" s="5">
        <v>6.1213379749953015E-2</v>
      </c>
      <c r="CM5" s="5">
        <v>6.1889716599134073E-2</v>
      </c>
    </row>
    <row r="6" spans="1:91" x14ac:dyDescent="0.25">
      <c r="B6" s="5">
        <v>-5.1489718214685842E-2</v>
      </c>
      <c r="C6" s="5">
        <v>-5.1541775670989054E-2</v>
      </c>
      <c r="E6" s="5">
        <v>-8.0495170631967206E-2</v>
      </c>
      <c r="F6" s="5">
        <v>-7.6693931837255147E-2</v>
      </c>
      <c r="G6" s="5">
        <v>-7.288591357392582E-2</v>
      </c>
      <c r="H6" s="5">
        <v>-6.9071115841979225E-2</v>
      </c>
      <c r="I6" s="5">
        <v>-6.5249538641415361E-2</v>
      </c>
      <c r="J6" s="5">
        <v>-6.1421181972234229E-2</v>
      </c>
      <c r="K6" s="5">
        <v>-5.758604583443605E-2</v>
      </c>
      <c r="L6" s="5">
        <v>-5.3886990631252907E-2</v>
      </c>
      <c r="M6" s="5">
        <v>-5.1352522124614497E-2</v>
      </c>
      <c r="N6" s="5">
        <v>-5.0404567917383347E-2</v>
      </c>
      <c r="O6" s="5">
        <v>-5.01381359461327E-2</v>
      </c>
      <c r="P6" s="5">
        <v>-4.9918439709874862E-2</v>
      </c>
      <c r="Q6" s="5">
        <v>-5.0386291518345172E-2</v>
      </c>
      <c r="R6" s="5">
        <v>-5.0689500371758567E-2</v>
      </c>
      <c r="S6" s="5">
        <v>-5.0962740461804157E-2</v>
      </c>
      <c r="T6" s="5">
        <v>-5.1236324674396205E-2</v>
      </c>
      <c r="U6" s="5">
        <v>-5.1604750202894234E-2</v>
      </c>
      <c r="V6" s="5">
        <v>-5.2011385156492174E-2</v>
      </c>
      <c r="W6" s="5">
        <v>-5.2418383381377387E-2</v>
      </c>
      <c r="X6" s="5">
        <v>-5.4384894788591431E-2</v>
      </c>
      <c r="Y6" s="5">
        <v>-5.7869541547310499E-2</v>
      </c>
      <c r="Z6" s="5"/>
      <c r="AA6" s="5">
        <v>-8.0495170631967206E-2</v>
      </c>
      <c r="AB6" s="5">
        <v>-7.6693931837254925E-2</v>
      </c>
      <c r="AC6" s="5">
        <v>-7.2885913573925709E-2</v>
      </c>
      <c r="AD6" s="5">
        <v>-6.9071115841979225E-2</v>
      </c>
      <c r="AE6" s="5">
        <v>-6.5249538641415472E-2</v>
      </c>
      <c r="AF6" s="5">
        <v>-6.1421181972234451E-2</v>
      </c>
      <c r="AG6" s="5">
        <v>-5.7586045834436161E-2</v>
      </c>
      <c r="AH6" s="5">
        <v>-5.386352318216836E-2</v>
      </c>
      <c r="AI6" s="5">
        <v>-5.1113168787057073E-2</v>
      </c>
      <c r="AJ6" s="5">
        <v>-4.8362103023920411E-2</v>
      </c>
      <c r="AK6" s="5">
        <v>-4.6334844219910631E-2</v>
      </c>
      <c r="AL6" s="5">
        <v>-4.4723952078936868E-2</v>
      </c>
      <c r="AM6" s="5">
        <v>-4.3145315043405463E-2</v>
      </c>
      <c r="AN6" s="5">
        <v>-4.2232714947996297E-2</v>
      </c>
      <c r="AO6" s="5">
        <v>-4.5297636239044814E-2</v>
      </c>
      <c r="AP6" s="5">
        <v>-4.8398249025089601E-2</v>
      </c>
      <c r="AQ6" s="5">
        <v>-5.1465335559163328E-2</v>
      </c>
      <c r="AR6" s="5">
        <v>-5.4488380892149468E-2</v>
      </c>
      <c r="AS6" s="5">
        <v>-5.7504756504602739E-2</v>
      </c>
      <c r="AT6" s="5">
        <v>-6.1178835573735157E-2</v>
      </c>
      <c r="AU6" s="5">
        <v>-6.4946262705992353E-2</v>
      </c>
      <c r="AW6" s="5">
        <v>-4.9047819110806801E-2</v>
      </c>
      <c r="AX6" s="5">
        <v>-4.9047819110807023E-2</v>
      </c>
      <c r="AY6" s="5">
        <v>-4.9047819110807134E-2</v>
      </c>
      <c r="AZ6" s="5">
        <v>-4.9047819110807245E-2</v>
      </c>
      <c r="BA6" s="5">
        <v>-4.9047819110807134E-2</v>
      </c>
      <c r="BB6" s="5">
        <v>-4.8953644914871641E-2</v>
      </c>
      <c r="BC6" s="5">
        <v>-4.8302746006231634E-2</v>
      </c>
      <c r="BD6" s="5">
        <v>-4.8040738713970077E-2</v>
      </c>
      <c r="BE6" s="5">
        <v>-4.7911583878851305E-2</v>
      </c>
      <c r="BF6" s="5">
        <v>-4.7782429043732644E-2</v>
      </c>
      <c r="BG6" s="5">
        <v>-4.6334844219910631E-2</v>
      </c>
      <c r="BH6" s="5">
        <v>-4.4723952078936868E-2</v>
      </c>
      <c r="BI6" s="5">
        <v>-4.3145315043405685E-2</v>
      </c>
      <c r="BJ6" s="5">
        <v>-4.2232714947996297E-2</v>
      </c>
      <c r="BK6" s="5">
        <v>-4.5297636239044814E-2</v>
      </c>
      <c r="BL6" s="5">
        <v>-4.8398249025089601E-2</v>
      </c>
      <c r="BM6" s="5">
        <v>-5.1465335559163328E-2</v>
      </c>
      <c r="BN6" s="5">
        <v>-5.4488380892149468E-2</v>
      </c>
      <c r="BO6" s="5">
        <v>-5.4488380892149468E-2</v>
      </c>
      <c r="BP6" s="5">
        <v>-5.7504756504602739E-2</v>
      </c>
      <c r="BQ6" s="5">
        <v>-6.4946262705992353E-2</v>
      </c>
      <c r="BS6" s="5">
        <v>-8.0495170631967206E-2</v>
      </c>
      <c r="BT6" s="5">
        <v>-7.6693931837254925E-2</v>
      </c>
      <c r="BU6" s="5">
        <v>-7.2885913573925709E-2</v>
      </c>
      <c r="BV6" s="5">
        <v>-6.9071115841979003E-2</v>
      </c>
      <c r="BW6" s="5">
        <v>-6.524953864141525E-2</v>
      </c>
      <c r="BX6" s="5">
        <v>-6.142118197223434E-2</v>
      </c>
      <c r="BY6" s="5">
        <v>-5.7586045834436272E-2</v>
      </c>
      <c r="BZ6" s="5">
        <v>-5.3871913699234053E-2</v>
      </c>
      <c r="CA6" s="5">
        <v>-5.1198746825652175E-2</v>
      </c>
      <c r="CB6" s="5">
        <v>-4.8548236798663602E-2</v>
      </c>
      <c r="CC6" s="5">
        <v>-4.7028745367902136E-2</v>
      </c>
      <c r="CD6" s="5">
        <v>-4.6084375827486479E-2</v>
      </c>
      <c r="CE6" s="5">
        <v>-4.5142942114614004E-2</v>
      </c>
      <c r="CF6" s="5">
        <v>-4.4204443566777218E-2</v>
      </c>
      <c r="CG6" s="5">
        <v>-4.3629397918668378E-2</v>
      </c>
      <c r="CH6" s="5">
        <v>-4.6752843449058279E-2</v>
      </c>
      <c r="CI6" s="5">
        <v>-4.9869255285911351E-2</v>
      </c>
      <c r="CJ6" s="5">
        <v>-5.2978642996335146E-2</v>
      </c>
      <c r="CK6" s="5">
        <v>-5.6081016140972939E-2</v>
      </c>
      <c r="CL6" s="5">
        <v>-5.9386771588015197E-2</v>
      </c>
      <c r="CM6" s="5">
        <v>-6.3241814541667996E-2</v>
      </c>
    </row>
    <row r="7" spans="1:91" s="8" customFormat="1" x14ac:dyDescent="0.25">
      <c r="BR7" s="8" t="s">
        <v>88</v>
      </c>
      <c r="BS7" s="8">
        <v>0.30640487871818933</v>
      </c>
      <c r="BT7" s="8">
        <v>0.36163974364564938</v>
      </c>
      <c r="BU7" s="8">
        <v>0.42310835142035952</v>
      </c>
      <c r="BV7" s="8">
        <v>0.48579325023919545</v>
      </c>
      <c r="BW7" s="8">
        <v>0.55084214467561654</v>
      </c>
      <c r="BX7" s="8">
        <v>0.61420292744187088</v>
      </c>
      <c r="BY7" s="8">
        <v>0.67640563898856243</v>
      </c>
      <c r="BZ7" s="8">
        <v>0.72965702316206804</v>
      </c>
      <c r="CA7" s="8">
        <v>0.77955731345111168</v>
      </c>
      <c r="CB7" s="8">
        <v>0.8200772913033223</v>
      </c>
      <c r="CC7" s="8">
        <v>0.85252499612352195</v>
      </c>
      <c r="CD7" s="8">
        <v>0.88027095784202269</v>
      </c>
      <c r="CE7" s="8">
        <v>0.8993464768560917</v>
      </c>
      <c r="CF7" s="8">
        <v>0.91585327235314107</v>
      </c>
      <c r="CG7" s="8">
        <v>0.93206225399172982</v>
      </c>
      <c r="CH7" s="8">
        <v>0.94485771858794054</v>
      </c>
      <c r="CI7" s="8">
        <v>0.95519855086034855</v>
      </c>
      <c r="CJ7" s="8">
        <v>0.9631081792680477</v>
      </c>
      <c r="CK7" s="18">
        <v>0.96894824929350731</v>
      </c>
      <c r="CL7" s="8">
        <v>0.97235462479811141</v>
      </c>
      <c r="CM7" s="8">
        <v>0.9752061105160984</v>
      </c>
    </row>
    <row r="8" spans="1:91" x14ac:dyDescent="0.25">
      <c r="D8" t="s">
        <v>81</v>
      </c>
      <c r="E8">
        <v>1</v>
      </c>
      <c r="F8">
        <v>0.95</v>
      </c>
      <c r="G8">
        <v>0.9</v>
      </c>
      <c r="H8">
        <v>0.85</v>
      </c>
      <c r="I8">
        <v>0.8</v>
      </c>
      <c r="J8">
        <v>0.75</v>
      </c>
      <c r="K8">
        <v>0.7</v>
      </c>
      <c r="L8">
        <v>0.65</v>
      </c>
      <c r="M8">
        <v>0.6</v>
      </c>
      <c r="N8">
        <v>0.55000000000000004</v>
      </c>
      <c r="O8">
        <v>0.5</v>
      </c>
      <c r="P8">
        <v>0.45</v>
      </c>
      <c r="Q8">
        <v>0.39999999999999902</v>
      </c>
      <c r="R8">
        <v>0.34999999999999898</v>
      </c>
      <c r="S8">
        <v>0.29999999999999899</v>
      </c>
      <c r="T8">
        <v>0.249999999999999</v>
      </c>
      <c r="U8">
        <v>0.19999999999999901</v>
      </c>
      <c r="V8">
        <v>0.149999999999999</v>
      </c>
      <c r="W8">
        <v>9.9999999999999006E-2</v>
      </c>
      <c r="X8">
        <v>4.9999999999998997E-2</v>
      </c>
      <c r="Y8">
        <v>0</v>
      </c>
      <c r="AA8">
        <v>1</v>
      </c>
      <c r="AB8">
        <v>0.95</v>
      </c>
      <c r="AC8">
        <v>0.9</v>
      </c>
      <c r="AD8">
        <v>0.85</v>
      </c>
      <c r="AE8">
        <v>0.8</v>
      </c>
      <c r="AF8">
        <v>0.75</v>
      </c>
      <c r="AG8">
        <v>0.7</v>
      </c>
      <c r="AH8">
        <v>0.65</v>
      </c>
      <c r="AI8">
        <v>0.6</v>
      </c>
      <c r="AJ8">
        <v>0.55000000000000004</v>
      </c>
      <c r="AK8">
        <v>0.5</v>
      </c>
      <c r="AL8">
        <v>0.45</v>
      </c>
      <c r="AM8">
        <v>0.39999999999999902</v>
      </c>
      <c r="AN8">
        <v>0.34999999999999898</v>
      </c>
      <c r="AO8">
        <v>0.29999999999999899</v>
      </c>
      <c r="AP8">
        <v>0.249999999999999</v>
      </c>
      <c r="AQ8">
        <v>0.19999999999999901</v>
      </c>
      <c r="AR8">
        <v>0.149999999999999</v>
      </c>
      <c r="AS8">
        <v>9.9999999999999006E-2</v>
      </c>
      <c r="AT8">
        <v>4.9999999999998997E-2</v>
      </c>
      <c r="AU8">
        <v>0</v>
      </c>
      <c r="AW8">
        <v>1</v>
      </c>
      <c r="AX8">
        <v>0.95</v>
      </c>
      <c r="AY8">
        <v>0.9</v>
      </c>
      <c r="AZ8">
        <v>0.85</v>
      </c>
      <c r="BA8">
        <v>0.8</v>
      </c>
      <c r="BB8">
        <v>0.75</v>
      </c>
      <c r="BC8">
        <v>0.7</v>
      </c>
      <c r="BD8">
        <v>0.65</v>
      </c>
      <c r="BE8">
        <v>0.6</v>
      </c>
      <c r="BF8">
        <v>0.55000000000000004</v>
      </c>
      <c r="BG8">
        <v>0.5</v>
      </c>
      <c r="BH8">
        <v>0.45</v>
      </c>
      <c r="BI8">
        <v>0.39999999999999902</v>
      </c>
      <c r="BJ8">
        <v>0.34999999999999898</v>
      </c>
      <c r="BK8">
        <v>0.29999999999999899</v>
      </c>
      <c r="BL8">
        <v>0.249999999999999</v>
      </c>
      <c r="BM8">
        <v>0.19999999999999901</v>
      </c>
      <c r="BN8">
        <v>0.149999999999999</v>
      </c>
      <c r="BO8">
        <v>9.9999999999999006E-2</v>
      </c>
      <c r="BP8">
        <v>4.9999999999998997E-2</v>
      </c>
      <c r="BQ8">
        <v>0</v>
      </c>
      <c r="BS8" s="4">
        <v>1</v>
      </c>
      <c r="BT8" s="4">
        <v>0.95</v>
      </c>
      <c r="BU8" s="4">
        <v>0.9</v>
      </c>
      <c r="BV8" s="4">
        <v>0.85</v>
      </c>
      <c r="BW8" s="4">
        <v>0.8</v>
      </c>
      <c r="BX8" s="4">
        <v>0.75</v>
      </c>
      <c r="BY8" s="4">
        <v>0.7</v>
      </c>
      <c r="BZ8" s="4">
        <v>0.65</v>
      </c>
      <c r="CA8" s="4">
        <v>0.6</v>
      </c>
      <c r="CB8" s="4">
        <v>0.55000000000000004</v>
      </c>
      <c r="CC8" s="4">
        <v>0.5</v>
      </c>
      <c r="CD8" s="4">
        <v>0.45</v>
      </c>
      <c r="CE8" s="4">
        <v>0.39999999999999902</v>
      </c>
      <c r="CF8" s="4">
        <v>0.34999999999999898</v>
      </c>
      <c r="CG8" s="4">
        <v>0.29999999999999899</v>
      </c>
      <c r="CH8" s="4">
        <v>0.249999999999999</v>
      </c>
      <c r="CI8" s="4">
        <v>0.19999999999999901</v>
      </c>
      <c r="CJ8" s="4">
        <v>0.149999999999999</v>
      </c>
      <c r="CK8" s="4">
        <v>9.9999999999999006E-2</v>
      </c>
      <c r="CL8" s="4">
        <v>4.9999999999998997E-2</v>
      </c>
      <c r="CM8" s="4">
        <v>0</v>
      </c>
    </row>
    <row r="9" spans="1:91" x14ac:dyDescent="0.25">
      <c r="A9" s="1">
        <f>D9</f>
        <v>33998</v>
      </c>
      <c r="B9">
        <v>1</v>
      </c>
      <c r="C9">
        <v>1</v>
      </c>
      <c r="D9" s="1">
        <v>33998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 s="1">
        <f>D9</f>
        <v>33998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 s="1">
        <f>Z9</f>
        <v>33998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 s="1">
        <f>AV9</f>
        <v>33998</v>
      </c>
      <c r="BS9" s="8">
        <v>1</v>
      </c>
      <c r="BT9" s="8">
        <v>1</v>
      </c>
      <c r="BU9" s="8">
        <v>1</v>
      </c>
      <c r="BV9" s="8">
        <v>1</v>
      </c>
      <c r="BW9" s="8">
        <v>1</v>
      </c>
      <c r="BX9" s="8">
        <v>1</v>
      </c>
      <c r="BY9" s="8">
        <v>1</v>
      </c>
      <c r="BZ9" s="8">
        <v>1</v>
      </c>
      <c r="CA9" s="8">
        <v>1</v>
      </c>
      <c r="CB9" s="8">
        <v>1</v>
      </c>
      <c r="CC9" s="8">
        <v>1</v>
      </c>
      <c r="CD9" s="8">
        <v>1</v>
      </c>
      <c r="CE9" s="8">
        <v>1</v>
      </c>
      <c r="CF9" s="8">
        <v>1</v>
      </c>
      <c r="CG9" s="8">
        <v>1</v>
      </c>
      <c r="CH9" s="8">
        <v>1</v>
      </c>
      <c r="CI9" s="8">
        <v>1</v>
      </c>
      <c r="CJ9" s="8">
        <v>1</v>
      </c>
      <c r="CK9" s="8">
        <v>1</v>
      </c>
      <c r="CL9" s="8">
        <v>1</v>
      </c>
      <c r="CM9" s="8">
        <v>1</v>
      </c>
    </row>
    <row r="10" spans="1:91" x14ac:dyDescent="0.25">
      <c r="A10" s="1">
        <f t="shared" ref="A10:A73" si="0">D10</f>
        <v>34026</v>
      </c>
      <c r="B10">
        <v>1.0174921801887058</v>
      </c>
      <c r="C10">
        <v>1.0110557876325863</v>
      </c>
      <c r="D10" s="1">
        <v>34026</v>
      </c>
      <c r="E10">
        <v>1.0108440855573781</v>
      </c>
      <c r="F10">
        <v>1.0109185541465338</v>
      </c>
      <c r="G10">
        <v>1.0109930227356891</v>
      </c>
      <c r="H10">
        <v>1.0111653804601939</v>
      </c>
      <c r="I10">
        <v>1.0118627008504963</v>
      </c>
      <c r="J10">
        <v>1.0125600212407988</v>
      </c>
      <c r="K10">
        <v>1.0132573416311015</v>
      </c>
      <c r="L10">
        <v>1.0139546620214039</v>
      </c>
      <c r="M10">
        <v>1.0146519824117064</v>
      </c>
      <c r="N10">
        <v>1.0153493028020089</v>
      </c>
      <c r="O10">
        <v>1.0160466231923115</v>
      </c>
      <c r="P10">
        <v>1.016743943582614</v>
      </c>
      <c r="Q10">
        <v>1.0174412639729165</v>
      </c>
      <c r="R10">
        <v>1.0181385843632191</v>
      </c>
      <c r="S10">
        <v>1.0188359047535216</v>
      </c>
      <c r="T10">
        <v>1.0195332251438241</v>
      </c>
      <c r="U10">
        <v>1.0202305455341265</v>
      </c>
      <c r="V10">
        <v>1.0209278659244292</v>
      </c>
      <c r="W10">
        <v>1.0216251863147316</v>
      </c>
      <c r="X10">
        <v>1.0223225067050341</v>
      </c>
      <c r="Y10">
        <v>1.0230198270953366</v>
      </c>
      <c r="Z10" s="1">
        <f t="shared" ref="Z10:Z73" si="1">D10</f>
        <v>34026</v>
      </c>
      <c r="AA10">
        <v>1.0108440855573781</v>
      </c>
      <c r="AB10">
        <v>1.0108126648508819</v>
      </c>
      <c r="AC10">
        <v>1.01094863244324</v>
      </c>
      <c r="AD10">
        <v>1.0116302626449232</v>
      </c>
      <c r="AE10">
        <v>1.0123118928466062</v>
      </c>
      <c r="AF10">
        <v>1.0129935230482894</v>
      </c>
      <c r="AG10">
        <v>1.0136751532499724</v>
      </c>
      <c r="AH10">
        <v>1.0143567834516556</v>
      </c>
      <c r="AI10">
        <v>1.0150384136533386</v>
      </c>
      <c r="AJ10">
        <v>1.0157200438550218</v>
      </c>
      <c r="AK10">
        <v>1.0164016740567048</v>
      </c>
      <c r="AL10">
        <v>1.017083304258388</v>
      </c>
      <c r="AM10">
        <v>1.017764934460071</v>
      </c>
      <c r="AN10">
        <v>1.0184465646617542</v>
      </c>
      <c r="AO10">
        <v>1.0191281948634372</v>
      </c>
      <c r="AP10">
        <v>1.0198098250651204</v>
      </c>
      <c r="AQ10">
        <v>1.0204914552668036</v>
      </c>
      <c r="AR10">
        <v>1.0211730854684866</v>
      </c>
      <c r="AS10">
        <v>1.0218547156701698</v>
      </c>
      <c r="AT10">
        <v>1.0225363458718528</v>
      </c>
      <c r="AU10">
        <v>1.023217976073536</v>
      </c>
      <c r="AV10" s="1">
        <f t="shared" ref="AV10:AV73" si="2">Z10</f>
        <v>34026</v>
      </c>
      <c r="AW10">
        <v>1.0108440855567498</v>
      </c>
      <c r="AX10">
        <v>1.0108126648508819</v>
      </c>
      <c r="AY10">
        <v>1.01094863244324</v>
      </c>
      <c r="AZ10">
        <v>1.0116302626449232</v>
      </c>
      <c r="BA10">
        <v>1.0123118928466062</v>
      </c>
      <c r="BB10">
        <v>1.0129935230482894</v>
      </c>
      <c r="BC10">
        <v>1.0136751532499724</v>
      </c>
      <c r="BD10">
        <v>1.0143567834516556</v>
      </c>
      <c r="BE10">
        <v>1.0150384136533386</v>
      </c>
      <c r="BF10">
        <v>1.0157200438550218</v>
      </c>
      <c r="BG10">
        <v>1.0164016740567048</v>
      </c>
      <c r="BH10">
        <v>1.017083304258388</v>
      </c>
      <c r="BI10">
        <v>1.017764934460071</v>
      </c>
      <c r="BJ10">
        <v>1.0184465646617542</v>
      </c>
      <c r="BK10">
        <v>1.0191281948634372</v>
      </c>
      <c r="BL10">
        <v>1.0198098250651204</v>
      </c>
      <c r="BM10">
        <v>1.0204914552668036</v>
      </c>
      <c r="BN10">
        <v>1.0211730854684866</v>
      </c>
      <c r="BO10">
        <v>1.0211730854684866</v>
      </c>
      <c r="BP10">
        <v>1.0218547156701698</v>
      </c>
      <c r="BQ10">
        <v>1.023217976073536</v>
      </c>
      <c r="BR10" s="1">
        <f t="shared" ref="BR10:BR73" si="3">AV10</f>
        <v>34026</v>
      </c>
      <c r="BS10" s="8">
        <v>1.0108440855573781</v>
      </c>
      <c r="BT10" s="8">
        <v>1.0108720377647091</v>
      </c>
      <c r="BU10" s="8">
        <v>1.0108999899720401</v>
      </c>
      <c r="BV10" s="8">
        <v>1.0114696881941274</v>
      </c>
      <c r="BW10" s="8">
        <v>1.0121567379268299</v>
      </c>
      <c r="BX10" s="8">
        <v>1.0128437876595322</v>
      </c>
      <c r="BY10" s="8">
        <v>1.0135308373922345</v>
      </c>
      <c r="BZ10" s="8">
        <v>1.014217887124937</v>
      </c>
      <c r="CA10" s="8">
        <v>1.0149049368576393</v>
      </c>
      <c r="CB10" s="8">
        <v>1.0155919865903418</v>
      </c>
      <c r="CC10" s="8">
        <v>1.0162790363230441</v>
      </c>
      <c r="CD10" s="8">
        <v>1.0169660860557463</v>
      </c>
      <c r="CE10" s="8">
        <v>1.0176531357884488</v>
      </c>
      <c r="CF10" s="8">
        <v>1.0183401855211511</v>
      </c>
      <c r="CG10" s="8">
        <v>1.0190272352538536</v>
      </c>
      <c r="CH10" s="8">
        <v>1.0197142849865559</v>
      </c>
      <c r="CI10" s="8">
        <v>1.0204013347192582</v>
      </c>
      <c r="CJ10" s="8">
        <v>1.0210883844519607</v>
      </c>
      <c r="CK10" s="8">
        <v>1.021775434184663</v>
      </c>
      <c r="CL10" s="8">
        <v>1.0224624839173655</v>
      </c>
      <c r="CM10" s="8">
        <v>1.0231495336500678</v>
      </c>
    </row>
    <row r="11" spans="1:91" x14ac:dyDescent="0.25">
      <c r="A11" s="1">
        <f t="shared" si="0"/>
        <v>34059</v>
      </c>
      <c r="B11">
        <v>1.0217480682485234</v>
      </c>
      <c r="C11">
        <v>1.0184608233247614</v>
      </c>
      <c r="D11" s="1">
        <v>34059</v>
      </c>
      <c r="E11">
        <v>1.018009283546607</v>
      </c>
      <c r="F11">
        <v>1.018158887401174</v>
      </c>
      <c r="G11">
        <v>1.0183085022475427</v>
      </c>
      <c r="H11">
        <v>1.0185567327648308</v>
      </c>
      <c r="I11">
        <v>1.0191602866849909</v>
      </c>
      <c r="J11">
        <v>1.0197218740916458</v>
      </c>
      <c r="K11">
        <v>1.020283267620868</v>
      </c>
      <c r="L11">
        <v>1.0208444672726567</v>
      </c>
      <c r="M11">
        <v>1.0214054730470126</v>
      </c>
      <c r="N11">
        <v>1.0219662849439355</v>
      </c>
      <c r="O11">
        <v>1.0225269029634256</v>
      </c>
      <c r="P11">
        <v>1.0230873271054826</v>
      </c>
      <c r="Q11">
        <v>1.0236475573701065</v>
      </c>
      <c r="R11">
        <v>1.0242075937572976</v>
      </c>
      <c r="S11">
        <v>1.0247674362670556</v>
      </c>
      <c r="T11">
        <v>1.0253270848993805</v>
      </c>
      <c r="U11">
        <v>1.0258865396542725</v>
      </c>
      <c r="V11">
        <v>1.0264458005317318</v>
      </c>
      <c r="W11">
        <v>1.0270048675317578</v>
      </c>
      <c r="X11">
        <v>1.027563740654351</v>
      </c>
      <c r="Y11">
        <v>1.0281224198995109</v>
      </c>
      <c r="Z11" s="1">
        <f t="shared" si="1"/>
        <v>34059</v>
      </c>
      <c r="AA11">
        <v>1.018009283546607</v>
      </c>
      <c r="AB11">
        <v>1.018362996152669</v>
      </c>
      <c r="AC11">
        <v>1.0188115692678346</v>
      </c>
      <c r="AD11">
        <v>1.0193484827136312</v>
      </c>
      <c r="AE11">
        <v>1.0198851939965905</v>
      </c>
      <c r="AF11">
        <v>1.0204217031167133</v>
      </c>
      <c r="AG11">
        <v>1.0209580100739988</v>
      </c>
      <c r="AH11">
        <v>1.0214941148684475</v>
      </c>
      <c r="AI11">
        <v>1.0220300175000594</v>
      </c>
      <c r="AJ11">
        <v>1.0225657179688343</v>
      </c>
      <c r="AK11">
        <v>1.0231012162747719</v>
      </c>
      <c r="AL11">
        <v>1.023636512417873</v>
      </c>
      <c r="AM11">
        <v>1.0241716063981372</v>
      </c>
      <c r="AN11">
        <v>1.0247064982155643</v>
      </c>
      <c r="AO11">
        <v>1.0252411878701542</v>
      </c>
      <c r="AP11">
        <v>1.0257756753619076</v>
      </c>
      <c r="AQ11">
        <v>1.0263099606908241</v>
      </c>
      <c r="AR11">
        <v>1.0268440438569033</v>
      </c>
      <c r="AS11">
        <v>1.027377924860146</v>
      </c>
      <c r="AT11">
        <v>1.0279116037005511</v>
      </c>
      <c r="AU11">
        <v>1.0284450803781198</v>
      </c>
      <c r="AV11" s="1">
        <f t="shared" si="2"/>
        <v>34059</v>
      </c>
      <c r="AW11">
        <v>1.0180092835536814</v>
      </c>
      <c r="AX11">
        <v>1.018362996152669</v>
      </c>
      <c r="AY11">
        <v>1.0188115692678346</v>
      </c>
      <c r="AZ11">
        <v>1.0193484827136312</v>
      </c>
      <c r="BA11">
        <v>1.0198851939965905</v>
      </c>
      <c r="BB11">
        <v>1.0204217031167133</v>
      </c>
      <c r="BC11">
        <v>1.0209580100739988</v>
      </c>
      <c r="BD11">
        <v>1.0214941148684475</v>
      </c>
      <c r="BE11">
        <v>1.0220300175000594</v>
      </c>
      <c r="BF11">
        <v>1.0225657179688343</v>
      </c>
      <c r="BG11">
        <v>1.0231012162747719</v>
      </c>
      <c r="BH11">
        <v>1.023636512417873</v>
      </c>
      <c r="BI11">
        <v>1.0241716063981372</v>
      </c>
      <c r="BJ11">
        <v>1.0247064982155643</v>
      </c>
      <c r="BK11">
        <v>1.0252411878701542</v>
      </c>
      <c r="BL11">
        <v>1.0257756753619076</v>
      </c>
      <c r="BM11">
        <v>1.0263099606908241</v>
      </c>
      <c r="BN11">
        <v>1.0268440438569033</v>
      </c>
      <c r="BO11">
        <v>1.0268440438569033</v>
      </c>
      <c r="BP11">
        <v>1.027377924860146</v>
      </c>
      <c r="BQ11">
        <v>1.0284450803781198</v>
      </c>
      <c r="BR11" s="1">
        <f t="shared" si="3"/>
        <v>34059</v>
      </c>
      <c r="BS11" s="8">
        <v>1.018009283546607</v>
      </c>
      <c r="BT11" s="8">
        <v>1.0182743524199522</v>
      </c>
      <c r="BU11" s="8">
        <v>1.0185394343956398</v>
      </c>
      <c r="BV11" s="8">
        <v>1.0191017726318514</v>
      </c>
      <c r="BW11" s="8">
        <v>1.019646741265243</v>
      </c>
      <c r="BX11" s="8">
        <v>1.0201915099719752</v>
      </c>
      <c r="BY11" s="8">
        <v>1.0207360787520479</v>
      </c>
      <c r="BZ11" s="8">
        <v>1.0212804476054618</v>
      </c>
      <c r="CA11" s="8">
        <v>1.0218246165322162</v>
      </c>
      <c r="CB11" s="8">
        <v>1.0223685855323112</v>
      </c>
      <c r="CC11" s="8">
        <v>1.022912354605747</v>
      </c>
      <c r="CD11" s="8">
        <v>1.0234559237525236</v>
      </c>
      <c r="CE11" s="8">
        <v>1.0239992929726409</v>
      </c>
      <c r="CF11" s="8">
        <v>1.0245424622660988</v>
      </c>
      <c r="CG11" s="8">
        <v>1.0250854316328977</v>
      </c>
      <c r="CH11" s="8">
        <v>1.0256282010730369</v>
      </c>
      <c r="CI11" s="8">
        <v>1.0261707705865171</v>
      </c>
      <c r="CJ11" s="8">
        <v>1.026713140173338</v>
      </c>
      <c r="CK11" s="8">
        <v>1.0272553098334996</v>
      </c>
      <c r="CL11" s="8">
        <v>1.0277972795670021</v>
      </c>
      <c r="CM11" s="8">
        <v>1.0283390493738449</v>
      </c>
    </row>
    <row r="12" spans="1:91" x14ac:dyDescent="0.25">
      <c r="A12" s="1">
        <f t="shared" si="0"/>
        <v>34089</v>
      </c>
      <c r="B12">
        <v>1.0288542825996672</v>
      </c>
      <c r="C12">
        <v>1.0266458866121666</v>
      </c>
      <c r="D12" s="1">
        <v>34089</v>
      </c>
      <c r="E12">
        <v>1.0255463546474179</v>
      </c>
      <c r="F12">
        <v>1.0259137331851529</v>
      </c>
      <c r="G12">
        <v>1.0262811864729846</v>
      </c>
      <c r="H12">
        <v>1.0267438820845625</v>
      </c>
      <c r="I12">
        <v>1.0274037267145326</v>
      </c>
      <c r="J12">
        <v>1.0280213241937617</v>
      </c>
      <c r="K12">
        <v>1.0286387828970167</v>
      </c>
      <c r="L12">
        <v>1.0292561027949407</v>
      </c>
      <c r="M12">
        <v>1.0298732838581783</v>
      </c>
      <c r="N12">
        <v>1.0304903260573723</v>
      </c>
      <c r="O12">
        <v>1.0311072293631676</v>
      </c>
      <c r="P12">
        <v>1.0317239937462066</v>
      </c>
      <c r="Q12">
        <v>1.0323406191771336</v>
      </c>
      <c r="R12">
        <v>1.0329571056265923</v>
      </c>
      <c r="S12">
        <v>1.0335734530652263</v>
      </c>
      <c r="T12">
        <v>1.0341896614636792</v>
      </c>
      <c r="U12">
        <v>1.0348057307925944</v>
      </c>
      <c r="V12">
        <v>1.035421661022617</v>
      </c>
      <c r="W12">
        <v>1.0360374521243887</v>
      </c>
      <c r="X12">
        <v>1.0366531040685547</v>
      </c>
      <c r="Y12">
        <v>1.0372686168257574</v>
      </c>
      <c r="Z12" s="1">
        <f t="shared" si="1"/>
        <v>34089</v>
      </c>
      <c r="AA12">
        <v>1.0255463546474179</v>
      </c>
      <c r="AB12">
        <v>1.0256544252090563</v>
      </c>
      <c r="AC12">
        <v>1.0259065047882823</v>
      </c>
      <c r="AD12">
        <v>1.026529833018949</v>
      </c>
      <c r="AE12">
        <v>1.0271530447404431</v>
      </c>
      <c r="AF12">
        <v>1.0277761399035761</v>
      </c>
      <c r="AG12">
        <v>1.0283991184591561</v>
      </c>
      <c r="AH12">
        <v>1.0290219803579943</v>
      </c>
      <c r="AI12">
        <v>1.0296447255508998</v>
      </c>
      <c r="AJ12">
        <v>1.0302673539886831</v>
      </c>
      <c r="AK12">
        <v>1.030889865622153</v>
      </c>
      <c r="AL12">
        <v>1.0315122604021207</v>
      </c>
      <c r="AM12">
        <v>1.0321345382793954</v>
      </c>
      <c r="AN12">
        <v>1.0327566992047867</v>
      </c>
      <c r="AO12">
        <v>1.0333787431291046</v>
      </c>
      <c r="AP12">
        <v>1.0340006700031594</v>
      </c>
      <c r="AQ12">
        <v>1.0346224797777608</v>
      </c>
      <c r="AR12">
        <v>1.035244172403718</v>
      </c>
      <c r="AS12">
        <v>1.0358657478318418</v>
      </c>
      <c r="AT12">
        <v>1.0364872060129411</v>
      </c>
      <c r="AU12">
        <v>1.0371085468978267</v>
      </c>
      <c r="AV12" s="1">
        <f t="shared" si="2"/>
        <v>34089</v>
      </c>
      <c r="AW12">
        <v>1.0255463546495811</v>
      </c>
      <c r="AX12">
        <v>1.0256544252090563</v>
      </c>
      <c r="AY12">
        <v>1.0259065047882823</v>
      </c>
      <c r="AZ12">
        <v>1.026529833018949</v>
      </c>
      <c r="BA12">
        <v>1.0271530447404431</v>
      </c>
      <c r="BB12">
        <v>1.0277761399035761</v>
      </c>
      <c r="BC12">
        <v>1.0283991184591561</v>
      </c>
      <c r="BD12">
        <v>1.0290219803579943</v>
      </c>
      <c r="BE12">
        <v>1.0296447255508998</v>
      </c>
      <c r="BF12">
        <v>1.0302673539886831</v>
      </c>
      <c r="BG12">
        <v>1.030889865622153</v>
      </c>
      <c r="BH12">
        <v>1.0315122604021207</v>
      </c>
      <c r="BI12">
        <v>1.0321345382793954</v>
      </c>
      <c r="BJ12">
        <v>1.0327566992047867</v>
      </c>
      <c r="BK12">
        <v>1.0333787431291046</v>
      </c>
      <c r="BL12">
        <v>1.0340006700031594</v>
      </c>
      <c r="BM12">
        <v>1.0346224797777608</v>
      </c>
      <c r="BN12">
        <v>1.035244172403718</v>
      </c>
      <c r="BO12">
        <v>1.035244172403718</v>
      </c>
      <c r="BP12">
        <v>1.0358657478318418</v>
      </c>
      <c r="BQ12">
        <v>1.0371085468978267</v>
      </c>
      <c r="BR12" s="1">
        <f t="shared" si="3"/>
        <v>34089</v>
      </c>
      <c r="BS12" s="8">
        <v>1.0255463546474179</v>
      </c>
      <c r="BT12" s="8">
        <v>1.025800192692526</v>
      </c>
      <c r="BU12" s="8">
        <v>1.0260540370678843</v>
      </c>
      <c r="BV12" s="8">
        <v>1.0266674742935495</v>
      </c>
      <c r="BW12" s="8">
        <v>1.0272872707932581</v>
      </c>
      <c r="BX12" s="8">
        <v>1.0279069415158386</v>
      </c>
      <c r="BY12" s="8">
        <v>1.0285264864196548</v>
      </c>
      <c r="BZ12" s="8">
        <v>1.0291459054630723</v>
      </c>
      <c r="CA12" s="8">
        <v>1.0297651986044545</v>
      </c>
      <c r="CB12" s="8">
        <v>1.0303843658021656</v>
      </c>
      <c r="CC12" s="8">
        <v>1.0310034070145704</v>
      </c>
      <c r="CD12" s="8">
        <v>1.0316223222000331</v>
      </c>
      <c r="CE12" s="8">
        <v>1.0322411113169181</v>
      </c>
      <c r="CF12" s="8">
        <v>1.0328597743235892</v>
      </c>
      <c r="CG12" s="8">
        <v>1.0334783111784118</v>
      </c>
      <c r="CH12" s="8">
        <v>1.034096721839749</v>
      </c>
      <c r="CI12" s="8">
        <v>1.034715006265966</v>
      </c>
      <c r="CJ12" s="8">
        <v>1.0353331644154271</v>
      </c>
      <c r="CK12" s="8">
        <v>1.035951196246496</v>
      </c>
      <c r="CL12" s="8">
        <v>1.0365691017175376</v>
      </c>
      <c r="CM12" s="8">
        <v>1.037186880786916</v>
      </c>
    </row>
    <row r="13" spans="1:91" x14ac:dyDescent="0.25">
      <c r="A13" s="1">
        <f t="shared" si="0"/>
        <v>34117</v>
      </c>
      <c r="B13">
        <v>1.0301586094055171</v>
      </c>
      <c r="C13">
        <v>1.0286430292148465</v>
      </c>
      <c r="D13" s="1">
        <v>34117</v>
      </c>
      <c r="E13">
        <v>1.0264428344699812</v>
      </c>
      <c r="F13">
        <v>1.027117973835024</v>
      </c>
      <c r="G13">
        <v>1.0277934082479081</v>
      </c>
      <c r="H13">
        <v>1.0285644740978233</v>
      </c>
      <c r="I13">
        <v>1.0293023149315532</v>
      </c>
      <c r="J13">
        <v>1.0297433914846514</v>
      </c>
      <c r="K13">
        <v>1.030184115587417</v>
      </c>
      <c r="L13">
        <v>1.0306244872824033</v>
      </c>
      <c r="M13">
        <v>1.0310645066121857</v>
      </c>
      <c r="N13">
        <v>1.0315041736193586</v>
      </c>
      <c r="O13">
        <v>1.0319434883465382</v>
      </c>
      <c r="P13">
        <v>1.0323824508363586</v>
      </c>
      <c r="Q13">
        <v>1.0328210611314761</v>
      </c>
      <c r="R13">
        <v>1.0332593192745667</v>
      </c>
      <c r="S13">
        <v>1.033697225308327</v>
      </c>
      <c r="T13">
        <v>1.0341347792754731</v>
      </c>
      <c r="U13">
        <v>1.0345532077324926</v>
      </c>
      <c r="V13">
        <v>1.0349616930308532</v>
      </c>
      <c r="W13">
        <v>1.035369792668339</v>
      </c>
      <c r="X13">
        <v>1.0357775066991817</v>
      </c>
      <c r="Y13">
        <v>1.0361848351776337</v>
      </c>
      <c r="Z13" s="1">
        <f t="shared" si="1"/>
        <v>34117</v>
      </c>
      <c r="AA13">
        <v>1.0264428344699812</v>
      </c>
      <c r="AB13">
        <v>1.0272674228563783</v>
      </c>
      <c r="AC13">
        <v>1.0282364983026422</v>
      </c>
      <c r="AD13">
        <v>1.028898728454555</v>
      </c>
      <c r="AE13">
        <v>1.0293196018373278</v>
      </c>
      <c r="AF13">
        <v>1.0297401111615294</v>
      </c>
      <c r="AG13">
        <v>1.030160256447255</v>
      </c>
      <c r="AH13">
        <v>1.0305800377146423</v>
      </c>
      <c r="AI13">
        <v>1.0309994549838668</v>
      </c>
      <c r="AJ13">
        <v>1.0314185082751433</v>
      </c>
      <c r="AK13">
        <v>1.0318371976087244</v>
      </c>
      <c r="AL13">
        <v>1.0322555230049044</v>
      </c>
      <c r="AM13">
        <v>1.0326734844840142</v>
      </c>
      <c r="AN13">
        <v>1.0330910820664245</v>
      </c>
      <c r="AO13">
        <v>1.0335083157725449</v>
      </c>
      <c r="AP13">
        <v>1.0339251856228253</v>
      </c>
      <c r="AQ13">
        <v>1.0343416916377526</v>
      </c>
      <c r="AR13">
        <v>1.0347578338378538</v>
      </c>
      <c r="AS13">
        <v>1.0351736122436954</v>
      </c>
      <c r="AT13">
        <v>1.0355890268758816</v>
      </c>
      <c r="AU13">
        <v>1.0360040777550572</v>
      </c>
      <c r="AV13" s="1">
        <f t="shared" si="2"/>
        <v>34117</v>
      </c>
      <c r="AW13">
        <v>1.0264428344864733</v>
      </c>
      <c r="AX13">
        <v>1.0272674228563783</v>
      </c>
      <c r="AY13">
        <v>1.0282364983026422</v>
      </c>
      <c r="AZ13">
        <v>1.028898728454555</v>
      </c>
      <c r="BA13">
        <v>1.0293196018373278</v>
      </c>
      <c r="BB13">
        <v>1.0297401111615294</v>
      </c>
      <c r="BC13">
        <v>1.030160256447255</v>
      </c>
      <c r="BD13">
        <v>1.0305800377146423</v>
      </c>
      <c r="BE13">
        <v>1.0309994549838668</v>
      </c>
      <c r="BF13">
        <v>1.0314185082751433</v>
      </c>
      <c r="BG13">
        <v>1.0318371976087244</v>
      </c>
      <c r="BH13">
        <v>1.0322555230049044</v>
      </c>
      <c r="BI13">
        <v>1.0326734844840142</v>
      </c>
      <c r="BJ13">
        <v>1.0330910820664245</v>
      </c>
      <c r="BK13">
        <v>1.0335083157725449</v>
      </c>
      <c r="BL13">
        <v>1.0339251856228253</v>
      </c>
      <c r="BM13">
        <v>1.0343416916377526</v>
      </c>
      <c r="BN13">
        <v>1.0347578338378538</v>
      </c>
      <c r="BO13">
        <v>1.0347578338378538</v>
      </c>
      <c r="BP13">
        <v>1.0351736122436954</v>
      </c>
      <c r="BQ13">
        <v>1.0360040777550572</v>
      </c>
      <c r="BR13" s="1">
        <f t="shared" si="3"/>
        <v>34117</v>
      </c>
      <c r="BS13" s="8">
        <v>1.0264428344699812</v>
      </c>
      <c r="BT13" s="8">
        <v>1.0272149707479779</v>
      </c>
      <c r="BU13" s="8">
        <v>1.0279873697679591</v>
      </c>
      <c r="BV13" s="8">
        <v>1.0290117463304573</v>
      </c>
      <c r="BW13" s="8">
        <v>1.0294510049571712</v>
      </c>
      <c r="BX13" s="8">
        <v>1.0298899180074246</v>
      </c>
      <c r="BY13" s="8">
        <v>1.0303195872262454</v>
      </c>
      <c r="BZ13" s="8">
        <v>1.0307346481991289</v>
      </c>
      <c r="CA13" s="8">
        <v>1.0311493358040813</v>
      </c>
      <c r="CB13" s="8">
        <v>1.0315636500748173</v>
      </c>
      <c r="CC13" s="8">
        <v>1.0319775910450844</v>
      </c>
      <c r="CD13" s="8">
        <v>1.0323911587486636</v>
      </c>
      <c r="CE13" s="8">
        <v>1.0328043532193687</v>
      </c>
      <c r="CF13" s="8">
        <v>1.0332171744910468</v>
      </c>
      <c r="CG13" s="8">
        <v>1.0336296225975796</v>
      </c>
      <c r="CH13" s="8">
        <v>1.034041697572879</v>
      </c>
      <c r="CI13" s="8">
        <v>1.0344533994508935</v>
      </c>
      <c r="CJ13" s="8">
        <v>1.0348647282656032</v>
      </c>
      <c r="CK13" s="8">
        <v>1.0352756840510209</v>
      </c>
      <c r="CL13" s="8">
        <v>1.0356862668411939</v>
      </c>
      <c r="CM13" s="8">
        <v>1.0360964766702023</v>
      </c>
    </row>
    <row r="14" spans="1:91" x14ac:dyDescent="0.25">
      <c r="A14" s="1">
        <f t="shared" si="0"/>
        <v>34150</v>
      </c>
      <c r="B14">
        <v>1.0488262826547012</v>
      </c>
      <c r="C14">
        <v>1.0374762415639738</v>
      </c>
      <c r="D14" s="1">
        <v>34150</v>
      </c>
      <c r="E14">
        <v>1.035215055548546</v>
      </c>
      <c r="F14">
        <v>1.0359060561266278</v>
      </c>
      <c r="G14">
        <v>1.036597367546227</v>
      </c>
      <c r="H14">
        <v>1.0373851437823665</v>
      </c>
      <c r="I14">
        <v>1.0381394248990798</v>
      </c>
      <c r="J14">
        <v>1.0394715145058193</v>
      </c>
      <c r="K14">
        <v>1.0408737484550077</v>
      </c>
      <c r="L14">
        <v>1.0422764451387301</v>
      </c>
      <c r="M14">
        <v>1.043679603617609</v>
      </c>
      <c r="N14">
        <v>1.0450832229524447</v>
      </c>
      <c r="O14">
        <v>1.046487302204218</v>
      </c>
      <c r="P14">
        <v>1.0478918404340856</v>
      </c>
      <c r="Q14">
        <v>1.0493179786534532</v>
      </c>
      <c r="R14">
        <v>1.0507783601329639</v>
      </c>
      <c r="S14">
        <v>1.0522392443185151</v>
      </c>
      <c r="T14">
        <v>1.0537006302158443</v>
      </c>
      <c r="U14">
        <v>1.0551433697059214</v>
      </c>
      <c r="V14">
        <v>1.0565767805434119</v>
      </c>
      <c r="W14">
        <v>1.0580105999174767</v>
      </c>
      <c r="X14">
        <v>1.0594448267469119</v>
      </c>
      <c r="Y14">
        <v>1.0608794599507472</v>
      </c>
      <c r="Z14" s="1">
        <f t="shared" si="1"/>
        <v>34150</v>
      </c>
      <c r="AA14">
        <v>1.035215055548546</v>
      </c>
      <c r="AB14">
        <v>1.0363538808212887</v>
      </c>
      <c r="AC14">
        <v>1.0376390075507322</v>
      </c>
      <c r="AD14">
        <v>1.0389304987138366</v>
      </c>
      <c r="AE14">
        <v>1.0402782231960364</v>
      </c>
      <c r="AF14">
        <v>1.0416263340127172</v>
      </c>
      <c r="AG14">
        <v>1.0429748302051276</v>
      </c>
      <c r="AH14">
        <v>1.044323710814633</v>
      </c>
      <c r="AI14">
        <v>1.0456729748827076</v>
      </c>
      <c r="AJ14">
        <v>1.0470226214509393</v>
      </c>
      <c r="AK14">
        <v>1.0483726495610259</v>
      </c>
      <c r="AL14">
        <v>1.049723058254781</v>
      </c>
      <c r="AM14">
        <v>1.0510738465741272</v>
      </c>
      <c r="AN14">
        <v>1.052425013561102</v>
      </c>
      <c r="AO14">
        <v>1.053776558257854</v>
      </c>
      <c r="AP14">
        <v>1.0551284797066476</v>
      </c>
      <c r="AQ14">
        <v>1.0564807769498572</v>
      </c>
      <c r="AR14">
        <v>1.0578334490299721</v>
      </c>
      <c r="AS14">
        <v>1.0591864949895957</v>
      </c>
      <c r="AT14">
        <v>1.060539913871444</v>
      </c>
      <c r="AU14">
        <v>1.0618937047183474</v>
      </c>
      <c r="AV14" s="1">
        <f t="shared" si="2"/>
        <v>34150</v>
      </c>
      <c r="AW14">
        <v>1.035215055571318</v>
      </c>
      <c r="AX14">
        <v>1.0363538808212887</v>
      </c>
      <c r="AY14">
        <v>1.0376390075507322</v>
      </c>
      <c r="AZ14">
        <v>1.0389304987138366</v>
      </c>
      <c r="BA14">
        <v>1.0402782231960364</v>
      </c>
      <c r="BB14">
        <v>1.0416263340127172</v>
      </c>
      <c r="BC14">
        <v>1.0429748302051276</v>
      </c>
      <c r="BD14">
        <v>1.044323710814633</v>
      </c>
      <c r="BE14">
        <v>1.0456729748827076</v>
      </c>
      <c r="BF14">
        <v>1.0470226214509393</v>
      </c>
      <c r="BG14">
        <v>1.0483726495610259</v>
      </c>
      <c r="BH14">
        <v>1.049723058254781</v>
      </c>
      <c r="BI14">
        <v>1.0510738465741272</v>
      </c>
      <c r="BJ14">
        <v>1.052425013561102</v>
      </c>
      <c r="BK14">
        <v>1.053776558257854</v>
      </c>
      <c r="BL14">
        <v>1.0551284797066476</v>
      </c>
      <c r="BM14">
        <v>1.0564807769498572</v>
      </c>
      <c r="BN14">
        <v>1.0578334490299721</v>
      </c>
      <c r="BO14">
        <v>1.0578334490299721</v>
      </c>
      <c r="BP14">
        <v>1.0591864949895957</v>
      </c>
      <c r="BQ14">
        <v>1.0618937047183474</v>
      </c>
      <c r="BR14" s="1">
        <f t="shared" si="3"/>
        <v>34150</v>
      </c>
      <c r="BS14" s="8">
        <v>1.035215055548546</v>
      </c>
      <c r="BT14" s="8">
        <v>1.0361594583816891</v>
      </c>
      <c r="BU14" s="8">
        <v>1.0371043753449944</v>
      </c>
      <c r="BV14" s="8">
        <v>1.0383037943683708</v>
      </c>
      <c r="BW14" s="8">
        <v>1.0395423842954108</v>
      </c>
      <c r="BX14" s="8">
        <v>1.0409383534004293</v>
      </c>
      <c r="BY14" s="8">
        <v>1.0423257830356523</v>
      </c>
      <c r="BZ14" s="8">
        <v>1.043699215658568</v>
      </c>
      <c r="CA14" s="8">
        <v>1.0450730378196522</v>
      </c>
      <c r="CB14" s="8">
        <v>1.046447248516895</v>
      </c>
      <c r="CC14" s="8">
        <v>1.0478218467484453</v>
      </c>
      <c r="CD14" s="8">
        <v>1.0491968315126106</v>
      </c>
      <c r="CE14" s="8">
        <v>1.0505722018078567</v>
      </c>
      <c r="CF14" s="8">
        <v>1.0519479566328085</v>
      </c>
      <c r="CG14" s="8">
        <v>1.0533240949862519</v>
      </c>
      <c r="CH14" s="8">
        <v>1.0547006158671279</v>
      </c>
      <c r="CI14" s="8">
        <v>1.0560775182745414</v>
      </c>
      <c r="CJ14" s="8">
        <v>1.0574548012077545</v>
      </c>
      <c r="CK14" s="8">
        <v>1.0588324636661888</v>
      </c>
      <c r="CL14" s="8">
        <v>1.0602105046494275</v>
      </c>
      <c r="CM14" s="8">
        <v>1.0615889231572122</v>
      </c>
    </row>
    <row r="15" spans="1:91" x14ac:dyDescent="0.25">
      <c r="A15" s="1">
        <f t="shared" si="0"/>
        <v>34180</v>
      </c>
      <c r="B15">
        <v>1.0547571149446249</v>
      </c>
      <c r="C15">
        <v>1.0426071837908926</v>
      </c>
      <c r="D15" s="1">
        <v>34180</v>
      </c>
      <c r="E15">
        <v>1.0397240170264761</v>
      </c>
      <c r="F15">
        <v>1.0405865461199104</v>
      </c>
      <c r="G15">
        <v>1.0414496123306509</v>
      </c>
      <c r="H15">
        <v>1.0424098355180247</v>
      </c>
      <c r="I15">
        <v>1.0432290353477471</v>
      </c>
      <c r="J15">
        <v>1.0444479232381989</v>
      </c>
      <c r="K15">
        <v>1.0457369763275122</v>
      </c>
      <c r="L15">
        <v>1.0470261712249331</v>
      </c>
      <c r="M15">
        <v>1.04831550682701</v>
      </c>
      <c r="N15">
        <v>1.0496049820309026</v>
      </c>
      <c r="O15">
        <v>1.0508945957343849</v>
      </c>
      <c r="P15">
        <v>1.0521843468358398</v>
      </c>
      <c r="Q15">
        <v>1.0534954603533941</v>
      </c>
      <c r="R15">
        <v>1.0548406209719519</v>
      </c>
      <c r="S15">
        <v>1.0561859497513939</v>
      </c>
      <c r="T15">
        <v>1.0575314455201286</v>
      </c>
      <c r="U15">
        <v>1.0588578925767873</v>
      </c>
      <c r="V15">
        <v>1.0601746468483606</v>
      </c>
      <c r="W15">
        <v>1.0614914807831881</v>
      </c>
      <c r="X15">
        <v>1.0628083931554606</v>
      </c>
      <c r="Y15">
        <v>1.0641253827401009</v>
      </c>
      <c r="Z15" s="1">
        <f t="shared" si="1"/>
        <v>34180</v>
      </c>
      <c r="AA15">
        <v>1.0397240170264761</v>
      </c>
      <c r="AB15">
        <v>1.0412072985571335</v>
      </c>
      <c r="AC15">
        <v>1.0427857703490193</v>
      </c>
      <c r="AD15">
        <v>1.0439667883230983</v>
      </c>
      <c r="AE15">
        <v>1.0452040153010691</v>
      </c>
      <c r="AF15">
        <v>1.0464413271629402</v>
      </c>
      <c r="AG15">
        <v>1.0476787228152491</v>
      </c>
      <c r="AH15">
        <v>1.0489162011650819</v>
      </c>
      <c r="AI15">
        <v>1.0501537611200653</v>
      </c>
      <c r="AJ15">
        <v>1.0513914015883714</v>
      </c>
      <c r="AK15">
        <v>1.052629121478714</v>
      </c>
      <c r="AL15">
        <v>1.0538669197003547</v>
      </c>
      <c r="AM15">
        <v>1.0551047951630956</v>
      </c>
      <c r="AN15">
        <v>1.056342746777285</v>
      </c>
      <c r="AO15">
        <v>1.0575807734538138</v>
      </c>
      <c r="AP15">
        <v>1.0588188741041205</v>
      </c>
      <c r="AQ15">
        <v>1.0600570476401843</v>
      </c>
      <c r="AR15">
        <v>1.0612952929745314</v>
      </c>
      <c r="AS15">
        <v>1.0625336090202331</v>
      </c>
      <c r="AT15">
        <v>1.0637719946909037</v>
      </c>
      <c r="AU15">
        <v>1.0650104489007042</v>
      </c>
      <c r="AV15" s="1">
        <f t="shared" si="2"/>
        <v>34180</v>
      </c>
      <c r="AW15">
        <v>1.0397240170561297</v>
      </c>
      <c r="AX15">
        <v>1.0412072985571335</v>
      </c>
      <c r="AY15">
        <v>1.0427857703490193</v>
      </c>
      <c r="AZ15">
        <v>1.0439667883230983</v>
      </c>
      <c r="BA15">
        <v>1.0452040153010691</v>
      </c>
      <c r="BB15">
        <v>1.0464413271629402</v>
      </c>
      <c r="BC15">
        <v>1.0476787228152491</v>
      </c>
      <c r="BD15">
        <v>1.0489162011650819</v>
      </c>
      <c r="BE15">
        <v>1.0501537611200653</v>
      </c>
      <c r="BF15">
        <v>1.0513914015883714</v>
      </c>
      <c r="BG15">
        <v>1.052629121478714</v>
      </c>
      <c r="BH15">
        <v>1.0538669197003547</v>
      </c>
      <c r="BI15">
        <v>1.0551047951630956</v>
      </c>
      <c r="BJ15">
        <v>1.056342746777285</v>
      </c>
      <c r="BK15">
        <v>1.0575807734538138</v>
      </c>
      <c r="BL15">
        <v>1.0588188741041205</v>
      </c>
      <c r="BM15">
        <v>1.0600570476401843</v>
      </c>
      <c r="BN15">
        <v>1.0612952929745314</v>
      </c>
      <c r="BO15">
        <v>1.0612952929745314</v>
      </c>
      <c r="BP15">
        <v>1.0625336090202331</v>
      </c>
      <c r="BQ15">
        <v>1.0650104489007042</v>
      </c>
      <c r="BR15" s="1">
        <f t="shared" si="3"/>
        <v>34180</v>
      </c>
      <c r="BS15" s="8">
        <v>1.0397240170264761</v>
      </c>
      <c r="BT15" s="8">
        <v>1.0409310116628523</v>
      </c>
      <c r="BU15" s="8">
        <v>1.0421389941031278</v>
      </c>
      <c r="BV15" s="8">
        <v>1.0434074590347422</v>
      </c>
      <c r="BW15" s="8">
        <v>1.0445680239014761</v>
      </c>
      <c r="BX15" s="8">
        <v>1.0458281871274384</v>
      </c>
      <c r="BY15" s="8">
        <v>1.0470940878580215</v>
      </c>
      <c r="BZ15" s="8">
        <v>1.0483552710215729</v>
      </c>
      <c r="CA15" s="8">
        <v>1.0496165334565197</v>
      </c>
      <c r="CB15" s="8">
        <v>1.0508778740238904</v>
      </c>
      <c r="CC15" s="8">
        <v>1.0521392915853285</v>
      </c>
      <c r="CD15" s="8">
        <v>1.0534007850030913</v>
      </c>
      <c r="CE15" s="8">
        <v>1.0546623531400505</v>
      </c>
      <c r="CF15" s="8">
        <v>1.0559239948596921</v>
      </c>
      <c r="CG15" s="8">
        <v>1.057185709026119</v>
      </c>
      <c r="CH15" s="8">
        <v>1.0584474945040443</v>
      </c>
      <c r="CI15" s="8">
        <v>1.0597093501588004</v>
      </c>
      <c r="CJ15" s="8">
        <v>1.060971274856332</v>
      </c>
      <c r="CK15" s="8">
        <v>1.0622332674631989</v>
      </c>
      <c r="CL15" s="8">
        <v>1.0634953268465768</v>
      </c>
      <c r="CM15" s="8">
        <v>1.0647574518742555</v>
      </c>
    </row>
    <row r="16" spans="1:91" x14ac:dyDescent="0.25">
      <c r="A16" s="1">
        <f t="shared" si="0"/>
        <v>34212</v>
      </c>
      <c r="B16">
        <v>1.0732563058774018</v>
      </c>
      <c r="C16">
        <v>1.0529323301560247</v>
      </c>
      <c r="D16" s="1">
        <v>34212</v>
      </c>
      <c r="E16">
        <v>1.0503423224803936</v>
      </c>
      <c r="F16">
        <v>1.0511124554483424</v>
      </c>
      <c r="G16">
        <v>1.0518829631397131</v>
      </c>
      <c r="H16">
        <v>1.0527514238079401</v>
      </c>
      <c r="I16">
        <v>1.0541966885548495</v>
      </c>
      <c r="J16">
        <v>1.0562067134472828</v>
      </c>
      <c r="K16">
        <v>1.0582895624026292</v>
      </c>
      <c r="L16">
        <v>1.0603744761787459</v>
      </c>
      <c r="M16">
        <v>1.0624614539743169</v>
      </c>
      <c r="N16">
        <v>1.0645504949853579</v>
      </c>
      <c r="O16">
        <v>1.0666415984052213</v>
      </c>
      <c r="P16">
        <v>1.0687347634245907</v>
      </c>
      <c r="Q16">
        <v>1.0708515650462396</v>
      </c>
      <c r="R16">
        <v>1.0730049541428959</v>
      </c>
      <c r="S16">
        <v>1.0751605192489233</v>
      </c>
      <c r="T16">
        <v>1.0773182595467494</v>
      </c>
      <c r="U16">
        <v>1.0794585858557331</v>
      </c>
      <c r="V16">
        <v>1.0815883616382951</v>
      </c>
      <c r="W16">
        <v>1.0837148178142026</v>
      </c>
      <c r="X16">
        <v>1.0858432968905367</v>
      </c>
      <c r="Y16">
        <v>1.0879737977883452</v>
      </c>
      <c r="Z16" s="1">
        <f t="shared" si="1"/>
        <v>34212</v>
      </c>
      <c r="AA16">
        <v>1.0503423224803936</v>
      </c>
      <c r="AB16">
        <v>1.0519152712068951</v>
      </c>
      <c r="AC16">
        <v>1.053636399717673</v>
      </c>
      <c r="AD16">
        <v>1.0555778579682205</v>
      </c>
      <c r="AE16">
        <v>1.0575778834008585</v>
      </c>
      <c r="AF16">
        <v>1.0595797680827554</v>
      </c>
      <c r="AG16">
        <v>1.0615835110884311</v>
      </c>
      <c r="AH16">
        <v>1.0635891114898259</v>
      </c>
      <c r="AI16">
        <v>1.0655965683562973</v>
      </c>
      <c r="AJ16">
        <v>1.0676058807546243</v>
      </c>
      <c r="AK16">
        <v>1.0696170477490068</v>
      </c>
      <c r="AL16">
        <v>1.0716300684010733</v>
      </c>
      <c r="AM16">
        <v>1.0736449417698761</v>
      </c>
      <c r="AN16">
        <v>1.0756616669118979</v>
      </c>
      <c r="AO16">
        <v>1.0776802428810517</v>
      </c>
      <c r="AP16">
        <v>1.0797006687286852</v>
      </c>
      <c r="AQ16">
        <v>1.0817229435035798</v>
      </c>
      <c r="AR16">
        <v>1.0837470662519544</v>
      </c>
      <c r="AS16">
        <v>1.0857730360174684</v>
      </c>
      <c r="AT16">
        <v>1.0878008518412214</v>
      </c>
      <c r="AU16">
        <v>1.0898305127617574</v>
      </c>
      <c r="AV16" s="1">
        <f t="shared" si="2"/>
        <v>34212</v>
      </c>
      <c r="AW16">
        <v>1.0503423225118382</v>
      </c>
      <c r="AX16">
        <v>1.0519152712068951</v>
      </c>
      <c r="AY16">
        <v>1.053636399717673</v>
      </c>
      <c r="AZ16">
        <v>1.0555778579682205</v>
      </c>
      <c r="BA16">
        <v>1.0575778834008585</v>
      </c>
      <c r="BB16">
        <v>1.0595797680827554</v>
      </c>
      <c r="BC16">
        <v>1.0615835110884311</v>
      </c>
      <c r="BD16">
        <v>1.0635891114898259</v>
      </c>
      <c r="BE16">
        <v>1.0655965683562973</v>
      </c>
      <c r="BF16">
        <v>1.0676058807546243</v>
      </c>
      <c r="BG16">
        <v>1.0696170477490068</v>
      </c>
      <c r="BH16">
        <v>1.0716300684010733</v>
      </c>
      <c r="BI16">
        <v>1.0736449417698761</v>
      </c>
      <c r="BJ16">
        <v>1.0756616669118979</v>
      </c>
      <c r="BK16">
        <v>1.0776802428810517</v>
      </c>
      <c r="BL16">
        <v>1.0797006687286852</v>
      </c>
      <c r="BM16">
        <v>1.0817229435035798</v>
      </c>
      <c r="BN16">
        <v>1.0837470662519544</v>
      </c>
      <c r="BO16">
        <v>1.0837470662519544</v>
      </c>
      <c r="BP16">
        <v>1.0857730360174684</v>
      </c>
      <c r="BQ16">
        <v>1.0898305127617574</v>
      </c>
      <c r="BR16" s="1">
        <f t="shared" si="3"/>
        <v>34212</v>
      </c>
      <c r="BS16" s="8">
        <v>1.0503423224803936</v>
      </c>
      <c r="BT16" s="8">
        <v>1.0515534847185986</v>
      </c>
      <c r="BU16" s="8">
        <v>1.0527656259120692</v>
      </c>
      <c r="BV16" s="8">
        <v>1.054501094533737</v>
      </c>
      <c r="BW16" s="8">
        <v>1.0564333741028757</v>
      </c>
      <c r="BX16" s="8">
        <v>1.0584681431889187</v>
      </c>
      <c r="BY16" s="8">
        <v>1.0605105555102694</v>
      </c>
      <c r="BZ16" s="8">
        <v>1.062550026946427</v>
      </c>
      <c r="CA16" s="8">
        <v>1.0645914124836446</v>
      </c>
      <c r="CB16" s="8">
        <v>1.0666347111387584</v>
      </c>
      <c r="CC16" s="8">
        <v>1.0686799219259162</v>
      </c>
      <c r="CD16" s="8">
        <v>1.0707270438565806</v>
      </c>
      <c r="CE16" s="8">
        <v>1.0727760759395302</v>
      </c>
      <c r="CF16" s="8">
        <v>1.0748270171808625</v>
      </c>
      <c r="CG16" s="8">
        <v>1.0768798665839983</v>
      </c>
      <c r="CH16" s="8">
        <v>1.0789346231496773</v>
      </c>
      <c r="CI16" s="8">
        <v>1.0809912858759698</v>
      </c>
      <c r="CJ16" s="8">
        <v>1.0830498537582722</v>
      </c>
      <c r="CK16" s="8">
        <v>1.0851103257893098</v>
      </c>
      <c r="CL16" s="8">
        <v>1.0871727009591434</v>
      </c>
      <c r="CM16" s="8">
        <v>1.089236978255167</v>
      </c>
    </row>
    <row r="17" spans="1:91" x14ac:dyDescent="0.25">
      <c r="A17" s="1">
        <f t="shared" si="0"/>
        <v>34242</v>
      </c>
      <c r="B17">
        <v>1.0762032033428726</v>
      </c>
      <c r="C17">
        <v>1.0574633179205981</v>
      </c>
      <c r="D17" s="1">
        <v>34242</v>
      </c>
      <c r="E17">
        <v>1.0545325355769677</v>
      </c>
      <c r="F17">
        <v>1.0554082432995371</v>
      </c>
      <c r="G17">
        <v>1.0562844775172067</v>
      </c>
      <c r="H17">
        <v>1.0572592344165392</v>
      </c>
      <c r="I17">
        <v>1.0588607350492671</v>
      </c>
      <c r="J17">
        <v>1.0610431955757398</v>
      </c>
      <c r="K17">
        <v>1.0632994473736344</v>
      </c>
      <c r="L17">
        <v>1.0655584191022531</v>
      </c>
      <c r="M17">
        <v>1.0678201109153871</v>
      </c>
      <c r="N17">
        <v>1.0700845229636493</v>
      </c>
      <c r="O17">
        <v>1.0723516553944765</v>
      </c>
      <c r="P17">
        <v>1.0746215083521231</v>
      </c>
      <c r="Q17">
        <v>1.0769157799759037</v>
      </c>
      <c r="R17">
        <v>1.0792475074640908</v>
      </c>
      <c r="S17">
        <v>1.0815820908185398</v>
      </c>
      <c r="T17">
        <v>1.0839195302274667</v>
      </c>
      <c r="U17">
        <v>1.0862401144547054</v>
      </c>
      <c r="V17">
        <v>1.0885507430549037</v>
      </c>
      <c r="W17">
        <v>1.0908586897132901</v>
      </c>
      <c r="X17">
        <v>1.0931693314400803</v>
      </c>
      <c r="Y17">
        <v>1.0954826680885517</v>
      </c>
      <c r="Z17" s="1">
        <f t="shared" si="1"/>
        <v>34242</v>
      </c>
      <c r="AA17">
        <v>1.0545325355769677</v>
      </c>
      <c r="AB17">
        <v>1.0561912975068657</v>
      </c>
      <c r="AC17">
        <v>1.0580114316746791</v>
      </c>
      <c r="AD17">
        <v>1.0601238019052133</v>
      </c>
      <c r="AE17">
        <v>1.0622955996195524</v>
      </c>
      <c r="AF17">
        <v>1.0644698822760852</v>
      </c>
      <c r="AG17">
        <v>1.0666466498054308</v>
      </c>
      <c r="AH17">
        <v>1.0688259021350446</v>
      </c>
      <c r="AI17">
        <v>1.0710076391892136</v>
      </c>
      <c r="AJ17">
        <v>1.0731918608890585</v>
      </c>
      <c r="AK17">
        <v>1.0753785671525313</v>
      </c>
      <c r="AL17">
        <v>1.0775677578944207</v>
      </c>
      <c r="AM17">
        <v>1.0797594330263451</v>
      </c>
      <c r="AN17">
        <v>1.081953592456758</v>
      </c>
      <c r="AO17">
        <v>1.0841502360909461</v>
      </c>
      <c r="AP17">
        <v>1.0863493638310298</v>
      </c>
      <c r="AQ17">
        <v>1.0885509755759624</v>
      </c>
      <c r="AR17">
        <v>1.0907550712215317</v>
      </c>
      <c r="AS17">
        <v>1.092961650660359</v>
      </c>
      <c r="AT17">
        <v>1.0951707137818998</v>
      </c>
      <c r="AU17">
        <v>1.0973822604724432</v>
      </c>
      <c r="AV17" s="1">
        <f t="shared" si="2"/>
        <v>34242</v>
      </c>
      <c r="AW17">
        <v>1.0545325356101263</v>
      </c>
      <c r="AX17">
        <v>1.0561912975068657</v>
      </c>
      <c r="AY17">
        <v>1.0580114316746791</v>
      </c>
      <c r="AZ17">
        <v>1.0601238019052133</v>
      </c>
      <c r="BA17">
        <v>1.0622955996195524</v>
      </c>
      <c r="BB17">
        <v>1.0644698822760852</v>
      </c>
      <c r="BC17">
        <v>1.0666466498054308</v>
      </c>
      <c r="BD17">
        <v>1.0688259021350446</v>
      </c>
      <c r="BE17">
        <v>1.0710076391892136</v>
      </c>
      <c r="BF17">
        <v>1.0731918608890585</v>
      </c>
      <c r="BG17">
        <v>1.0753785671525313</v>
      </c>
      <c r="BH17">
        <v>1.0775677578944207</v>
      </c>
      <c r="BI17">
        <v>1.0797594330263451</v>
      </c>
      <c r="BJ17">
        <v>1.081953592456758</v>
      </c>
      <c r="BK17">
        <v>1.0841502360909461</v>
      </c>
      <c r="BL17">
        <v>1.0863493638310298</v>
      </c>
      <c r="BM17">
        <v>1.0885509755759624</v>
      </c>
      <c r="BN17">
        <v>1.0907550712215317</v>
      </c>
      <c r="BO17">
        <v>1.0907550712215317</v>
      </c>
      <c r="BP17">
        <v>1.092961650660359</v>
      </c>
      <c r="BQ17">
        <v>1.0973822604724432</v>
      </c>
      <c r="BR17" s="1">
        <f t="shared" si="3"/>
        <v>34242</v>
      </c>
      <c r="BS17" s="8">
        <v>1.0545325355769677</v>
      </c>
      <c r="BT17" s="8">
        <v>1.0558412882548991</v>
      </c>
      <c r="BU17" s="8">
        <v>1.057151237642056</v>
      </c>
      <c r="BV17" s="8">
        <v>1.0590323153481127</v>
      </c>
      <c r="BW17" s="8">
        <v>1.0611360336244207</v>
      </c>
      <c r="BX17" s="8">
        <v>1.0633433102406951</v>
      </c>
      <c r="BY17" s="8">
        <v>1.0655588948990353</v>
      </c>
      <c r="BZ17" s="8">
        <v>1.0677721550018613</v>
      </c>
      <c r="CA17" s="8">
        <v>1.0699879687835967</v>
      </c>
      <c r="CB17" s="8">
        <v>1.0722063361426741</v>
      </c>
      <c r="CC17" s="8">
        <v>1.0744272569742179</v>
      </c>
      <c r="CD17" s="8">
        <v>1.0766507311700422</v>
      </c>
      <c r="CE17" s="8">
        <v>1.0788767586186514</v>
      </c>
      <c r="CF17" s="8">
        <v>1.0811053392052417</v>
      </c>
      <c r="CG17" s="8">
        <v>1.0833364728117014</v>
      </c>
      <c r="CH17" s="8">
        <v>1.0855701593166063</v>
      </c>
      <c r="CI17" s="8">
        <v>1.0878063985952291</v>
      </c>
      <c r="CJ17" s="8">
        <v>1.0900451905195314</v>
      </c>
      <c r="CK17" s="8">
        <v>1.0922865349581667</v>
      </c>
      <c r="CL17" s="8">
        <v>1.0945304317764832</v>
      </c>
      <c r="CM17" s="8">
        <v>1.0967768808365195</v>
      </c>
    </row>
    <row r="18" spans="1:91" x14ac:dyDescent="0.25">
      <c r="A18" s="1">
        <f t="shared" si="0"/>
        <v>34271</v>
      </c>
      <c r="B18">
        <v>1.0802192493009908</v>
      </c>
      <c r="C18">
        <v>1.0633359237821081</v>
      </c>
      <c r="D18" s="1">
        <v>34271</v>
      </c>
      <c r="E18">
        <v>1.0593137612973058</v>
      </c>
      <c r="F18">
        <v>1.060519637885031</v>
      </c>
      <c r="G18">
        <v>1.06172658499604</v>
      </c>
      <c r="H18">
        <v>1.0630331344814687</v>
      </c>
      <c r="I18">
        <v>1.0646007999236453</v>
      </c>
      <c r="J18">
        <v>1.0665946496521272</v>
      </c>
      <c r="K18">
        <v>1.0686618382152433</v>
      </c>
      <c r="L18">
        <v>1.0707309074543765</v>
      </c>
      <c r="M18">
        <v>1.0728018559825674</v>
      </c>
      <c r="N18">
        <v>1.0748746824095481</v>
      </c>
      <c r="O18">
        <v>1.0769493853417473</v>
      </c>
      <c r="P18">
        <v>1.0790259633822867</v>
      </c>
      <c r="Q18">
        <v>1.0811261979618974</v>
      </c>
      <c r="R18">
        <v>1.0832631609487258</v>
      </c>
      <c r="S18">
        <v>1.0854021089142041</v>
      </c>
      <c r="T18">
        <v>1.0875430404286701</v>
      </c>
      <c r="U18">
        <v>1.0896661804669321</v>
      </c>
      <c r="V18">
        <v>1.091778458594195</v>
      </c>
      <c r="W18">
        <v>1.0938871743313348</v>
      </c>
      <c r="X18">
        <v>1.0959977201206004</v>
      </c>
      <c r="Y18">
        <v>1.0981100942875397</v>
      </c>
      <c r="Z18" s="1">
        <f t="shared" si="1"/>
        <v>34271</v>
      </c>
      <c r="AA18">
        <v>1.0593137612973058</v>
      </c>
      <c r="AB18">
        <v>1.0611778322851608</v>
      </c>
      <c r="AC18">
        <v>1.0632046888658055</v>
      </c>
      <c r="AD18">
        <v>1.0651814953631851</v>
      </c>
      <c r="AE18">
        <v>1.0671750115116352</v>
      </c>
      <c r="AF18">
        <v>1.0691702522375475</v>
      </c>
      <c r="AG18">
        <v>1.0711672161474162</v>
      </c>
      <c r="AH18">
        <v>1.0731659018446078</v>
      </c>
      <c r="AI18">
        <v>1.0751663079293601</v>
      </c>
      <c r="AJ18">
        <v>1.0771684329987858</v>
      </c>
      <c r="AK18">
        <v>1.0791722756468747</v>
      </c>
      <c r="AL18">
        <v>1.0811778344645002</v>
      </c>
      <c r="AM18">
        <v>1.0831851080394164</v>
      </c>
      <c r="AN18">
        <v>1.0851940949562653</v>
      </c>
      <c r="AO18">
        <v>1.0872047937965785</v>
      </c>
      <c r="AP18">
        <v>1.0892172031387806</v>
      </c>
      <c r="AQ18">
        <v>1.0912313215581904</v>
      </c>
      <c r="AR18">
        <v>1.0932471476270254</v>
      </c>
      <c r="AS18">
        <v>1.0952646799144046</v>
      </c>
      <c r="AT18">
        <v>1.0972839169863511</v>
      </c>
      <c r="AU18">
        <v>1.0993048574057944</v>
      </c>
      <c r="AV18" s="1">
        <f t="shared" si="2"/>
        <v>34271</v>
      </c>
      <c r="AW18">
        <v>1.0593137613345642</v>
      </c>
      <c r="AX18">
        <v>1.0611778322851608</v>
      </c>
      <c r="AY18">
        <v>1.0632046888658055</v>
      </c>
      <c r="AZ18">
        <v>1.0651814953631851</v>
      </c>
      <c r="BA18">
        <v>1.0671750115116352</v>
      </c>
      <c r="BB18">
        <v>1.0691702522375475</v>
      </c>
      <c r="BC18">
        <v>1.0711672161474162</v>
      </c>
      <c r="BD18">
        <v>1.0731659018446078</v>
      </c>
      <c r="BE18">
        <v>1.0751663079293601</v>
      </c>
      <c r="BF18">
        <v>1.0771684329987858</v>
      </c>
      <c r="BG18">
        <v>1.0791722756468747</v>
      </c>
      <c r="BH18">
        <v>1.0811778344645002</v>
      </c>
      <c r="BI18">
        <v>1.0831851080394164</v>
      </c>
      <c r="BJ18">
        <v>1.0851940949562653</v>
      </c>
      <c r="BK18">
        <v>1.0872047937965785</v>
      </c>
      <c r="BL18">
        <v>1.0892172031387806</v>
      </c>
      <c r="BM18">
        <v>1.0912313215581904</v>
      </c>
      <c r="BN18">
        <v>1.0932471476270254</v>
      </c>
      <c r="BO18">
        <v>1.0932471476270254</v>
      </c>
      <c r="BP18">
        <v>1.0952646799144046</v>
      </c>
      <c r="BQ18">
        <v>1.0993048574057944</v>
      </c>
      <c r="BR18" s="1">
        <f t="shared" si="3"/>
        <v>34271</v>
      </c>
      <c r="BS18" s="8">
        <v>1.0593137612973058</v>
      </c>
      <c r="BT18" s="8">
        <v>1.0608952828258904</v>
      </c>
      <c r="BU18" s="8">
        <v>1.0624786685972842</v>
      </c>
      <c r="BV18" s="8">
        <v>1.0644403553399195</v>
      </c>
      <c r="BW18" s="8">
        <v>1.0663615687864745</v>
      </c>
      <c r="BX18" s="8">
        <v>1.0683860654509842</v>
      </c>
      <c r="BY18" s="8">
        <v>1.0704181040926444</v>
      </c>
      <c r="BZ18" s="8">
        <v>1.0724470010239424</v>
      </c>
      <c r="CA18" s="8">
        <v>1.0744776562184573</v>
      </c>
      <c r="CB18" s="8">
        <v>1.0765100681790323</v>
      </c>
      <c r="CC18" s="8">
        <v>1.0785442354052641</v>
      </c>
      <c r="CD18" s="8">
        <v>1.0805801563935034</v>
      </c>
      <c r="CE18" s="8">
        <v>1.0826178296368583</v>
      </c>
      <c r="CF18" s="8">
        <v>1.084657253625199</v>
      </c>
      <c r="CG18" s="8">
        <v>1.0866984268451616</v>
      </c>
      <c r="CH18" s="8">
        <v>1.0887413477801453</v>
      </c>
      <c r="CI18" s="8">
        <v>1.090786014910327</v>
      </c>
      <c r="CJ18" s="8">
        <v>1.0928324267126528</v>
      </c>
      <c r="CK18" s="8">
        <v>1.0948805816608485</v>
      </c>
      <c r="CL18" s="8">
        <v>1.0969304782254206</v>
      </c>
      <c r="CM18" s="8">
        <v>1.0989821148736594</v>
      </c>
    </row>
    <row r="19" spans="1:91" x14ac:dyDescent="0.25">
      <c r="A19" s="1">
        <f t="shared" si="0"/>
        <v>34303</v>
      </c>
      <c r="B19">
        <v>1.0710355964921707</v>
      </c>
      <c r="C19">
        <v>1.0638280301932284</v>
      </c>
      <c r="D19" s="1">
        <v>34303</v>
      </c>
      <c r="E19">
        <v>1.0590614188287326</v>
      </c>
      <c r="F19">
        <v>1.0605147525501977</v>
      </c>
      <c r="G19">
        <v>1.0619697204415617</v>
      </c>
      <c r="H19">
        <v>1.0635249006856946</v>
      </c>
      <c r="I19">
        <v>1.0643760834477529</v>
      </c>
      <c r="J19">
        <v>1.0656501808858585</v>
      </c>
      <c r="K19">
        <v>1.0669948133767573</v>
      </c>
      <c r="L19">
        <v>1.0683385340401668</v>
      </c>
      <c r="M19">
        <v>1.0696813376880729</v>
      </c>
      <c r="N19">
        <v>1.0710232191329057</v>
      </c>
      <c r="O19">
        <v>1.0723641731875568</v>
      </c>
      <c r="P19">
        <v>1.0737041946653865</v>
      </c>
      <c r="Q19">
        <v>1.0750649390872236</v>
      </c>
      <c r="R19">
        <v>1.0764593483555414</v>
      </c>
      <c r="S19">
        <v>1.0778528463806494</v>
      </c>
      <c r="T19">
        <v>1.0792454277276724</v>
      </c>
      <c r="U19">
        <v>1.080617477572086</v>
      </c>
      <c r="V19">
        <v>1.0819758992585415</v>
      </c>
      <c r="W19">
        <v>1.083327943822485</v>
      </c>
      <c r="X19">
        <v>1.0846789552240923</v>
      </c>
      <c r="Y19">
        <v>1.0860289281046682</v>
      </c>
      <c r="Z19" s="1">
        <f t="shared" si="1"/>
        <v>34303</v>
      </c>
      <c r="AA19">
        <v>1.0590614188287326</v>
      </c>
      <c r="AB19">
        <v>1.0615328024088233</v>
      </c>
      <c r="AC19">
        <v>1.0638887814477773</v>
      </c>
      <c r="AD19">
        <v>1.065154372323484</v>
      </c>
      <c r="AE19">
        <v>1.066434016722007</v>
      </c>
      <c r="AF19">
        <v>1.0677127164673164</v>
      </c>
      <c r="AG19">
        <v>1.0689904667080878</v>
      </c>
      <c r="AH19">
        <v>1.0702672625936076</v>
      </c>
      <c r="AI19">
        <v>1.0715430992737791</v>
      </c>
      <c r="AJ19">
        <v>1.07281797189914</v>
      </c>
      <c r="AK19">
        <v>1.0740918756208717</v>
      </c>
      <c r="AL19">
        <v>1.0753648055908189</v>
      </c>
      <c r="AM19">
        <v>1.0766367569614954</v>
      </c>
      <c r="AN19">
        <v>1.0779077248861029</v>
      </c>
      <c r="AO19">
        <v>1.0791777045185422</v>
      </c>
      <c r="AP19">
        <v>1.0804466910134272</v>
      </c>
      <c r="AQ19">
        <v>1.0817146795260968</v>
      </c>
      <c r="AR19">
        <v>1.0829816652126294</v>
      </c>
      <c r="AS19">
        <v>1.0842476432298565</v>
      </c>
      <c r="AT19">
        <v>1.0855126087353748</v>
      </c>
      <c r="AU19">
        <v>1.0867765568875596</v>
      </c>
      <c r="AV19" s="1">
        <f t="shared" si="2"/>
        <v>34303</v>
      </c>
      <c r="AW19">
        <v>1.0590614188781158</v>
      </c>
      <c r="AX19">
        <v>1.0615328024088233</v>
      </c>
      <c r="AY19">
        <v>1.0638887814477773</v>
      </c>
      <c r="AZ19">
        <v>1.065154372323484</v>
      </c>
      <c r="BA19">
        <v>1.066434016722007</v>
      </c>
      <c r="BB19">
        <v>1.0677127164673164</v>
      </c>
      <c r="BC19">
        <v>1.0689904667080878</v>
      </c>
      <c r="BD19">
        <v>1.0702672625936076</v>
      </c>
      <c r="BE19">
        <v>1.0715430992737791</v>
      </c>
      <c r="BF19">
        <v>1.07281797189914</v>
      </c>
      <c r="BG19">
        <v>1.0740918756208717</v>
      </c>
      <c r="BH19">
        <v>1.0753648055908189</v>
      </c>
      <c r="BI19">
        <v>1.0766367569614954</v>
      </c>
      <c r="BJ19">
        <v>1.0779077248861029</v>
      </c>
      <c r="BK19">
        <v>1.0791777045185422</v>
      </c>
      <c r="BL19">
        <v>1.0804466910134272</v>
      </c>
      <c r="BM19">
        <v>1.0817146795260968</v>
      </c>
      <c r="BN19">
        <v>1.0829816652126294</v>
      </c>
      <c r="BO19">
        <v>1.0829816652126294</v>
      </c>
      <c r="BP19">
        <v>1.0842476432298565</v>
      </c>
      <c r="BQ19">
        <v>1.0867765568875596</v>
      </c>
      <c r="BR19" s="1">
        <f t="shared" si="3"/>
        <v>34303</v>
      </c>
      <c r="BS19" s="8">
        <v>1.0590614188287326</v>
      </c>
      <c r="BT19" s="8">
        <v>1.0610735507131726</v>
      </c>
      <c r="BU19" s="8">
        <v>1.0630888328924575</v>
      </c>
      <c r="BV19" s="8">
        <v>1.0646131238008996</v>
      </c>
      <c r="BW19" s="8">
        <v>1.0658191067334077</v>
      </c>
      <c r="BX19" s="8">
        <v>1.0671256727210228</v>
      </c>
      <c r="BY19" s="8">
        <v>1.0684370498009643</v>
      </c>
      <c r="BZ19" s="8">
        <v>1.069742566044936</v>
      </c>
      <c r="CA19" s="8">
        <v>1.0710471121064846</v>
      </c>
      <c r="CB19" s="8">
        <v>1.0723506829547864</v>
      </c>
      <c r="CC19" s="8">
        <v>1.0736532735598041</v>
      </c>
      <c r="CD19" s="8">
        <v>1.0749548788922985</v>
      </c>
      <c r="CE19" s="8">
        <v>1.0762554939238429</v>
      </c>
      <c r="CF19" s="8">
        <v>1.0775551136268382</v>
      </c>
      <c r="CG19" s="8">
        <v>1.078853732974528</v>
      </c>
      <c r="CH19" s="8">
        <v>1.0801513469410062</v>
      </c>
      <c r="CI19" s="8">
        <v>1.0814479505012431</v>
      </c>
      <c r="CJ19" s="8">
        <v>1.0827435386310869</v>
      </c>
      <c r="CK19" s="8">
        <v>1.0840381063072853</v>
      </c>
      <c r="CL19" s="8">
        <v>1.085331648507498</v>
      </c>
      <c r="CM19" s="8">
        <v>1.0866241602103091</v>
      </c>
    </row>
    <row r="20" spans="1:91" x14ac:dyDescent="0.25">
      <c r="A20" s="1">
        <f t="shared" si="0"/>
        <v>34334</v>
      </c>
      <c r="B20">
        <v>1.0768404282472928</v>
      </c>
      <c r="C20">
        <v>1.0708314209739609</v>
      </c>
      <c r="D20" s="1">
        <v>34334</v>
      </c>
      <c r="E20">
        <v>1.0657020101069801</v>
      </c>
      <c r="F20">
        <v>1.0672678650321243</v>
      </c>
      <c r="G20">
        <v>1.0688356481151708</v>
      </c>
      <c r="H20">
        <v>1.0705045849643502</v>
      </c>
      <c r="I20">
        <v>1.0712980866917197</v>
      </c>
      <c r="J20">
        <v>1.0724728393411502</v>
      </c>
      <c r="K20">
        <v>1.073718314141251</v>
      </c>
      <c r="L20">
        <v>1.0749625998444212</v>
      </c>
      <c r="M20">
        <v>1.0762056915072875</v>
      </c>
      <c r="N20">
        <v>1.0774475841890183</v>
      </c>
      <c r="O20">
        <v>1.0786882729513427</v>
      </c>
      <c r="P20">
        <v>1.0799277528585567</v>
      </c>
      <c r="Q20">
        <v>1.0811878030496871</v>
      </c>
      <c r="R20">
        <v>1.0824814315495999</v>
      </c>
      <c r="S20">
        <v>1.0837738621298232</v>
      </c>
      <c r="T20">
        <v>1.0850650896022818</v>
      </c>
      <c r="U20">
        <v>1.0863353956314341</v>
      </c>
      <c r="V20">
        <v>1.0875917256137064</v>
      </c>
      <c r="W20">
        <v>1.0888413716168857</v>
      </c>
      <c r="X20">
        <v>1.0900897061909236</v>
      </c>
      <c r="Y20">
        <v>1.091336724263984</v>
      </c>
      <c r="Z20" s="1">
        <f t="shared" si="1"/>
        <v>34334</v>
      </c>
      <c r="AA20">
        <v>1.0657020101069801</v>
      </c>
      <c r="AB20">
        <v>1.0685953345117756</v>
      </c>
      <c r="AC20">
        <v>1.0713743348952396</v>
      </c>
      <c r="AD20">
        <v>1.0726968391746408</v>
      </c>
      <c r="AE20">
        <v>1.0738680080691554</v>
      </c>
      <c r="AF20">
        <v>1.0750379437580337</v>
      </c>
      <c r="AG20">
        <v>1.076206641669547</v>
      </c>
      <c r="AH20">
        <v>1.0773740972347201</v>
      </c>
      <c r="AI20">
        <v>1.0785403058873368</v>
      </c>
      <c r="AJ20">
        <v>1.0797052630639585</v>
      </c>
      <c r="AK20">
        <v>1.0808689642039315</v>
      </c>
      <c r="AL20">
        <v>1.082031404749408</v>
      </c>
      <c r="AM20">
        <v>1.083192580145349</v>
      </c>
      <c r="AN20">
        <v>1.0843524858395468</v>
      </c>
      <c r="AO20">
        <v>1.0855111172826322</v>
      </c>
      <c r="AP20">
        <v>1.0866684699280902</v>
      </c>
      <c r="AQ20">
        <v>1.0878245392322705</v>
      </c>
      <c r="AR20">
        <v>1.0889793206544032</v>
      </c>
      <c r="AS20">
        <v>1.0901328096566099</v>
      </c>
      <c r="AT20">
        <v>1.0912850017039175</v>
      </c>
      <c r="AU20">
        <v>1.0924358922642701</v>
      </c>
      <c r="AV20" s="1">
        <f t="shared" si="2"/>
        <v>34334</v>
      </c>
      <c r="AW20">
        <v>1.0657020101647829</v>
      </c>
      <c r="AX20">
        <v>1.0685953345117756</v>
      </c>
      <c r="AY20">
        <v>1.0713743348952396</v>
      </c>
      <c r="AZ20">
        <v>1.0726968391746408</v>
      </c>
      <c r="BA20">
        <v>1.0738680080691554</v>
      </c>
      <c r="BB20">
        <v>1.0750379437580337</v>
      </c>
      <c r="BC20">
        <v>1.076206641669547</v>
      </c>
      <c r="BD20">
        <v>1.0773740972347201</v>
      </c>
      <c r="BE20">
        <v>1.0785403058873368</v>
      </c>
      <c r="BF20">
        <v>1.0797052630639585</v>
      </c>
      <c r="BG20">
        <v>1.0808689642039315</v>
      </c>
      <c r="BH20">
        <v>1.082031404749408</v>
      </c>
      <c r="BI20">
        <v>1.083192580145349</v>
      </c>
      <c r="BJ20">
        <v>1.0843524858395468</v>
      </c>
      <c r="BK20">
        <v>1.0855111172826322</v>
      </c>
      <c r="BL20">
        <v>1.0866684699280902</v>
      </c>
      <c r="BM20">
        <v>1.0878245392322705</v>
      </c>
      <c r="BN20">
        <v>1.0889793206544032</v>
      </c>
      <c r="BO20">
        <v>1.0889793206544032</v>
      </c>
      <c r="BP20">
        <v>1.0901328096566099</v>
      </c>
      <c r="BQ20">
        <v>1.0924358922642701</v>
      </c>
      <c r="BR20" s="1">
        <f t="shared" si="3"/>
        <v>34334</v>
      </c>
      <c r="BS20" s="8">
        <v>1.0657020101069801</v>
      </c>
      <c r="BT20" s="8">
        <v>1.0679882036538524</v>
      </c>
      <c r="BU20" s="8">
        <v>1.0702785603666849</v>
      </c>
      <c r="BV20" s="8">
        <v>1.0719588391854336</v>
      </c>
      <c r="BW20" s="8">
        <v>1.0730594071971615</v>
      </c>
      <c r="BX20" s="8">
        <v>1.0742609734227144</v>
      </c>
      <c r="BY20" s="8">
        <v>1.0754671035429206</v>
      </c>
      <c r="BZ20" s="8">
        <v>1.0766670550094304</v>
      </c>
      <c r="CA20" s="8">
        <v>1.077865751487576</v>
      </c>
      <c r="CB20" s="8">
        <v>1.0790631882256341</v>
      </c>
      <c r="CC20" s="8">
        <v>1.0802593604748199</v>
      </c>
      <c r="CD20" s="8">
        <v>1.0814542634892983</v>
      </c>
      <c r="CE20" s="8">
        <v>1.0826478925261991</v>
      </c>
      <c r="CF20" s="8">
        <v>1.0838402428456304</v>
      </c>
      <c r="CG20" s="8">
        <v>1.0850313097106936</v>
      </c>
      <c r="CH20" s="8">
        <v>1.0862210883874917</v>
      </c>
      <c r="CI20" s="8">
        <v>1.087409574145153</v>
      </c>
      <c r="CJ20" s="8">
        <v>1.0885967622558343</v>
      </c>
      <c r="CK20" s="8">
        <v>1.0897826479947412</v>
      </c>
      <c r="CL20" s="8">
        <v>1.0909672266401398</v>
      </c>
      <c r="CM20" s="8">
        <v>1.0921504934733692</v>
      </c>
    </row>
    <row r="21" spans="1:91" x14ac:dyDescent="0.25">
      <c r="A21" s="1">
        <f t="shared" si="0"/>
        <v>34365</v>
      </c>
      <c r="B21">
        <v>1.0913796041916761</v>
      </c>
      <c r="C21">
        <v>1.0812411473678574</v>
      </c>
      <c r="D21" s="1">
        <v>34365</v>
      </c>
      <c r="E21">
        <v>1.0750718844005873</v>
      </c>
      <c r="F21">
        <v>1.0769117716573184</v>
      </c>
      <c r="G21">
        <v>1.0787543686670185</v>
      </c>
      <c r="H21">
        <v>1.0806998474525313</v>
      </c>
      <c r="I21">
        <v>1.0817809251448016</v>
      </c>
      <c r="J21">
        <v>1.0833119223496088</v>
      </c>
      <c r="K21">
        <v>1.0849151344563746</v>
      </c>
      <c r="L21">
        <v>1.0865179454066947</v>
      </c>
      <c r="M21">
        <v>1.0881203490557521</v>
      </c>
      <c r="N21">
        <v>1.089722339254944</v>
      </c>
      <c r="O21">
        <v>1.0913241462325731</v>
      </c>
      <c r="P21">
        <v>1.0929304544628633</v>
      </c>
      <c r="Q21">
        <v>1.0945583960815293</v>
      </c>
      <c r="R21">
        <v>1.0962211643540105</v>
      </c>
      <c r="S21">
        <v>1.0978835631616766</v>
      </c>
      <c r="T21">
        <v>1.0995455860748105</v>
      </c>
      <c r="U21">
        <v>1.1011872440009087</v>
      </c>
      <c r="V21">
        <v>1.1028155590804525</v>
      </c>
      <c r="W21">
        <v>1.1044379141542888</v>
      </c>
      <c r="X21">
        <v>1.1060597539397583</v>
      </c>
      <c r="Y21">
        <v>1.1076810720055692</v>
      </c>
      <c r="Z21" s="1">
        <f t="shared" si="1"/>
        <v>34365</v>
      </c>
      <c r="AA21">
        <v>1.0750718844005873</v>
      </c>
      <c r="AB21">
        <v>1.0786659848392126</v>
      </c>
      <c r="AC21">
        <v>1.082148268674707</v>
      </c>
      <c r="AD21">
        <v>1.0840501529886684</v>
      </c>
      <c r="AE21">
        <v>1.0855470615901635</v>
      </c>
      <c r="AF21">
        <v>1.0870434066854675</v>
      </c>
      <c r="AG21">
        <v>1.0885391825709516</v>
      </c>
      <c r="AH21">
        <v>1.090034383540436</v>
      </c>
      <c r="AI21">
        <v>1.091529003885201</v>
      </c>
      <c r="AJ21">
        <v>1.0930230378940089</v>
      </c>
      <c r="AK21">
        <v>1.0945164798531155</v>
      </c>
      <c r="AL21">
        <v>1.0960093240462967</v>
      </c>
      <c r="AM21">
        <v>1.0975015647548538</v>
      </c>
      <c r="AN21">
        <v>1.0989931962576414</v>
      </c>
      <c r="AO21">
        <v>1.1004842128310781</v>
      </c>
      <c r="AP21">
        <v>1.101974608749168</v>
      </c>
      <c r="AQ21">
        <v>1.1034643782835138</v>
      </c>
      <c r="AR21">
        <v>1.1049535157033381</v>
      </c>
      <c r="AS21">
        <v>1.1064420152754983</v>
      </c>
      <c r="AT21">
        <v>1.1079298712645047</v>
      </c>
      <c r="AU21">
        <v>1.1094170779325379</v>
      </c>
      <c r="AV21" s="1">
        <f t="shared" si="2"/>
        <v>34365</v>
      </c>
      <c r="AW21">
        <v>1.0750718844723686</v>
      </c>
      <c r="AX21">
        <v>1.0786659848392126</v>
      </c>
      <c r="AY21">
        <v>1.082148268674707</v>
      </c>
      <c r="AZ21">
        <v>1.0840501529886684</v>
      </c>
      <c r="BA21">
        <v>1.0855470615901635</v>
      </c>
      <c r="BB21">
        <v>1.0870434066854675</v>
      </c>
      <c r="BC21">
        <v>1.0885391825709516</v>
      </c>
      <c r="BD21">
        <v>1.090034383540436</v>
      </c>
      <c r="BE21">
        <v>1.091529003885201</v>
      </c>
      <c r="BF21">
        <v>1.0930230378940089</v>
      </c>
      <c r="BG21">
        <v>1.0945164798531155</v>
      </c>
      <c r="BH21">
        <v>1.0960093240462967</v>
      </c>
      <c r="BI21">
        <v>1.0975015647548538</v>
      </c>
      <c r="BJ21">
        <v>1.0989931962576414</v>
      </c>
      <c r="BK21">
        <v>1.1004842128310781</v>
      </c>
      <c r="BL21">
        <v>1.101974608749168</v>
      </c>
      <c r="BM21">
        <v>1.1034643782835138</v>
      </c>
      <c r="BN21">
        <v>1.1049535157033381</v>
      </c>
      <c r="BO21">
        <v>1.1049535157033381</v>
      </c>
      <c r="BP21">
        <v>1.1064420152754983</v>
      </c>
      <c r="BQ21">
        <v>1.1094170779325379</v>
      </c>
      <c r="BR21" s="1">
        <f t="shared" si="3"/>
        <v>34365</v>
      </c>
      <c r="BS21" s="8">
        <v>1.0750718844005873</v>
      </c>
      <c r="BT21" s="8">
        <v>1.0778626180476734</v>
      </c>
      <c r="BU21" s="8">
        <v>1.0806596292755837</v>
      </c>
      <c r="BV21" s="8">
        <v>1.0828424462948623</v>
      </c>
      <c r="BW21" s="8">
        <v>1.0843219595061648</v>
      </c>
      <c r="BX21" s="8">
        <v>1.0858621596656959</v>
      </c>
      <c r="BY21" s="8">
        <v>1.0874077037072885</v>
      </c>
      <c r="BZ21" s="8">
        <v>1.0889477307062061</v>
      </c>
      <c r="CA21" s="8">
        <v>1.0904872163569397</v>
      </c>
      <c r="CB21" s="8">
        <v>1.0920261547080705</v>
      </c>
      <c r="CC21" s="8">
        <v>1.0935645398053859</v>
      </c>
      <c r="CD21" s="8">
        <v>1.0951023656918961</v>
      </c>
      <c r="CE21" s="8">
        <v>1.0966396264078524</v>
      </c>
      <c r="CF21" s="8">
        <v>1.0981763159907671</v>
      </c>
      <c r="CG21" s="8">
        <v>1.0997124284754316</v>
      </c>
      <c r="CH21" s="8">
        <v>1.1012479578939309</v>
      </c>
      <c r="CI21" s="8">
        <v>1.1027828982756711</v>
      </c>
      <c r="CJ21" s="8">
        <v>1.1043172436473871</v>
      </c>
      <c r="CK21" s="8">
        <v>1.1058509880331682</v>
      </c>
      <c r="CL21" s="8">
        <v>1.1073841254544756</v>
      </c>
      <c r="CM21" s="8">
        <v>1.1089166499301581</v>
      </c>
    </row>
    <row r="22" spans="1:91" x14ac:dyDescent="0.25">
      <c r="A22" s="1">
        <f t="shared" si="0"/>
        <v>34393</v>
      </c>
      <c r="B22">
        <v>1.0724184452649455</v>
      </c>
      <c r="C22">
        <v>1.0754195682266312</v>
      </c>
      <c r="D22" s="1">
        <v>34393</v>
      </c>
      <c r="E22">
        <v>1.0688098068251999</v>
      </c>
      <c r="F22">
        <v>1.0707465948976957</v>
      </c>
      <c r="G22">
        <v>1.0726864452076621</v>
      </c>
      <c r="H22">
        <v>1.0747289771395496</v>
      </c>
      <c r="I22">
        <v>1.0759121862465568</v>
      </c>
      <c r="J22">
        <v>1.0766832252347394</v>
      </c>
      <c r="K22">
        <v>1.0770821928683085</v>
      </c>
      <c r="L22">
        <v>1.0774772325788227</v>
      </c>
      <c r="M22">
        <v>1.0778683396043158</v>
      </c>
      <c r="N22">
        <v>1.0782555092061374</v>
      </c>
      <c r="O22">
        <v>1.0786352690104823</v>
      </c>
      <c r="P22">
        <v>1.0789387704799254</v>
      </c>
      <c r="Q22">
        <v>1.0792598283306252</v>
      </c>
      <c r="R22">
        <v>1.079611359671385</v>
      </c>
      <c r="S22">
        <v>1.0799586202662079</v>
      </c>
      <c r="T22">
        <v>1.0803016051002072</v>
      </c>
      <c r="U22">
        <v>1.0806206997361354</v>
      </c>
      <c r="V22">
        <v>1.0809228586964996</v>
      </c>
      <c r="W22">
        <v>1.0812153566174385</v>
      </c>
      <c r="X22">
        <v>1.0815035383432403</v>
      </c>
      <c r="Y22">
        <v>1.0817873994092564</v>
      </c>
      <c r="Z22" s="1">
        <f t="shared" si="1"/>
        <v>34393</v>
      </c>
      <c r="AA22">
        <v>1.0688098068251999</v>
      </c>
      <c r="AB22">
        <v>1.0734665655765829</v>
      </c>
      <c r="AC22">
        <v>1.077377065893075</v>
      </c>
      <c r="AD22">
        <v>1.0789490168687006</v>
      </c>
      <c r="AE22">
        <v>1.0791441006535283</v>
      </c>
      <c r="AF22">
        <v>1.0793350540672986</v>
      </c>
      <c r="AG22">
        <v>1.0795218734699883</v>
      </c>
      <c r="AH22">
        <v>1.0797045552462596</v>
      </c>
      <c r="AI22">
        <v>1.0798830958054861</v>
      </c>
      <c r="AJ22">
        <v>1.0800574915817889</v>
      </c>
      <c r="AK22">
        <v>1.0802277390340638</v>
      </c>
      <c r="AL22">
        <v>1.0803938346460225</v>
      </c>
      <c r="AM22">
        <v>1.0805557749262118</v>
      </c>
      <c r="AN22">
        <v>1.0807135564080566</v>
      </c>
      <c r="AO22">
        <v>1.0808671756498844</v>
      </c>
      <c r="AP22">
        <v>1.0810166292349619</v>
      </c>
      <c r="AQ22">
        <v>1.0811922083772374</v>
      </c>
      <c r="AR22">
        <v>1.0814062553211474</v>
      </c>
      <c r="AS22">
        <v>1.0816163228835778</v>
      </c>
      <c r="AT22">
        <v>1.0818224076203227</v>
      </c>
      <c r="AU22">
        <v>1.0820245061107552</v>
      </c>
      <c r="AV22" s="1">
        <f t="shared" si="2"/>
        <v>34393</v>
      </c>
      <c r="AW22">
        <v>1.0688098069181629</v>
      </c>
      <c r="AX22">
        <v>1.0734665655765829</v>
      </c>
      <c r="AY22">
        <v>1.077377065893075</v>
      </c>
      <c r="AZ22">
        <v>1.0789490168687006</v>
      </c>
      <c r="BA22">
        <v>1.0791441006535283</v>
      </c>
      <c r="BB22">
        <v>1.0793350540672986</v>
      </c>
      <c r="BC22">
        <v>1.0795218734699883</v>
      </c>
      <c r="BD22">
        <v>1.0797045552462596</v>
      </c>
      <c r="BE22">
        <v>1.0798830958054861</v>
      </c>
      <c r="BF22">
        <v>1.0800574915817889</v>
      </c>
      <c r="BG22">
        <v>1.0802277390340638</v>
      </c>
      <c r="BH22">
        <v>1.0803938346460225</v>
      </c>
      <c r="BI22">
        <v>1.0805557749262118</v>
      </c>
      <c r="BJ22">
        <v>1.0807135564080566</v>
      </c>
      <c r="BK22">
        <v>1.0808671756498844</v>
      </c>
      <c r="BL22">
        <v>1.0810166292349619</v>
      </c>
      <c r="BM22">
        <v>1.0811922083772374</v>
      </c>
      <c r="BN22">
        <v>1.0814062553211474</v>
      </c>
      <c r="BO22">
        <v>1.0814062553211474</v>
      </c>
      <c r="BP22">
        <v>1.0816163228835778</v>
      </c>
      <c r="BQ22">
        <v>1.0820245061107552</v>
      </c>
      <c r="BR22" s="1">
        <f t="shared" si="3"/>
        <v>34393</v>
      </c>
      <c r="BS22" s="8">
        <v>1.0688098068251999</v>
      </c>
      <c r="BT22" s="8">
        <v>1.0721810108287362</v>
      </c>
      <c r="BU22" s="8">
        <v>1.0755615528076521</v>
      </c>
      <c r="BV22" s="8">
        <v>1.0778888065320096</v>
      </c>
      <c r="BW22" s="8">
        <v>1.0781100974809501</v>
      </c>
      <c r="BX22" s="8">
        <v>1.0783882425577547</v>
      </c>
      <c r="BY22" s="8">
        <v>1.0786681333694739</v>
      </c>
      <c r="BZ22" s="8">
        <v>1.0789389903136579</v>
      </c>
      <c r="CA22" s="8">
        <v>1.0792057567117892</v>
      </c>
      <c r="CB22" s="8">
        <v>1.0794684285552547</v>
      </c>
      <c r="CC22" s="8">
        <v>1.0797270018601566</v>
      </c>
      <c r="CD22" s="8">
        <v>1.0799814726673465</v>
      </c>
      <c r="CE22" s="8">
        <v>1.0802318370424593</v>
      </c>
      <c r="CF22" s="8">
        <v>1.0804780910759484</v>
      </c>
      <c r="CG22" s="8">
        <v>1.0807202308831187</v>
      </c>
      <c r="CH22" s="8">
        <v>1.0809582526041586</v>
      </c>
      <c r="CI22" s="8">
        <v>1.0811921524041797</v>
      </c>
      <c r="CJ22" s="8">
        <v>1.0814219264732419</v>
      </c>
      <c r="CK22" s="8">
        <v>1.0816475710263931</v>
      </c>
      <c r="CL22" s="8">
        <v>1.0818690823037023</v>
      </c>
      <c r="CM22" s="8">
        <v>1.0820864565702883</v>
      </c>
    </row>
    <row r="23" spans="1:91" x14ac:dyDescent="0.25">
      <c r="A23" s="1">
        <f t="shared" si="0"/>
        <v>34424</v>
      </c>
      <c r="B23">
        <v>1.0459754559568835</v>
      </c>
      <c r="C23">
        <v>1.0705430389291353</v>
      </c>
      <c r="D23" s="1">
        <v>34424</v>
      </c>
      <c r="E23">
        <v>1.0639289722356882</v>
      </c>
      <c r="F23">
        <v>1.0658637836798937</v>
      </c>
      <c r="G23">
        <v>1.0678016682624898</v>
      </c>
      <c r="H23">
        <v>1.0698417924211698</v>
      </c>
      <c r="I23">
        <v>1.0710265220996988</v>
      </c>
      <c r="J23">
        <v>1.0716712136231232</v>
      </c>
      <c r="K23">
        <v>1.070725624080231</v>
      </c>
      <c r="L23">
        <v>1.0697751399791231</v>
      </c>
      <c r="M23">
        <v>1.068819771287558</v>
      </c>
      <c r="N23">
        <v>1.06785952802013</v>
      </c>
      <c r="O23">
        <v>1.0668871732339025</v>
      </c>
      <c r="P23">
        <v>1.0657590522983356</v>
      </c>
      <c r="Q23">
        <v>1.0646474464831635</v>
      </c>
      <c r="R23">
        <v>1.0635650111849131</v>
      </c>
      <c r="S23">
        <v>1.0624774435449722</v>
      </c>
      <c r="T23">
        <v>1.0613847555973184</v>
      </c>
      <c r="U23">
        <v>1.0601963682736917</v>
      </c>
      <c r="V23">
        <v>1.0588552587790907</v>
      </c>
      <c r="W23">
        <v>1.057503784597374</v>
      </c>
      <c r="X23">
        <v>1.0561472091689241</v>
      </c>
      <c r="Y23">
        <v>1.0547855477571517</v>
      </c>
      <c r="Z23" s="1">
        <f t="shared" si="1"/>
        <v>34424</v>
      </c>
      <c r="AA23">
        <v>1.0639289722356882</v>
      </c>
      <c r="AB23">
        <v>1.0678525623698267</v>
      </c>
      <c r="AC23">
        <v>1.0707951380891558</v>
      </c>
      <c r="AD23">
        <v>1.0710595828804921</v>
      </c>
      <c r="AE23">
        <v>1.0699551027130714</v>
      </c>
      <c r="AF23">
        <v>1.0688460629683534</v>
      </c>
      <c r="AG23">
        <v>1.0677324749517401</v>
      </c>
      <c r="AH23">
        <v>1.0666143500105336</v>
      </c>
      <c r="AI23">
        <v>1.0654916995338148</v>
      </c>
      <c r="AJ23">
        <v>1.0643645349523292</v>
      </c>
      <c r="AK23">
        <v>1.0632328677383656</v>
      </c>
      <c r="AL23">
        <v>1.0620967094056468</v>
      </c>
      <c r="AM23">
        <v>1.0609560715092003</v>
      </c>
      <c r="AN23">
        <v>1.0598109656452501</v>
      </c>
      <c r="AO23">
        <v>1.0586614034510911</v>
      </c>
      <c r="AP23">
        <v>1.0575073966049759</v>
      </c>
      <c r="AQ23">
        <v>1.0563785561623502</v>
      </c>
      <c r="AR23">
        <v>1.0552868319810893</v>
      </c>
      <c r="AS23">
        <v>1.0541907143520444</v>
      </c>
      <c r="AT23">
        <v>1.0530902142832661</v>
      </c>
      <c r="AU23">
        <v>1.0519853428223016</v>
      </c>
      <c r="AV23" s="1">
        <f t="shared" si="2"/>
        <v>34424</v>
      </c>
      <c r="AW23">
        <v>1.0639289723140504</v>
      </c>
      <c r="AX23">
        <v>1.0678525623698267</v>
      </c>
      <c r="AY23">
        <v>1.0707951380891558</v>
      </c>
      <c r="AZ23">
        <v>1.0710595828804921</v>
      </c>
      <c r="BA23">
        <v>1.0699551027130714</v>
      </c>
      <c r="BB23">
        <v>1.0688460629683534</v>
      </c>
      <c r="BC23">
        <v>1.0677324749517401</v>
      </c>
      <c r="BD23">
        <v>1.0666143500105336</v>
      </c>
      <c r="BE23">
        <v>1.0654916995338148</v>
      </c>
      <c r="BF23">
        <v>1.0643645349523292</v>
      </c>
      <c r="BG23">
        <v>1.0632328677383656</v>
      </c>
      <c r="BH23">
        <v>1.0620967094056468</v>
      </c>
      <c r="BI23">
        <v>1.0609560715092003</v>
      </c>
      <c r="BJ23">
        <v>1.0598109656452501</v>
      </c>
      <c r="BK23">
        <v>1.0586614034510911</v>
      </c>
      <c r="BL23">
        <v>1.0575073966049759</v>
      </c>
      <c r="BM23">
        <v>1.0563785561623502</v>
      </c>
      <c r="BN23">
        <v>1.0552868319810893</v>
      </c>
      <c r="BO23">
        <v>1.0552868319810893</v>
      </c>
      <c r="BP23">
        <v>1.0541907143520444</v>
      </c>
      <c r="BQ23">
        <v>1.0519853428223016</v>
      </c>
      <c r="BR23" s="1">
        <f t="shared" si="3"/>
        <v>34424</v>
      </c>
      <c r="BS23" s="8">
        <v>1.0639289722356882</v>
      </c>
      <c r="BT23" s="8">
        <v>1.066939267446392</v>
      </c>
      <c r="BU23" s="8">
        <v>1.0699566792082491</v>
      </c>
      <c r="BV23" s="8">
        <v>1.0714896368775744</v>
      </c>
      <c r="BW23" s="8">
        <v>1.0703556420789544</v>
      </c>
      <c r="BX23" s="8">
        <v>1.0692774652476111</v>
      </c>
      <c r="BY23" s="8">
        <v>1.0682003185787499</v>
      </c>
      <c r="BZ23" s="8">
        <v>1.0671135340399331</v>
      </c>
      <c r="CA23" s="8">
        <v>1.0660220286005757</v>
      </c>
      <c r="CB23" s="8">
        <v>1.0649258137177178</v>
      </c>
      <c r="CC23" s="8">
        <v>1.0638249008928877</v>
      </c>
      <c r="CD23" s="8">
        <v>1.0627193016719809</v>
      </c>
      <c r="CE23" s="8">
        <v>1.0616090276451382</v>
      </c>
      <c r="CF23" s="8">
        <v>1.0604940904466231</v>
      </c>
      <c r="CG23" s="8">
        <v>1.0593745017547005</v>
      </c>
      <c r="CH23" s="8">
        <v>1.0582502732915096</v>
      </c>
      <c r="CI23" s="8">
        <v>1.057121416822949</v>
      </c>
      <c r="CJ23" s="8">
        <v>1.0559879441585427</v>
      </c>
      <c r="CK23" s="8">
        <v>1.0548498671513227</v>
      </c>
      <c r="CL23" s="8">
        <v>1.053707197697705</v>
      </c>
      <c r="CM23" s="8">
        <v>1.0525599477373597</v>
      </c>
    </row>
    <row r="24" spans="1:91" x14ac:dyDescent="0.25">
      <c r="A24" s="1">
        <f t="shared" si="0"/>
        <v>34453</v>
      </c>
      <c r="B24">
        <v>1.0376238353896432</v>
      </c>
      <c r="C24">
        <v>1.0669643512046689</v>
      </c>
      <c r="D24" s="1">
        <v>34453</v>
      </c>
      <c r="E24">
        <v>1.0607414884221293</v>
      </c>
      <c r="F24">
        <v>1.0626693391907964</v>
      </c>
      <c r="G24">
        <v>1.0646002496580069</v>
      </c>
      <c r="H24">
        <v>1.066633088828246</v>
      </c>
      <c r="I24">
        <v>1.0678130955227405</v>
      </c>
      <c r="J24">
        <v>1.0684546823535932</v>
      </c>
      <c r="K24">
        <v>1.0673050563568582</v>
      </c>
      <c r="L24">
        <v>1.0659696505524352</v>
      </c>
      <c r="M24">
        <v>1.0646300686983894</v>
      </c>
      <c r="N24">
        <v>1.063286326080674</v>
      </c>
      <c r="O24">
        <v>1.061930135242396</v>
      </c>
      <c r="P24">
        <v>1.0603970107400069</v>
      </c>
      <c r="Q24">
        <v>1.0588811804104541</v>
      </c>
      <c r="R24">
        <v>1.0573952071639441</v>
      </c>
      <c r="S24">
        <v>1.055904966653046</v>
      </c>
      <c r="T24">
        <v>1.054410476759476</v>
      </c>
      <c r="U24">
        <v>1.0528015950561995</v>
      </c>
      <c r="V24">
        <v>1.0510038503601618</v>
      </c>
      <c r="W24">
        <v>1.0491970028044511</v>
      </c>
      <c r="X24">
        <v>1.0473862858524212</v>
      </c>
      <c r="Y24">
        <v>1.0455717213691436</v>
      </c>
      <c r="Z24" s="1">
        <f t="shared" si="1"/>
        <v>34453</v>
      </c>
      <c r="AA24">
        <v>1.0607414884221293</v>
      </c>
      <c r="AB24">
        <v>1.064916822232564</v>
      </c>
      <c r="AC24">
        <v>1.067907702676272</v>
      </c>
      <c r="AD24">
        <v>1.0677696309161659</v>
      </c>
      <c r="AE24">
        <v>1.0662671542320061</v>
      </c>
      <c r="AF24">
        <v>1.0647609640792377</v>
      </c>
      <c r="AG24">
        <v>1.0632510768473313</v>
      </c>
      <c r="AH24">
        <v>1.061737508950501</v>
      </c>
      <c r="AI24">
        <v>1.0602202768275051</v>
      </c>
      <c r="AJ24">
        <v>1.0586993969414549</v>
      </c>
      <c r="AK24">
        <v>1.0571748857796155</v>
      </c>
      <c r="AL24">
        <v>1.0556467598532191</v>
      </c>
      <c r="AM24">
        <v>1.0541150356972593</v>
      </c>
      <c r="AN24">
        <v>1.052579729870305</v>
      </c>
      <c r="AO24">
        <v>1.0510408589543001</v>
      </c>
      <c r="AP24">
        <v>1.0494984395543732</v>
      </c>
      <c r="AQ24">
        <v>1.0479818523624624</v>
      </c>
      <c r="AR24">
        <v>1.0465029194459585</v>
      </c>
      <c r="AS24">
        <v>1.045020450411092</v>
      </c>
      <c r="AT24">
        <v>1.0435344611105768</v>
      </c>
      <c r="AU24">
        <v>1.0420449674197307</v>
      </c>
      <c r="AV24" s="1">
        <f t="shared" si="2"/>
        <v>34453</v>
      </c>
      <c r="AW24">
        <v>1.0607414885055073</v>
      </c>
      <c r="AX24">
        <v>1.064916822232564</v>
      </c>
      <c r="AY24">
        <v>1.067907702676272</v>
      </c>
      <c r="AZ24">
        <v>1.0677696309161659</v>
      </c>
      <c r="BA24">
        <v>1.0662671542320061</v>
      </c>
      <c r="BB24">
        <v>1.0647609640792377</v>
      </c>
      <c r="BC24">
        <v>1.0632510768473313</v>
      </c>
      <c r="BD24">
        <v>1.061737508950501</v>
      </c>
      <c r="BE24">
        <v>1.0602202768275051</v>
      </c>
      <c r="BF24">
        <v>1.0586993969414549</v>
      </c>
      <c r="BG24">
        <v>1.0571748857796155</v>
      </c>
      <c r="BH24">
        <v>1.0556467598532191</v>
      </c>
      <c r="BI24">
        <v>1.0541150356972593</v>
      </c>
      <c r="BJ24">
        <v>1.052579729870305</v>
      </c>
      <c r="BK24">
        <v>1.0510408589543001</v>
      </c>
      <c r="BL24">
        <v>1.0494984395543732</v>
      </c>
      <c r="BM24">
        <v>1.0479818523624624</v>
      </c>
      <c r="BN24">
        <v>1.0465029194459585</v>
      </c>
      <c r="BO24">
        <v>1.0465029194459585</v>
      </c>
      <c r="BP24">
        <v>1.045020450411092</v>
      </c>
      <c r="BQ24">
        <v>1.0420449674197307</v>
      </c>
      <c r="BR24" s="1">
        <f t="shared" si="3"/>
        <v>34453</v>
      </c>
      <c r="BS24" s="8">
        <v>1.0607414884221293</v>
      </c>
      <c r="BT24" s="8">
        <v>1.0638738344188567</v>
      </c>
      <c r="BU24" s="8">
        <v>1.0670140170013545</v>
      </c>
      <c r="BV24" s="8">
        <v>1.0685806543448713</v>
      </c>
      <c r="BW24" s="8">
        <v>1.067034636373273</v>
      </c>
      <c r="BX24" s="8">
        <v>1.0655451210990738</v>
      </c>
      <c r="BY24" s="8">
        <v>1.0640574682621073</v>
      </c>
      <c r="BZ24" s="8">
        <v>1.0625610541429553</v>
      </c>
      <c r="CA24" s="8">
        <v>1.0610607840407402</v>
      </c>
      <c r="CB24" s="8">
        <v>1.0595566748472711</v>
      </c>
      <c r="CC24" s="8">
        <v>1.0580487434808308</v>
      </c>
      <c r="CD24" s="8">
        <v>1.0565370068859692</v>
      </c>
      <c r="CE24" s="8">
        <v>1.0550214820332962</v>
      </c>
      <c r="CF24" s="8">
        <v>1.0535021859192739</v>
      </c>
      <c r="CG24" s="8">
        <v>1.0519791355660111</v>
      </c>
      <c r="CH24" s="8">
        <v>1.0504523480210513</v>
      </c>
      <c r="CI24" s="8">
        <v>1.0489218403571738</v>
      </c>
      <c r="CJ24" s="8">
        <v>1.0473876296721758</v>
      </c>
      <c r="CK24" s="8">
        <v>1.045849733088672</v>
      </c>
      <c r="CL24" s="8">
        <v>1.044308167753887</v>
      </c>
      <c r="CM24" s="8">
        <v>1.0427629508394411</v>
      </c>
    </row>
    <row r="25" spans="1:91" x14ac:dyDescent="0.25">
      <c r="A25" s="1">
        <f t="shared" si="0"/>
        <v>34485</v>
      </c>
      <c r="B25">
        <v>1.0374804516431704</v>
      </c>
      <c r="C25">
        <v>1.0672819272137193</v>
      </c>
      <c r="D25" s="1">
        <v>34485</v>
      </c>
      <c r="E25">
        <v>1.0615516405580756</v>
      </c>
      <c r="F25">
        <v>1.0633818983566301</v>
      </c>
      <c r="G25">
        <v>1.0652148581794825</v>
      </c>
      <c r="H25">
        <v>1.0671494360369835</v>
      </c>
      <c r="I25">
        <v>1.0682304690588103</v>
      </c>
      <c r="J25">
        <v>1.0687727019514268</v>
      </c>
      <c r="K25">
        <v>1.0675232362329259</v>
      </c>
      <c r="L25">
        <v>1.0661552986940275</v>
      </c>
      <c r="M25">
        <v>1.064785586287172</v>
      </c>
      <c r="N25">
        <v>1.0634117878627583</v>
      </c>
      <c r="O25">
        <v>1.0620258109355636</v>
      </c>
      <c r="P25">
        <v>1.0604670261422839</v>
      </c>
      <c r="Q25">
        <v>1.0589256100474929</v>
      </c>
      <c r="R25">
        <v>1.05741412453742</v>
      </c>
      <c r="S25">
        <v>1.0558984433196077</v>
      </c>
      <c r="T25">
        <v>1.0543785845833513</v>
      </c>
      <c r="U25">
        <v>1.0527480260238877</v>
      </c>
      <c r="V25">
        <v>1.050935520653107</v>
      </c>
      <c r="W25">
        <v>1.0491139639523737</v>
      </c>
      <c r="X25">
        <v>1.0472885892827901</v>
      </c>
      <c r="Y25">
        <v>1.045459418671119</v>
      </c>
      <c r="Z25" s="1">
        <f t="shared" si="1"/>
        <v>34485</v>
      </c>
      <c r="AA25">
        <v>1.0615516405580756</v>
      </c>
      <c r="AB25">
        <v>1.0659034810568386</v>
      </c>
      <c r="AC25">
        <v>1.0689186351331965</v>
      </c>
      <c r="AD25">
        <v>1.0687419592381646</v>
      </c>
      <c r="AE25">
        <v>1.0671996950814107</v>
      </c>
      <c r="AF25">
        <v>1.0656538226153329</v>
      </c>
      <c r="AG25">
        <v>1.0641043586439618</v>
      </c>
      <c r="AH25">
        <v>1.0625513199937269</v>
      </c>
      <c r="AI25">
        <v>1.0609947235132555</v>
      </c>
      <c r="AJ25">
        <v>1.0594345860731749</v>
      </c>
      <c r="AK25">
        <v>1.0578709245659088</v>
      </c>
      <c r="AL25">
        <v>1.056303755905488</v>
      </c>
      <c r="AM25">
        <v>1.0547330970273374</v>
      </c>
      <c r="AN25">
        <v>1.0531589648880884</v>
      </c>
      <c r="AO25">
        <v>1.0515813764653719</v>
      </c>
      <c r="AP25">
        <v>1.0500003487576253</v>
      </c>
      <c r="AQ25">
        <v>1.0484452758326663</v>
      </c>
      <c r="AR25">
        <v>1.0469279817673767</v>
      </c>
      <c r="AS25">
        <v>1.0454072568514439</v>
      </c>
      <c r="AT25">
        <v>1.0438831173251142</v>
      </c>
      <c r="AU25">
        <v>1.0423555794489596</v>
      </c>
      <c r="AV25" s="1">
        <f t="shared" si="2"/>
        <v>34485</v>
      </c>
      <c r="AW25">
        <v>1.0615516406449701</v>
      </c>
      <c r="AX25">
        <v>1.0659034810568386</v>
      </c>
      <c r="AY25">
        <v>1.0689186351331965</v>
      </c>
      <c r="AZ25">
        <v>1.0687419592381646</v>
      </c>
      <c r="BA25">
        <v>1.0671996950814107</v>
      </c>
      <c r="BB25">
        <v>1.0656538226153329</v>
      </c>
      <c r="BC25">
        <v>1.0641043586439618</v>
      </c>
      <c r="BD25">
        <v>1.0625513199937269</v>
      </c>
      <c r="BE25">
        <v>1.0609947235132555</v>
      </c>
      <c r="BF25">
        <v>1.0594345860731749</v>
      </c>
      <c r="BG25">
        <v>1.0578709245659088</v>
      </c>
      <c r="BH25">
        <v>1.056303755905488</v>
      </c>
      <c r="BI25">
        <v>1.0547330970273374</v>
      </c>
      <c r="BJ25">
        <v>1.0531589648880884</v>
      </c>
      <c r="BK25">
        <v>1.0515813764653719</v>
      </c>
      <c r="BL25">
        <v>1.0500003487576253</v>
      </c>
      <c r="BM25">
        <v>1.0484452758326663</v>
      </c>
      <c r="BN25">
        <v>1.0469279817673767</v>
      </c>
      <c r="BO25">
        <v>1.0469279817673767</v>
      </c>
      <c r="BP25">
        <v>1.0454072568514439</v>
      </c>
      <c r="BQ25">
        <v>1.0423555794489596</v>
      </c>
      <c r="BR25" s="1">
        <f t="shared" si="3"/>
        <v>34485</v>
      </c>
      <c r="BS25" s="8">
        <v>1.0615516405580756</v>
      </c>
      <c r="BT25" s="8">
        <v>1.064723477478583</v>
      </c>
      <c r="BU25" s="8">
        <v>1.0679033759740342</v>
      </c>
      <c r="BV25" s="8">
        <v>1.0694523271380318</v>
      </c>
      <c r="BW25" s="8">
        <v>1.0678639755027626</v>
      </c>
      <c r="BX25" s="8">
        <v>1.0663367059936331</v>
      </c>
      <c r="BY25" s="8">
        <v>1.0648114025572291</v>
      </c>
      <c r="BZ25" s="8">
        <v>1.0632774341197091</v>
      </c>
      <c r="CA25" s="8">
        <v>1.0617397100216086</v>
      </c>
      <c r="CB25" s="8">
        <v>1.0601982475622695</v>
      </c>
      <c r="CC25" s="8">
        <v>1.0586530640652032</v>
      </c>
      <c r="CD25" s="8">
        <v>1.0571041768778773</v>
      </c>
      <c r="CE25" s="8">
        <v>1.0555516033715044</v>
      </c>
      <c r="CF25" s="8">
        <v>1.0539953609408312</v>
      </c>
      <c r="CG25" s="8">
        <v>1.0524354670039255</v>
      </c>
      <c r="CH25" s="8">
        <v>1.050871939001963</v>
      </c>
      <c r="CI25" s="8">
        <v>1.0493047943990212</v>
      </c>
      <c r="CJ25" s="8">
        <v>1.0477340506818591</v>
      </c>
      <c r="CK25" s="8">
        <v>1.046159725359711</v>
      </c>
      <c r="CL25" s="8">
        <v>1.0445818359640759</v>
      </c>
      <c r="CM25" s="8">
        <v>1.0430004000484978</v>
      </c>
    </row>
    <row r="26" spans="1:91" x14ac:dyDescent="0.25">
      <c r="A26" s="1">
        <f t="shared" si="0"/>
        <v>34515</v>
      </c>
      <c r="B26">
        <v>1.0351847759065913</v>
      </c>
      <c r="C26">
        <v>1.0715917243259496</v>
      </c>
      <c r="D26" s="1">
        <v>34515</v>
      </c>
      <c r="E26">
        <v>1.0663129445045787</v>
      </c>
      <c r="F26">
        <v>1.0681399637424145</v>
      </c>
      <c r="G26">
        <v>1.0699696576588054</v>
      </c>
      <c r="H26">
        <v>1.0718994468845959</v>
      </c>
      <c r="I26">
        <v>1.0727264096133977</v>
      </c>
      <c r="J26">
        <v>1.0732594189186577</v>
      </c>
      <c r="K26">
        <v>1.0719932156602829</v>
      </c>
      <c r="L26">
        <v>1.0701822605884186</v>
      </c>
      <c r="M26">
        <v>1.0683559217186527</v>
      </c>
      <c r="N26">
        <v>1.0665266463374745</v>
      </c>
      <c r="O26">
        <v>1.0646850874711977</v>
      </c>
      <c r="P26">
        <v>1.0626457766110062</v>
      </c>
      <c r="Q26">
        <v>1.0606252635072855</v>
      </c>
      <c r="R26">
        <v>1.0586361011442345</v>
      </c>
      <c r="S26">
        <v>1.056644098773488</v>
      </c>
      <c r="T26">
        <v>1.0546492802462473</v>
      </c>
      <c r="U26">
        <v>1.052522226322256</v>
      </c>
      <c r="V26">
        <v>1.0503069841440498</v>
      </c>
      <c r="W26">
        <v>1.048108146877039</v>
      </c>
      <c r="X26">
        <v>1.0459068105918492</v>
      </c>
      <c r="Y26">
        <v>1.0435800761879734</v>
      </c>
      <c r="Z26" s="1">
        <f t="shared" si="1"/>
        <v>34515</v>
      </c>
      <c r="AA26">
        <v>1.0663129445045787</v>
      </c>
      <c r="AB26">
        <v>1.070411664364479</v>
      </c>
      <c r="AC26">
        <v>1.0730411805376978</v>
      </c>
      <c r="AD26">
        <v>1.0724307741340995</v>
      </c>
      <c r="AE26">
        <v>1.0704507625806832</v>
      </c>
      <c r="AF26">
        <v>1.0684790143823877</v>
      </c>
      <c r="AG26">
        <v>1.0665055700525097</v>
      </c>
      <c r="AH26">
        <v>1.0645297671576077</v>
      </c>
      <c r="AI26">
        <v>1.0625516268025048</v>
      </c>
      <c r="AJ26">
        <v>1.0605711700874556</v>
      </c>
      <c r="AK26">
        <v>1.0585884181078984</v>
      </c>
      <c r="AL26">
        <v>1.0566033919542239</v>
      </c>
      <c r="AM26">
        <v>1.0546161127115188</v>
      </c>
      <c r="AN26">
        <v>1.0526266014593355</v>
      </c>
      <c r="AO26">
        <v>1.0506348792714444</v>
      </c>
      <c r="AP26">
        <v>1.0486409672156001</v>
      </c>
      <c r="AQ26">
        <v>1.0466742137775693</v>
      </c>
      <c r="AR26">
        <v>1.044746387671575</v>
      </c>
      <c r="AS26">
        <v>1.0428163366006189</v>
      </c>
      <c r="AT26">
        <v>1.0408840808195075</v>
      </c>
      <c r="AU26">
        <v>1.0389496405776744</v>
      </c>
      <c r="AV26" s="1">
        <f t="shared" si="2"/>
        <v>34515</v>
      </c>
      <c r="AW26">
        <v>1.0663129445888169</v>
      </c>
      <c r="AX26">
        <v>1.070411664364479</v>
      </c>
      <c r="AY26">
        <v>1.0730411805376978</v>
      </c>
      <c r="AZ26">
        <v>1.0724307741340995</v>
      </c>
      <c r="BA26">
        <v>1.0704507625806832</v>
      </c>
      <c r="BB26">
        <v>1.0684790143823877</v>
      </c>
      <c r="BC26">
        <v>1.0665055700525097</v>
      </c>
      <c r="BD26">
        <v>1.0645297671576077</v>
      </c>
      <c r="BE26">
        <v>1.0625516268025048</v>
      </c>
      <c r="BF26">
        <v>1.0605711700874556</v>
      </c>
      <c r="BG26">
        <v>1.0585884181078984</v>
      </c>
      <c r="BH26">
        <v>1.0566033919542239</v>
      </c>
      <c r="BI26">
        <v>1.0546161127115188</v>
      </c>
      <c r="BJ26">
        <v>1.0526266014593355</v>
      </c>
      <c r="BK26">
        <v>1.0506348792714444</v>
      </c>
      <c r="BL26">
        <v>1.0486409672156001</v>
      </c>
      <c r="BM26">
        <v>1.0466742137775693</v>
      </c>
      <c r="BN26">
        <v>1.044746387671575</v>
      </c>
      <c r="BO26">
        <v>1.044746387671575</v>
      </c>
      <c r="BP26">
        <v>1.0428163366006189</v>
      </c>
      <c r="BQ26">
        <v>1.0389496405776744</v>
      </c>
      <c r="BR26" s="1">
        <f t="shared" si="3"/>
        <v>34515</v>
      </c>
      <c r="BS26" s="8">
        <v>1.0663129445045787</v>
      </c>
      <c r="BT26" s="8">
        <v>1.069395164822422</v>
      </c>
      <c r="BU26" s="8">
        <v>1.0723223808522071</v>
      </c>
      <c r="BV26" s="8">
        <v>1.0735233270797442</v>
      </c>
      <c r="BW26" s="8">
        <v>1.0714679901399842</v>
      </c>
      <c r="BX26" s="8">
        <v>1.0694966815405798</v>
      </c>
      <c r="BY26" s="8">
        <v>1.0675286012230791</v>
      </c>
      <c r="BZ26" s="8">
        <v>1.0655530929330941</v>
      </c>
      <c r="CA26" s="8">
        <v>1.0635750851967514</v>
      </c>
      <c r="CB26" s="8">
        <v>1.0615945999734604</v>
      </c>
      <c r="CC26" s="8">
        <v>1.0596116592183407</v>
      </c>
      <c r="CD26" s="8">
        <v>1.0576315071482127</v>
      </c>
      <c r="CE26" s="8">
        <v>1.0556676703363237</v>
      </c>
      <c r="CF26" s="8">
        <v>1.0537013731704397</v>
      </c>
      <c r="CG26" s="8">
        <v>1.0517326373373719</v>
      </c>
      <c r="CH26" s="8">
        <v>1.0497614845199208</v>
      </c>
      <c r="CI26" s="8">
        <v>1.0477879363966245</v>
      </c>
      <c r="CJ26" s="8">
        <v>1.0458120146414953</v>
      </c>
      <c r="CK26" s="8">
        <v>1.0438337409237692</v>
      </c>
      <c r="CL26" s="8">
        <v>1.0418531369076527</v>
      </c>
      <c r="CM26" s="8">
        <v>1.0398702242520597</v>
      </c>
    </row>
    <row r="27" spans="1:91" x14ac:dyDescent="0.25">
      <c r="A27" s="1">
        <f t="shared" si="0"/>
        <v>34544</v>
      </c>
      <c r="B27">
        <v>1.0557520759003902</v>
      </c>
      <c r="C27">
        <v>1.0833627481514707</v>
      </c>
      <c r="D27" s="1">
        <v>34544</v>
      </c>
      <c r="E27">
        <v>1.0771636706532353</v>
      </c>
      <c r="F27">
        <v>1.0789858887997257</v>
      </c>
      <c r="G27">
        <v>1.0808107286999908</v>
      </c>
      <c r="H27">
        <v>1.0830116241884167</v>
      </c>
      <c r="I27">
        <v>1.0841506815655448</v>
      </c>
      <c r="J27">
        <v>1.0846658624586929</v>
      </c>
      <c r="K27">
        <v>1.0833627250784745</v>
      </c>
      <c r="L27">
        <v>1.0820231989156679</v>
      </c>
      <c r="M27">
        <v>1.0806842209437346</v>
      </c>
      <c r="N27">
        <v>1.0793405358182873</v>
      </c>
      <c r="O27">
        <v>1.0779841700566721</v>
      </c>
      <c r="P27">
        <v>1.0764567831236276</v>
      </c>
      <c r="Q27">
        <v>1.0749463851393168</v>
      </c>
      <c r="R27">
        <v>1.0734657334521867</v>
      </c>
      <c r="S27">
        <v>1.0719801886344582</v>
      </c>
      <c r="T27">
        <v>1.0704897705868561</v>
      </c>
      <c r="U27">
        <v>1.0688906109950163</v>
      </c>
      <c r="V27">
        <v>1.0670888799037312</v>
      </c>
      <c r="W27">
        <v>1.0652730269558726</v>
      </c>
      <c r="X27">
        <v>1.0634528787199988</v>
      </c>
      <c r="Y27">
        <v>1.0616510029488528</v>
      </c>
      <c r="Z27" s="1">
        <f t="shared" si="1"/>
        <v>34544</v>
      </c>
      <c r="AA27">
        <v>1.0771636706532353</v>
      </c>
      <c r="AB27">
        <v>1.0815954757198916</v>
      </c>
      <c r="AC27">
        <v>1.084729626082537</v>
      </c>
      <c r="AD27">
        <v>1.0845894598305803</v>
      </c>
      <c r="AE27">
        <v>1.0830630086194213</v>
      </c>
      <c r="AF27">
        <v>1.0815431608526975</v>
      </c>
      <c r="AG27">
        <v>1.0800198418652978</v>
      </c>
      <c r="AH27">
        <v>1.0784923782724449</v>
      </c>
      <c r="AI27">
        <v>1.0769607883187371</v>
      </c>
      <c r="AJ27">
        <v>1.0754250902816811</v>
      </c>
      <c r="AK27">
        <v>1.0738853024714285</v>
      </c>
      <c r="AL27">
        <v>1.0723414432305312</v>
      </c>
      <c r="AM27">
        <v>1.0707935309336698</v>
      </c>
      <c r="AN27">
        <v>1.0692415839874072</v>
      </c>
      <c r="AO27">
        <v>1.0676856208299261</v>
      </c>
      <c r="AP27">
        <v>1.0661256599307767</v>
      </c>
      <c r="AQ27">
        <v>1.0645915492520002</v>
      </c>
      <c r="AR27">
        <v>1.0630953004328418</v>
      </c>
      <c r="AS27">
        <v>1.0615950720483147</v>
      </c>
      <c r="AT27">
        <v>1.0600908817587786</v>
      </c>
      <c r="AU27">
        <v>1.0585827472551468</v>
      </c>
      <c r="AV27" s="1">
        <f t="shared" si="2"/>
        <v>34544</v>
      </c>
      <c r="AW27">
        <v>1.077163670743704</v>
      </c>
      <c r="AX27">
        <v>1.0815954757198916</v>
      </c>
      <c r="AY27">
        <v>1.084729626082537</v>
      </c>
      <c r="AZ27">
        <v>1.0845894598305803</v>
      </c>
      <c r="BA27">
        <v>1.0830630086194213</v>
      </c>
      <c r="BB27">
        <v>1.0815431608526975</v>
      </c>
      <c r="BC27">
        <v>1.0800198418652978</v>
      </c>
      <c r="BD27">
        <v>1.0784923782724449</v>
      </c>
      <c r="BE27">
        <v>1.0769607883187371</v>
      </c>
      <c r="BF27">
        <v>1.0754250902816811</v>
      </c>
      <c r="BG27">
        <v>1.0738853024714285</v>
      </c>
      <c r="BH27">
        <v>1.0723414432305312</v>
      </c>
      <c r="BI27">
        <v>1.0707935309336698</v>
      </c>
      <c r="BJ27">
        <v>1.0692415839874072</v>
      </c>
      <c r="BK27">
        <v>1.0676856208299261</v>
      </c>
      <c r="BL27">
        <v>1.0661256599307767</v>
      </c>
      <c r="BM27">
        <v>1.0645915492520002</v>
      </c>
      <c r="BN27">
        <v>1.0630953004328418</v>
      </c>
      <c r="BO27">
        <v>1.0630953004328418</v>
      </c>
      <c r="BP27">
        <v>1.0615950720483147</v>
      </c>
      <c r="BQ27">
        <v>1.0585827472551468</v>
      </c>
      <c r="BR27" s="1">
        <f t="shared" si="3"/>
        <v>34544</v>
      </c>
      <c r="BS27" s="8">
        <v>1.0771636706532353</v>
      </c>
      <c r="BT27" s="8">
        <v>1.0804086991414135</v>
      </c>
      <c r="BU27" s="8">
        <v>1.0837346578852507</v>
      </c>
      <c r="BV27" s="8">
        <v>1.0854238061335466</v>
      </c>
      <c r="BW27" s="8">
        <v>1.0838201955052615</v>
      </c>
      <c r="BX27" s="8">
        <v>1.0822997986799021</v>
      </c>
      <c r="BY27" s="8">
        <v>1.0807809241838033</v>
      </c>
      <c r="BZ27" s="8">
        <v>1.0792527830454082</v>
      </c>
      <c r="CA27" s="8">
        <v>1.0777203594703073</v>
      </c>
      <c r="CB27" s="8">
        <v>1.0761836723989726</v>
      </c>
      <c r="CC27" s="8">
        <v>1.0746427408064256</v>
      </c>
      <c r="CD27" s="8">
        <v>1.0731028823612112</v>
      </c>
      <c r="CE27" s="8">
        <v>1.071577831203034</v>
      </c>
      <c r="CF27" s="8">
        <v>1.0700485421101347</v>
      </c>
      <c r="CG27" s="8">
        <v>1.0685150338466001</v>
      </c>
      <c r="CH27" s="8">
        <v>1.0669773252108563</v>
      </c>
      <c r="CI27" s="8">
        <v>1.0654354350354063</v>
      </c>
      <c r="CJ27" s="8">
        <v>1.0638893821865503</v>
      </c>
      <c r="CK27" s="8">
        <v>1.0623391855641222</v>
      </c>
      <c r="CL27" s="8">
        <v>1.060784864101221</v>
      </c>
      <c r="CM27" s="8">
        <v>1.0592264367639304</v>
      </c>
    </row>
    <row r="28" spans="1:91" x14ac:dyDescent="0.25">
      <c r="A28" s="1">
        <f t="shared" si="0"/>
        <v>34577</v>
      </c>
      <c r="B28">
        <v>1.0570554018932576</v>
      </c>
      <c r="C28">
        <v>1.0886413753590312</v>
      </c>
      <c r="D28" s="1">
        <v>34577</v>
      </c>
      <c r="E28">
        <v>1.0822835665287638</v>
      </c>
      <c r="F28">
        <v>1.0842696069891624</v>
      </c>
      <c r="G28">
        <v>1.0861759021140629</v>
      </c>
      <c r="H28">
        <v>1.0883063706669958</v>
      </c>
      <c r="I28">
        <v>1.0894250568602284</v>
      </c>
      <c r="J28">
        <v>1.0900987219748843</v>
      </c>
      <c r="K28">
        <v>1.0889448479382429</v>
      </c>
      <c r="L28">
        <v>1.0874680386871876</v>
      </c>
      <c r="M28">
        <v>1.0859822131798083</v>
      </c>
      <c r="N28">
        <v>1.0844920052470708</v>
      </c>
      <c r="O28">
        <v>1.0829885736978602</v>
      </c>
      <c r="P28">
        <v>1.0812963969085916</v>
      </c>
      <c r="Q28">
        <v>1.0796217304787461</v>
      </c>
      <c r="R28">
        <v>1.0779773779077775</v>
      </c>
      <c r="S28">
        <v>1.07632854618392</v>
      </c>
      <c r="T28">
        <v>1.0746752574362146</v>
      </c>
      <c r="U28">
        <v>1.0728978524222774</v>
      </c>
      <c r="V28">
        <v>1.0709795465581085</v>
      </c>
      <c r="W28">
        <v>1.0690636046982036</v>
      </c>
      <c r="X28">
        <v>1.0671436712929743</v>
      </c>
      <c r="Y28">
        <v>1.0651597848248893</v>
      </c>
      <c r="Z28" s="1">
        <f t="shared" si="1"/>
        <v>34577</v>
      </c>
      <c r="AA28">
        <v>1.0822835665287638</v>
      </c>
      <c r="AB28">
        <v>1.0868317529590756</v>
      </c>
      <c r="AC28">
        <v>1.0898607252416186</v>
      </c>
      <c r="AD28">
        <v>1.0895995602177679</v>
      </c>
      <c r="AE28">
        <v>1.087945891408689</v>
      </c>
      <c r="AF28">
        <v>1.0862991938034192</v>
      </c>
      <c r="AG28">
        <v>1.0846493473538246</v>
      </c>
      <c r="AH28">
        <v>1.0829956770187774</v>
      </c>
      <c r="AI28">
        <v>1.0813382024965708</v>
      </c>
      <c r="AJ28">
        <v>1.0796769435104399</v>
      </c>
      <c r="AK28">
        <v>1.0780119198082785</v>
      </c>
      <c r="AL28">
        <v>1.0763431511623751</v>
      </c>
      <c r="AM28">
        <v>1.0746706573691234</v>
      </c>
      <c r="AN28">
        <v>1.0729944582487561</v>
      </c>
      <c r="AO28">
        <v>1.0713145736450647</v>
      </c>
      <c r="AP28">
        <v>1.0696310234251276</v>
      </c>
      <c r="AQ28">
        <v>1.0679737517084793</v>
      </c>
      <c r="AR28">
        <v>1.0663547983583053</v>
      </c>
      <c r="AS28">
        <v>1.064732185701881</v>
      </c>
      <c r="AT28">
        <v>1.0631059327743995</v>
      </c>
      <c r="AU28">
        <v>1.0614760586338523</v>
      </c>
      <c r="AV28" s="1">
        <f t="shared" si="2"/>
        <v>34577</v>
      </c>
      <c r="AW28">
        <v>1.082283566623083</v>
      </c>
      <c r="AX28">
        <v>1.0868317529590756</v>
      </c>
      <c r="AY28">
        <v>1.0898607252416186</v>
      </c>
      <c r="AZ28">
        <v>1.0895995602177679</v>
      </c>
      <c r="BA28">
        <v>1.087945891408689</v>
      </c>
      <c r="BB28">
        <v>1.0862991938034192</v>
      </c>
      <c r="BC28">
        <v>1.0846493473538246</v>
      </c>
      <c r="BD28">
        <v>1.0829956770187774</v>
      </c>
      <c r="BE28">
        <v>1.0813382024965708</v>
      </c>
      <c r="BF28">
        <v>1.0796769435104399</v>
      </c>
      <c r="BG28">
        <v>1.0780119198082785</v>
      </c>
      <c r="BH28">
        <v>1.0763431511623751</v>
      </c>
      <c r="BI28">
        <v>1.0746706573691234</v>
      </c>
      <c r="BJ28">
        <v>1.0729944582487561</v>
      </c>
      <c r="BK28">
        <v>1.0713145736450647</v>
      </c>
      <c r="BL28">
        <v>1.0696310234251276</v>
      </c>
      <c r="BM28">
        <v>1.0679737517084793</v>
      </c>
      <c r="BN28">
        <v>1.0663547983583053</v>
      </c>
      <c r="BO28">
        <v>1.0663547983583053</v>
      </c>
      <c r="BP28">
        <v>1.064732185701881</v>
      </c>
      <c r="BQ28">
        <v>1.0614760586338523</v>
      </c>
      <c r="BR28" s="1">
        <f t="shared" si="3"/>
        <v>34577</v>
      </c>
      <c r="BS28" s="8">
        <v>1.0822835665287638</v>
      </c>
      <c r="BT28" s="8">
        <v>1.085710763786057</v>
      </c>
      <c r="BU28" s="8">
        <v>1.0889419995066603</v>
      </c>
      <c r="BV28" s="8">
        <v>1.0905198931657079</v>
      </c>
      <c r="BW28" s="8">
        <v>1.0887895589705989</v>
      </c>
      <c r="BX28" s="8">
        <v>1.0871431636842936</v>
      </c>
      <c r="BY28" s="8">
        <v>1.0854986317877227</v>
      </c>
      <c r="BZ28" s="8">
        <v>1.0838451278987515</v>
      </c>
      <c r="CA28" s="8">
        <v>1.0821876599405296</v>
      </c>
      <c r="CB28" s="8">
        <v>1.0805262483428568</v>
      </c>
      <c r="CC28" s="8">
        <v>1.0788609135618861</v>
      </c>
      <c r="CD28" s="8">
        <v>1.0771969949545741</v>
      </c>
      <c r="CE28" s="8">
        <v>1.0755482771947564</v>
      </c>
      <c r="CF28" s="8">
        <v>1.0738956417028518</v>
      </c>
      <c r="CG28" s="8">
        <v>1.0722391087065626</v>
      </c>
      <c r="CH28" s="8">
        <v>1.0705786984597925</v>
      </c>
      <c r="CI28" s="8">
        <v>1.0689144312423633</v>
      </c>
      <c r="CJ28" s="8">
        <v>1.0672463273597164</v>
      </c>
      <c r="CK28" s="8">
        <v>1.0655744071426296</v>
      </c>
      <c r="CL28" s="8">
        <v>1.0638986909469292</v>
      </c>
      <c r="CM28" s="8">
        <v>1.0622191991531909</v>
      </c>
    </row>
    <row r="29" spans="1:91" x14ac:dyDescent="0.25">
      <c r="A29" s="1">
        <f t="shared" si="0"/>
        <v>34607</v>
      </c>
      <c r="B29">
        <v>1.0414991634031416</v>
      </c>
      <c r="C29">
        <v>1.0865664068829568</v>
      </c>
      <c r="D29" s="1">
        <v>34607</v>
      </c>
      <c r="E29">
        <v>1.0814402114364265</v>
      </c>
      <c r="F29">
        <v>1.083652393046115</v>
      </c>
      <c r="G29">
        <v>1.085785692077069</v>
      </c>
      <c r="H29">
        <v>1.0875144371477545</v>
      </c>
      <c r="I29">
        <v>1.0880265444478625</v>
      </c>
      <c r="J29">
        <v>1.087818573703577</v>
      </c>
      <c r="K29">
        <v>1.0867119083203209</v>
      </c>
      <c r="L29">
        <v>1.0842888790234839</v>
      </c>
      <c r="M29">
        <v>1.0818187261232879</v>
      </c>
      <c r="N29">
        <v>1.079346916960725</v>
      </c>
      <c r="O29">
        <v>1.0768612454834789</v>
      </c>
      <c r="P29">
        <v>1.0741195901713401</v>
      </c>
      <c r="Q29">
        <v>1.0713986265806623</v>
      </c>
      <c r="R29">
        <v>1.0687547650279079</v>
      </c>
      <c r="S29">
        <v>1.0662503947245585</v>
      </c>
      <c r="T29">
        <v>1.0637442771568868</v>
      </c>
      <c r="U29">
        <v>1.0611180776726765</v>
      </c>
      <c r="V29">
        <v>1.0583555103821169</v>
      </c>
      <c r="W29">
        <v>1.0555983772016224</v>
      </c>
      <c r="X29">
        <v>1.052840402036916</v>
      </c>
      <c r="Y29">
        <v>1.0500224851764559</v>
      </c>
      <c r="Z29" s="1">
        <f t="shared" si="1"/>
        <v>34607</v>
      </c>
      <c r="AA29">
        <v>1.0814402114364265</v>
      </c>
      <c r="AB29">
        <v>1.086104663381583</v>
      </c>
      <c r="AC29">
        <v>1.088224828943039</v>
      </c>
      <c r="AD29">
        <v>1.0870574928837122</v>
      </c>
      <c r="AE29">
        <v>1.0845024949610644</v>
      </c>
      <c r="AF29">
        <v>1.0819571921320277</v>
      </c>
      <c r="AG29">
        <v>1.0794114958184897</v>
      </c>
      <c r="AH29">
        <v>1.0768647426604461</v>
      </c>
      <c r="AI29">
        <v>1.0743169617728758</v>
      </c>
      <c r="AJ29">
        <v>1.0717681822299601</v>
      </c>
      <c r="AK29">
        <v>1.0692184330646972</v>
      </c>
      <c r="AL29">
        <v>1.066667743268539</v>
      </c>
      <c r="AM29">
        <v>1.0641161417910021</v>
      </c>
      <c r="AN29">
        <v>1.061563657539305</v>
      </c>
      <c r="AO29">
        <v>1.0590103193779916</v>
      </c>
      <c r="AP29">
        <v>1.0564561561285639</v>
      </c>
      <c r="AQ29">
        <v>1.0539307273182108</v>
      </c>
      <c r="AR29">
        <v>1.0514458388856158</v>
      </c>
      <c r="AS29">
        <v>1.0489600393395533</v>
      </c>
      <c r="AT29">
        <v>1.046473356551197</v>
      </c>
      <c r="AU29">
        <v>1.0439858183507942</v>
      </c>
      <c r="AV29" s="1">
        <f t="shared" si="2"/>
        <v>34607</v>
      </c>
      <c r="AW29">
        <v>1.0814402115410586</v>
      </c>
      <c r="AX29">
        <v>1.086104663381583</v>
      </c>
      <c r="AY29">
        <v>1.088224828943039</v>
      </c>
      <c r="AZ29">
        <v>1.0870574928837122</v>
      </c>
      <c r="BA29">
        <v>1.0845024949610644</v>
      </c>
      <c r="BB29">
        <v>1.0819571921320277</v>
      </c>
      <c r="BC29">
        <v>1.0794114958184897</v>
      </c>
      <c r="BD29">
        <v>1.0768647426604461</v>
      </c>
      <c r="BE29">
        <v>1.0743169617728758</v>
      </c>
      <c r="BF29">
        <v>1.0717681822299601</v>
      </c>
      <c r="BG29">
        <v>1.0692184330646972</v>
      </c>
      <c r="BH29">
        <v>1.066667743268539</v>
      </c>
      <c r="BI29">
        <v>1.0641161417910021</v>
      </c>
      <c r="BJ29">
        <v>1.061563657539305</v>
      </c>
      <c r="BK29">
        <v>1.0590103193779916</v>
      </c>
      <c r="BL29">
        <v>1.0564561561285639</v>
      </c>
      <c r="BM29">
        <v>1.0539307273182108</v>
      </c>
      <c r="BN29">
        <v>1.0514458388856158</v>
      </c>
      <c r="BO29">
        <v>1.0514458388856158</v>
      </c>
      <c r="BP29">
        <v>1.0489600393395533</v>
      </c>
      <c r="BQ29">
        <v>1.0439858183507942</v>
      </c>
      <c r="BR29" s="1">
        <f t="shared" si="3"/>
        <v>34607</v>
      </c>
      <c r="BS29" s="8">
        <v>1.0814402114364265</v>
      </c>
      <c r="BT29" s="8">
        <v>1.085241263413051</v>
      </c>
      <c r="BU29" s="8">
        <v>1.0877405187558093</v>
      </c>
      <c r="BV29" s="8">
        <v>1.088415029749384</v>
      </c>
      <c r="BW29" s="8">
        <v>1.0857878242918237</v>
      </c>
      <c r="BX29" s="8">
        <v>1.0832471182074597</v>
      </c>
      <c r="BY29" s="8">
        <v>1.0807109897730673</v>
      </c>
      <c r="BZ29" s="8">
        <v>1.078168655733208</v>
      </c>
      <c r="CA29" s="8">
        <v>1.0756251158963803</v>
      </c>
      <c r="CB29" s="8">
        <v>1.0730804003840793</v>
      </c>
      <c r="CC29" s="8">
        <v>1.0705345392763839</v>
      </c>
      <c r="CD29" s="8">
        <v>1.0679928360389341</v>
      </c>
      <c r="CE29" s="8">
        <v>1.065468942651947</v>
      </c>
      <c r="CF29" s="8">
        <v>1.06294389780572</v>
      </c>
      <c r="CG29" s="8">
        <v>1.0604177312224872</v>
      </c>
      <c r="CH29" s="8">
        <v>1.0578904725834763</v>
      </c>
      <c r="CI29" s="8">
        <v>1.055362151528521</v>
      </c>
      <c r="CJ29" s="8">
        <v>1.0528327976556595</v>
      </c>
      <c r="CK29" s="8">
        <v>1.0503024405207486</v>
      </c>
      <c r="CL29" s="8">
        <v>1.0477711096370761</v>
      </c>
      <c r="CM29" s="8">
        <v>1.0452388344749628</v>
      </c>
    </row>
    <row r="30" spans="1:91" x14ac:dyDescent="0.25">
      <c r="A30" s="1">
        <f t="shared" si="0"/>
        <v>34638</v>
      </c>
      <c r="B30">
        <v>1.0405660672469574</v>
      </c>
      <c r="C30">
        <v>1.0888785221103521</v>
      </c>
      <c r="D30" s="1">
        <v>34638</v>
      </c>
      <c r="E30">
        <v>1.0842757439122381</v>
      </c>
      <c r="F30">
        <v>1.0864296058531895</v>
      </c>
      <c r="G30">
        <v>1.0885041259298132</v>
      </c>
      <c r="H30">
        <v>1.0901728506640425</v>
      </c>
      <c r="I30">
        <v>1.0904449955547175</v>
      </c>
      <c r="J30">
        <v>1.0899192870432541</v>
      </c>
      <c r="K30">
        <v>1.0887042745934601</v>
      </c>
      <c r="L30">
        <v>1.0859444791992647</v>
      </c>
      <c r="M30">
        <v>1.0831297236826669</v>
      </c>
      <c r="N30">
        <v>1.0803148668797664</v>
      </c>
      <c r="O30">
        <v>1.0774869189836256</v>
      </c>
      <c r="P30">
        <v>1.074388329988275</v>
      </c>
      <c r="Q30">
        <v>1.0713122450374628</v>
      </c>
      <c r="R30">
        <v>1.0683249413648475</v>
      </c>
      <c r="S30">
        <v>1.0655105933787847</v>
      </c>
      <c r="T30">
        <v>1.0626959607103239</v>
      </c>
      <c r="U30">
        <v>1.0597628613682257</v>
      </c>
      <c r="V30">
        <v>1.0566951400823705</v>
      </c>
      <c r="W30">
        <v>1.053634454269083</v>
      </c>
      <c r="X30">
        <v>1.0505745365863803</v>
      </c>
      <c r="Y30">
        <v>1.047456432487756</v>
      </c>
      <c r="Z30" s="1">
        <f t="shared" si="1"/>
        <v>34638</v>
      </c>
      <c r="AA30">
        <v>1.0842757439122381</v>
      </c>
      <c r="AB30">
        <v>1.0892626584369349</v>
      </c>
      <c r="AC30">
        <v>1.0911956539279901</v>
      </c>
      <c r="AD30">
        <v>1.0896911080372371</v>
      </c>
      <c r="AE30">
        <v>1.0867966821649555</v>
      </c>
      <c r="AF30">
        <v>1.0839135390784795</v>
      </c>
      <c r="AG30">
        <v>1.0810315661208112</v>
      </c>
      <c r="AH30">
        <v>1.0781500995028734</v>
      </c>
      <c r="AI30">
        <v>1.0752691693396694</v>
      </c>
      <c r="AJ30">
        <v>1.0723888056695958</v>
      </c>
      <c r="AK30">
        <v>1.0695090384541202</v>
      </c>
      <c r="AL30">
        <v>1.0666298975774806</v>
      </c>
      <c r="AM30">
        <v>1.0637514128463623</v>
      </c>
      <c r="AN30">
        <v>1.0608736139895971</v>
      </c>
      <c r="AO30">
        <v>1.0579965306578543</v>
      </c>
      <c r="AP30">
        <v>1.0551201924233382</v>
      </c>
      <c r="AQ30">
        <v>1.0522741131108666</v>
      </c>
      <c r="AR30">
        <v>1.0494700499864711</v>
      </c>
      <c r="AS30">
        <v>1.0466666048171562</v>
      </c>
      <c r="AT30">
        <v>1.0438638062444747</v>
      </c>
      <c r="AU30">
        <v>1.0410616828349122</v>
      </c>
      <c r="AV30" s="1">
        <f t="shared" si="2"/>
        <v>34638</v>
      </c>
      <c r="AW30">
        <v>1.0842757440233226</v>
      </c>
      <c r="AX30">
        <v>1.0892626584369349</v>
      </c>
      <c r="AY30">
        <v>1.0911956539279901</v>
      </c>
      <c r="AZ30">
        <v>1.0896911080372371</v>
      </c>
      <c r="BA30">
        <v>1.0867966821649555</v>
      </c>
      <c r="BB30">
        <v>1.0839135390784795</v>
      </c>
      <c r="BC30">
        <v>1.0810315661208112</v>
      </c>
      <c r="BD30">
        <v>1.0781500995028734</v>
      </c>
      <c r="BE30">
        <v>1.0752691693396694</v>
      </c>
      <c r="BF30">
        <v>1.0723888056695958</v>
      </c>
      <c r="BG30">
        <v>1.0695090384541202</v>
      </c>
      <c r="BH30">
        <v>1.0666298975774806</v>
      </c>
      <c r="BI30">
        <v>1.0637514128463623</v>
      </c>
      <c r="BJ30">
        <v>1.0608736139895971</v>
      </c>
      <c r="BK30">
        <v>1.0579965306578543</v>
      </c>
      <c r="BL30">
        <v>1.0551201924233382</v>
      </c>
      <c r="BM30">
        <v>1.0522741131108666</v>
      </c>
      <c r="BN30">
        <v>1.0494700499864711</v>
      </c>
      <c r="BO30">
        <v>1.0494700499864711</v>
      </c>
      <c r="BP30">
        <v>1.0466666048171562</v>
      </c>
      <c r="BQ30">
        <v>1.0410616828349122</v>
      </c>
      <c r="BR30" s="1">
        <f t="shared" si="3"/>
        <v>34638</v>
      </c>
      <c r="BS30" s="8">
        <v>1.0842757439122381</v>
      </c>
      <c r="BT30" s="8">
        <v>1.0882109502345825</v>
      </c>
      <c r="BU30" s="8">
        <v>1.0907269393846897</v>
      </c>
      <c r="BV30" s="8">
        <v>1.0910835012986613</v>
      </c>
      <c r="BW30" s="8">
        <v>1.0881308256756885</v>
      </c>
      <c r="BX30" s="8">
        <v>1.0852663545306687</v>
      </c>
      <c r="BY30" s="8">
        <v>1.0824079612575042</v>
      </c>
      <c r="BZ30" s="8">
        <v>1.0795448448018115</v>
      </c>
      <c r="CA30" s="8">
        <v>1.0766820153548975</v>
      </c>
      <c r="CB30" s="8">
        <v>1.0738104580996837</v>
      </c>
      <c r="CC30" s="8">
        <v>1.0709327282224608</v>
      </c>
      <c r="CD30" s="8">
        <v>1.0680607266902096</v>
      </c>
      <c r="CE30" s="8">
        <v>1.0652080982942433</v>
      </c>
      <c r="CF30" s="8">
        <v>1.0623558757374145</v>
      </c>
      <c r="CG30" s="8">
        <v>1.059504089781627</v>
      </c>
      <c r="CH30" s="8">
        <v>1.0566527711111628</v>
      </c>
      <c r="CI30" s="8">
        <v>1.0538019503323579</v>
      </c>
      <c r="CJ30" s="8">
        <v>1.0509516579732654</v>
      </c>
      <c r="CK30" s="8">
        <v>1.0481019244833356</v>
      </c>
      <c r="CL30" s="8">
        <v>1.0452527802330935</v>
      </c>
      <c r="CM30" s="8">
        <v>1.0424042555138078</v>
      </c>
    </row>
    <row r="31" spans="1:91" x14ac:dyDescent="0.25">
      <c r="A31" s="1">
        <f t="shared" si="0"/>
        <v>34668</v>
      </c>
      <c r="B31">
        <v>1.0382591168972166</v>
      </c>
      <c r="C31">
        <v>1.0856482314925764</v>
      </c>
      <c r="D31" s="1">
        <v>34668</v>
      </c>
      <c r="E31">
        <v>1.0803113109191245</v>
      </c>
      <c r="F31">
        <v>1.0826504476845051</v>
      </c>
      <c r="G31">
        <v>1.0849112703165362</v>
      </c>
      <c r="H31">
        <v>1.086768302515716</v>
      </c>
      <c r="I31">
        <v>1.0872194820548278</v>
      </c>
      <c r="J31">
        <v>1.0867086276566014</v>
      </c>
      <c r="K31">
        <v>1.0855914796325177</v>
      </c>
      <c r="L31">
        <v>1.0828065215729861</v>
      </c>
      <c r="M31">
        <v>1.0799669318796683</v>
      </c>
      <c r="N31">
        <v>1.077127412546955</v>
      </c>
      <c r="O31">
        <v>1.0742750124987828</v>
      </c>
      <c r="P31">
        <v>1.0711529585006943</v>
      </c>
      <c r="Q31">
        <v>1.0680535287207762</v>
      </c>
      <c r="R31">
        <v>1.0650622445953628</v>
      </c>
      <c r="S31">
        <v>1.0622694929595826</v>
      </c>
      <c r="T31">
        <v>1.05947638882314</v>
      </c>
      <c r="U31">
        <v>1.056565106789628</v>
      </c>
      <c r="V31">
        <v>1.0535195358025595</v>
      </c>
      <c r="W31">
        <v>1.0504809043667289</v>
      </c>
      <c r="X31">
        <v>1.0474429640795038</v>
      </c>
      <c r="Y31">
        <v>1.0443469354359691</v>
      </c>
      <c r="Z31" s="1">
        <f t="shared" si="1"/>
        <v>34668</v>
      </c>
      <c r="AA31">
        <v>1.0803113109191245</v>
      </c>
      <c r="AB31">
        <v>1.0852318198852002</v>
      </c>
      <c r="AC31">
        <v>1.0871437816838023</v>
      </c>
      <c r="AD31">
        <v>1.0856546673427809</v>
      </c>
      <c r="AE31">
        <v>1.0827807816799619</v>
      </c>
      <c r="AF31">
        <v>1.0799180849137007</v>
      </c>
      <c r="AG31">
        <v>1.0770565018780811</v>
      </c>
      <c r="AH31">
        <v>1.0741953712505647</v>
      </c>
      <c r="AI31">
        <v>1.0713347230496861</v>
      </c>
      <c r="AJ31">
        <v>1.0684745872187422</v>
      </c>
      <c r="AK31">
        <v>1.0656149936254655</v>
      </c>
      <c r="AL31">
        <v>1.0627559720617228</v>
      </c>
      <c r="AM31">
        <v>1.0598975522431886</v>
      </c>
      <c r="AN31">
        <v>1.0570397638090425</v>
      </c>
      <c r="AO31">
        <v>1.054182636321658</v>
      </c>
      <c r="AP31">
        <v>1.0513261992662974</v>
      </c>
      <c r="AQ31">
        <v>1.0484998606290288</v>
      </c>
      <c r="AR31">
        <v>1.0457153364317604</v>
      </c>
      <c r="AS31">
        <v>1.0429313773176963</v>
      </c>
      <c r="AT31">
        <v>1.0401480118431841</v>
      </c>
      <c r="AU31">
        <v>1.0373645849386168</v>
      </c>
      <c r="AV31" s="1">
        <f t="shared" si="2"/>
        <v>34668</v>
      </c>
      <c r="AW31">
        <v>1.0803113110288436</v>
      </c>
      <c r="AX31">
        <v>1.0852318198852002</v>
      </c>
      <c r="AY31">
        <v>1.0871437816838023</v>
      </c>
      <c r="AZ31">
        <v>1.0856546673427809</v>
      </c>
      <c r="BA31">
        <v>1.0827807816799619</v>
      </c>
      <c r="BB31">
        <v>1.0799180849137007</v>
      </c>
      <c r="BC31">
        <v>1.0770565018780811</v>
      </c>
      <c r="BD31">
        <v>1.0741953712505647</v>
      </c>
      <c r="BE31">
        <v>1.0713347230496861</v>
      </c>
      <c r="BF31">
        <v>1.0684745872187422</v>
      </c>
      <c r="BG31">
        <v>1.0656149936254655</v>
      </c>
      <c r="BH31">
        <v>1.0627559720617228</v>
      </c>
      <c r="BI31">
        <v>1.0598975522431886</v>
      </c>
      <c r="BJ31">
        <v>1.0570397638090425</v>
      </c>
      <c r="BK31">
        <v>1.054182636321658</v>
      </c>
      <c r="BL31">
        <v>1.0513261992662974</v>
      </c>
      <c r="BM31">
        <v>1.0484998606290288</v>
      </c>
      <c r="BN31">
        <v>1.0457153364317604</v>
      </c>
      <c r="BO31">
        <v>1.0457153364317604</v>
      </c>
      <c r="BP31">
        <v>1.0429313773176963</v>
      </c>
      <c r="BQ31">
        <v>1.0373645849386168</v>
      </c>
      <c r="BR31" s="1">
        <f t="shared" si="3"/>
        <v>34668</v>
      </c>
      <c r="BS31" s="8">
        <v>1.0803113109191245</v>
      </c>
      <c r="BT31" s="8">
        <v>1.0843050919514661</v>
      </c>
      <c r="BU31" s="8">
        <v>1.0868851822764989</v>
      </c>
      <c r="BV31" s="8">
        <v>1.0872535558863443</v>
      </c>
      <c r="BW31" s="8">
        <v>1.0843121773568558</v>
      </c>
      <c r="BX31" s="8">
        <v>1.0814586887782138</v>
      </c>
      <c r="BY31" s="8">
        <v>1.0786112518425746</v>
      </c>
      <c r="BZ31" s="8">
        <v>1.0757591033882539</v>
      </c>
      <c r="CA31" s="8">
        <v>1.0729072360290002</v>
      </c>
      <c r="CB31" s="8">
        <v>1.0700466665461275</v>
      </c>
      <c r="CC31" s="8">
        <v>1.0671799411495446</v>
      </c>
      <c r="CD31" s="8">
        <v>1.0643189190969198</v>
      </c>
      <c r="CE31" s="8">
        <v>1.0614771974032902</v>
      </c>
      <c r="CF31" s="8">
        <v>1.0586358752381904</v>
      </c>
      <c r="CG31" s="8">
        <v>1.0557954278466821</v>
      </c>
      <c r="CH31" s="8">
        <v>1.052959377732489</v>
      </c>
      <c r="CI31" s="8">
        <v>1.0501237952340807</v>
      </c>
      <c r="CJ31" s="8">
        <v>1.0472887107805837</v>
      </c>
      <c r="CK31" s="8">
        <v>1.0444541547234067</v>
      </c>
      <c r="CL31" s="8">
        <v>1.0416201573359167</v>
      </c>
      <c r="CM31" s="8">
        <v>1.0387867488131073</v>
      </c>
    </row>
    <row r="32" spans="1:91" x14ac:dyDescent="0.25">
      <c r="A32" s="1">
        <f t="shared" si="0"/>
        <v>34698</v>
      </c>
      <c r="B32">
        <v>1.0454381322043491</v>
      </c>
      <c r="C32">
        <v>1.0889450290929388</v>
      </c>
      <c r="D32" s="1">
        <v>34698</v>
      </c>
      <c r="E32">
        <v>1.0827816108746326</v>
      </c>
      <c r="F32">
        <v>1.0853600421064502</v>
      </c>
      <c r="G32">
        <v>1.0877903289246038</v>
      </c>
      <c r="H32">
        <v>1.0898111402767761</v>
      </c>
      <c r="I32">
        <v>1.0904326197248522</v>
      </c>
      <c r="J32">
        <v>1.0902097425244262</v>
      </c>
      <c r="K32">
        <v>1.0893195423236595</v>
      </c>
      <c r="L32">
        <v>1.0868469895394353</v>
      </c>
      <c r="M32">
        <v>1.0843179288227707</v>
      </c>
      <c r="N32">
        <v>1.0817872500846022</v>
      </c>
      <c r="O32">
        <v>1.0792419424320976</v>
      </c>
      <c r="P32">
        <v>1.0764239575942551</v>
      </c>
      <c r="Q32">
        <v>1.0735851287510003</v>
      </c>
      <c r="R32">
        <v>1.0708374916204473</v>
      </c>
      <c r="S32">
        <v>1.0682880562038557</v>
      </c>
      <c r="T32">
        <v>1.0657369072001834</v>
      </c>
      <c r="U32">
        <v>1.0630654940494213</v>
      </c>
      <c r="V32">
        <v>1.0602814725044485</v>
      </c>
      <c r="W32">
        <v>1.0575031741431689</v>
      </c>
      <c r="X32">
        <v>1.0547239528202961</v>
      </c>
      <c r="Y32">
        <v>1.0518846053367839</v>
      </c>
      <c r="Z32" s="1">
        <f t="shared" si="1"/>
        <v>34698</v>
      </c>
      <c r="AA32">
        <v>1.0827816108746326</v>
      </c>
      <c r="AB32">
        <v>1.0880236852834206</v>
      </c>
      <c r="AC32">
        <v>1.0902504158989919</v>
      </c>
      <c r="AD32">
        <v>1.0890486639545784</v>
      </c>
      <c r="AE32">
        <v>1.0864566396414803</v>
      </c>
      <c r="AF32">
        <v>1.0838743013059156</v>
      </c>
      <c r="AG32">
        <v>1.0812915431822492</v>
      </c>
      <c r="AH32">
        <v>1.0787077020674281</v>
      </c>
      <c r="AI32">
        <v>1.076122808478712</v>
      </c>
      <c r="AJ32">
        <v>1.0735402446027815</v>
      </c>
      <c r="AK32">
        <v>1.0709574845527339</v>
      </c>
      <c r="AL32">
        <v>1.0683737410192897</v>
      </c>
      <c r="AM32">
        <v>1.065789044350951</v>
      </c>
      <c r="AN32">
        <v>1.0632034248516711</v>
      </c>
      <c r="AO32">
        <v>1.0606169127804346</v>
      </c>
      <c r="AP32">
        <v>1.0580295383508487</v>
      </c>
      <c r="AQ32">
        <v>1.0554709056350537</v>
      </c>
      <c r="AR32">
        <v>1.052952836349087</v>
      </c>
      <c r="AS32">
        <v>1.0504338185889608</v>
      </c>
      <c r="AT32">
        <v>1.0479138815862001</v>
      </c>
      <c r="AU32">
        <v>1.0453923656871755</v>
      </c>
      <c r="AV32" s="1">
        <f t="shared" si="2"/>
        <v>34698</v>
      </c>
      <c r="AW32">
        <v>1.082781610991274</v>
      </c>
      <c r="AX32">
        <v>1.0880236852834206</v>
      </c>
      <c r="AY32">
        <v>1.0902504158989919</v>
      </c>
      <c r="AZ32">
        <v>1.0890486639545784</v>
      </c>
      <c r="BA32">
        <v>1.0864566396414803</v>
      </c>
      <c r="BB32">
        <v>1.0838743013059156</v>
      </c>
      <c r="BC32">
        <v>1.0812915431822492</v>
      </c>
      <c r="BD32">
        <v>1.0787077020674281</v>
      </c>
      <c r="BE32">
        <v>1.076122808478712</v>
      </c>
      <c r="BF32">
        <v>1.0735402446027815</v>
      </c>
      <c r="BG32">
        <v>1.0709574845527339</v>
      </c>
      <c r="BH32">
        <v>1.0683737410192897</v>
      </c>
      <c r="BI32">
        <v>1.065789044350951</v>
      </c>
      <c r="BJ32">
        <v>1.0632034248516711</v>
      </c>
      <c r="BK32">
        <v>1.0606169127804346</v>
      </c>
      <c r="BL32">
        <v>1.0580295383508487</v>
      </c>
      <c r="BM32">
        <v>1.0554709056350537</v>
      </c>
      <c r="BN32">
        <v>1.052952836349087</v>
      </c>
      <c r="BO32">
        <v>1.052952836349087</v>
      </c>
      <c r="BP32">
        <v>1.0504338185889608</v>
      </c>
      <c r="BQ32">
        <v>1.0453923656871755</v>
      </c>
      <c r="BR32" s="1">
        <f t="shared" si="3"/>
        <v>34698</v>
      </c>
      <c r="BS32" s="8">
        <v>1.0827816108746326</v>
      </c>
      <c r="BT32" s="8">
        <v>1.0870603324501662</v>
      </c>
      <c r="BU32" s="8">
        <v>1.0898967667827448</v>
      </c>
      <c r="BV32" s="8">
        <v>1.0905563052726019</v>
      </c>
      <c r="BW32" s="8">
        <v>1.087903460282055</v>
      </c>
      <c r="BX32" s="8">
        <v>1.0853372065821183</v>
      </c>
      <c r="BY32" s="8">
        <v>1.0827754622453711</v>
      </c>
      <c r="BZ32" s="8">
        <v>1.0802074245844786</v>
      </c>
      <c r="CA32" s="8">
        <v>1.0776381043499264</v>
      </c>
      <c r="CB32" s="8">
        <v>1.0750584764794009</v>
      </c>
      <c r="CC32" s="8">
        <v>1.0724710926451126</v>
      </c>
      <c r="CD32" s="8">
        <v>1.0698818187503858</v>
      </c>
      <c r="CE32" s="8">
        <v>1.0673092575193266</v>
      </c>
      <c r="CF32" s="8">
        <v>1.0647355774325367</v>
      </c>
      <c r="CG32" s="8">
        <v>1.0621612569212269</v>
      </c>
      <c r="CH32" s="8">
        <v>1.059589841372429</v>
      </c>
      <c r="CI32" s="8">
        <v>1.0570173788578399</v>
      </c>
      <c r="CJ32" s="8">
        <v>1.0544439003898334</v>
      </c>
      <c r="CK32" s="8">
        <v>1.0518694369350801</v>
      </c>
      <c r="CL32" s="8">
        <v>1.0492940194141176</v>
      </c>
      <c r="CM32" s="8">
        <v>1.0467182462599929</v>
      </c>
    </row>
    <row r="33" spans="1:91" x14ac:dyDescent="0.25">
      <c r="A33" s="1">
        <f t="shared" si="0"/>
        <v>34730</v>
      </c>
      <c r="B33">
        <v>1.0661286013420397</v>
      </c>
      <c r="C33">
        <v>1.1045608123386839</v>
      </c>
      <c r="D33" s="1">
        <v>34730</v>
      </c>
      <c r="E33">
        <v>1.097450677008281</v>
      </c>
      <c r="F33">
        <v>1.1004615193950626</v>
      </c>
      <c r="G33">
        <v>1.1030248709883139</v>
      </c>
      <c r="H33">
        <v>1.1050984997420037</v>
      </c>
      <c r="I33">
        <v>1.1057812348622125</v>
      </c>
      <c r="J33">
        <v>1.1059414258926341</v>
      </c>
      <c r="K33">
        <v>1.1052618884674343</v>
      </c>
      <c r="L33">
        <v>1.1032310133253844</v>
      </c>
      <c r="M33">
        <v>1.1011405792994808</v>
      </c>
      <c r="N33">
        <v>1.0990462774880685</v>
      </c>
      <c r="O33">
        <v>1.0969348815653557</v>
      </c>
      <c r="P33">
        <v>1.0945131447835976</v>
      </c>
      <c r="Q33">
        <v>1.0918264827802346</v>
      </c>
      <c r="R33">
        <v>1.089231521882182</v>
      </c>
      <c r="S33">
        <v>1.086837181081789</v>
      </c>
      <c r="T33">
        <v>1.0845201027019515</v>
      </c>
      <c r="U33">
        <v>1.0821104905016707</v>
      </c>
      <c r="V33">
        <v>1.0796511995532265</v>
      </c>
      <c r="W33">
        <v>1.0771967650405896</v>
      </c>
      <c r="X33">
        <v>1.0747394216341657</v>
      </c>
      <c r="Y33">
        <v>1.0722188206838217</v>
      </c>
      <c r="Z33" s="1">
        <f t="shared" si="1"/>
        <v>34730</v>
      </c>
      <c r="AA33">
        <v>1.097450677008281</v>
      </c>
      <c r="AB33">
        <v>1.1031622239575472</v>
      </c>
      <c r="AC33">
        <v>1.1057523799562854</v>
      </c>
      <c r="AD33">
        <v>1.1049535275401918</v>
      </c>
      <c r="AE33">
        <v>1.1027426356576797</v>
      </c>
      <c r="AF33">
        <v>1.1005395794750537</v>
      </c>
      <c r="AG33">
        <v>1.0983163607084383</v>
      </c>
      <c r="AH33">
        <v>1.0960750723312185</v>
      </c>
      <c r="AI33">
        <v>1.0938009999176463</v>
      </c>
      <c r="AJ33">
        <v>1.0915276031070895</v>
      </c>
      <c r="AK33">
        <v>1.0892523151527083</v>
      </c>
      <c r="AL33">
        <v>1.086974334845271</v>
      </c>
      <c r="AM33">
        <v>1.0846936921052965</v>
      </c>
      <c r="AN33">
        <v>1.0824104168477093</v>
      </c>
      <c r="AO33">
        <v>1.0801245389813368</v>
      </c>
      <c r="AP33">
        <v>1.077836088408419</v>
      </c>
      <c r="AQ33">
        <v>1.0755752322442325</v>
      </c>
      <c r="AR33">
        <v>1.0733540494927789</v>
      </c>
      <c r="AS33">
        <v>1.0711302502060285</v>
      </c>
      <c r="AT33">
        <v>1.0689038632691237</v>
      </c>
      <c r="AU33">
        <v>1.0666742146961861</v>
      </c>
      <c r="AV33" s="1">
        <f t="shared" si="2"/>
        <v>34730</v>
      </c>
      <c r="AW33">
        <v>1.1001142930892374</v>
      </c>
      <c r="AX33">
        <v>1.1054402801541143</v>
      </c>
      <c r="AY33">
        <v>1.1057523799562854</v>
      </c>
      <c r="AZ33">
        <v>1.1049535275401918</v>
      </c>
      <c r="BA33">
        <v>1.1027426356576797</v>
      </c>
      <c r="BB33">
        <v>1.1005395794750537</v>
      </c>
      <c r="BC33">
        <v>1.0986003729434384</v>
      </c>
      <c r="BD33">
        <v>1.0960750723312185</v>
      </c>
      <c r="BE33">
        <v>1.0938009999176463</v>
      </c>
      <c r="BF33">
        <v>1.0915276031070895</v>
      </c>
      <c r="BG33">
        <v>1.0892523151527083</v>
      </c>
      <c r="BH33">
        <v>1.086974334845271</v>
      </c>
      <c r="BI33">
        <v>1.0846936921052965</v>
      </c>
      <c r="BJ33">
        <v>1.0824104168477093</v>
      </c>
      <c r="BK33">
        <v>1.0801245389813368</v>
      </c>
      <c r="BL33">
        <v>1.077836088408419</v>
      </c>
      <c r="BM33">
        <v>1.0755752322442325</v>
      </c>
      <c r="BN33">
        <v>1.0733540494927789</v>
      </c>
      <c r="BO33">
        <v>1.0733540494927789</v>
      </c>
      <c r="BP33">
        <v>1.0711302502060285</v>
      </c>
      <c r="BQ33">
        <v>1.0666742146961861</v>
      </c>
      <c r="BR33" s="1">
        <f t="shared" si="3"/>
        <v>34730</v>
      </c>
      <c r="BS33" s="8">
        <v>1.097450677008281</v>
      </c>
      <c r="BT33" s="8">
        <v>1.1021854672303146</v>
      </c>
      <c r="BU33" s="8">
        <v>1.105167046245453</v>
      </c>
      <c r="BV33" s="8">
        <v>1.1062005109000834</v>
      </c>
      <c r="BW33" s="8">
        <v>1.1039403515796675</v>
      </c>
      <c r="BX33" s="8">
        <v>1.1017659935666224</v>
      </c>
      <c r="BY33" s="8">
        <v>1.0995941828113442</v>
      </c>
      <c r="BZ33" s="8">
        <v>1.09741394990775</v>
      </c>
      <c r="CA33" s="8">
        <v>1.0952303799307741</v>
      </c>
      <c r="CB33" s="8">
        <v>1.0930151069323519</v>
      </c>
      <c r="CC33" s="8">
        <v>1.0907112034786239</v>
      </c>
      <c r="CD33" s="8">
        <v>1.0884038009001857</v>
      </c>
      <c r="CE33" s="8">
        <v>1.0861118279142987</v>
      </c>
      <c r="CF33" s="8">
        <v>1.0838171487085406</v>
      </c>
      <c r="CG33" s="8">
        <v>1.0815202494115477</v>
      </c>
      <c r="CH33" s="8">
        <v>1.079224740523453</v>
      </c>
      <c r="CI33" s="8">
        <v>1.0769265983350114</v>
      </c>
      <c r="CJ33" s="8">
        <v>1.0746258534953863</v>
      </c>
      <c r="CK33" s="8">
        <v>1.0723225366449385</v>
      </c>
      <c r="CL33" s="8">
        <v>1.0700528311478463</v>
      </c>
      <c r="CM33" s="8">
        <v>1.0677868988726418</v>
      </c>
    </row>
    <row r="34" spans="1:91" x14ac:dyDescent="0.25">
      <c r="A34" s="1">
        <f t="shared" si="0"/>
        <v>34758</v>
      </c>
      <c r="B34">
        <v>1.0914734531545092</v>
      </c>
      <c r="C34">
        <v>1.1228920085834502</v>
      </c>
      <c r="D34" s="1">
        <v>34758</v>
      </c>
      <c r="E34">
        <v>1.1132220812941187</v>
      </c>
      <c r="F34">
        <v>1.1170142009355806</v>
      </c>
      <c r="G34">
        <v>1.1202304966954848</v>
      </c>
      <c r="H34">
        <v>1.1224497094227062</v>
      </c>
      <c r="I34">
        <v>1.123303420644794</v>
      </c>
      <c r="J34">
        <v>1.1241859505332037</v>
      </c>
      <c r="K34">
        <v>1.1239422199575246</v>
      </c>
      <c r="L34">
        <v>1.1227508486725117</v>
      </c>
      <c r="M34">
        <v>1.121495600372771</v>
      </c>
      <c r="N34">
        <v>1.1202330982164452</v>
      </c>
      <c r="O34">
        <v>1.1189498412411081</v>
      </c>
      <c r="P34">
        <v>1.116963654883945</v>
      </c>
      <c r="Q34">
        <v>1.114652137953956</v>
      </c>
      <c r="R34">
        <v>1.1124321579098682</v>
      </c>
      <c r="S34">
        <v>1.1104151050498108</v>
      </c>
      <c r="T34">
        <v>1.1084751341287777</v>
      </c>
      <c r="U34">
        <v>1.1064387228513537</v>
      </c>
      <c r="V34">
        <v>1.1044220809430336</v>
      </c>
      <c r="W34">
        <v>1.1026124253810767</v>
      </c>
      <c r="X34">
        <v>1.1007965954681522</v>
      </c>
      <c r="Y34">
        <v>1.0989127344369742</v>
      </c>
      <c r="Z34" s="1">
        <f t="shared" si="1"/>
        <v>34758</v>
      </c>
      <c r="AA34">
        <v>1.1132220812941187</v>
      </c>
      <c r="AB34">
        <v>1.1197555283656258</v>
      </c>
      <c r="AC34">
        <v>1.1231262012474998</v>
      </c>
      <c r="AD34">
        <v>1.1230558181909087</v>
      </c>
      <c r="AE34">
        <v>1.1215482439921269</v>
      </c>
      <c r="AF34">
        <v>1.1200456789688156</v>
      </c>
      <c r="AG34">
        <v>1.1185196255801089</v>
      </c>
      <c r="AH34">
        <v>1.1169233012167041</v>
      </c>
      <c r="AI34">
        <v>1.1152355902768496</v>
      </c>
      <c r="AJ34">
        <v>1.1135459505550882</v>
      </c>
      <c r="AK34">
        <v>1.1118517632172396</v>
      </c>
      <c r="AL34">
        <v>1.1101522067038996</v>
      </c>
      <c r="AM34">
        <v>1.1084473069414793</v>
      </c>
      <c r="AN34">
        <v>1.1067370899195614</v>
      </c>
      <c r="AO34">
        <v>1.1050215816903695</v>
      </c>
      <c r="AP34">
        <v>1.1033008083682494</v>
      </c>
      <c r="AQ34">
        <v>1.101605662712293</v>
      </c>
      <c r="AR34">
        <v>1.0999485706601628</v>
      </c>
      <c r="AS34">
        <v>1.098286238612348</v>
      </c>
      <c r="AT34">
        <v>1.0966186916845246</v>
      </c>
      <c r="AU34">
        <v>1.0949452335590388</v>
      </c>
      <c r="AV34" s="1">
        <f t="shared" si="2"/>
        <v>34758</v>
      </c>
      <c r="AW34">
        <v>1.1207421595249023</v>
      </c>
      <c r="AX34">
        <v>1.1261680123496396</v>
      </c>
      <c r="AY34">
        <v>1.1264859642283396</v>
      </c>
      <c r="AZ34">
        <v>1.1256721328041153</v>
      </c>
      <c r="BA34">
        <v>1.1234197852449133</v>
      </c>
      <c r="BB34">
        <v>1.121175420310123</v>
      </c>
      <c r="BC34">
        <v>1.1191998523808089</v>
      </c>
      <c r="BD34">
        <v>1.1169233012167041</v>
      </c>
      <c r="BE34">
        <v>1.1152355902768496</v>
      </c>
      <c r="BF34">
        <v>1.1135459505550882</v>
      </c>
      <c r="BG34">
        <v>1.1118517632172396</v>
      </c>
      <c r="BH34">
        <v>1.1101522067038996</v>
      </c>
      <c r="BI34">
        <v>1.1084473069414793</v>
      </c>
      <c r="BJ34">
        <v>1.1067370899195614</v>
      </c>
      <c r="BK34">
        <v>1.1050215816903695</v>
      </c>
      <c r="BL34">
        <v>1.1033008083682494</v>
      </c>
      <c r="BM34">
        <v>1.101605662712293</v>
      </c>
      <c r="BN34">
        <v>1.0999485706601628</v>
      </c>
      <c r="BO34">
        <v>1.0999485706601628</v>
      </c>
      <c r="BP34">
        <v>1.098286238612348</v>
      </c>
      <c r="BQ34">
        <v>1.0949452335590388</v>
      </c>
      <c r="BR34" s="1">
        <f t="shared" si="3"/>
        <v>34758</v>
      </c>
      <c r="BS34" s="8">
        <v>1.1132220812941187</v>
      </c>
      <c r="BT34" s="8">
        <v>1.1187640796725558</v>
      </c>
      <c r="BU34" s="8">
        <v>1.1223911902908392</v>
      </c>
      <c r="BV34" s="8">
        <v>1.1241161590021274</v>
      </c>
      <c r="BW34" s="8">
        <v>1.1226216867477752</v>
      </c>
      <c r="BX34" s="8">
        <v>1.1212112449677187</v>
      </c>
      <c r="BY34" s="8">
        <v>1.1198002368116982</v>
      </c>
      <c r="BZ34" s="8">
        <v>1.1182690078910129</v>
      </c>
      <c r="CA34" s="8">
        <v>1.1166347474280935</v>
      </c>
      <c r="CB34" s="8">
        <v>1.1149657914732616</v>
      </c>
      <c r="CC34" s="8">
        <v>1.1132039873227795</v>
      </c>
      <c r="CD34" s="8">
        <v>1.1114361243879631</v>
      </c>
      <c r="CE34" s="8">
        <v>1.1096815364954415</v>
      </c>
      <c r="CF34" s="8">
        <v>1.1079217094542952</v>
      </c>
      <c r="CG34" s="8">
        <v>1.1061571360876155</v>
      </c>
      <c r="CH34" s="8">
        <v>1.1043915074970907</v>
      </c>
      <c r="CI34" s="8">
        <v>1.1026207062229636</v>
      </c>
      <c r="CJ34" s="8">
        <v>1.1008447594006974</v>
      </c>
      <c r="CK34" s="8">
        <v>1.0990636942228655</v>
      </c>
      <c r="CL34" s="8">
        <v>1.0973146117364261</v>
      </c>
      <c r="CM34" s="8">
        <v>1.0955669519202857</v>
      </c>
    </row>
    <row r="35" spans="1:91" x14ac:dyDescent="0.25">
      <c r="A35" s="1">
        <f t="shared" si="0"/>
        <v>34789</v>
      </c>
      <c r="B35">
        <v>1.0981651798992362</v>
      </c>
      <c r="C35">
        <v>1.1318573295617786</v>
      </c>
      <c r="D35" s="1">
        <v>34789</v>
      </c>
      <c r="E35">
        <v>1.1225587526313345</v>
      </c>
      <c r="F35">
        <v>1.1262164785910862</v>
      </c>
      <c r="G35">
        <v>1.1292925941009109</v>
      </c>
      <c r="H35">
        <v>1.131550466877971</v>
      </c>
      <c r="I35">
        <v>1.1325336653654579</v>
      </c>
      <c r="J35">
        <v>1.1332670939380531</v>
      </c>
      <c r="K35">
        <v>1.1330009370013601</v>
      </c>
      <c r="L35">
        <v>1.1315660302601735</v>
      </c>
      <c r="M35">
        <v>1.1300672547503015</v>
      </c>
      <c r="N35">
        <v>1.1285858563015341</v>
      </c>
      <c r="O35">
        <v>1.1272611618476236</v>
      </c>
      <c r="P35">
        <v>1.1252284099205314</v>
      </c>
      <c r="Q35">
        <v>1.1228680426046693</v>
      </c>
      <c r="R35">
        <v>1.120600015940002</v>
      </c>
      <c r="S35">
        <v>1.118536527096573</v>
      </c>
      <c r="T35">
        <v>1.1165507966600468</v>
      </c>
      <c r="U35">
        <v>1.1144680365151114</v>
      </c>
      <c r="V35">
        <v>1.1124053046399007</v>
      </c>
      <c r="W35">
        <v>1.1105511642727546</v>
      </c>
      <c r="X35">
        <v>1.108649961435294</v>
      </c>
      <c r="Y35">
        <v>1.1065998223724427</v>
      </c>
      <c r="Z35" s="1">
        <f t="shared" si="1"/>
        <v>34789</v>
      </c>
      <c r="AA35">
        <v>1.1225587526313345</v>
      </c>
      <c r="AB35">
        <v>1.1289803898487449</v>
      </c>
      <c r="AC35">
        <v>1.1322117234362943</v>
      </c>
      <c r="AD35">
        <v>1.131973673641522</v>
      </c>
      <c r="AE35">
        <v>1.1302872551743399</v>
      </c>
      <c r="AF35">
        <v>1.1286063327866946</v>
      </c>
      <c r="AG35">
        <v>1.1269162349148751</v>
      </c>
      <c r="AH35">
        <v>1.1251773529595448</v>
      </c>
      <c r="AI35">
        <v>1.1233467930027368</v>
      </c>
      <c r="AJ35">
        <v>1.1215146850657152</v>
      </c>
      <c r="AK35">
        <v>1.1196783925560614</v>
      </c>
      <c r="AL35">
        <v>1.1178370898221546</v>
      </c>
      <c r="AM35">
        <v>1.1159908048499005</v>
      </c>
      <c r="AN35">
        <v>1.1141395656766759</v>
      </c>
      <c r="AO35">
        <v>1.1122834003907565</v>
      </c>
      <c r="AP35">
        <v>1.1104223371307584</v>
      </c>
      <c r="AQ35">
        <v>1.1085874662957766</v>
      </c>
      <c r="AR35">
        <v>1.1067912821364345</v>
      </c>
      <c r="AS35">
        <v>1.1049902134416911</v>
      </c>
      <c r="AT35">
        <v>1.1031842873153423</v>
      </c>
      <c r="AU35">
        <v>1.1013728051811342</v>
      </c>
      <c r="AV35" s="1">
        <f t="shared" si="2"/>
        <v>34789</v>
      </c>
      <c r="AW35">
        <v>1.1292070425486138</v>
      </c>
      <c r="AX35">
        <v>1.1346738764402942</v>
      </c>
      <c r="AY35">
        <v>1.1349942297861269</v>
      </c>
      <c r="AZ35">
        <v>1.1341742515530682</v>
      </c>
      <c r="BA35">
        <v>1.1319048921785657</v>
      </c>
      <c r="BB35">
        <v>1.1296435757206493</v>
      </c>
      <c r="BC35">
        <v>1.127601568106714</v>
      </c>
      <c r="BD35">
        <v>1.1251773529595448</v>
      </c>
      <c r="BE35">
        <v>1.1233467930027368</v>
      </c>
      <c r="BF35">
        <v>1.1215146850657152</v>
      </c>
      <c r="BG35">
        <v>1.1196783925560614</v>
      </c>
      <c r="BH35">
        <v>1.1178370898221546</v>
      </c>
      <c r="BI35">
        <v>1.1159908048499005</v>
      </c>
      <c r="BJ35">
        <v>1.1141395656766759</v>
      </c>
      <c r="BK35">
        <v>1.1122834003907565</v>
      </c>
      <c r="BL35">
        <v>1.1104223371307584</v>
      </c>
      <c r="BM35">
        <v>1.1085874662957766</v>
      </c>
      <c r="BN35">
        <v>1.1067912821364345</v>
      </c>
      <c r="BO35">
        <v>1.1067912821364345</v>
      </c>
      <c r="BP35">
        <v>1.1049902134416911</v>
      </c>
      <c r="BQ35">
        <v>1.1013728051811342</v>
      </c>
      <c r="BR35" s="1">
        <f t="shared" si="3"/>
        <v>34789</v>
      </c>
      <c r="BS35" s="8">
        <v>1.1225587526313345</v>
      </c>
      <c r="BT35" s="8">
        <v>1.1279807733220457</v>
      </c>
      <c r="BU35" s="8">
        <v>1.1314707666132222</v>
      </c>
      <c r="BV35" s="8">
        <v>1.133042434306794</v>
      </c>
      <c r="BW35" s="8">
        <v>1.1313690621071828</v>
      </c>
      <c r="BX35" s="8">
        <v>1.1297808073571016</v>
      </c>
      <c r="BY35" s="8">
        <v>1.1282131047416495</v>
      </c>
      <c r="BZ35" s="8">
        <v>1.1265564940601624</v>
      </c>
      <c r="CA35" s="8">
        <v>1.1247964106248936</v>
      </c>
      <c r="CB35" s="8">
        <v>1.1230017144827906</v>
      </c>
      <c r="CC35" s="8">
        <v>1.1211138503260443</v>
      </c>
      <c r="CD35" s="8">
        <v>1.1192202437747274</v>
      </c>
      <c r="CE35" s="8">
        <v>1.1173403639451234</v>
      </c>
      <c r="CF35" s="8">
        <v>1.1154555666944326</v>
      </c>
      <c r="CG35" s="8">
        <v>1.1135663497473243</v>
      </c>
      <c r="CH35" s="8">
        <v>1.1116764300031972</v>
      </c>
      <c r="CI35" s="8">
        <v>1.1097816635838726</v>
      </c>
      <c r="CJ35" s="8">
        <v>1.1078820793785478</v>
      </c>
      <c r="CK35" s="8">
        <v>1.1060030026480012</v>
      </c>
      <c r="CL35" s="8">
        <v>1.1041571335860345</v>
      </c>
      <c r="CM35" s="8">
        <v>1.1023129692979368</v>
      </c>
    </row>
    <row r="36" spans="1:91" x14ac:dyDescent="0.25">
      <c r="A36" s="1">
        <f t="shared" si="0"/>
        <v>34817</v>
      </c>
      <c r="B36">
        <v>1.113510619880397</v>
      </c>
      <c r="C36">
        <v>1.1443538742773716</v>
      </c>
      <c r="D36" s="1">
        <v>34817</v>
      </c>
      <c r="E36">
        <v>1.1334028381887127</v>
      </c>
      <c r="F36">
        <v>1.1374686625774186</v>
      </c>
      <c r="G36">
        <v>1.1409492943874409</v>
      </c>
      <c r="H36">
        <v>1.1436050029468596</v>
      </c>
      <c r="I36">
        <v>1.144689334283733</v>
      </c>
      <c r="J36">
        <v>1.1457950291413019</v>
      </c>
      <c r="K36">
        <v>1.1457569785639883</v>
      </c>
      <c r="L36">
        <v>1.1445927585481694</v>
      </c>
      <c r="M36">
        <v>1.1433150902594609</v>
      </c>
      <c r="N36">
        <v>1.1422180999723126</v>
      </c>
      <c r="O36">
        <v>1.1411185578143832</v>
      </c>
      <c r="P36">
        <v>1.1393015357951348</v>
      </c>
      <c r="Q36">
        <v>1.1371518611186413</v>
      </c>
      <c r="R36">
        <v>1.1350947115978727</v>
      </c>
      <c r="S36">
        <v>1.133243818911762</v>
      </c>
      <c r="T36">
        <v>1.1314708408102581</v>
      </c>
      <c r="U36">
        <v>1.1295986660629227</v>
      </c>
      <c r="V36">
        <v>1.127745904660997</v>
      </c>
      <c r="W36">
        <v>1.126103773412781</v>
      </c>
      <c r="X36">
        <v>1.1244532431826246</v>
      </c>
      <c r="Y36">
        <v>1.1227296999530334</v>
      </c>
      <c r="Z36" s="1">
        <f t="shared" si="1"/>
        <v>34817</v>
      </c>
      <c r="AA36">
        <v>1.1334028381887127</v>
      </c>
      <c r="AB36">
        <v>1.1402601884532118</v>
      </c>
      <c r="AC36">
        <v>1.143898555343219</v>
      </c>
      <c r="AD36">
        <v>1.1440327181802892</v>
      </c>
      <c r="AE36">
        <v>1.1427153624580988</v>
      </c>
      <c r="AF36">
        <v>1.1414042943090021</v>
      </c>
      <c r="AG36">
        <v>1.140082786710688</v>
      </c>
      <c r="AH36">
        <v>1.1387107451886211</v>
      </c>
      <c r="AI36">
        <v>1.137244694789147</v>
      </c>
      <c r="AJ36">
        <v>1.1357758169877945</v>
      </c>
      <c r="AK36">
        <v>1.1343014391602253</v>
      </c>
      <c r="AL36">
        <v>1.13282072026813</v>
      </c>
      <c r="AM36">
        <v>1.1313336835103363</v>
      </c>
      <c r="AN36">
        <v>1.1298403521763869</v>
      </c>
      <c r="AO36">
        <v>1.1283407496460469</v>
      </c>
      <c r="AP36">
        <v>1.1268348993888251</v>
      </c>
      <c r="AQ36">
        <v>1.1253543569762654</v>
      </c>
      <c r="AR36">
        <v>1.12391183696533</v>
      </c>
      <c r="AS36">
        <v>1.1224631190999801</v>
      </c>
      <c r="AT36">
        <v>1.1210082258798315</v>
      </c>
      <c r="AU36">
        <v>1.1195464421873835</v>
      </c>
      <c r="AV36" s="1">
        <f t="shared" si="2"/>
        <v>34817</v>
      </c>
      <c r="AW36">
        <v>1.1412842532683143</v>
      </c>
      <c r="AX36">
        <v>1.1468095566012853</v>
      </c>
      <c r="AY36">
        <v>1.1471333362230058</v>
      </c>
      <c r="AZ36">
        <v>1.1463045880748359</v>
      </c>
      <c r="BA36">
        <v>1.1443507862383344</v>
      </c>
      <c r="BB36">
        <v>1.1424532991786933</v>
      </c>
      <c r="BC36">
        <v>1.1407761271302943</v>
      </c>
      <c r="BD36">
        <v>1.1387107451886211</v>
      </c>
      <c r="BE36">
        <v>1.137244694789147</v>
      </c>
      <c r="BF36">
        <v>1.1357758169877945</v>
      </c>
      <c r="BG36">
        <v>1.1343014391602253</v>
      </c>
      <c r="BH36">
        <v>1.13282072026813</v>
      </c>
      <c r="BI36">
        <v>1.1313336835103363</v>
      </c>
      <c r="BJ36">
        <v>1.1298403521763869</v>
      </c>
      <c r="BK36">
        <v>1.1283407496460469</v>
      </c>
      <c r="BL36">
        <v>1.1268348993888251</v>
      </c>
      <c r="BM36">
        <v>1.1253543569762654</v>
      </c>
      <c r="BN36">
        <v>1.12391183696533</v>
      </c>
      <c r="BO36">
        <v>1.12391183696533</v>
      </c>
      <c r="BP36">
        <v>1.1224631190999801</v>
      </c>
      <c r="BQ36">
        <v>1.1195464421873835</v>
      </c>
      <c r="BR36" s="1">
        <f t="shared" si="3"/>
        <v>34817</v>
      </c>
      <c r="BS36" s="8">
        <v>1.1334028381887127</v>
      </c>
      <c r="BT36" s="8">
        <v>1.1392505846200862</v>
      </c>
      <c r="BU36" s="8">
        <v>1.1431499502705642</v>
      </c>
      <c r="BV36" s="8">
        <v>1.1451128644747182</v>
      </c>
      <c r="BW36" s="8">
        <v>1.1437929109752361</v>
      </c>
      <c r="BX36" s="8">
        <v>1.1425574689971052</v>
      </c>
      <c r="BY36" s="8">
        <v>1.1413417773011343</v>
      </c>
      <c r="BZ36" s="8">
        <v>1.1400350862652695</v>
      </c>
      <c r="CA36" s="8">
        <v>1.1386225647592592</v>
      </c>
      <c r="CB36" s="8">
        <v>1.1371738401034464</v>
      </c>
      <c r="CC36" s="8">
        <v>1.1356295648103061</v>
      </c>
      <c r="CD36" s="8">
        <v>1.1340782335020856</v>
      </c>
      <c r="CE36" s="8">
        <v>1.1325395744882485</v>
      </c>
      <c r="CF36" s="8">
        <v>1.1309946973947733</v>
      </c>
      <c r="CG36" s="8">
        <v>1.1294441022084831</v>
      </c>
      <c r="CH36" s="8">
        <v>1.127891555698892</v>
      </c>
      <c r="CI36" s="8">
        <v>1.1263328514954141</v>
      </c>
      <c r="CJ36" s="8">
        <v>1.1247680141624816</v>
      </c>
      <c r="CK36" s="8">
        <v>1.1232227585222256</v>
      </c>
      <c r="CL36" s="8">
        <v>1.1217100068266719</v>
      </c>
      <c r="CM36" s="8">
        <v>1.1201977777015475</v>
      </c>
    </row>
    <row r="37" spans="1:91" x14ac:dyDescent="0.25">
      <c r="A37" s="1">
        <f t="shared" si="0"/>
        <v>34850</v>
      </c>
      <c r="B37">
        <v>1.1565999313591506</v>
      </c>
      <c r="C37">
        <v>1.1715528826974959</v>
      </c>
      <c r="D37" s="1">
        <v>34850</v>
      </c>
      <c r="E37">
        <v>1.1551972587639208</v>
      </c>
      <c r="F37">
        <v>1.1610522578301989</v>
      </c>
      <c r="G37">
        <v>1.1658287021441303</v>
      </c>
      <c r="H37">
        <v>1.1697429775765504</v>
      </c>
      <c r="I37">
        <v>1.1715292482647226</v>
      </c>
      <c r="J37">
        <v>1.1738055503581253</v>
      </c>
      <c r="K37">
        <v>1.1746973124473665</v>
      </c>
      <c r="L37">
        <v>1.1747423944802493</v>
      </c>
      <c r="M37">
        <v>1.174403411622694</v>
      </c>
      <c r="N37">
        <v>1.1751502814609334</v>
      </c>
      <c r="O37">
        <v>1.1750081623408033</v>
      </c>
      <c r="P37">
        <v>1.1741247271378537</v>
      </c>
      <c r="Q37">
        <v>1.1728950332768244</v>
      </c>
      <c r="R37">
        <v>1.1717571263525755</v>
      </c>
      <c r="S37">
        <v>1.1708287506487436</v>
      </c>
      <c r="T37">
        <v>1.1699777324471725</v>
      </c>
      <c r="U37">
        <v>1.1690209820514481</v>
      </c>
      <c r="V37">
        <v>1.1680810937300474</v>
      </c>
      <c r="W37">
        <v>1.1673563396203712</v>
      </c>
      <c r="X37">
        <v>1.166841631309266</v>
      </c>
      <c r="Y37">
        <v>1.1666841964470518</v>
      </c>
      <c r="Z37" s="1">
        <f t="shared" si="1"/>
        <v>34850</v>
      </c>
      <c r="AA37">
        <v>1.1551972587639208</v>
      </c>
      <c r="AB37">
        <v>1.1639016615346816</v>
      </c>
      <c r="AC37">
        <v>1.1692403728570624</v>
      </c>
      <c r="AD37">
        <v>1.1709467623488423</v>
      </c>
      <c r="AE37">
        <v>1.1711658624815982</v>
      </c>
      <c r="AF37">
        <v>1.1713878013569163</v>
      </c>
      <c r="AG37">
        <v>1.1715954154804649</v>
      </c>
      <c r="AH37">
        <v>1.1717474041843727</v>
      </c>
      <c r="AI37">
        <v>1.1717987636208707</v>
      </c>
      <c r="AJ37">
        <v>1.1718431839457701</v>
      </c>
      <c r="AK37">
        <v>1.1718778923627187</v>
      </c>
      <c r="AL37">
        <v>1.1719019961854193</v>
      </c>
      <c r="AM37">
        <v>1.1719154933509981</v>
      </c>
      <c r="AN37">
        <v>1.1719183820179613</v>
      </c>
      <c r="AO37">
        <v>1.171910660566305</v>
      </c>
      <c r="AP37">
        <v>1.1718923275976361</v>
      </c>
      <c r="AQ37">
        <v>1.17189621803379</v>
      </c>
      <c r="AR37">
        <v>1.1719356938579111</v>
      </c>
      <c r="AS37">
        <v>1.1719647411257974</v>
      </c>
      <c r="AT37">
        <v>1.1719833578556385</v>
      </c>
      <c r="AU37">
        <v>1.171990770018825</v>
      </c>
      <c r="AV37" s="1">
        <f t="shared" si="2"/>
        <v>34850</v>
      </c>
      <c r="AW37">
        <v>1.1655793029993771</v>
      </c>
      <c r="AX37">
        <v>1.1712222260391558</v>
      </c>
      <c r="AY37">
        <v>1.1725468167583382</v>
      </c>
      <c r="AZ37">
        <v>1.1732720793220568</v>
      </c>
      <c r="BA37">
        <v>1.172842003859432</v>
      </c>
      <c r="BB37">
        <v>1.1724643624965991</v>
      </c>
      <c r="BC37">
        <v>1.1723079202796309</v>
      </c>
      <c r="BD37">
        <v>1.1717474041843727</v>
      </c>
      <c r="BE37">
        <v>1.1717987636208707</v>
      </c>
      <c r="BF37">
        <v>1.1718431839457701</v>
      </c>
      <c r="BG37">
        <v>1.1718778923627187</v>
      </c>
      <c r="BH37">
        <v>1.1719019961854193</v>
      </c>
      <c r="BI37">
        <v>1.1719154933509981</v>
      </c>
      <c r="BJ37">
        <v>1.1719183820179613</v>
      </c>
      <c r="BK37">
        <v>1.171910660566305</v>
      </c>
      <c r="BL37">
        <v>1.1718923275976361</v>
      </c>
      <c r="BM37">
        <v>1.17189621803379</v>
      </c>
      <c r="BN37">
        <v>1.1719356938579111</v>
      </c>
      <c r="BO37">
        <v>1.1719356938579111</v>
      </c>
      <c r="BP37">
        <v>1.1719647411257974</v>
      </c>
      <c r="BQ37">
        <v>1.171990770018825</v>
      </c>
      <c r="BR37" s="1">
        <f t="shared" si="3"/>
        <v>34850</v>
      </c>
      <c r="BS37" s="8">
        <v>1.1551972587639208</v>
      </c>
      <c r="BT37" s="8">
        <v>1.1628711251792374</v>
      </c>
      <c r="BU37" s="8">
        <v>1.1684254246809325</v>
      </c>
      <c r="BV37" s="8">
        <v>1.1719235658831952</v>
      </c>
      <c r="BW37" s="8">
        <v>1.1720628147358474</v>
      </c>
      <c r="BX37" s="8">
        <v>1.1722853347811699</v>
      </c>
      <c r="BY37" s="8">
        <v>1.1725249257058581</v>
      </c>
      <c r="BZ37" s="8">
        <v>1.1726677449526945</v>
      </c>
      <c r="CA37" s="8">
        <v>1.172698161884248</v>
      </c>
      <c r="CB37" s="8">
        <v>1.1726875646485679</v>
      </c>
      <c r="CC37" s="8">
        <v>1.1725745335369226</v>
      </c>
      <c r="CD37" s="8">
        <v>1.1724501839759649</v>
      </c>
      <c r="CE37" s="8">
        <v>1.1723349099140479</v>
      </c>
      <c r="CF37" s="8">
        <v>1.1722091821220897</v>
      </c>
      <c r="CG37" s="8">
        <v>1.172073495155957</v>
      </c>
      <c r="CH37" s="8">
        <v>1.1719317405160283</v>
      </c>
      <c r="CI37" s="8">
        <v>1.1717795344814148</v>
      </c>
      <c r="CJ37" s="8">
        <v>1.1716168785734087</v>
      </c>
      <c r="CK37" s="8">
        <v>1.1714705682189075</v>
      </c>
      <c r="CL37" s="8">
        <v>1.1713541741092171</v>
      </c>
      <c r="CM37" s="8">
        <v>1.1712343848234696</v>
      </c>
    </row>
    <row r="38" spans="1:91" x14ac:dyDescent="0.25">
      <c r="A38" s="1">
        <f t="shared" si="0"/>
        <v>34880</v>
      </c>
      <c r="B38">
        <v>1.1650770556940213</v>
      </c>
      <c r="C38">
        <v>1.1796822009353536</v>
      </c>
      <c r="D38" s="1">
        <v>34880</v>
      </c>
      <c r="E38">
        <v>1.1629401881943571</v>
      </c>
      <c r="F38">
        <v>1.1688802253967585</v>
      </c>
      <c r="G38">
        <v>1.173748479750099</v>
      </c>
      <c r="H38">
        <v>1.1777491526245651</v>
      </c>
      <c r="I38">
        <v>1.17960754732236</v>
      </c>
      <c r="J38">
        <v>1.1819595601566195</v>
      </c>
      <c r="K38">
        <v>1.1829175770567406</v>
      </c>
      <c r="L38">
        <v>1.1830230369251171</v>
      </c>
      <c r="M38">
        <v>1.1827417096411994</v>
      </c>
      <c r="N38">
        <v>1.1835873344939261</v>
      </c>
      <c r="O38">
        <v>1.1834913548882708</v>
      </c>
      <c r="P38">
        <v>1.1826486659674109</v>
      </c>
      <c r="Q38">
        <v>1.1814624934040248</v>
      </c>
      <c r="R38">
        <v>1.1803761843222889</v>
      </c>
      <c r="S38">
        <v>1.1795008420582134</v>
      </c>
      <c r="T38">
        <v>1.1787033392906969</v>
      </c>
      <c r="U38">
        <v>1.177799223358396</v>
      </c>
      <c r="V38">
        <v>1.1769119991470822</v>
      </c>
      <c r="W38">
        <v>1.1762414504912171</v>
      </c>
      <c r="X38">
        <v>1.1757824829862156</v>
      </c>
      <c r="Y38">
        <v>1.1756909718165316</v>
      </c>
      <c r="Z38" s="1">
        <f t="shared" si="1"/>
        <v>34880</v>
      </c>
      <c r="AA38">
        <v>1.1629401881943571</v>
      </c>
      <c r="AB38">
        <v>1.1718508513165069</v>
      </c>
      <c r="AC38">
        <v>1.1773735404098669</v>
      </c>
      <c r="AD38">
        <v>1.1792395302898966</v>
      </c>
      <c r="AE38">
        <v>1.1796079405981466</v>
      </c>
      <c r="AF38">
        <v>1.1799792657544406</v>
      </c>
      <c r="AG38">
        <v>1.1803362152889914</v>
      </c>
      <c r="AH38">
        <v>1.1806371697739133</v>
      </c>
      <c r="AI38">
        <v>1.1808367571965188</v>
      </c>
      <c r="AJ38">
        <v>1.1810293640706111</v>
      </c>
      <c r="AK38">
        <v>1.1812121928874315</v>
      </c>
      <c r="AL38">
        <v>1.1813843400617214</v>
      </c>
      <c r="AM38">
        <v>1.1815457994999141</v>
      </c>
      <c r="AN38">
        <v>1.1816965653306293</v>
      </c>
      <c r="AO38">
        <v>1.1818366319049234</v>
      </c>
      <c r="AP38">
        <v>1.1819659937965501</v>
      </c>
      <c r="AQ38">
        <v>1.1821177683047781</v>
      </c>
      <c r="AR38">
        <v>1.1823054440562133</v>
      </c>
      <c r="AS38">
        <v>1.1824826076205452</v>
      </c>
      <c r="AT38">
        <v>1.1826492530508159</v>
      </c>
      <c r="AU38">
        <v>1.1828045952286796</v>
      </c>
      <c r="AV38" s="1">
        <f t="shared" si="2"/>
        <v>34880</v>
      </c>
      <c r="AW38">
        <v>1.1733918200615683</v>
      </c>
      <c r="AX38">
        <v>1.1792214136502475</v>
      </c>
      <c r="AY38">
        <v>1.1807029837412659</v>
      </c>
      <c r="AZ38">
        <v>1.1815813154021149</v>
      </c>
      <c r="BA38">
        <v>1.18129616405325</v>
      </c>
      <c r="BB38">
        <v>1.181063722858801</v>
      </c>
      <c r="BC38">
        <v>1.1810540357984529</v>
      </c>
      <c r="BD38">
        <v>1.1806371697739133</v>
      </c>
      <c r="BE38">
        <v>1.1808367571965188</v>
      </c>
      <c r="BF38">
        <v>1.1810293640706111</v>
      </c>
      <c r="BG38">
        <v>1.1812121928874315</v>
      </c>
      <c r="BH38">
        <v>1.1813843400617214</v>
      </c>
      <c r="BI38">
        <v>1.1815457994999141</v>
      </c>
      <c r="BJ38">
        <v>1.1816965653306293</v>
      </c>
      <c r="BK38">
        <v>1.1818366319049234</v>
      </c>
      <c r="BL38">
        <v>1.1819659937965501</v>
      </c>
      <c r="BM38">
        <v>1.1821177683047781</v>
      </c>
      <c r="BN38">
        <v>1.1823054440562133</v>
      </c>
      <c r="BO38">
        <v>1.1823054440562133</v>
      </c>
      <c r="BP38">
        <v>1.1824826076205452</v>
      </c>
      <c r="BQ38">
        <v>1.1828045952286796</v>
      </c>
      <c r="BR38" s="1">
        <f t="shared" si="3"/>
        <v>34880</v>
      </c>
      <c r="BS38" s="8">
        <v>1.1629401881943571</v>
      </c>
      <c r="BT38" s="8">
        <v>1.1707989668525787</v>
      </c>
      <c r="BU38" s="8">
        <v>1.1765262359638737</v>
      </c>
      <c r="BV38" s="8">
        <v>1.180184137943429</v>
      </c>
      <c r="BW38" s="8">
        <v>1.1804598922363163</v>
      </c>
      <c r="BX38" s="8">
        <v>1.1808195561373118</v>
      </c>
      <c r="BY38" s="8">
        <v>1.1811964686266607</v>
      </c>
      <c r="BZ38" s="8">
        <v>1.181475937969616</v>
      </c>
      <c r="CA38" s="8">
        <v>1.1816421807471711</v>
      </c>
      <c r="CB38" s="8">
        <v>1.1817670988394082</v>
      </c>
      <c r="CC38" s="8">
        <v>1.1817887756663674</v>
      </c>
      <c r="CD38" s="8">
        <v>1.1817990176541964</v>
      </c>
      <c r="CE38" s="8">
        <v>1.1818183797995669</v>
      </c>
      <c r="CF38" s="8">
        <v>1.1818271757839436</v>
      </c>
      <c r="CG38" s="8">
        <v>1.1818259006519678</v>
      </c>
      <c r="CH38" s="8">
        <v>1.1818184752790781</v>
      </c>
      <c r="CI38" s="8">
        <v>1.181800476350453</v>
      </c>
      <c r="CJ38" s="8">
        <v>1.1817719017751322</v>
      </c>
      <c r="CK38" s="8">
        <v>1.1817597787035563</v>
      </c>
      <c r="CL38" s="8">
        <v>1.1817778042597467</v>
      </c>
      <c r="CM38" s="8">
        <v>1.1817923771173935</v>
      </c>
    </row>
    <row r="39" spans="1:91" x14ac:dyDescent="0.25">
      <c r="A39" s="1">
        <f t="shared" si="0"/>
        <v>34911</v>
      </c>
      <c r="B39">
        <v>1.1624776204797183</v>
      </c>
      <c r="C39">
        <v>1.1846217029863324</v>
      </c>
      <c r="D39" s="1">
        <v>34911</v>
      </c>
      <c r="E39">
        <v>1.1684253165901892</v>
      </c>
      <c r="F39">
        <v>1.1744346355693891</v>
      </c>
      <c r="G39">
        <v>1.1789625850964394</v>
      </c>
      <c r="H39">
        <v>1.1825920932818819</v>
      </c>
      <c r="I39">
        <v>1.1840685792941459</v>
      </c>
      <c r="J39">
        <v>1.1860391597708639</v>
      </c>
      <c r="K39">
        <v>1.186609839762987</v>
      </c>
      <c r="L39">
        <v>1.186297532564033</v>
      </c>
      <c r="M39">
        <v>1.1855917715345501</v>
      </c>
      <c r="N39">
        <v>1.186004122301898</v>
      </c>
      <c r="O39">
        <v>1.1854953760489622</v>
      </c>
      <c r="P39">
        <v>1.1842276384617931</v>
      </c>
      <c r="Q39">
        <v>1.1826166853747826</v>
      </c>
      <c r="R39">
        <v>1.1811065073249736</v>
      </c>
      <c r="S39">
        <v>1.1798081292808302</v>
      </c>
      <c r="T39">
        <v>1.1785882102210492</v>
      </c>
      <c r="U39">
        <v>1.1772622979253244</v>
      </c>
      <c r="V39">
        <v>1.1759539113035902</v>
      </c>
      <c r="W39">
        <v>1.1748625818386629</v>
      </c>
      <c r="X39">
        <v>1.1739829900848699</v>
      </c>
      <c r="Y39">
        <v>1.1734704894677133</v>
      </c>
      <c r="Z39" s="1">
        <f t="shared" si="1"/>
        <v>34911</v>
      </c>
      <c r="AA39">
        <v>1.1684253165901892</v>
      </c>
      <c r="AB39">
        <v>1.1769631289459161</v>
      </c>
      <c r="AC39">
        <v>1.1819229934615727</v>
      </c>
      <c r="AD39">
        <v>1.1832083457869795</v>
      </c>
      <c r="AE39">
        <v>1.1829899644860524</v>
      </c>
      <c r="AF39">
        <v>1.1827741376340322</v>
      </c>
      <c r="AG39">
        <v>1.1825435380674423</v>
      </c>
      <c r="AH39">
        <v>1.1822565107725593</v>
      </c>
      <c r="AI39">
        <v>1.1818677278632435</v>
      </c>
      <c r="AJ39">
        <v>1.1814717628029563</v>
      </c>
      <c r="AK39">
        <v>1.1810658288689351</v>
      </c>
      <c r="AL39">
        <v>1.1806490376613283</v>
      </c>
      <c r="AM39">
        <v>1.1802213990677139</v>
      </c>
      <c r="AN39">
        <v>1.179782923209646</v>
      </c>
      <c r="AO39">
        <v>1.1793336204423521</v>
      </c>
      <c r="AP39">
        <v>1.1788735013544391</v>
      </c>
      <c r="AQ39">
        <v>1.1784355960970501</v>
      </c>
      <c r="AR39">
        <v>1.1780333110392007</v>
      </c>
      <c r="AS39">
        <v>1.1776203699074412</v>
      </c>
      <c r="AT39">
        <v>1.1771967825031264</v>
      </c>
      <c r="AU39">
        <v>1.1767617834487771</v>
      </c>
      <c r="AV39" s="1">
        <f t="shared" si="2"/>
        <v>34911</v>
      </c>
      <c r="AW39">
        <v>1.1789262446732316</v>
      </c>
      <c r="AX39">
        <v>1.1843658458502597</v>
      </c>
      <c r="AY39">
        <v>1.1852653019930162</v>
      </c>
      <c r="AZ39">
        <v>1.1855580123455076</v>
      </c>
      <c r="BA39">
        <v>1.1846830282036336</v>
      </c>
      <c r="BB39">
        <v>1.1838611633586673</v>
      </c>
      <c r="BC39">
        <v>1.1832627009584564</v>
      </c>
      <c r="BD39">
        <v>1.1822565107725593</v>
      </c>
      <c r="BE39">
        <v>1.1818677278632435</v>
      </c>
      <c r="BF39">
        <v>1.1814717628029563</v>
      </c>
      <c r="BG39">
        <v>1.1810658288689351</v>
      </c>
      <c r="BH39">
        <v>1.1806490376613283</v>
      </c>
      <c r="BI39">
        <v>1.1802213990677139</v>
      </c>
      <c r="BJ39">
        <v>1.179782923209646</v>
      </c>
      <c r="BK39">
        <v>1.1793336204423521</v>
      </c>
      <c r="BL39">
        <v>1.1788735013544391</v>
      </c>
      <c r="BM39">
        <v>1.1784355960970501</v>
      </c>
      <c r="BN39">
        <v>1.1780333110392007</v>
      </c>
      <c r="BO39">
        <v>1.1780333110392007</v>
      </c>
      <c r="BP39">
        <v>1.1776203699074412</v>
      </c>
      <c r="BQ39">
        <v>1.1767617834487771</v>
      </c>
      <c r="BR39" s="1">
        <f t="shared" si="3"/>
        <v>34911</v>
      </c>
      <c r="BS39" s="8">
        <v>1.1684253165901892</v>
      </c>
      <c r="BT39" s="8">
        <v>1.1760076179233052</v>
      </c>
      <c r="BU39" s="8">
        <v>1.1811995406748326</v>
      </c>
      <c r="BV39" s="8">
        <v>1.1843094027998662</v>
      </c>
      <c r="BW39" s="8">
        <v>1.1840234200451822</v>
      </c>
      <c r="BX39" s="8">
        <v>1.1838212973109945</v>
      </c>
      <c r="BY39" s="8">
        <v>1.1836361159016984</v>
      </c>
      <c r="BZ39" s="8">
        <v>1.1833529772028895</v>
      </c>
      <c r="CA39" s="8">
        <v>1.1829562195911201</v>
      </c>
      <c r="CB39" s="8">
        <v>1.1825179525487453</v>
      </c>
      <c r="CC39" s="8">
        <v>1.1819763087664035</v>
      </c>
      <c r="CD39" s="8">
        <v>1.1814232131153428</v>
      </c>
      <c r="CE39" s="8">
        <v>1.180879220609991</v>
      </c>
      <c r="CF39" s="8">
        <v>1.1803246569178876</v>
      </c>
      <c r="CG39" s="8">
        <v>1.1797600313283345</v>
      </c>
      <c r="CH39" s="8">
        <v>1.1791892703960363</v>
      </c>
      <c r="CI39" s="8">
        <v>1.1786079715503524</v>
      </c>
      <c r="CJ39" s="8">
        <v>1.1780161478275568</v>
      </c>
      <c r="CK39" s="8">
        <v>1.1774407427242044</v>
      </c>
      <c r="CL39" s="8">
        <v>1.1768953732493428</v>
      </c>
      <c r="CM39" s="8">
        <v>1.1763465498015233</v>
      </c>
    </row>
    <row r="40" spans="1:91" x14ac:dyDescent="0.25">
      <c r="A40" s="1">
        <f t="shared" si="0"/>
        <v>34942</v>
      </c>
      <c r="B40">
        <v>1.1764929108604281</v>
      </c>
      <c r="C40">
        <v>1.1782028817294918</v>
      </c>
      <c r="D40" s="1">
        <v>34942</v>
      </c>
      <c r="E40">
        <v>1.1608816048981001</v>
      </c>
      <c r="F40">
        <v>1.1677789535144991</v>
      </c>
      <c r="G40">
        <v>1.1732116434902291</v>
      </c>
      <c r="H40">
        <v>1.177895464421941</v>
      </c>
      <c r="I40">
        <v>1.1804412503774693</v>
      </c>
      <c r="J40">
        <v>1.1834827471884888</v>
      </c>
      <c r="K40">
        <v>1.1851296684162864</v>
      </c>
      <c r="L40">
        <v>1.1859038781080091</v>
      </c>
      <c r="M40">
        <v>1.1862856766424279</v>
      </c>
      <c r="N40">
        <v>1.1877896715387024</v>
      </c>
      <c r="O40">
        <v>1.1883636986626944</v>
      </c>
      <c r="P40">
        <v>1.1881789680662924</v>
      </c>
      <c r="Q40">
        <v>1.1876472366931503</v>
      </c>
      <c r="R40">
        <v>1.1872138465888582</v>
      </c>
      <c r="S40">
        <v>1.1869931140436523</v>
      </c>
      <c r="T40">
        <v>1.1868713027939066</v>
      </c>
      <c r="U40">
        <v>1.1866403653541562</v>
      </c>
      <c r="V40">
        <v>1.1864246221778005</v>
      </c>
      <c r="W40">
        <v>1.1864256178612451</v>
      </c>
      <c r="X40">
        <v>1.1866385864255458</v>
      </c>
      <c r="Y40">
        <v>1.1872212975797705</v>
      </c>
      <c r="Z40" s="1">
        <f t="shared" si="1"/>
        <v>34942</v>
      </c>
      <c r="AA40">
        <v>1.1608816048981001</v>
      </c>
      <c r="AB40">
        <v>1.1703145479118517</v>
      </c>
      <c r="AC40">
        <v>1.1763899525917334</v>
      </c>
      <c r="AD40">
        <v>1.178814089399731</v>
      </c>
      <c r="AE40">
        <v>1.1797411095575008</v>
      </c>
      <c r="AF40">
        <v>1.1806702570350023</v>
      </c>
      <c r="AG40">
        <v>1.1815842261396283</v>
      </c>
      <c r="AH40">
        <v>1.18244131246686</v>
      </c>
      <c r="AI40">
        <v>1.183195973400381</v>
      </c>
      <c r="AJ40">
        <v>1.1839426848359906</v>
      </c>
      <c r="AK40">
        <v>1.1846786306794659</v>
      </c>
      <c r="AL40">
        <v>1.1854028900179763</v>
      </c>
      <c r="AM40">
        <v>1.1861154412739305</v>
      </c>
      <c r="AN40">
        <v>1.1868162631433747</v>
      </c>
      <c r="AO40">
        <v>1.1875053345968194</v>
      </c>
      <c r="AP40">
        <v>1.1881826348800741</v>
      </c>
      <c r="AQ40">
        <v>1.1888814555336473</v>
      </c>
      <c r="AR40">
        <v>1.1896153992124847</v>
      </c>
      <c r="AS40">
        <v>1.1903377932857633</v>
      </c>
      <c r="AT40">
        <v>1.1910486167396264</v>
      </c>
      <c r="AU40">
        <v>1.191747063547929</v>
      </c>
      <c r="AV40" s="1">
        <f t="shared" si="2"/>
        <v>34942</v>
      </c>
      <c r="AW40">
        <v>1.1713147357885225</v>
      </c>
      <c r="AX40">
        <v>1.1776754473947313</v>
      </c>
      <c r="AY40">
        <v>1.1797166144780007</v>
      </c>
      <c r="AZ40">
        <v>1.1811550296529389</v>
      </c>
      <c r="BA40">
        <v>1.1814295236004706</v>
      </c>
      <c r="BB40">
        <v>1.1817553491932362</v>
      </c>
      <c r="BC40">
        <v>1.1823028056258738</v>
      </c>
      <c r="BD40">
        <v>1.18244131246686</v>
      </c>
      <c r="BE40">
        <v>1.183195973400381</v>
      </c>
      <c r="BF40">
        <v>1.1839426848359906</v>
      </c>
      <c r="BG40">
        <v>1.1846786306794659</v>
      </c>
      <c r="BH40">
        <v>1.1854028900179763</v>
      </c>
      <c r="BI40">
        <v>1.1861154412739305</v>
      </c>
      <c r="BJ40">
        <v>1.1868162631433747</v>
      </c>
      <c r="BK40">
        <v>1.1875053345968194</v>
      </c>
      <c r="BL40">
        <v>1.1881826348800741</v>
      </c>
      <c r="BM40">
        <v>1.1888814555336473</v>
      </c>
      <c r="BN40">
        <v>1.1896153992124847</v>
      </c>
      <c r="BO40">
        <v>1.1896153992124847</v>
      </c>
      <c r="BP40">
        <v>1.1903377932857633</v>
      </c>
      <c r="BQ40">
        <v>1.191747063547929</v>
      </c>
      <c r="BR40" s="1">
        <f t="shared" si="3"/>
        <v>34942</v>
      </c>
      <c r="BS40" s="8">
        <v>1.1608816048981001</v>
      </c>
      <c r="BT40" s="8">
        <v>1.1692961439172589</v>
      </c>
      <c r="BU40" s="8">
        <v>1.1755968473492719</v>
      </c>
      <c r="BV40" s="8">
        <v>1.1798333668889771</v>
      </c>
      <c r="BW40" s="8">
        <v>1.1806895975536829</v>
      </c>
      <c r="BX40" s="8">
        <v>1.1816289816924805</v>
      </c>
      <c r="BY40" s="8">
        <v>1.1825849025083954</v>
      </c>
      <c r="BZ40" s="8">
        <v>1.1834425016774643</v>
      </c>
      <c r="CA40" s="8">
        <v>1.1841858180706437</v>
      </c>
      <c r="CB40" s="8">
        <v>1.1848867771109688</v>
      </c>
      <c r="CC40" s="8">
        <v>1.1854832079127606</v>
      </c>
      <c r="CD40" s="8">
        <v>1.1860670977855181</v>
      </c>
      <c r="CE40" s="8">
        <v>1.1866590692397161</v>
      </c>
      <c r="CF40" s="8">
        <v>1.1872393590048114</v>
      </c>
      <c r="CG40" s="8">
        <v>1.1878084492797711</v>
      </c>
      <c r="CH40" s="8">
        <v>1.1883702680986639</v>
      </c>
      <c r="CI40" s="8">
        <v>1.1889203566307034</v>
      </c>
      <c r="CJ40" s="8">
        <v>1.1894586975702475</v>
      </c>
      <c r="CK40" s="8">
        <v>1.1900124916636128</v>
      </c>
      <c r="CL40" s="8">
        <v>1.1905955619064477</v>
      </c>
      <c r="CM40" s="8">
        <v>1.1911740834126281</v>
      </c>
    </row>
    <row r="41" spans="1:91" x14ac:dyDescent="0.25">
      <c r="A41" s="1">
        <f t="shared" si="0"/>
        <v>34971</v>
      </c>
      <c r="B41">
        <v>1.1879464184308859</v>
      </c>
      <c r="C41">
        <v>1.1848141071007108</v>
      </c>
      <c r="D41" s="1">
        <v>34971</v>
      </c>
      <c r="E41">
        <v>1.1671636042473221</v>
      </c>
      <c r="F41">
        <v>1.1742211340695914</v>
      </c>
      <c r="G41">
        <v>1.1798072224902152</v>
      </c>
      <c r="H41">
        <v>1.1846503295191342</v>
      </c>
      <c r="I41">
        <v>1.1874963197709667</v>
      </c>
      <c r="J41">
        <v>1.1908423353923738</v>
      </c>
      <c r="K41">
        <v>1.1927862374953802</v>
      </c>
      <c r="L41">
        <v>1.1938523756677908</v>
      </c>
      <c r="M41">
        <v>1.1945237522482774</v>
      </c>
      <c r="N41">
        <v>1.1963255744659025</v>
      </c>
      <c r="O41">
        <v>1.1971912485859446</v>
      </c>
      <c r="P41">
        <v>1.1972926228772152</v>
      </c>
      <c r="Q41">
        <v>1.1970441614554133</v>
      </c>
      <c r="R41">
        <v>1.196881208901263</v>
      </c>
      <c r="S41">
        <v>1.1969255167400057</v>
      </c>
      <c r="T41">
        <v>1.1970901665459648</v>
      </c>
      <c r="U41">
        <v>1.1971446651527404</v>
      </c>
      <c r="V41">
        <v>1.1972143843309577</v>
      </c>
      <c r="W41">
        <v>1.1975027614527982</v>
      </c>
      <c r="X41">
        <v>1.1980051423805005</v>
      </c>
      <c r="Y41">
        <v>1.1988810003100276</v>
      </c>
      <c r="Z41" s="1">
        <f t="shared" si="1"/>
        <v>34971</v>
      </c>
      <c r="AA41">
        <v>1.1671636042473221</v>
      </c>
      <c r="AB41">
        <v>1.1768675454897426</v>
      </c>
      <c r="AC41">
        <v>1.1832966750410137</v>
      </c>
      <c r="AD41">
        <v>1.1860554096150835</v>
      </c>
      <c r="AE41">
        <v>1.1873087416637493</v>
      </c>
      <c r="AF41">
        <v>1.1885647191273847</v>
      </c>
      <c r="AG41">
        <v>1.1898059176314477</v>
      </c>
      <c r="AH41">
        <v>1.1909903188750932</v>
      </c>
      <c r="AI41">
        <v>1.1920719922165506</v>
      </c>
      <c r="AJ41">
        <v>1.1931460644518819</v>
      </c>
      <c r="AK41">
        <v>1.1942096903493384</v>
      </c>
      <c r="AL41">
        <v>1.1952619325595522</v>
      </c>
      <c r="AM41">
        <v>1.1963027597915092</v>
      </c>
      <c r="AN41">
        <v>1.1973321410068014</v>
      </c>
      <c r="AO41">
        <v>1.1983500454208322</v>
      </c>
      <c r="AP41">
        <v>1.1993564425040322</v>
      </c>
      <c r="AQ41">
        <v>1.2003849363249179</v>
      </c>
      <c r="AR41">
        <v>1.2014492823986715</v>
      </c>
      <c r="AS41">
        <v>1.2025023597631421</v>
      </c>
      <c r="AT41">
        <v>1.2035441377675311</v>
      </c>
      <c r="AU41">
        <v>1.2045737922768502</v>
      </c>
      <c r="AV41" s="1">
        <f t="shared" si="2"/>
        <v>34971</v>
      </c>
      <c r="AW41">
        <v>1.1776531930234326</v>
      </c>
      <c r="AX41">
        <v>1.1842696612051029</v>
      </c>
      <c r="AY41">
        <v>1.1866428681467378</v>
      </c>
      <c r="AZ41">
        <v>1.1884107299967028</v>
      </c>
      <c r="BA41">
        <v>1.1890079863001575</v>
      </c>
      <c r="BB41">
        <v>1.1896570666720052</v>
      </c>
      <c r="BC41">
        <v>1.1905294971326879</v>
      </c>
      <c r="BD41">
        <v>1.1909903188750932</v>
      </c>
      <c r="BE41">
        <v>1.1920719922165506</v>
      </c>
      <c r="BF41">
        <v>1.1931460644518819</v>
      </c>
      <c r="BG41">
        <v>1.1942096903493384</v>
      </c>
      <c r="BH41">
        <v>1.1952619325595522</v>
      </c>
      <c r="BI41">
        <v>1.1963027597915092</v>
      </c>
      <c r="BJ41">
        <v>1.1973321410068014</v>
      </c>
      <c r="BK41">
        <v>1.1983500454208322</v>
      </c>
      <c r="BL41">
        <v>1.1993564425040322</v>
      </c>
      <c r="BM41">
        <v>1.2003849363249179</v>
      </c>
      <c r="BN41">
        <v>1.2014492823986715</v>
      </c>
      <c r="BO41">
        <v>1.2014492823986715</v>
      </c>
      <c r="BP41">
        <v>1.2025023597631421</v>
      </c>
      <c r="BQ41">
        <v>1.2045737922768502</v>
      </c>
      <c r="BR41" s="1">
        <f t="shared" si="3"/>
        <v>34971</v>
      </c>
      <c r="BS41" s="8">
        <v>1.1671636042473221</v>
      </c>
      <c r="BT41" s="8">
        <v>1.1758005162297529</v>
      </c>
      <c r="BU41" s="8">
        <v>1.1824520670379834</v>
      </c>
      <c r="BV41" s="8">
        <v>1.1870302277440414</v>
      </c>
      <c r="BW41" s="8">
        <v>1.1882088482223907</v>
      </c>
      <c r="BX41" s="8">
        <v>1.1894716340931135</v>
      </c>
      <c r="BY41" s="8">
        <v>1.1907515755303699</v>
      </c>
      <c r="BZ41" s="8">
        <v>1.1919330034961477</v>
      </c>
      <c r="CA41" s="8">
        <v>1.1929997588261096</v>
      </c>
      <c r="CB41" s="8">
        <v>1.1940242295093728</v>
      </c>
      <c r="CC41" s="8">
        <v>1.1949437143830319</v>
      </c>
      <c r="CD41" s="8">
        <v>1.1958508753151278</v>
      </c>
      <c r="CE41" s="8">
        <v>1.1967665003629009</v>
      </c>
      <c r="CF41" s="8">
        <v>1.1976706591249617</v>
      </c>
      <c r="CG41" s="8">
        <v>1.1985638287523934</v>
      </c>
      <c r="CH41" s="8">
        <v>1.1994499648765398</v>
      </c>
      <c r="CI41" s="8">
        <v>1.200324560037251</v>
      </c>
      <c r="CJ41" s="8">
        <v>1.20118758730497</v>
      </c>
      <c r="CK41" s="8">
        <v>1.2020665134839656</v>
      </c>
      <c r="CL41" s="8">
        <v>1.2029753177542077</v>
      </c>
      <c r="CM41" s="8">
        <v>1.2038798380269178</v>
      </c>
    </row>
    <row r="42" spans="1:91" x14ac:dyDescent="0.25">
      <c r="A42" s="1">
        <f t="shared" si="0"/>
        <v>35003</v>
      </c>
      <c r="B42">
        <v>1.2033917595639321</v>
      </c>
      <c r="C42">
        <v>1.1952387007197072</v>
      </c>
      <c r="D42" s="1">
        <v>35003</v>
      </c>
      <c r="E42">
        <v>1.1778350344314656</v>
      </c>
      <c r="F42">
        <v>1.184742326237703</v>
      </c>
      <c r="G42">
        <v>1.1902186513242661</v>
      </c>
      <c r="H42">
        <v>1.1952540089079193</v>
      </c>
      <c r="I42">
        <v>1.1984237736444439</v>
      </c>
      <c r="J42">
        <v>1.2020997204698711</v>
      </c>
      <c r="K42">
        <v>1.2043616280157041</v>
      </c>
      <c r="L42">
        <v>1.2057322026983097</v>
      </c>
      <c r="M42">
        <v>1.2066793020743134</v>
      </c>
      <c r="N42">
        <v>1.2087689076117329</v>
      </c>
      <c r="O42">
        <v>1.2099132286996435</v>
      </c>
      <c r="P42">
        <v>1.2102853459170879</v>
      </c>
      <c r="Q42">
        <v>1.2103037979625695</v>
      </c>
      <c r="R42">
        <v>1.2104086133933003</v>
      </c>
      <c r="S42">
        <v>1.2107230049954125</v>
      </c>
      <c r="T42">
        <v>1.211159172863101</v>
      </c>
      <c r="U42">
        <v>1.2114839443195509</v>
      </c>
      <c r="V42">
        <v>1.2118241466354405</v>
      </c>
      <c r="W42">
        <v>1.2123857558600462</v>
      </c>
      <c r="X42">
        <v>1.2131642067087471</v>
      </c>
      <c r="Y42">
        <v>1.2143211708037494</v>
      </c>
      <c r="Z42" s="1">
        <f t="shared" si="1"/>
        <v>35003</v>
      </c>
      <c r="AA42">
        <v>1.1778350344314656</v>
      </c>
      <c r="AB42">
        <v>1.1884413890626135</v>
      </c>
      <c r="AC42">
        <v>1.1954328683565534</v>
      </c>
      <c r="AD42">
        <v>1.1987201836689629</v>
      </c>
      <c r="AE42">
        <v>1.2004877139910899</v>
      </c>
      <c r="AF42">
        <v>1.2022589775362165</v>
      </c>
      <c r="AG42">
        <v>1.2040163451696317</v>
      </c>
      <c r="AH42">
        <v>1.2057172603203827</v>
      </c>
      <c r="AI42">
        <v>1.2073151331546566</v>
      </c>
      <c r="AJ42">
        <v>1.2089062169952507</v>
      </c>
      <c r="AK42">
        <v>1.2104876182092841</v>
      </c>
      <c r="AL42">
        <v>1.2120583730562549</v>
      </c>
      <c r="AM42">
        <v>1.2136184353870765</v>
      </c>
      <c r="AN42">
        <v>1.2151677592562358</v>
      </c>
      <c r="AO42">
        <v>1.2167062989235509</v>
      </c>
      <c r="AP42">
        <v>1.2182340088559396</v>
      </c>
      <c r="AQ42">
        <v>1.2197850216542512</v>
      </c>
      <c r="AR42">
        <v>1.2213733489080092</v>
      </c>
      <c r="AS42">
        <v>1.2229511137234033</v>
      </c>
      <c r="AT42">
        <v>1.2245182706558231</v>
      </c>
      <c r="AU42">
        <v>1.2260739665620288</v>
      </c>
      <c r="AV42" s="1">
        <f t="shared" si="2"/>
        <v>35003</v>
      </c>
      <c r="AW42">
        <v>1.1884205300437156</v>
      </c>
      <c r="AX42">
        <v>1.1959163005056888</v>
      </c>
      <c r="AY42">
        <v>1.1988133808745254</v>
      </c>
      <c r="AZ42">
        <v>1.2011006543093441</v>
      </c>
      <c r="BA42">
        <v>1.2022058200215522</v>
      </c>
      <c r="BB42">
        <v>1.2033639107560701</v>
      </c>
      <c r="BC42">
        <v>1.2047485667308231</v>
      </c>
      <c r="BD42">
        <v>1.2057172603203827</v>
      </c>
      <c r="BE42">
        <v>1.2073151331546566</v>
      </c>
      <c r="BF42">
        <v>1.2089062169952507</v>
      </c>
      <c r="BG42">
        <v>1.2104876182092841</v>
      </c>
      <c r="BH42">
        <v>1.2120583730562549</v>
      </c>
      <c r="BI42">
        <v>1.2136184353870765</v>
      </c>
      <c r="BJ42">
        <v>1.2151677592562358</v>
      </c>
      <c r="BK42">
        <v>1.2167062989235509</v>
      </c>
      <c r="BL42">
        <v>1.2182340088559396</v>
      </c>
      <c r="BM42">
        <v>1.2197850216542512</v>
      </c>
      <c r="BN42">
        <v>1.2213733489080092</v>
      </c>
      <c r="BO42">
        <v>1.2213733489080092</v>
      </c>
      <c r="BP42">
        <v>1.2229511137234033</v>
      </c>
      <c r="BQ42">
        <v>1.2260739665620288</v>
      </c>
      <c r="BR42" s="1">
        <f t="shared" si="3"/>
        <v>35003</v>
      </c>
      <c r="BS42" s="8">
        <v>1.1778350344314656</v>
      </c>
      <c r="BT42" s="8">
        <v>1.1872227570753289</v>
      </c>
      <c r="BU42" s="8">
        <v>1.1944151026684235</v>
      </c>
      <c r="BV42" s="8">
        <v>1.1995176036317761</v>
      </c>
      <c r="BW42" s="8">
        <v>1.201187120007164</v>
      </c>
      <c r="BX42" s="8">
        <v>1.2029427042409195</v>
      </c>
      <c r="BY42" s="8">
        <v>1.2047166622999839</v>
      </c>
      <c r="BZ42" s="8">
        <v>1.2063919427299343</v>
      </c>
      <c r="CA42" s="8">
        <v>1.2079520648222268</v>
      </c>
      <c r="CB42" s="8">
        <v>1.2094702144447684</v>
      </c>
      <c r="CC42" s="8">
        <v>1.210882802993132</v>
      </c>
      <c r="CD42" s="8">
        <v>1.2122836388120093</v>
      </c>
      <c r="CE42" s="8">
        <v>1.2136937891000836</v>
      </c>
      <c r="CF42" s="8">
        <v>1.2150930437561984</v>
      </c>
      <c r="CG42" s="8">
        <v>1.2164818732120795</v>
      </c>
      <c r="CH42" s="8">
        <v>1.2178642805509898</v>
      </c>
      <c r="CI42" s="8">
        <v>1.2192356788004557</v>
      </c>
      <c r="CJ42" s="8">
        <v>1.2205960266530076</v>
      </c>
      <c r="CK42" s="8">
        <v>1.2219732317992205</v>
      </c>
      <c r="CL42" s="8">
        <v>1.223381529757227</v>
      </c>
      <c r="CM42" s="8">
        <v>1.2247862012816093</v>
      </c>
    </row>
    <row r="43" spans="1:91" x14ac:dyDescent="0.25">
      <c r="A43" s="1">
        <f t="shared" si="0"/>
        <v>35033</v>
      </c>
      <c r="B43">
        <v>1.2214207649183417</v>
      </c>
      <c r="C43">
        <v>1.2067393685853347</v>
      </c>
      <c r="D43" s="1">
        <v>35033</v>
      </c>
      <c r="E43">
        <v>1.1895822404026852</v>
      </c>
      <c r="F43">
        <v>1.1963907632460562</v>
      </c>
      <c r="G43">
        <v>1.2017524975720071</v>
      </c>
      <c r="H43">
        <v>1.2068424955764994</v>
      </c>
      <c r="I43">
        <v>1.2104402419131974</v>
      </c>
      <c r="J43">
        <v>1.2145515149660207</v>
      </c>
      <c r="K43">
        <v>1.2172360698558671</v>
      </c>
      <c r="L43">
        <v>1.2190209677530941</v>
      </c>
      <c r="M43">
        <v>1.2203784913398907</v>
      </c>
      <c r="N43">
        <v>1.2228924983290548</v>
      </c>
      <c r="O43">
        <v>1.224451247874301</v>
      </c>
      <c r="P43">
        <v>1.2252290176014575</v>
      </c>
      <c r="Q43">
        <v>1.2256488848359464</v>
      </c>
      <c r="R43">
        <v>1.226156251291997</v>
      </c>
      <c r="S43">
        <v>1.2268760595011401</v>
      </c>
      <c r="T43">
        <v>1.2277195174662547</v>
      </c>
      <c r="U43">
        <v>1.2284503081153635</v>
      </c>
      <c r="V43">
        <v>1.229196966150355</v>
      </c>
      <c r="W43">
        <v>1.2301685041327388</v>
      </c>
      <c r="X43">
        <v>1.2313605084766064</v>
      </c>
      <c r="Y43">
        <v>1.2329373449478447</v>
      </c>
      <c r="Z43" s="1">
        <f t="shared" si="1"/>
        <v>35033</v>
      </c>
      <c r="AA43">
        <v>1.1895822404026852</v>
      </c>
      <c r="AB43">
        <v>1.2007965969201335</v>
      </c>
      <c r="AC43">
        <v>1.2083966792571539</v>
      </c>
      <c r="AD43">
        <v>1.2122570360306153</v>
      </c>
      <c r="AE43">
        <v>1.2145827113684287</v>
      </c>
      <c r="AF43">
        <v>1.2169137502204717</v>
      </c>
      <c r="AG43">
        <v>1.2192323056817249</v>
      </c>
      <c r="AH43">
        <v>1.221495245598212</v>
      </c>
      <c r="AI43">
        <v>1.2236552736524828</v>
      </c>
      <c r="AJ43">
        <v>1.2258098504543851</v>
      </c>
      <c r="AK43">
        <v>1.2279560314827207</v>
      </c>
      <c r="AL43">
        <v>1.2300928256349926</v>
      </c>
      <c r="AM43">
        <v>1.2322201717363037</v>
      </c>
      <c r="AN43">
        <v>1.2343380087357851</v>
      </c>
      <c r="AO43">
        <v>1.2364462757088415</v>
      </c>
      <c r="AP43">
        <v>1.2385449118594067</v>
      </c>
      <c r="AQ43">
        <v>1.2406686195979602</v>
      </c>
      <c r="AR43">
        <v>1.2428316880243737</v>
      </c>
      <c r="AS43">
        <v>1.2449854278158086</v>
      </c>
      <c r="AT43">
        <v>1.247129778482907</v>
      </c>
      <c r="AU43">
        <v>1.2492638564794254</v>
      </c>
      <c r="AV43" s="1">
        <f t="shared" si="2"/>
        <v>35033</v>
      </c>
      <c r="AW43">
        <v>1.2002733110776416</v>
      </c>
      <c r="AX43">
        <v>1.2083492186192177</v>
      </c>
      <c r="AY43">
        <v>1.2118138515710795</v>
      </c>
      <c r="AZ43">
        <v>1.2146643887407647</v>
      </c>
      <c r="BA43">
        <v>1.2163209897835903</v>
      </c>
      <c r="BB43">
        <v>1.2180321518738912</v>
      </c>
      <c r="BC43">
        <v>1.219973780816928</v>
      </c>
      <c r="BD43">
        <v>1.221495245598212</v>
      </c>
      <c r="BE43">
        <v>1.2236552736524828</v>
      </c>
      <c r="BF43">
        <v>1.2258098504543851</v>
      </c>
      <c r="BG43">
        <v>1.2279560314827207</v>
      </c>
      <c r="BH43">
        <v>1.2300928256349926</v>
      </c>
      <c r="BI43">
        <v>1.2322201717363037</v>
      </c>
      <c r="BJ43">
        <v>1.2343380087357851</v>
      </c>
      <c r="BK43">
        <v>1.2364462757088415</v>
      </c>
      <c r="BL43">
        <v>1.2385449118594067</v>
      </c>
      <c r="BM43">
        <v>1.2406686195979602</v>
      </c>
      <c r="BN43">
        <v>1.2428316880243737</v>
      </c>
      <c r="BO43">
        <v>1.2428316880243737</v>
      </c>
      <c r="BP43">
        <v>1.2449854278158086</v>
      </c>
      <c r="BQ43">
        <v>1.2492638564794254</v>
      </c>
      <c r="BR43" s="1">
        <f t="shared" si="3"/>
        <v>35033</v>
      </c>
      <c r="BS43" s="8">
        <v>1.1895822404026852</v>
      </c>
      <c r="BT43" s="8">
        <v>1.1993620927479935</v>
      </c>
      <c r="BU43" s="8">
        <v>1.2071459281377057</v>
      </c>
      <c r="BV43" s="8">
        <v>1.2128229755804247</v>
      </c>
      <c r="BW43" s="8">
        <v>1.2150318954755459</v>
      </c>
      <c r="BX43" s="8">
        <v>1.2173293605058499</v>
      </c>
      <c r="BY43" s="8">
        <v>1.2196469496608209</v>
      </c>
      <c r="BZ43" s="8">
        <v>1.2218661339892296</v>
      </c>
      <c r="CA43" s="8">
        <v>1.2239700858682714</v>
      </c>
      <c r="CB43" s="8">
        <v>1.2260328435694794</v>
      </c>
      <c r="CC43" s="8">
        <v>1.227989865520801</v>
      </c>
      <c r="CD43" s="8">
        <v>1.2299361887209415</v>
      </c>
      <c r="CE43" s="8">
        <v>1.2318931809827378</v>
      </c>
      <c r="CF43" s="8">
        <v>1.2338403325071592</v>
      </c>
      <c r="CG43" s="8">
        <v>1.2357781070136735</v>
      </c>
      <c r="CH43" s="8">
        <v>1.2377105592572608</v>
      </c>
      <c r="CI43" s="8">
        <v>1.239633017172491</v>
      </c>
      <c r="CJ43" s="8">
        <v>1.2415454244209232</v>
      </c>
      <c r="CK43" s="8">
        <v>1.243476165406072</v>
      </c>
      <c r="CL43" s="8">
        <v>1.2454397542501647</v>
      </c>
      <c r="CM43" s="8">
        <v>1.2474008710948903</v>
      </c>
    </row>
    <row r="44" spans="1:91" x14ac:dyDescent="0.25">
      <c r="A44" s="1">
        <f t="shared" si="0"/>
        <v>35062</v>
      </c>
      <c r="B44">
        <v>1.238569815466263</v>
      </c>
      <c r="C44">
        <v>1.2170206443795608</v>
      </c>
      <c r="D44" s="1">
        <v>35062</v>
      </c>
      <c r="E44">
        <v>1.2000743746223161</v>
      </c>
      <c r="F44">
        <v>1.206787249756905</v>
      </c>
      <c r="G44">
        <v>1.2120391801179804</v>
      </c>
      <c r="H44">
        <v>1.2173116962362112</v>
      </c>
      <c r="I44">
        <v>1.2212110669963627</v>
      </c>
      <c r="J44">
        <v>1.2256302561807062</v>
      </c>
      <c r="K44">
        <v>1.2286112313458935</v>
      </c>
      <c r="L44">
        <v>1.2306851406405257</v>
      </c>
      <c r="M44">
        <v>1.2323282883262883</v>
      </c>
      <c r="N44">
        <v>1.2351401084651366</v>
      </c>
      <c r="O44">
        <v>1.2369880138506562</v>
      </c>
      <c r="P44">
        <v>1.2380474651971514</v>
      </c>
      <c r="Q44">
        <v>1.2387455371995884</v>
      </c>
      <c r="R44">
        <v>1.2395322505407884</v>
      </c>
      <c r="S44">
        <v>1.2405339972909755</v>
      </c>
      <c r="T44">
        <v>1.241661119538213</v>
      </c>
      <c r="U44">
        <v>1.2426746467442118</v>
      </c>
      <c r="V44">
        <v>1.2437045551306012</v>
      </c>
      <c r="W44">
        <v>1.2449623814564232</v>
      </c>
      <c r="X44">
        <v>1.2464438087881546</v>
      </c>
      <c r="Y44">
        <v>1.2483154007340254</v>
      </c>
      <c r="Z44" s="1">
        <f t="shared" si="1"/>
        <v>35062</v>
      </c>
      <c r="AA44">
        <v>1.2000743746223161</v>
      </c>
      <c r="AB44">
        <v>1.2115078162840129</v>
      </c>
      <c r="AC44">
        <v>1.2195339345040908</v>
      </c>
      <c r="AD44">
        <v>1.2237892573445004</v>
      </c>
      <c r="AE44">
        <v>1.2264971332162438</v>
      </c>
      <c r="AF44">
        <v>1.2292118057494068</v>
      </c>
      <c r="AG44">
        <v>1.2319152471585531</v>
      </c>
      <c r="AH44">
        <v>1.2345638527222973</v>
      </c>
      <c r="AI44">
        <v>1.2371097566214686</v>
      </c>
      <c r="AJ44">
        <v>1.2396514284418589</v>
      </c>
      <c r="AK44">
        <v>1.242185884692192</v>
      </c>
      <c r="AL44">
        <v>1.2447121150239537</v>
      </c>
      <c r="AM44">
        <v>1.2472300491685391</v>
      </c>
      <c r="AN44">
        <v>1.2497396169103745</v>
      </c>
      <c r="AO44">
        <v>1.252240748089376</v>
      </c>
      <c r="AP44">
        <v>1.2547333726034231</v>
      </c>
      <c r="AQ44">
        <v>1.257252648164938</v>
      </c>
      <c r="AR44">
        <v>1.25981308141072</v>
      </c>
      <c r="AS44">
        <v>1.2623653383250697</v>
      </c>
      <c r="AT44">
        <v>1.264909349259542</v>
      </c>
      <c r="AU44">
        <v>1.267444209459248</v>
      </c>
      <c r="AV44" s="1">
        <f t="shared" si="2"/>
        <v>35062</v>
      </c>
      <c r="AW44">
        <v>1.2108597407041961</v>
      </c>
      <c r="AX44">
        <v>1.2191278080839107</v>
      </c>
      <c r="AY44">
        <v>1.2229826013768283</v>
      </c>
      <c r="AZ44">
        <v>1.2262195112409566</v>
      </c>
      <c r="BA44">
        <v>1.228252463234506</v>
      </c>
      <c r="BB44">
        <v>1.2303415099011628</v>
      </c>
      <c r="BC44">
        <v>1.2326644354143013</v>
      </c>
      <c r="BD44">
        <v>1.2345638527222973</v>
      </c>
      <c r="BE44">
        <v>1.2371097566214686</v>
      </c>
      <c r="BF44">
        <v>1.2396514284418589</v>
      </c>
      <c r="BG44">
        <v>1.242185884692192</v>
      </c>
      <c r="BH44">
        <v>1.2447121150239537</v>
      </c>
      <c r="BI44">
        <v>1.2472300491685391</v>
      </c>
      <c r="BJ44">
        <v>1.2497396169103745</v>
      </c>
      <c r="BK44">
        <v>1.252240748089376</v>
      </c>
      <c r="BL44">
        <v>1.2547333726034231</v>
      </c>
      <c r="BM44">
        <v>1.257252648164938</v>
      </c>
      <c r="BN44">
        <v>1.25981308141072</v>
      </c>
      <c r="BO44">
        <v>1.25981308141072</v>
      </c>
      <c r="BP44">
        <v>1.2623653383250697</v>
      </c>
      <c r="BQ44">
        <v>1.267444209459248</v>
      </c>
      <c r="BR44" s="1">
        <f t="shared" si="3"/>
        <v>35062</v>
      </c>
      <c r="BS44" s="8">
        <v>1.2000743746223161</v>
      </c>
      <c r="BT44" s="8">
        <v>1.2099282477994304</v>
      </c>
      <c r="BU44" s="8">
        <v>1.2181244744214115</v>
      </c>
      <c r="BV44" s="8">
        <v>1.2241985865424005</v>
      </c>
      <c r="BW44" s="8">
        <v>1.2267742880579857</v>
      </c>
      <c r="BX44" s="8">
        <v>1.2294406739329158</v>
      </c>
      <c r="BY44" s="8">
        <v>1.2321286986004623</v>
      </c>
      <c r="BZ44" s="8">
        <v>1.2347186035315203</v>
      </c>
      <c r="CA44" s="8">
        <v>1.2371932952229454</v>
      </c>
      <c r="CB44" s="8">
        <v>1.2396275344482295</v>
      </c>
      <c r="CC44" s="8">
        <v>1.2419560103941103</v>
      </c>
      <c r="CD44" s="8">
        <v>1.2442747776536798</v>
      </c>
      <c r="CE44" s="8">
        <v>1.2466054500899582</v>
      </c>
      <c r="CF44" s="8">
        <v>1.2489272762338977</v>
      </c>
      <c r="CG44" s="8">
        <v>1.2512407171987694</v>
      </c>
      <c r="CH44" s="8">
        <v>1.2535498716170999</v>
      </c>
      <c r="CI44" s="8">
        <v>1.2558500017554695</v>
      </c>
      <c r="CJ44" s="8">
        <v>1.2581410419826686</v>
      </c>
      <c r="CK44" s="8">
        <v>1.2604517556103425</v>
      </c>
      <c r="CL44" s="8">
        <v>1.262796874702703</v>
      </c>
      <c r="CM44" s="8">
        <v>1.2651406051720986</v>
      </c>
    </row>
    <row r="45" spans="1:91" x14ac:dyDescent="0.25">
      <c r="A45" s="1">
        <f t="shared" si="0"/>
        <v>35095</v>
      </c>
      <c r="B45">
        <v>1.2467856075152159</v>
      </c>
      <c r="C45">
        <v>1.2284329366871611</v>
      </c>
      <c r="D45" s="1">
        <v>35095</v>
      </c>
      <c r="E45">
        <v>1.2104735405640517</v>
      </c>
      <c r="F45">
        <v>1.2177530997950325</v>
      </c>
      <c r="G45">
        <v>1.2234058845665308</v>
      </c>
      <c r="H45">
        <v>1.2287506861981339</v>
      </c>
      <c r="I45">
        <v>1.2327096112053362</v>
      </c>
      <c r="J45">
        <v>1.2371934051569273</v>
      </c>
      <c r="K45">
        <v>1.2402255551697752</v>
      </c>
      <c r="L45">
        <v>1.2423421594639026</v>
      </c>
      <c r="M45">
        <v>1.2440239917247451</v>
      </c>
      <c r="N45">
        <v>1.2468856715845995</v>
      </c>
      <c r="O45">
        <v>1.2487743577700687</v>
      </c>
      <c r="P45">
        <v>1.2498719586385671</v>
      </c>
      <c r="Q45">
        <v>1.2506075238615326</v>
      </c>
      <c r="R45">
        <v>1.2514326161841562</v>
      </c>
      <c r="S45">
        <v>1.2524748508905499</v>
      </c>
      <c r="T45">
        <v>1.2536437208818751</v>
      </c>
      <c r="U45">
        <v>1.2546979528572542</v>
      </c>
      <c r="V45">
        <v>1.2557687753571751</v>
      </c>
      <c r="W45">
        <v>1.2570697835828828</v>
      </c>
      <c r="X45">
        <v>1.2585966355258613</v>
      </c>
      <c r="Y45">
        <v>1.2605175396272053</v>
      </c>
      <c r="Z45" s="1">
        <f t="shared" si="1"/>
        <v>35095</v>
      </c>
      <c r="AA45">
        <v>1.2104735405640517</v>
      </c>
      <c r="AB45">
        <v>1.2220361743829717</v>
      </c>
      <c r="AC45">
        <v>1.2300480064543797</v>
      </c>
      <c r="AD45">
        <v>1.2342556873784445</v>
      </c>
      <c r="AE45">
        <v>1.2369022070094338</v>
      </c>
      <c r="AF45">
        <v>1.2395552073056073</v>
      </c>
      <c r="AG45">
        <v>1.242196508621038</v>
      </c>
      <c r="AH45">
        <v>1.2447821476465133</v>
      </c>
      <c r="AI45">
        <v>1.2472638770190398</v>
      </c>
      <c r="AJ45">
        <v>1.2497409890022084</v>
      </c>
      <c r="AK45">
        <v>1.2522104769024729</v>
      </c>
      <c r="AL45">
        <v>1.2546713237789324</v>
      </c>
      <c r="AM45">
        <v>1.2571234605060815</v>
      </c>
      <c r="AN45">
        <v>1.2595668180312301</v>
      </c>
      <c r="AO45">
        <v>1.2620013273769652</v>
      </c>
      <c r="AP45">
        <v>1.2644269196436233</v>
      </c>
      <c r="AQ45">
        <v>1.2668790234933429</v>
      </c>
      <c r="AR45">
        <v>1.2693722501265117</v>
      </c>
      <c r="AS45">
        <v>1.2718568860836279</v>
      </c>
      <c r="AT45">
        <v>1.2743328628876092</v>
      </c>
      <c r="AU45">
        <v>1.2767992708101701</v>
      </c>
      <c r="AV45" s="1">
        <f t="shared" si="2"/>
        <v>35095</v>
      </c>
      <c r="AW45">
        <v>1.2213523665379016</v>
      </c>
      <c r="AX45">
        <v>1.2297223861455491</v>
      </c>
      <c r="AY45">
        <v>1.2335264056130395</v>
      </c>
      <c r="AZ45">
        <v>1.2367067259665618</v>
      </c>
      <c r="BA45">
        <v>1.2386724284920758</v>
      </c>
      <c r="BB45">
        <v>1.2406944175356702</v>
      </c>
      <c r="BC45">
        <v>1.2429519494175838</v>
      </c>
      <c r="BD45">
        <v>1.2447821476465133</v>
      </c>
      <c r="BE45">
        <v>1.2472638770190398</v>
      </c>
      <c r="BF45">
        <v>1.2497409890022084</v>
      </c>
      <c r="BG45">
        <v>1.2522104769024729</v>
      </c>
      <c r="BH45">
        <v>1.2546713237789324</v>
      </c>
      <c r="BI45">
        <v>1.2571234605060815</v>
      </c>
      <c r="BJ45">
        <v>1.2595668180312301</v>
      </c>
      <c r="BK45">
        <v>1.2620013273769652</v>
      </c>
      <c r="BL45">
        <v>1.2644269196436233</v>
      </c>
      <c r="BM45">
        <v>1.2668790234933429</v>
      </c>
      <c r="BN45">
        <v>1.2693722501265117</v>
      </c>
      <c r="BO45">
        <v>1.2693722501265117</v>
      </c>
      <c r="BP45">
        <v>1.2718568860836279</v>
      </c>
      <c r="BQ45">
        <v>1.2767992708101701</v>
      </c>
      <c r="BR45" s="1">
        <f t="shared" si="3"/>
        <v>35095</v>
      </c>
      <c r="BS45" s="8">
        <v>1.2104735405640517</v>
      </c>
      <c r="BT45" s="8">
        <v>1.2205658555645282</v>
      </c>
      <c r="BU45" s="8">
        <v>1.2287664265652678</v>
      </c>
      <c r="BV45" s="8">
        <v>1.2348255502497596</v>
      </c>
      <c r="BW45" s="8">
        <v>1.2373554136472633</v>
      </c>
      <c r="BX45" s="8">
        <v>1.2399764521604135</v>
      </c>
      <c r="BY45" s="8">
        <v>1.2426190172463336</v>
      </c>
      <c r="BZ45" s="8">
        <v>1.2451623338029498</v>
      </c>
      <c r="CA45" s="8">
        <v>1.2475891810574686</v>
      </c>
      <c r="CB45" s="8">
        <v>1.2499749630414174</v>
      </c>
      <c r="CC45" s="8">
        <v>1.2522538341556071</v>
      </c>
      <c r="CD45" s="8">
        <v>1.254522657739646</v>
      </c>
      <c r="CE45" s="8">
        <v>1.256803226086511</v>
      </c>
      <c r="CF45" s="8">
        <v>1.2590746171392306</v>
      </c>
      <c r="CG45" s="8">
        <v>1.2613372972072292</v>
      </c>
      <c r="CH45" s="8">
        <v>1.2635953991665088</v>
      </c>
      <c r="CI45" s="8">
        <v>1.2658441482952947</v>
      </c>
      <c r="CJ45" s="8">
        <v>1.2680834799487242</v>
      </c>
      <c r="CK45" s="8">
        <v>1.2703423846569892</v>
      </c>
      <c r="CL45" s="8">
        <v>1.2726357059852873</v>
      </c>
      <c r="CM45" s="8">
        <v>1.2749273672153876</v>
      </c>
    </row>
    <row r="46" spans="1:91" x14ac:dyDescent="0.25">
      <c r="A46" s="1">
        <f t="shared" si="0"/>
        <v>35124</v>
      </c>
      <c r="B46">
        <v>1.2251190582135847</v>
      </c>
      <c r="C46">
        <v>1.225096363219851</v>
      </c>
      <c r="D46" s="1">
        <v>35124</v>
      </c>
      <c r="E46">
        <v>1.206967308369137</v>
      </c>
      <c r="F46">
        <v>1.214321067908972</v>
      </c>
      <c r="G46">
        <v>1.2200536497024761</v>
      </c>
      <c r="H46">
        <v>1.224807232657098</v>
      </c>
      <c r="I46">
        <v>1.2276684491543495</v>
      </c>
      <c r="J46">
        <v>1.2310449570562698</v>
      </c>
      <c r="K46">
        <v>1.2329704198533296</v>
      </c>
      <c r="L46">
        <v>1.2339811609213385</v>
      </c>
      <c r="M46">
        <v>1.2345567126866319</v>
      </c>
      <c r="N46">
        <v>1.2362991340711089</v>
      </c>
      <c r="O46">
        <v>1.2370726417061206</v>
      </c>
      <c r="P46">
        <v>1.2370714482940974</v>
      </c>
      <c r="Q46">
        <v>1.2367169524693977</v>
      </c>
      <c r="R46">
        <v>1.2364496384540282</v>
      </c>
      <c r="S46">
        <v>1.2363952506892733</v>
      </c>
      <c r="T46">
        <v>1.2364639584968793</v>
      </c>
      <c r="U46">
        <v>1.2364176749517908</v>
      </c>
      <c r="V46">
        <v>1.2363859007657696</v>
      </c>
      <c r="W46">
        <v>1.2365787063132352</v>
      </c>
      <c r="X46">
        <v>1.2369912263744109</v>
      </c>
      <c r="Y46">
        <v>1.2377880498054568</v>
      </c>
      <c r="Z46" s="1">
        <f t="shared" si="1"/>
        <v>35124</v>
      </c>
      <c r="AA46">
        <v>1.206967308369137</v>
      </c>
      <c r="AB46">
        <v>1.2180619045500332</v>
      </c>
      <c r="AC46">
        <v>1.2247089624363179</v>
      </c>
      <c r="AD46">
        <v>1.2275550820939629</v>
      </c>
      <c r="AE46">
        <v>1.2288410560450056</v>
      </c>
      <c r="AF46">
        <v>1.230127700711847</v>
      </c>
      <c r="AG46">
        <v>1.2313969733410026</v>
      </c>
      <c r="AH46">
        <v>1.2326053788809228</v>
      </c>
      <c r="AI46">
        <v>1.2337053761857335</v>
      </c>
      <c r="AJ46">
        <v>1.2347954093577285</v>
      </c>
      <c r="AK46">
        <v>1.2358725260085157</v>
      </c>
      <c r="AL46">
        <v>1.2369357484652301</v>
      </c>
      <c r="AM46">
        <v>1.2379850368680125</v>
      </c>
      <c r="AN46">
        <v>1.239020351729563</v>
      </c>
      <c r="AO46">
        <v>1.2400416539371613</v>
      </c>
      <c r="AP46">
        <v>1.2410489047546835</v>
      </c>
      <c r="AQ46">
        <v>1.242076868358974</v>
      </c>
      <c r="AR46">
        <v>1.2431397674381857</v>
      </c>
      <c r="AS46">
        <v>1.2441888357348696</v>
      </c>
      <c r="AT46">
        <v>1.2452240343850196</v>
      </c>
      <c r="AU46">
        <v>1.246244503703307</v>
      </c>
      <c r="AV46" s="1">
        <f t="shared" si="2"/>
        <v>35124</v>
      </c>
      <c r="AW46">
        <v>1.2178146229754219</v>
      </c>
      <c r="AX46">
        <v>1.2257231194424867</v>
      </c>
      <c r="AY46">
        <v>1.2281722635450454</v>
      </c>
      <c r="AZ46">
        <v>1.2299928143288799</v>
      </c>
      <c r="BA46">
        <v>1.2305997406231688</v>
      </c>
      <c r="BB46">
        <v>1.231258246614664</v>
      </c>
      <c r="BC46">
        <v>1.2321458464089501</v>
      </c>
      <c r="BD46">
        <v>1.2326053788809228</v>
      </c>
      <c r="BE46">
        <v>1.2337053761857335</v>
      </c>
      <c r="BF46">
        <v>1.2347954093577285</v>
      </c>
      <c r="BG46">
        <v>1.2358725260085157</v>
      </c>
      <c r="BH46">
        <v>1.2369357484652301</v>
      </c>
      <c r="BI46">
        <v>1.2379850368680125</v>
      </c>
      <c r="BJ46">
        <v>1.239020351729563</v>
      </c>
      <c r="BK46">
        <v>1.2400416539371613</v>
      </c>
      <c r="BL46">
        <v>1.2410489047546835</v>
      </c>
      <c r="BM46">
        <v>1.242076868358974</v>
      </c>
      <c r="BN46">
        <v>1.2431397674381857</v>
      </c>
      <c r="BO46">
        <v>1.2431397674381857</v>
      </c>
      <c r="BP46">
        <v>1.2441888357348696</v>
      </c>
      <c r="BQ46">
        <v>1.246244503703307</v>
      </c>
      <c r="BR46" s="1">
        <f t="shared" si="3"/>
        <v>35124</v>
      </c>
      <c r="BS46" s="8">
        <v>1.206967308369137</v>
      </c>
      <c r="BT46" s="8">
        <v>1.2171227990046227</v>
      </c>
      <c r="BU46" s="8">
        <v>1.2239865350300383</v>
      </c>
      <c r="BV46" s="8">
        <v>1.2287019085869588</v>
      </c>
      <c r="BW46" s="8">
        <v>1.2298963411816533</v>
      </c>
      <c r="BX46" s="8">
        <v>1.2311758923199105</v>
      </c>
      <c r="BY46" s="8">
        <v>1.2324711898103231</v>
      </c>
      <c r="BZ46" s="8">
        <v>1.2336625049384373</v>
      </c>
      <c r="CA46" s="8">
        <v>1.2347331127134604</v>
      </c>
      <c r="CB46" s="8">
        <v>1.2357579330926114</v>
      </c>
      <c r="CC46" s="8">
        <v>1.2366720715032742</v>
      </c>
      <c r="CD46" s="8">
        <v>1.2375714253607297</v>
      </c>
      <c r="CE46" s="8">
        <v>1.238477501425862</v>
      </c>
      <c r="CF46" s="8">
        <v>1.2393696674092873</v>
      </c>
      <c r="CG46" s="8">
        <v>1.2402484112589498</v>
      </c>
      <c r="CH46" s="8">
        <v>1.2411178202721573</v>
      </c>
      <c r="CI46" s="8">
        <v>1.2419732244511432</v>
      </c>
      <c r="CJ46" s="8">
        <v>1.2428145904371863</v>
      </c>
      <c r="CK46" s="8">
        <v>1.2436703302818595</v>
      </c>
      <c r="CL46" s="8">
        <v>1.2445548972479072</v>
      </c>
      <c r="CM46" s="8">
        <v>1.2454329388364349</v>
      </c>
    </row>
    <row r="47" spans="1:91" x14ac:dyDescent="0.25">
      <c r="A47" s="1">
        <f t="shared" si="0"/>
        <v>35153</v>
      </c>
      <c r="B47">
        <v>1.2165995103262275</v>
      </c>
      <c r="C47">
        <v>1.2252630815589518</v>
      </c>
      <c r="D47" s="1">
        <v>35153</v>
      </c>
      <c r="E47">
        <v>1.2071864478813192</v>
      </c>
      <c r="F47">
        <v>1.2145225411326104</v>
      </c>
      <c r="G47">
        <v>1.2202369828885635</v>
      </c>
      <c r="H47">
        <v>1.2249721146095072</v>
      </c>
      <c r="I47">
        <v>1.2273749029895156</v>
      </c>
      <c r="J47">
        <v>1.2301934452100864</v>
      </c>
      <c r="K47">
        <v>1.2315595463938045</v>
      </c>
      <c r="L47">
        <v>1.2320106436579485</v>
      </c>
      <c r="M47">
        <v>1.2320265286236867</v>
      </c>
      <c r="N47">
        <v>1.2332058426561674</v>
      </c>
      <c r="O47">
        <v>1.2334175285333282</v>
      </c>
      <c r="P47">
        <v>1.2328616869401761</v>
      </c>
      <c r="Q47">
        <v>1.2319568900931293</v>
      </c>
      <c r="R47">
        <v>1.2311392167897452</v>
      </c>
      <c r="S47">
        <v>1.2305336987022406</v>
      </c>
      <c r="T47">
        <v>1.2300506862247438</v>
      </c>
      <c r="U47">
        <v>1.2294532688299535</v>
      </c>
      <c r="V47">
        <v>1.2288703138763697</v>
      </c>
      <c r="W47">
        <v>1.2285105016981923</v>
      </c>
      <c r="X47">
        <v>1.2283687005385404</v>
      </c>
      <c r="Y47">
        <v>1.2286079846374089</v>
      </c>
      <c r="Z47" s="1">
        <f t="shared" si="1"/>
        <v>35153</v>
      </c>
      <c r="AA47">
        <v>1.2071864478813192</v>
      </c>
      <c r="AB47">
        <v>1.2189537145966909</v>
      </c>
      <c r="AC47">
        <v>1.2249338062609358</v>
      </c>
      <c r="AD47">
        <v>1.2271070542555802</v>
      </c>
      <c r="AE47">
        <v>1.2277184592356045</v>
      </c>
      <c r="AF47">
        <v>1.2283291230692734</v>
      </c>
      <c r="AG47">
        <v>1.2289210381773634</v>
      </c>
      <c r="AH47">
        <v>1.2294508494115706</v>
      </c>
      <c r="AI47">
        <v>1.2298712635432398</v>
      </c>
      <c r="AJ47">
        <v>1.2302805431338193</v>
      </c>
      <c r="AK47">
        <v>1.2306757646074467</v>
      </c>
      <c r="AL47">
        <v>1.2310559761952915</v>
      </c>
      <c r="AM47">
        <v>1.2314211611144541</v>
      </c>
      <c r="AN47">
        <v>1.231771303039878</v>
      </c>
      <c r="AO47">
        <v>1.2321063861053336</v>
      </c>
      <c r="AP47">
        <v>1.2324263949043963</v>
      </c>
      <c r="AQ47">
        <v>1.2327658561346491</v>
      </c>
      <c r="AR47">
        <v>1.2331388439773237</v>
      </c>
      <c r="AS47">
        <v>1.2334969537524845</v>
      </c>
      <c r="AT47">
        <v>1.2338401697126848</v>
      </c>
      <c r="AU47">
        <v>1.234167663328674</v>
      </c>
      <c r="AV47" s="1">
        <f t="shared" si="2"/>
        <v>35153</v>
      </c>
      <c r="AW47">
        <v>1.2180357319681783</v>
      </c>
      <c r="AX47">
        <v>1.226620538685512</v>
      </c>
      <c r="AY47">
        <v>1.2283977431957176</v>
      </c>
      <c r="AZ47">
        <v>1.2295438967773431</v>
      </c>
      <c r="BA47">
        <v>1.2294755371831245</v>
      </c>
      <c r="BB47">
        <v>1.2294580159936366</v>
      </c>
      <c r="BC47">
        <v>1.2296684055073546</v>
      </c>
      <c r="BD47">
        <v>1.2294508494115706</v>
      </c>
      <c r="BE47">
        <v>1.2298712635432398</v>
      </c>
      <c r="BF47">
        <v>1.2302805431338193</v>
      </c>
      <c r="BG47">
        <v>1.2306757646074467</v>
      </c>
      <c r="BH47">
        <v>1.2310559761952915</v>
      </c>
      <c r="BI47">
        <v>1.2314211611144541</v>
      </c>
      <c r="BJ47">
        <v>1.231771303039878</v>
      </c>
      <c r="BK47">
        <v>1.2321063861053336</v>
      </c>
      <c r="BL47">
        <v>1.2324263949043963</v>
      </c>
      <c r="BM47">
        <v>1.2327658561346491</v>
      </c>
      <c r="BN47">
        <v>1.2331388439773237</v>
      </c>
      <c r="BO47">
        <v>1.2331388439773237</v>
      </c>
      <c r="BP47">
        <v>1.2334969537524845</v>
      </c>
      <c r="BQ47">
        <v>1.234167663328674</v>
      </c>
      <c r="BR47" s="1">
        <f t="shared" si="3"/>
        <v>35153</v>
      </c>
      <c r="BS47" s="8">
        <v>1.2071864478813192</v>
      </c>
      <c r="BT47" s="8">
        <v>1.21782334636154</v>
      </c>
      <c r="BU47" s="8">
        <v>1.22459171073464</v>
      </c>
      <c r="BV47" s="8">
        <v>1.228658890783493</v>
      </c>
      <c r="BW47" s="8">
        <v>1.229183756873552</v>
      </c>
      <c r="BX47" s="8">
        <v>1.2297923454160853</v>
      </c>
      <c r="BY47" s="8">
        <v>1.2304152609327028</v>
      </c>
      <c r="BZ47" s="8">
        <v>1.2309330138942132</v>
      </c>
      <c r="CA47" s="8">
        <v>1.2313290952348652</v>
      </c>
      <c r="CB47" s="8">
        <v>1.2316783747117674</v>
      </c>
      <c r="CC47" s="8">
        <v>1.2319162820896701</v>
      </c>
      <c r="CD47" s="8">
        <v>1.2321384745507051</v>
      </c>
      <c r="CE47" s="8">
        <v>1.2323663768781414</v>
      </c>
      <c r="CF47" s="8">
        <v>1.2325794588437473</v>
      </c>
      <c r="CG47" s="8">
        <v>1.2327782281733883</v>
      </c>
      <c r="CH47" s="8">
        <v>1.2329667672410265</v>
      </c>
      <c r="CI47" s="8">
        <v>1.2331404545063311</v>
      </c>
      <c r="CJ47" s="8">
        <v>1.2332992797376239</v>
      </c>
      <c r="CK47" s="8">
        <v>1.2334714449157571</v>
      </c>
      <c r="CL47" s="8">
        <v>1.233671253435259</v>
      </c>
      <c r="CM47" s="8">
        <v>1.2338636341218865</v>
      </c>
    </row>
    <row r="48" spans="1:91" x14ac:dyDescent="0.25">
      <c r="A48" s="1">
        <f t="shared" si="0"/>
        <v>35185</v>
      </c>
      <c r="B48">
        <v>1.2097606804500538</v>
      </c>
      <c r="C48">
        <v>1.2264469369637623</v>
      </c>
      <c r="D48" s="1">
        <v>35185</v>
      </c>
      <c r="E48">
        <v>1.2083684731288475</v>
      </c>
      <c r="F48">
        <v>1.2157072631058805</v>
      </c>
      <c r="G48">
        <v>1.2214227715174633</v>
      </c>
      <c r="H48">
        <v>1.2261579796299142</v>
      </c>
      <c r="I48">
        <v>1.2285208380442902</v>
      </c>
      <c r="J48">
        <v>1.2307797646851837</v>
      </c>
      <c r="K48">
        <v>1.2315836454971796</v>
      </c>
      <c r="L48">
        <v>1.2314716739532174</v>
      </c>
      <c r="M48">
        <v>1.2309244670745179</v>
      </c>
      <c r="N48">
        <v>1.2315391023089548</v>
      </c>
      <c r="O48">
        <v>1.2311867814446589</v>
      </c>
      <c r="P48">
        <v>1.2300738907149185</v>
      </c>
      <c r="Q48">
        <v>1.2286165805078699</v>
      </c>
      <c r="R48">
        <v>1.2272469329804538</v>
      </c>
      <c r="S48">
        <v>1.2260894105763869</v>
      </c>
      <c r="T48">
        <v>1.2250544413285152</v>
      </c>
      <c r="U48">
        <v>1.2239060182057528</v>
      </c>
      <c r="V48">
        <v>1.2227725236089577</v>
      </c>
      <c r="W48">
        <v>1.2218614889104424</v>
      </c>
      <c r="X48">
        <v>1.2211675110978786</v>
      </c>
      <c r="Y48">
        <v>1.2208523405879117</v>
      </c>
      <c r="Z48" s="1">
        <f t="shared" si="1"/>
        <v>35185</v>
      </c>
      <c r="AA48">
        <v>1.2083684731288475</v>
      </c>
      <c r="AB48">
        <v>1.2207568091407188</v>
      </c>
      <c r="AC48">
        <v>1.2266091453202175</v>
      </c>
      <c r="AD48">
        <v>1.2280978892122894</v>
      </c>
      <c r="AE48">
        <v>1.2280219688917198</v>
      </c>
      <c r="AF48">
        <v>1.2279446225877559</v>
      </c>
      <c r="AG48">
        <v>1.2278478596922962</v>
      </c>
      <c r="AH48">
        <v>1.2276884187185455</v>
      </c>
      <c r="AI48">
        <v>1.2274192051083495</v>
      </c>
      <c r="AJ48">
        <v>1.2271384143276203</v>
      </c>
      <c r="AK48">
        <v>1.2268431506192992</v>
      </c>
      <c r="AL48">
        <v>1.226532489339635</v>
      </c>
      <c r="AM48">
        <v>1.2262064390042875</v>
      </c>
      <c r="AN48">
        <v>1.2258650086221738</v>
      </c>
      <c r="AO48">
        <v>1.2255082076951649</v>
      </c>
      <c r="AP48">
        <v>1.2251360462177727</v>
      </c>
      <c r="AQ48">
        <v>1.224782852639253</v>
      </c>
      <c r="AR48">
        <v>1.224462569421745</v>
      </c>
      <c r="AS48">
        <v>1.2241271032263994</v>
      </c>
      <c r="AT48">
        <v>1.2237764634401507</v>
      </c>
      <c r="AU48">
        <v>1.2234098537881537</v>
      </c>
      <c r="AV48" s="1">
        <f t="shared" si="2"/>
        <v>35185</v>
      </c>
      <c r="AW48">
        <v>1.2192283803820254</v>
      </c>
      <c r="AX48">
        <v>1.2284349741102634</v>
      </c>
      <c r="AY48">
        <v>1.2300778198733229</v>
      </c>
      <c r="AZ48">
        <v>1.2305366993771736</v>
      </c>
      <c r="BA48">
        <v>1.2297794812141729</v>
      </c>
      <c r="BB48">
        <v>1.229073162137877</v>
      </c>
      <c r="BC48">
        <v>1.2285945743696642</v>
      </c>
      <c r="BD48">
        <v>1.2276884187185455</v>
      </c>
      <c r="BE48">
        <v>1.2274192051083495</v>
      </c>
      <c r="BF48">
        <v>1.2271384143276203</v>
      </c>
      <c r="BG48">
        <v>1.2268431506192992</v>
      </c>
      <c r="BH48">
        <v>1.226532489339635</v>
      </c>
      <c r="BI48">
        <v>1.2262064390042875</v>
      </c>
      <c r="BJ48">
        <v>1.2258650086221738</v>
      </c>
      <c r="BK48">
        <v>1.2255082076951649</v>
      </c>
      <c r="BL48">
        <v>1.2251360462177727</v>
      </c>
      <c r="BM48">
        <v>1.224782852639253</v>
      </c>
      <c r="BN48">
        <v>1.224462569421745</v>
      </c>
      <c r="BO48">
        <v>1.224462569421745</v>
      </c>
      <c r="BP48">
        <v>1.2241271032263994</v>
      </c>
      <c r="BQ48">
        <v>1.2234098537881537</v>
      </c>
      <c r="BR48" s="1">
        <f t="shared" si="3"/>
        <v>35185</v>
      </c>
      <c r="BS48" s="8">
        <v>1.2083684731288475</v>
      </c>
      <c r="BT48" s="8">
        <v>1.2193201918364249</v>
      </c>
      <c r="BU48" s="8">
        <v>1.2264029721515011</v>
      </c>
      <c r="BV48" s="8">
        <v>1.2299137737679362</v>
      </c>
      <c r="BW48" s="8">
        <v>1.229756217338873</v>
      </c>
      <c r="BX48" s="8">
        <v>1.229681792584236</v>
      </c>
      <c r="BY48" s="8">
        <v>1.2296210092679589</v>
      </c>
      <c r="BZ48" s="8">
        <v>1.229454497502831</v>
      </c>
      <c r="CA48" s="8">
        <v>1.2291659525166041</v>
      </c>
      <c r="CB48" s="8">
        <v>1.2288302737489247</v>
      </c>
      <c r="CC48" s="8">
        <v>1.2283831541636581</v>
      </c>
      <c r="CD48" s="8">
        <v>1.2279201090913152</v>
      </c>
      <c r="CE48" s="8">
        <v>1.2274625042555136</v>
      </c>
      <c r="CF48" s="8">
        <v>1.2269898930120338</v>
      </c>
      <c r="CG48" s="8">
        <v>1.2265028052056275</v>
      </c>
      <c r="CH48" s="8">
        <v>1.2260053240179429</v>
      </c>
      <c r="CI48" s="8">
        <v>1.2254928736225099</v>
      </c>
      <c r="CJ48" s="8">
        <v>1.2249654686126465</v>
      </c>
      <c r="CK48" s="8">
        <v>1.2244511295024316</v>
      </c>
      <c r="CL48" s="8">
        <v>1.2239640249033257</v>
      </c>
      <c r="CM48" s="8">
        <v>1.2234693330097579</v>
      </c>
    </row>
    <row r="49" spans="1:91" x14ac:dyDescent="0.25">
      <c r="A49" s="1">
        <f t="shared" si="0"/>
        <v>35216</v>
      </c>
      <c r="B49">
        <v>1.2073108467603331</v>
      </c>
      <c r="C49">
        <v>1.2302122228813854</v>
      </c>
      <c r="D49" s="1">
        <v>35216</v>
      </c>
      <c r="E49">
        <v>1.2111907244221027</v>
      </c>
      <c r="F49">
        <v>1.2187641100572393</v>
      </c>
      <c r="G49">
        <v>1.2247124674914971</v>
      </c>
      <c r="H49">
        <v>1.2296797536876554</v>
      </c>
      <c r="I49">
        <v>1.2322691459580526</v>
      </c>
      <c r="J49">
        <v>1.234586519112808</v>
      </c>
      <c r="K49">
        <v>1.2350794241207097</v>
      </c>
      <c r="L49">
        <v>1.2346537010744809</v>
      </c>
      <c r="M49">
        <v>1.2337917858530556</v>
      </c>
      <c r="N49">
        <v>1.2340944019810856</v>
      </c>
      <c r="O49">
        <v>1.2334279889253648</v>
      </c>
      <c r="P49">
        <v>1.2320051566620311</v>
      </c>
      <c r="Q49">
        <v>1.2302409492844122</v>
      </c>
      <c r="R49">
        <v>1.2285652213698586</v>
      </c>
      <c r="S49">
        <v>1.2271024729975497</v>
      </c>
      <c r="T49">
        <v>1.2257629226228748</v>
      </c>
      <c r="U49">
        <v>1.224310394085258</v>
      </c>
      <c r="V49">
        <v>1.2228733647585253</v>
      </c>
      <c r="W49">
        <v>1.2216593205733719</v>
      </c>
      <c r="X49">
        <v>1.2206626952885249</v>
      </c>
      <c r="Y49">
        <v>1.2200449709086256</v>
      </c>
      <c r="Z49" s="1">
        <f t="shared" si="1"/>
        <v>35216</v>
      </c>
      <c r="AA49">
        <v>1.2111907244221027</v>
      </c>
      <c r="AB49">
        <v>1.2239130559613183</v>
      </c>
      <c r="AC49">
        <v>1.2298507767801579</v>
      </c>
      <c r="AD49">
        <v>1.2309133937798045</v>
      </c>
      <c r="AE49">
        <v>1.230407264709819</v>
      </c>
      <c r="AF49">
        <v>1.2298997605582758</v>
      </c>
      <c r="AG49">
        <v>1.2293728698704729</v>
      </c>
      <c r="AH49">
        <v>1.2287833129757399</v>
      </c>
      <c r="AI49">
        <v>1.2280840356539378</v>
      </c>
      <c r="AJ49">
        <v>1.2273733674940461</v>
      </c>
      <c r="AK49">
        <v>1.2266484253610725</v>
      </c>
      <c r="AL49">
        <v>1.2259083002864219</v>
      </c>
      <c r="AM49">
        <v>1.2251530169544276</v>
      </c>
      <c r="AN49">
        <v>1.224382600530155</v>
      </c>
      <c r="AO49">
        <v>1.2235970766582356</v>
      </c>
      <c r="AP49">
        <v>1.2227964714616917</v>
      </c>
      <c r="AQ49">
        <v>1.2220150519504256</v>
      </c>
      <c r="AR49">
        <v>1.2212667042697343</v>
      </c>
      <c r="AS49">
        <v>1.2205034428725123</v>
      </c>
      <c r="AT49">
        <v>1.2197252930651672</v>
      </c>
      <c r="AU49">
        <v>1.2189314774283575</v>
      </c>
      <c r="AV49" s="1">
        <f t="shared" si="2"/>
        <v>35216</v>
      </c>
      <c r="AW49">
        <v>1.2220759959539214</v>
      </c>
      <c r="AX49">
        <v>1.2316110727011675</v>
      </c>
      <c r="AY49">
        <v>1.2333286182016163</v>
      </c>
      <c r="AZ49">
        <v>1.2333577950960284</v>
      </c>
      <c r="BA49">
        <v>1.2321681908040931</v>
      </c>
      <c r="BB49">
        <v>1.2310300969732433</v>
      </c>
      <c r="BC49">
        <v>1.2301205119815406</v>
      </c>
      <c r="BD49">
        <v>1.2287833129757399</v>
      </c>
      <c r="BE49">
        <v>1.2280840356539378</v>
      </c>
      <c r="BF49">
        <v>1.2273733674940461</v>
      </c>
      <c r="BG49">
        <v>1.2266484253610725</v>
      </c>
      <c r="BH49">
        <v>1.2259083002864219</v>
      </c>
      <c r="BI49">
        <v>1.2251530169544276</v>
      </c>
      <c r="BJ49">
        <v>1.224382600530155</v>
      </c>
      <c r="BK49">
        <v>1.2235970766582356</v>
      </c>
      <c r="BL49">
        <v>1.2227964714616917</v>
      </c>
      <c r="BM49">
        <v>1.2220150519504256</v>
      </c>
      <c r="BN49">
        <v>1.2212667042697343</v>
      </c>
      <c r="BO49">
        <v>1.2212667042697343</v>
      </c>
      <c r="BP49">
        <v>1.2205034428725123</v>
      </c>
      <c r="BQ49">
        <v>1.2189314774283575</v>
      </c>
      <c r="BR49" s="1">
        <f t="shared" si="3"/>
        <v>35216</v>
      </c>
      <c r="BS49" s="8">
        <v>1.2111907244221027</v>
      </c>
      <c r="BT49" s="8">
        <v>1.2224321160882163</v>
      </c>
      <c r="BU49" s="8">
        <v>1.2297986012529369</v>
      </c>
      <c r="BV49" s="8">
        <v>1.2333988751425693</v>
      </c>
      <c r="BW49" s="8">
        <v>1.2328070612294453</v>
      </c>
      <c r="BX49" s="8">
        <v>1.2322986670622795</v>
      </c>
      <c r="BY49" s="8">
        <v>1.2318039910599363</v>
      </c>
      <c r="BZ49" s="8">
        <v>1.2312034790869895</v>
      </c>
      <c r="CA49" s="8">
        <v>1.2304809208191354</v>
      </c>
      <c r="CB49" s="8">
        <v>1.2297113985481591</v>
      </c>
      <c r="CC49" s="8">
        <v>1.2288306316930424</v>
      </c>
      <c r="CD49" s="8">
        <v>1.2279342546208187</v>
      </c>
      <c r="CE49" s="8">
        <v>1.2270436426179354</v>
      </c>
      <c r="CF49" s="8">
        <v>1.2261383574728977</v>
      </c>
      <c r="CG49" s="8">
        <v>1.2252189443568964</v>
      </c>
      <c r="CH49" s="8">
        <v>1.2242894960573909</v>
      </c>
      <c r="CI49" s="8">
        <v>1.2233454557652463</v>
      </c>
      <c r="CJ49" s="8">
        <v>1.2223868538847555</v>
      </c>
      <c r="CK49" s="8">
        <v>1.2214416578870708</v>
      </c>
      <c r="CL49" s="8">
        <v>1.220523982734262</v>
      </c>
      <c r="CM49" s="8">
        <v>1.2195990879519569</v>
      </c>
    </row>
    <row r="50" spans="1:91" x14ac:dyDescent="0.25">
      <c r="A50" s="1">
        <f t="shared" si="0"/>
        <v>35244</v>
      </c>
      <c r="B50">
        <v>1.2235281895526253</v>
      </c>
      <c r="C50">
        <v>1.2402173495126321</v>
      </c>
      <c r="D50" s="1">
        <v>35244</v>
      </c>
      <c r="E50">
        <v>1.2212977043475952</v>
      </c>
      <c r="F50">
        <v>1.228879433230033</v>
      </c>
      <c r="G50">
        <v>1.2348220381497483</v>
      </c>
      <c r="H50">
        <v>1.2397749821422692</v>
      </c>
      <c r="I50">
        <v>1.2423301704443939</v>
      </c>
      <c r="J50">
        <v>1.2446108978512063</v>
      </c>
      <c r="K50">
        <v>1.2452622712645445</v>
      </c>
      <c r="L50">
        <v>1.2451495435163433</v>
      </c>
      <c r="M50">
        <v>1.2445965854172072</v>
      </c>
      <c r="N50">
        <v>1.2452182135491017</v>
      </c>
      <c r="O50">
        <v>1.2448619846559519</v>
      </c>
      <c r="P50">
        <v>1.2437381936800067</v>
      </c>
      <c r="Q50">
        <v>1.2422669205452372</v>
      </c>
      <c r="R50">
        <v>1.2408841257198036</v>
      </c>
      <c r="S50">
        <v>1.2397156558275357</v>
      </c>
      <c r="T50">
        <v>1.2386709447345821</v>
      </c>
      <c r="U50">
        <v>1.2375113627934837</v>
      </c>
      <c r="V50">
        <v>1.2363667196823185</v>
      </c>
      <c r="W50">
        <v>1.2354468547054422</v>
      </c>
      <c r="X50">
        <v>1.2347463058218922</v>
      </c>
      <c r="Y50">
        <v>1.2344286230369828</v>
      </c>
      <c r="Z50" s="1">
        <f t="shared" si="1"/>
        <v>35244</v>
      </c>
      <c r="AA50">
        <v>1.2212977043475952</v>
      </c>
      <c r="AB50">
        <v>1.2336049726425748</v>
      </c>
      <c r="AC50">
        <v>1.2391898661668357</v>
      </c>
      <c r="AD50">
        <v>1.2406445381486273</v>
      </c>
      <c r="AE50">
        <v>1.2405182357341733</v>
      </c>
      <c r="AF50">
        <v>1.2403902307334755</v>
      </c>
      <c r="AG50">
        <v>1.2402423511569551</v>
      </c>
      <c r="AH50">
        <v>1.2400309030332204</v>
      </c>
      <c r="AI50">
        <v>1.239708328109127</v>
      </c>
      <c r="AJ50">
        <v>1.2393738146930191</v>
      </c>
      <c r="AK50">
        <v>1.2390244399009305</v>
      </c>
      <c r="AL50">
        <v>1.2386592719514813</v>
      </c>
      <c r="AM50">
        <v>1.2382783215844089</v>
      </c>
      <c r="AN50">
        <v>1.237881600056284</v>
      </c>
      <c r="AO50">
        <v>1.2374691191400817</v>
      </c>
      <c r="AP50">
        <v>1.2370408911247408</v>
      </c>
      <c r="AQ50">
        <v>1.2366315787740578</v>
      </c>
      <c r="AR50">
        <v>1.236255256612413</v>
      </c>
      <c r="AS50">
        <v>1.2358633661494796</v>
      </c>
      <c r="AT50">
        <v>1.2354559190609504</v>
      </c>
      <c r="AU50">
        <v>1.2350321137252935</v>
      </c>
      <c r="AV50" s="1">
        <f t="shared" si="2"/>
        <v>35244</v>
      </c>
      <c r="AW50">
        <v>1.2322738098050956</v>
      </c>
      <c r="AX50">
        <v>1.2413639483994803</v>
      </c>
      <c r="AY50">
        <v>1.2426941171922241</v>
      </c>
      <c r="AZ50">
        <v>1.243108263994281</v>
      </c>
      <c r="BA50">
        <v>1.2422936323807807</v>
      </c>
      <c r="BB50">
        <v>1.2415302083898105</v>
      </c>
      <c r="BC50">
        <v>1.2409966035342281</v>
      </c>
      <c r="BD50">
        <v>1.2400309030332204</v>
      </c>
      <c r="BE50">
        <v>1.239708328109127</v>
      </c>
      <c r="BF50">
        <v>1.2393738146930191</v>
      </c>
      <c r="BG50">
        <v>1.2390244399009305</v>
      </c>
      <c r="BH50">
        <v>1.2386592719514813</v>
      </c>
      <c r="BI50">
        <v>1.2382783215844089</v>
      </c>
      <c r="BJ50">
        <v>1.237881600056284</v>
      </c>
      <c r="BK50">
        <v>1.2374691191400817</v>
      </c>
      <c r="BL50">
        <v>1.2370408911247408</v>
      </c>
      <c r="BM50">
        <v>1.2366315787740578</v>
      </c>
      <c r="BN50">
        <v>1.236255256612413</v>
      </c>
      <c r="BO50">
        <v>1.236255256612413</v>
      </c>
      <c r="BP50">
        <v>1.2358633661494796</v>
      </c>
      <c r="BQ50">
        <v>1.2350321137252935</v>
      </c>
      <c r="BR50" s="1">
        <f t="shared" si="3"/>
        <v>35244</v>
      </c>
      <c r="BS50" s="8">
        <v>1.2212977043475952</v>
      </c>
      <c r="BT50" s="8">
        <v>1.2323459049390093</v>
      </c>
      <c r="BU50" s="8">
        <v>1.2394834052996317</v>
      </c>
      <c r="BV50" s="8">
        <v>1.2428224603196665</v>
      </c>
      <c r="BW50" s="8">
        <v>1.2425234977007118</v>
      </c>
      <c r="BX50" s="8">
        <v>1.242389660363878</v>
      </c>
      <c r="BY50" s="8">
        <v>1.2422693453821017</v>
      </c>
      <c r="BZ50" s="8">
        <v>1.2420419588086338</v>
      </c>
      <c r="CA50" s="8">
        <v>1.2416910450984326</v>
      </c>
      <c r="CB50" s="8">
        <v>1.2412922811570304</v>
      </c>
      <c r="CC50" s="8">
        <v>1.2407807180078012</v>
      </c>
      <c r="CD50" s="8">
        <v>1.2402528468948624</v>
      </c>
      <c r="CE50" s="8">
        <v>1.2397330079915796</v>
      </c>
      <c r="CF50" s="8">
        <v>1.2392125260366404</v>
      </c>
      <c r="CG50" s="8">
        <v>1.238677178882452</v>
      </c>
      <c r="CH50" s="8">
        <v>1.2381310919636881</v>
      </c>
      <c r="CI50" s="8">
        <v>1.2375696458098886</v>
      </c>
      <c r="CJ50" s="8">
        <v>1.236992857116032</v>
      </c>
      <c r="CK50" s="8">
        <v>1.2364290224771644</v>
      </c>
      <c r="CL50" s="8">
        <v>1.2358924475153568</v>
      </c>
      <c r="CM50" s="8">
        <v>1.2353479696881033</v>
      </c>
    </row>
    <row r="51" spans="1:91" x14ac:dyDescent="0.25">
      <c r="A51" s="1">
        <f t="shared" si="0"/>
        <v>35277</v>
      </c>
      <c r="B51">
        <v>1.2268756342095009</v>
      </c>
      <c r="C51">
        <v>1.2460546319210068</v>
      </c>
      <c r="D51" s="1">
        <v>35277</v>
      </c>
      <c r="E51">
        <v>1.2270750187596704</v>
      </c>
      <c r="F51">
        <v>1.2346867606201444</v>
      </c>
      <c r="G51">
        <v>1.2406515680883126</v>
      </c>
      <c r="H51">
        <v>1.2456219906052179</v>
      </c>
      <c r="I51">
        <v>1.2481833134164753</v>
      </c>
      <c r="J51">
        <v>1.250468859201411</v>
      </c>
      <c r="K51">
        <v>1.2511173682129999</v>
      </c>
      <c r="L51">
        <v>1.2508650520958857</v>
      </c>
      <c r="M51">
        <v>1.2501398782894209</v>
      </c>
      <c r="N51">
        <v>1.2505945128267568</v>
      </c>
      <c r="O51">
        <v>1.2500670322044232</v>
      </c>
      <c r="P51">
        <v>1.2487705664898607</v>
      </c>
      <c r="Q51">
        <v>1.2471264661039569</v>
      </c>
      <c r="R51">
        <v>1.2455715735282429</v>
      </c>
      <c r="S51">
        <v>1.24423215821197</v>
      </c>
      <c r="T51">
        <v>1.24301724986763</v>
      </c>
      <c r="U51">
        <v>1.241687363714675</v>
      </c>
      <c r="V51">
        <v>1.2403727763304748</v>
      </c>
      <c r="W51">
        <v>1.2392839727294902</v>
      </c>
      <c r="X51">
        <v>1.2384153840565504</v>
      </c>
      <c r="Y51">
        <v>1.237930935957523</v>
      </c>
      <c r="Z51" s="1">
        <f t="shared" si="1"/>
        <v>35277</v>
      </c>
      <c r="AA51">
        <v>1.2270750187596704</v>
      </c>
      <c r="AB51">
        <v>1.2396023744040694</v>
      </c>
      <c r="AC51">
        <v>1.2451211520903989</v>
      </c>
      <c r="AD51">
        <v>1.2463872035964294</v>
      </c>
      <c r="AE51">
        <v>1.2460647533174611</v>
      </c>
      <c r="AF51">
        <v>1.245740632930415</v>
      </c>
      <c r="AG51">
        <v>1.2453965957311126</v>
      </c>
      <c r="AH51">
        <v>1.2449887824508192</v>
      </c>
      <c r="AI51">
        <v>1.2444694822508953</v>
      </c>
      <c r="AJ51">
        <v>1.243938301296269</v>
      </c>
      <c r="AK51">
        <v>1.2433923120452561</v>
      </c>
      <c r="AL51">
        <v>1.2428305866071321</v>
      </c>
      <c r="AM51">
        <v>1.2422531432253126</v>
      </c>
      <c r="AN51">
        <v>1.2416600006548508</v>
      </c>
      <c r="AO51">
        <v>1.2410511781616009</v>
      </c>
      <c r="AP51">
        <v>1.2404266955213696</v>
      </c>
      <c r="AQ51">
        <v>1.2398213123535564</v>
      </c>
      <c r="AR51">
        <v>1.2392491283212259</v>
      </c>
      <c r="AS51">
        <v>1.2386614593914016</v>
      </c>
      <c r="AT51">
        <v>1.2380583246272312</v>
      </c>
      <c r="AU51">
        <v>1.237438928202331</v>
      </c>
      <c r="AV51" s="1">
        <f t="shared" si="2"/>
        <v>35277</v>
      </c>
      <c r="AW51">
        <v>1.2381030463783047</v>
      </c>
      <c r="AX51">
        <v>1.2473990718757084</v>
      </c>
      <c r="AY51">
        <v>1.2486421759407975</v>
      </c>
      <c r="AZ51">
        <v>1.2488623334767213</v>
      </c>
      <c r="BA51">
        <v>1.2478480879922522</v>
      </c>
      <c r="BB51">
        <v>1.2468855278610125</v>
      </c>
      <c r="BC51">
        <v>1.2461539826580319</v>
      </c>
      <c r="BD51">
        <v>1.2449887824508192</v>
      </c>
      <c r="BE51">
        <v>1.2444694822508953</v>
      </c>
      <c r="BF51">
        <v>1.243938301296269</v>
      </c>
      <c r="BG51">
        <v>1.2433923120452561</v>
      </c>
      <c r="BH51">
        <v>1.2428305866071321</v>
      </c>
      <c r="BI51">
        <v>1.2422531432253126</v>
      </c>
      <c r="BJ51">
        <v>1.2416600006548508</v>
      </c>
      <c r="BK51">
        <v>1.2410511781616009</v>
      </c>
      <c r="BL51">
        <v>1.2404266955213696</v>
      </c>
      <c r="BM51">
        <v>1.2398213123535564</v>
      </c>
      <c r="BN51">
        <v>1.2392491283212259</v>
      </c>
      <c r="BO51">
        <v>1.2392491283212259</v>
      </c>
      <c r="BP51">
        <v>1.2386614593914016</v>
      </c>
      <c r="BQ51">
        <v>1.237438928202331</v>
      </c>
      <c r="BR51" s="1">
        <f t="shared" si="3"/>
        <v>35277</v>
      </c>
      <c r="BS51" s="8">
        <v>1.2270750187596704</v>
      </c>
      <c r="BT51" s="8">
        <v>1.238255627574693</v>
      </c>
      <c r="BU51" s="8">
        <v>1.2455079650693532</v>
      </c>
      <c r="BV51" s="8">
        <v>1.2487691101849763</v>
      </c>
      <c r="BW51" s="8">
        <v>1.2483049214876636</v>
      </c>
      <c r="BX51" s="8">
        <v>1.2479727786235966</v>
      </c>
      <c r="BY51" s="8">
        <v>1.247654259321519</v>
      </c>
      <c r="BZ51" s="8">
        <v>1.2472282596248179</v>
      </c>
      <c r="CA51" s="8">
        <v>1.2466783090046756</v>
      </c>
      <c r="CB51" s="8">
        <v>1.2460804352473556</v>
      </c>
      <c r="CC51" s="8">
        <v>1.2453694720178203</v>
      </c>
      <c r="CD51" s="8">
        <v>1.2446423059027116</v>
      </c>
      <c r="CE51" s="8">
        <v>1.2439222145741038</v>
      </c>
      <c r="CF51" s="8">
        <v>1.2431954843939532</v>
      </c>
      <c r="CG51" s="8">
        <v>1.2424591221659929</v>
      </c>
      <c r="CH51" s="8">
        <v>1.2417205378826217</v>
      </c>
      <c r="CI51" s="8">
        <v>1.2409667205378039</v>
      </c>
      <c r="CJ51" s="8">
        <v>1.2401976939716133</v>
      </c>
      <c r="CK51" s="8">
        <v>1.2394418308235704</v>
      </c>
      <c r="CL51" s="8">
        <v>1.2387134633796586</v>
      </c>
      <c r="CM51" s="8">
        <v>1.2379773416513862</v>
      </c>
    </row>
    <row r="52" spans="1:91" x14ac:dyDescent="0.25">
      <c r="A52" s="1">
        <f t="shared" si="0"/>
        <v>35307</v>
      </c>
      <c r="B52">
        <v>1.2248208541577423</v>
      </c>
      <c r="C52">
        <v>1.2511318716188371</v>
      </c>
      <c r="D52" s="1">
        <v>35307</v>
      </c>
      <c r="E52">
        <v>1.2314910119597051</v>
      </c>
      <c r="F52">
        <v>1.2392476535821175</v>
      </c>
      <c r="G52">
        <v>1.2453525691866854</v>
      </c>
      <c r="H52">
        <v>1.2504603726965478</v>
      </c>
      <c r="I52">
        <v>1.2531504356158549</v>
      </c>
      <c r="J52">
        <v>1.2555640853417369</v>
      </c>
      <c r="K52">
        <v>1.2563343071757815</v>
      </c>
      <c r="L52">
        <v>1.2559589162444809</v>
      </c>
      <c r="M52">
        <v>1.2548613855575668</v>
      </c>
      <c r="N52">
        <v>1.2549481990364011</v>
      </c>
      <c r="O52">
        <v>1.2540494998499969</v>
      </c>
      <c r="P52">
        <v>1.2523799046939568</v>
      </c>
      <c r="Q52">
        <v>1.2503625390011941</v>
      </c>
      <c r="R52">
        <v>1.2484355578674136</v>
      </c>
      <c r="S52">
        <v>1.2467254046860416</v>
      </c>
      <c r="T52">
        <v>1.245140762746064</v>
      </c>
      <c r="U52">
        <v>1.2434416985359371</v>
      </c>
      <c r="V52">
        <v>1.241758736125</v>
      </c>
      <c r="W52">
        <v>1.2403025199600084</v>
      </c>
      <c r="X52">
        <v>1.2390672781038616</v>
      </c>
      <c r="Y52">
        <v>1.2382167788395755</v>
      </c>
      <c r="Z52" s="1">
        <f t="shared" si="1"/>
        <v>35307</v>
      </c>
      <c r="AA52">
        <v>1.2314910119597051</v>
      </c>
      <c r="AB52">
        <v>1.2446439361623725</v>
      </c>
      <c r="AC52">
        <v>1.2500518343781071</v>
      </c>
      <c r="AD52">
        <v>1.2508967814623413</v>
      </c>
      <c r="AE52">
        <v>1.250147156771509</v>
      </c>
      <c r="AF52">
        <v>1.2493960775521324</v>
      </c>
      <c r="AG52">
        <v>1.2486252515089065</v>
      </c>
      <c r="AH52">
        <v>1.247790741091517</v>
      </c>
      <c r="AI52">
        <v>1.2468448098070959</v>
      </c>
      <c r="AJ52">
        <v>1.2458873342322294</v>
      </c>
      <c r="AK52">
        <v>1.2449153954246315</v>
      </c>
      <c r="AL52">
        <v>1.2439280798622876</v>
      </c>
      <c r="AM52">
        <v>1.2429254219382684</v>
      </c>
      <c r="AN52">
        <v>1.2419074565324344</v>
      </c>
      <c r="AO52">
        <v>1.2408742190097271</v>
      </c>
      <c r="AP52">
        <v>1.2398257452184465</v>
      </c>
      <c r="AQ52">
        <v>1.2387967821160628</v>
      </c>
      <c r="AR52">
        <v>1.2378013933045846</v>
      </c>
      <c r="AS52">
        <v>1.2367909342190664</v>
      </c>
      <c r="AT52">
        <v>1.235765439769398</v>
      </c>
      <c r="AU52">
        <v>1.2347241317376405</v>
      </c>
      <c r="AV52" s="1">
        <f t="shared" si="2"/>
        <v>35307</v>
      </c>
      <c r="AW52">
        <v>1.2425587272163874</v>
      </c>
      <c r="AX52">
        <v>1.2524723434246876</v>
      </c>
      <c r="AY52">
        <v>1.2535868014900948</v>
      </c>
      <c r="AZ52">
        <v>1.2533808666583579</v>
      </c>
      <c r="BA52">
        <v>1.2519363340733518</v>
      </c>
      <c r="BB52">
        <v>1.250544332010312</v>
      </c>
      <c r="BC52">
        <v>1.2493846019402115</v>
      </c>
      <c r="BD52">
        <v>1.247790741091517</v>
      </c>
      <c r="BE52">
        <v>1.2468448098070959</v>
      </c>
      <c r="BF52">
        <v>1.2458873342322294</v>
      </c>
      <c r="BG52">
        <v>1.2449153954246315</v>
      </c>
      <c r="BH52">
        <v>1.2439280798622876</v>
      </c>
      <c r="BI52">
        <v>1.2429254219382684</v>
      </c>
      <c r="BJ52">
        <v>1.2419074565324344</v>
      </c>
      <c r="BK52">
        <v>1.2408742190097271</v>
      </c>
      <c r="BL52">
        <v>1.2398257452184465</v>
      </c>
      <c r="BM52">
        <v>1.2387967821160628</v>
      </c>
      <c r="BN52">
        <v>1.2378013933045846</v>
      </c>
      <c r="BO52">
        <v>1.2378013933045846</v>
      </c>
      <c r="BP52">
        <v>1.2367909342190664</v>
      </c>
      <c r="BQ52">
        <v>1.2347241317376405</v>
      </c>
      <c r="BR52" s="1">
        <f t="shared" si="3"/>
        <v>35307</v>
      </c>
      <c r="BS52" s="8">
        <v>1.2314910119597051</v>
      </c>
      <c r="BT52" s="8">
        <v>1.2430660354519247</v>
      </c>
      <c r="BU52" s="8">
        <v>1.2507027993434647</v>
      </c>
      <c r="BV52" s="8">
        <v>1.2536799200578908</v>
      </c>
      <c r="BW52" s="8">
        <v>1.2527982608727719</v>
      </c>
      <c r="BX52" s="8">
        <v>1.2520493879794228</v>
      </c>
      <c r="BY52" s="8">
        <v>1.2513143997999889</v>
      </c>
      <c r="BZ52" s="8">
        <v>1.2504718638202372</v>
      </c>
      <c r="CA52" s="8">
        <v>1.2495053795238789</v>
      </c>
      <c r="CB52" s="8">
        <v>1.2484912456041792</v>
      </c>
      <c r="CC52" s="8">
        <v>1.2473642392166513</v>
      </c>
      <c r="CD52" s="8">
        <v>1.2462214828410545</v>
      </c>
      <c r="CE52" s="8">
        <v>1.2450862921180987</v>
      </c>
      <c r="CF52" s="8">
        <v>1.2439449380755241</v>
      </c>
      <c r="CG52" s="8">
        <v>1.2427944333408356</v>
      </c>
      <c r="CH52" s="8">
        <v>1.2416421970604101</v>
      </c>
      <c r="CI52" s="8">
        <v>1.2404752256009439</v>
      </c>
      <c r="CJ52" s="8">
        <v>1.239293558001477</v>
      </c>
      <c r="CK52" s="8">
        <v>1.2381255519625105</v>
      </c>
      <c r="CL52" s="8">
        <v>1.2369855066280762</v>
      </c>
      <c r="CM52" s="8">
        <v>1.2358382054536052</v>
      </c>
    </row>
    <row r="53" spans="1:91" x14ac:dyDescent="0.25">
      <c r="A53" s="1">
        <f t="shared" si="0"/>
        <v>35338</v>
      </c>
      <c r="B53">
        <v>1.2461503260076416</v>
      </c>
      <c r="C53">
        <v>1.2636696520809203</v>
      </c>
      <c r="D53" s="1">
        <v>35338</v>
      </c>
      <c r="E53">
        <v>1.2436831375465671</v>
      </c>
      <c r="F53">
        <v>1.2515465258757847</v>
      </c>
      <c r="G53">
        <v>1.257742130732501</v>
      </c>
      <c r="H53">
        <v>1.2629309746083692</v>
      </c>
      <c r="I53">
        <v>1.265678154710612</v>
      </c>
      <c r="J53">
        <v>1.2681462816834563</v>
      </c>
      <c r="K53">
        <v>1.268954588683497</v>
      </c>
      <c r="L53">
        <v>1.2686057844135186</v>
      </c>
      <c r="M53">
        <v>1.2679086062372338</v>
      </c>
      <c r="N53">
        <v>1.2685200962684842</v>
      </c>
      <c r="O53">
        <v>1.2681350767493766</v>
      </c>
      <c r="P53">
        <v>1.2669694305787647</v>
      </c>
      <c r="Q53">
        <v>1.2654504237233943</v>
      </c>
      <c r="R53">
        <v>1.2640212458400575</v>
      </c>
      <c r="S53">
        <v>1.2628100848075139</v>
      </c>
      <c r="T53">
        <v>1.2617246791662666</v>
      </c>
      <c r="U53">
        <v>1.2605219567645995</v>
      </c>
      <c r="V53">
        <v>1.2593341457946863</v>
      </c>
      <c r="W53">
        <v>1.2583749801666635</v>
      </c>
      <c r="X53">
        <v>1.2576388853406413</v>
      </c>
      <c r="Y53">
        <v>1.25729242925397</v>
      </c>
      <c r="Z53" s="1">
        <f t="shared" si="1"/>
        <v>35338</v>
      </c>
      <c r="AA53">
        <v>1.2436831375465671</v>
      </c>
      <c r="AB53">
        <v>1.2573178448069122</v>
      </c>
      <c r="AC53">
        <v>1.2631751708015517</v>
      </c>
      <c r="AD53">
        <v>1.2646422369319625</v>
      </c>
      <c r="AE53">
        <v>1.2644972560972449</v>
      </c>
      <c r="AF53">
        <v>1.2643500683220161</v>
      </c>
      <c r="AG53">
        <v>1.2641821512639591</v>
      </c>
      <c r="AH53">
        <v>1.2639489693623145</v>
      </c>
      <c r="AI53">
        <v>1.2636020508960206</v>
      </c>
      <c r="AJ53">
        <v>1.2632424998474812</v>
      </c>
      <c r="AK53">
        <v>1.2628673382039795</v>
      </c>
      <c r="AL53">
        <v>1.2624756175507923</v>
      </c>
      <c r="AM53">
        <v>1.2620673501954374</v>
      </c>
      <c r="AN53">
        <v>1.2616425490074019</v>
      </c>
      <c r="AO53">
        <v>1.2612012274175983</v>
      </c>
      <c r="AP53">
        <v>1.2607433994178046</v>
      </c>
      <c r="AQ53">
        <v>1.2603043928229225</v>
      </c>
      <c r="AR53">
        <v>1.2598985509927358</v>
      </c>
      <c r="AS53">
        <v>1.2594763864936294</v>
      </c>
      <c r="AT53">
        <v>1.2590379127284537</v>
      </c>
      <c r="AU53">
        <v>1.2585823143288777</v>
      </c>
      <c r="AV53" s="1">
        <f t="shared" si="2"/>
        <v>35338</v>
      </c>
      <c r="AW53">
        <v>1.2548604264677774</v>
      </c>
      <c r="AX53">
        <v>1.2652259668499708</v>
      </c>
      <c r="AY53">
        <v>1.2667472488247677</v>
      </c>
      <c r="AZ53">
        <v>1.2671536184508656</v>
      </c>
      <c r="BA53">
        <v>1.2663069708788985</v>
      </c>
      <c r="BB53">
        <v>1.2655120662094232</v>
      </c>
      <c r="BC53">
        <v>1.2649509626111992</v>
      </c>
      <c r="BD53">
        <v>1.2639489693623145</v>
      </c>
      <c r="BE53">
        <v>1.2636020508960206</v>
      </c>
      <c r="BF53">
        <v>1.2632424998474812</v>
      </c>
      <c r="BG53">
        <v>1.2628673382039795</v>
      </c>
      <c r="BH53">
        <v>1.2624756175507923</v>
      </c>
      <c r="BI53">
        <v>1.2620673501954374</v>
      </c>
      <c r="BJ53">
        <v>1.2616425490074019</v>
      </c>
      <c r="BK53">
        <v>1.2612012274175983</v>
      </c>
      <c r="BL53">
        <v>1.2607433994178046</v>
      </c>
      <c r="BM53">
        <v>1.2603043928229225</v>
      </c>
      <c r="BN53">
        <v>1.2598985509927358</v>
      </c>
      <c r="BO53">
        <v>1.2598985509927358</v>
      </c>
      <c r="BP53">
        <v>1.2594763864936294</v>
      </c>
      <c r="BQ53">
        <v>1.2585823143288777</v>
      </c>
      <c r="BR53" s="1">
        <f t="shared" si="3"/>
        <v>35338</v>
      </c>
      <c r="BS53" s="8">
        <v>1.2436831375465671</v>
      </c>
      <c r="BT53" s="8">
        <v>1.2555739272648698</v>
      </c>
      <c r="BU53" s="8">
        <v>1.2634899392192021</v>
      </c>
      <c r="BV53" s="8">
        <v>1.2667818757045883</v>
      </c>
      <c r="BW53" s="8">
        <v>1.2664869756656456</v>
      </c>
      <c r="BX53" s="8">
        <v>1.266325537143129</v>
      </c>
      <c r="BY53" s="8">
        <v>1.2661774357582498</v>
      </c>
      <c r="BZ53" s="8">
        <v>1.2659197586771351</v>
      </c>
      <c r="CA53" s="8">
        <v>1.2655357414894102</v>
      </c>
      <c r="CB53" s="8">
        <v>1.2651025211568319</v>
      </c>
      <c r="CC53" s="8">
        <v>1.2645539080096491</v>
      </c>
      <c r="CD53" s="8">
        <v>1.2639882480700197</v>
      </c>
      <c r="CE53" s="8">
        <v>1.2634291779923645</v>
      </c>
      <c r="CF53" s="8">
        <v>1.2628627708123683</v>
      </c>
      <c r="CG53" s="8">
        <v>1.2622859835087135</v>
      </c>
      <c r="CH53" s="8">
        <v>1.2617063420571177</v>
      </c>
      <c r="CI53" s="8">
        <v>1.2611106240367023</v>
      </c>
      <c r="CJ53" s="8">
        <v>1.2604988481253203</v>
      </c>
      <c r="CK53" s="8">
        <v>1.2598998497627745</v>
      </c>
      <c r="CL53" s="8">
        <v>1.2593282058642938</v>
      </c>
      <c r="CM53" s="8">
        <v>1.2587480869473533</v>
      </c>
    </row>
    <row r="54" spans="1:91" x14ac:dyDescent="0.25">
      <c r="A54" s="1">
        <f t="shared" si="0"/>
        <v>35369</v>
      </c>
      <c r="B54">
        <v>1.2737670869778526</v>
      </c>
      <c r="C54">
        <v>1.2793988631328126</v>
      </c>
      <c r="D54" s="1">
        <v>35369</v>
      </c>
      <c r="E54">
        <v>1.2593947765109006</v>
      </c>
      <c r="F54">
        <v>1.2673109708513521</v>
      </c>
      <c r="G54">
        <v>1.2735378516422211</v>
      </c>
      <c r="H54">
        <v>1.2787449044694534</v>
      </c>
      <c r="I54">
        <v>1.2814794248931896</v>
      </c>
      <c r="J54">
        <v>1.2839312144595378</v>
      </c>
      <c r="K54">
        <v>1.2847024020401683</v>
      </c>
      <c r="L54">
        <v>1.2843021014360356</v>
      </c>
      <c r="M54">
        <v>1.2835868552735423</v>
      </c>
      <c r="N54">
        <v>1.2848934301648387</v>
      </c>
      <c r="O54">
        <v>1.2851907558733162</v>
      </c>
      <c r="P54">
        <v>1.2846961155126768</v>
      </c>
      <c r="Q54">
        <v>1.2838417154026129</v>
      </c>
      <c r="R54">
        <v>1.2830768519018567</v>
      </c>
      <c r="S54">
        <v>1.2825318609059366</v>
      </c>
      <c r="T54">
        <v>1.2821133445570527</v>
      </c>
      <c r="U54">
        <v>1.2815743755443219</v>
      </c>
      <c r="V54">
        <v>1.2810492713623947</v>
      </c>
      <c r="W54">
        <v>1.2807555914945101</v>
      </c>
      <c r="X54">
        <v>1.280688031003975</v>
      </c>
      <c r="Y54">
        <v>1.2810166635548896</v>
      </c>
      <c r="Z54" s="1">
        <f t="shared" si="1"/>
        <v>35369</v>
      </c>
      <c r="AA54">
        <v>1.2593947765109006</v>
      </c>
      <c r="AB54">
        <v>1.2733048705704615</v>
      </c>
      <c r="AC54">
        <v>1.2794534208019519</v>
      </c>
      <c r="AD54">
        <v>1.2817368575737054</v>
      </c>
      <c r="AE54">
        <v>1.2823872904535887</v>
      </c>
      <c r="AF54">
        <v>1.2830353009320419</v>
      </c>
      <c r="AG54">
        <v>1.2836620770788867</v>
      </c>
      <c r="AH54">
        <v>1.2842223297816473</v>
      </c>
      <c r="AI54">
        <v>1.2846666558167443</v>
      </c>
      <c r="AJ54">
        <v>1.2850976931915215</v>
      </c>
      <c r="AK54">
        <v>1.2855123865953979</v>
      </c>
      <c r="AL54">
        <v>1.2859097404777</v>
      </c>
      <c r="AM54">
        <v>1.2862897360565504</v>
      </c>
      <c r="AN54">
        <v>1.2866523551542266</v>
      </c>
      <c r="AO54">
        <v>1.2869975801983746</v>
      </c>
      <c r="AP54">
        <v>1.2873253942232099</v>
      </c>
      <c r="AQ54">
        <v>1.2876718609598616</v>
      </c>
      <c r="AR54">
        <v>1.2880516798839174</v>
      </c>
      <c r="AS54">
        <v>1.2884142892713233</v>
      </c>
      <c r="AT54">
        <v>1.2887596719628185</v>
      </c>
      <c r="AU54">
        <v>1.2890869619745848</v>
      </c>
      <c r="AV54" s="1">
        <f t="shared" si="2"/>
        <v>35369</v>
      </c>
      <c r="AW54">
        <v>1.2707132698316792</v>
      </c>
      <c r="AX54">
        <v>1.2813135458279405</v>
      </c>
      <c r="AY54">
        <v>1.2830715313790266</v>
      </c>
      <c r="AZ54">
        <v>1.2842821863332576</v>
      </c>
      <c r="BA54">
        <v>1.2842226089757509</v>
      </c>
      <c r="BB54">
        <v>1.2842144714375099</v>
      </c>
      <c r="BC54">
        <v>1.2844427351271699</v>
      </c>
      <c r="BD54">
        <v>1.2842223297816473</v>
      </c>
      <c r="BE54">
        <v>1.2846666558167443</v>
      </c>
      <c r="BF54">
        <v>1.2850976931915215</v>
      </c>
      <c r="BG54">
        <v>1.2855123865953979</v>
      </c>
      <c r="BH54">
        <v>1.2859097404777</v>
      </c>
      <c r="BI54">
        <v>1.2862897360565504</v>
      </c>
      <c r="BJ54">
        <v>1.2866523551542266</v>
      </c>
      <c r="BK54">
        <v>1.2869975801983746</v>
      </c>
      <c r="BL54">
        <v>1.2873253942232099</v>
      </c>
      <c r="BM54">
        <v>1.2876718609598616</v>
      </c>
      <c r="BN54">
        <v>1.2880516798839174</v>
      </c>
      <c r="BO54">
        <v>1.2880516798839174</v>
      </c>
      <c r="BP54">
        <v>1.2884142892713233</v>
      </c>
      <c r="BQ54">
        <v>1.2890869619745848</v>
      </c>
      <c r="BR54" s="1">
        <f t="shared" si="3"/>
        <v>35369</v>
      </c>
      <c r="BS54" s="8">
        <v>1.2593947765109006</v>
      </c>
      <c r="BT54" s="8">
        <v>1.2714748257195612</v>
      </c>
      <c r="BU54" s="8">
        <v>1.2795303754772984</v>
      </c>
      <c r="BV54" s="8">
        <v>1.2829034940534223</v>
      </c>
      <c r="BW54" s="8">
        <v>1.28335079288847</v>
      </c>
      <c r="BX54" s="8">
        <v>1.2839592000283662</v>
      </c>
      <c r="BY54" s="8">
        <v>1.2845809413202847</v>
      </c>
      <c r="BZ54" s="8">
        <v>1.2850912668900007</v>
      </c>
      <c r="CA54" s="8">
        <v>1.2854729478179396</v>
      </c>
      <c r="CB54" s="8">
        <v>1.2858041522404857</v>
      </c>
      <c r="CC54" s="8">
        <v>1.2860174770474011</v>
      </c>
      <c r="CD54" s="8">
        <v>1.2862127864237571</v>
      </c>
      <c r="CE54" s="8">
        <v>1.286414115856938</v>
      </c>
      <c r="CF54" s="8">
        <v>1.2866072885781632</v>
      </c>
      <c r="CG54" s="8">
        <v>1.2867891890768406</v>
      </c>
      <c r="CH54" s="8">
        <v>1.2869674750250579</v>
      </c>
      <c r="CI54" s="8">
        <v>1.2871286459897024</v>
      </c>
      <c r="CJ54" s="8">
        <v>1.2872726916428825</v>
      </c>
      <c r="CK54" s="8">
        <v>1.2874290481192927</v>
      </c>
      <c r="CL54" s="8">
        <v>1.2876126430997095</v>
      </c>
      <c r="CM54" s="8">
        <v>1.287786870559313</v>
      </c>
    </row>
    <row r="55" spans="1:91" x14ac:dyDescent="0.25">
      <c r="A55" s="1">
        <f t="shared" si="0"/>
        <v>35398</v>
      </c>
      <c r="B55">
        <v>1.295585346789969</v>
      </c>
      <c r="C55">
        <v>1.2913240070069001</v>
      </c>
      <c r="D55" s="1">
        <v>35398</v>
      </c>
      <c r="E55">
        <v>1.2709095617873813</v>
      </c>
      <c r="F55">
        <v>1.2789431967597735</v>
      </c>
      <c r="G55">
        <v>1.2852725154231153</v>
      </c>
      <c r="H55">
        <v>1.2905730157572735</v>
      </c>
      <c r="I55">
        <v>1.2933783956827061</v>
      </c>
      <c r="J55">
        <v>1.2958986039094318</v>
      </c>
      <c r="K55">
        <v>1.2967226600338984</v>
      </c>
      <c r="L55">
        <v>1.296364280186834</v>
      </c>
      <c r="M55">
        <v>1.2961261321878856</v>
      </c>
      <c r="N55">
        <v>1.2981642883869045</v>
      </c>
      <c r="O55">
        <v>1.29918366878341</v>
      </c>
      <c r="P55">
        <v>1.2993885029945376</v>
      </c>
      <c r="Q55">
        <v>1.2992173695274813</v>
      </c>
      <c r="R55">
        <v>1.2991359708816912</v>
      </c>
      <c r="S55">
        <v>1.299276489607059</v>
      </c>
      <c r="T55">
        <v>1.2995446141054472</v>
      </c>
      <c r="U55">
        <v>1.2996901314321732</v>
      </c>
      <c r="V55">
        <v>1.2998491351732246</v>
      </c>
      <c r="W55">
        <v>1.3002425174717502</v>
      </c>
      <c r="X55">
        <v>1.3008652645912664</v>
      </c>
      <c r="Y55">
        <v>1.3018905877024458</v>
      </c>
      <c r="Z55" s="1">
        <f t="shared" si="1"/>
        <v>35398</v>
      </c>
      <c r="AA55">
        <v>1.2709095617873813</v>
      </c>
      <c r="AB55">
        <v>1.2851712275329308</v>
      </c>
      <c r="AC55">
        <v>1.2916810566499193</v>
      </c>
      <c r="AD55">
        <v>1.2947857738305544</v>
      </c>
      <c r="AE55">
        <v>1.2962426920184429</v>
      </c>
      <c r="AF55">
        <v>1.2976979715104815</v>
      </c>
      <c r="AG55">
        <v>1.2991325691253151</v>
      </c>
      <c r="AH55">
        <v>1.3005005819516056</v>
      </c>
      <c r="AI55">
        <v>1.3017518252593867</v>
      </c>
      <c r="AJ55">
        <v>1.302990149167401</v>
      </c>
      <c r="AK55">
        <v>1.3042124290545822</v>
      </c>
      <c r="AL55">
        <v>1.3054176236845862</v>
      </c>
      <c r="AM55">
        <v>1.3066056815333498</v>
      </c>
      <c r="AN55">
        <v>1.307776551644023</v>
      </c>
      <c r="AO55">
        <v>1.3089301836300893</v>
      </c>
      <c r="AP55">
        <v>1.3100665276784755</v>
      </c>
      <c r="AQ55">
        <v>1.3112222745156845</v>
      </c>
      <c r="AR55">
        <v>1.3124124365293752</v>
      </c>
      <c r="AS55">
        <v>1.313585526599492</v>
      </c>
      <c r="AT55">
        <v>1.3147414950185232</v>
      </c>
      <c r="AU55">
        <v>1.3158794255695654</v>
      </c>
      <c r="AV55" s="1">
        <f t="shared" si="2"/>
        <v>35398</v>
      </c>
      <c r="AW55">
        <v>1.2823315413448138</v>
      </c>
      <c r="AX55">
        <v>1.2932545383326104</v>
      </c>
      <c r="AY55">
        <v>1.2953337452255946</v>
      </c>
      <c r="AZ55">
        <v>1.2973570156951511</v>
      </c>
      <c r="BA55">
        <v>1.2980978400221614</v>
      </c>
      <c r="BB55">
        <v>1.2988906177080561</v>
      </c>
      <c r="BC55">
        <v>1.2999226355407554</v>
      </c>
      <c r="BD55">
        <v>1.3005005819516056</v>
      </c>
      <c r="BE55">
        <v>1.3017518252593867</v>
      </c>
      <c r="BF55">
        <v>1.302990149167401</v>
      </c>
      <c r="BG55">
        <v>1.3042124290545822</v>
      </c>
      <c r="BH55">
        <v>1.3054176236845862</v>
      </c>
      <c r="BI55">
        <v>1.3066056815333498</v>
      </c>
      <c r="BJ55">
        <v>1.307776551644023</v>
      </c>
      <c r="BK55">
        <v>1.3089301836300893</v>
      </c>
      <c r="BL55">
        <v>1.3100665276784755</v>
      </c>
      <c r="BM55">
        <v>1.3112222745156845</v>
      </c>
      <c r="BN55">
        <v>1.3124124365293752</v>
      </c>
      <c r="BO55">
        <v>1.3124124365293752</v>
      </c>
      <c r="BP55">
        <v>1.313585526599492</v>
      </c>
      <c r="BQ55">
        <v>1.3158794255695654</v>
      </c>
      <c r="BR55" s="1">
        <f t="shared" si="3"/>
        <v>35398</v>
      </c>
      <c r="BS55" s="8">
        <v>1.2709095617873813</v>
      </c>
      <c r="BT55" s="8">
        <v>1.2832428526078854</v>
      </c>
      <c r="BU55" s="8">
        <v>1.2915166568848824</v>
      </c>
      <c r="BV55" s="8">
        <v>1.2950831508182454</v>
      </c>
      <c r="BW55" s="8">
        <v>1.2963175003274174</v>
      </c>
      <c r="BX55" s="8">
        <v>1.2977152298938188</v>
      </c>
      <c r="BY55" s="8">
        <v>1.2991271868234502</v>
      </c>
      <c r="BZ55" s="8">
        <v>1.3004271569151198</v>
      </c>
      <c r="CA55" s="8">
        <v>1.301597491255055</v>
      </c>
      <c r="CB55" s="8">
        <v>1.3027171507670761</v>
      </c>
      <c r="CC55" s="8">
        <v>1.303717712263933</v>
      </c>
      <c r="CD55" s="8">
        <v>1.3047002596271313</v>
      </c>
      <c r="CE55" s="8">
        <v>1.3056891555142265</v>
      </c>
      <c r="CF55" s="8">
        <v>1.3066700131069855</v>
      </c>
      <c r="CG55" s="8">
        <v>1.3076396514866808</v>
      </c>
      <c r="CH55" s="8">
        <v>1.3086058364501603</v>
      </c>
      <c r="CI55" s="8">
        <v>1.3095548257263379</v>
      </c>
      <c r="CJ55" s="8">
        <v>1.3104865774822512</v>
      </c>
      <c r="CK55" s="8">
        <v>1.3114310453031897</v>
      </c>
      <c r="CL55" s="8">
        <v>1.3124034668050666</v>
      </c>
      <c r="CM55" s="8">
        <v>1.3133665586907823</v>
      </c>
    </row>
    <row r="56" spans="1:91" x14ac:dyDescent="0.25">
      <c r="A56" s="1">
        <f t="shared" si="0"/>
        <v>35430</v>
      </c>
      <c r="B56">
        <v>1.2835370960966963</v>
      </c>
      <c r="C56">
        <v>1.2927347187840947</v>
      </c>
      <c r="D56" s="1">
        <v>35430</v>
      </c>
      <c r="E56">
        <v>1.270922842969938</v>
      </c>
      <c r="F56">
        <v>1.2792333261307831</v>
      </c>
      <c r="G56">
        <v>1.2858422145105377</v>
      </c>
      <c r="H56">
        <v>1.2914243452370178</v>
      </c>
      <c r="I56">
        <v>1.2945114637611841</v>
      </c>
      <c r="J56">
        <v>1.2973143132222498</v>
      </c>
      <c r="K56">
        <v>1.2976325446397252</v>
      </c>
      <c r="L56">
        <v>1.2975544474955607</v>
      </c>
      <c r="M56">
        <v>1.2968576400326739</v>
      </c>
      <c r="N56">
        <v>1.2980420973511833</v>
      </c>
      <c r="O56">
        <v>1.2982058613538185</v>
      </c>
      <c r="P56">
        <v>1.2975782756665946</v>
      </c>
      <c r="Q56">
        <v>1.2965944123036994</v>
      </c>
      <c r="R56">
        <v>1.2957002606173729</v>
      </c>
      <c r="S56">
        <v>1.2950274024232971</v>
      </c>
      <c r="T56">
        <v>1.2944814769837045</v>
      </c>
      <c r="U56">
        <v>1.2938131632295198</v>
      </c>
      <c r="V56">
        <v>1.2931580843564046</v>
      </c>
      <c r="W56">
        <v>1.292735831914831</v>
      </c>
      <c r="X56">
        <v>1.2925409842734144</v>
      </c>
      <c r="Y56">
        <v>1.2927451052679997</v>
      </c>
      <c r="Z56" s="1">
        <f t="shared" si="1"/>
        <v>35430</v>
      </c>
      <c r="AA56">
        <v>1.270922842969938</v>
      </c>
      <c r="AB56">
        <v>1.2851558277049209</v>
      </c>
      <c r="AC56">
        <v>1.2911822559679553</v>
      </c>
      <c r="AD56">
        <v>1.2933403985145686</v>
      </c>
      <c r="AE56">
        <v>1.2938492508786974</v>
      </c>
      <c r="AF56">
        <v>1.294354341258882</v>
      </c>
      <c r="AG56">
        <v>1.2948366930337949</v>
      </c>
      <c r="AH56">
        <v>1.2952506338980885</v>
      </c>
      <c r="AI56">
        <v>1.295546364201573</v>
      </c>
      <c r="AJ56">
        <v>1.2958274189579877</v>
      </c>
      <c r="AK56">
        <v>1.296090721303121</v>
      </c>
      <c r="AL56">
        <v>1.2963352723881316</v>
      </c>
      <c r="AM56">
        <v>1.2965610585089729</v>
      </c>
      <c r="AN56">
        <v>1.2967680666745158</v>
      </c>
      <c r="AO56">
        <v>1.29695628460757</v>
      </c>
      <c r="AP56">
        <v>1.2971257007458812</v>
      </c>
      <c r="AQ56">
        <v>1.2973126544637292</v>
      </c>
      <c r="AR56">
        <v>1.2975319454339229</v>
      </c>
      <c r="AS56">
        <v>1.2977326325205358</v>
      </c>
      <c r="AT56">
        <v>1.2979147040469996</v>
      </c>
      <c r="AU56">
        <v>1.2980772936952694</v>
      </c>
      <c r="AV56" s="1">
        <f t="shared" si="2"/>
        <v>35430</v>
      </c>
      <c r="AW56">
        <v>1.2823449418880777</v>
      </c>
      <c r="AX56">
        <v>1.29323904164467</v>
      </c>
      <c r="AY56">
        <v>1.294833534006917</v>
      </c>
      <c r="AZ56">
        <v>1.2959087700900429</v>
      </c>
      <c r="BA56">
        <v>1.2957009734532277</v>
      </c>
      <c r="BB56">
        <v>1.2955439145011209</v>
      </c>
      <c r="BC56">
        <v>1.2956241469156835</v>
      </c>
      <c r="BD56">
        <v>1.2952506338980885</v>
      </c>
      <c r="BE56">
        <v>1.295546364201573</v>
      </c>
      <c r="BF56">
        <v>1.2958274189579877</v>
      </c>
      <c r="BG56">
        <v>1.296090721303121</v>
      </c>
      <c r="BH56">
        <v>1.2963352723881316</v>
      </c>
      <c r="BI56">
        <v>1.2965610585089729</v>
      </c>
      <c r="BJ56">
        <v>1.2967680666745158</v>
      </c>
      <c r="BK56">
        <v>1.29695628460757</v>
      </c>
      <c r="BL56">
        <v>1.2971257007458812</v>
      </c>
      <c r="BM56">
        <v>1.2973126544637292</v>
      </c>
      <c r="BN56">
        <v>1.2975319454339229</v>
      </c>
      <c r="BO56">
        <v>1.2975319454339229</v>
      </c>
      <c r="BP56">
        <v>1.2977326325205358</v>
      </c>
      <c r="BQ56">
        <v>1.2980772936952694</v>
      </c>
      <c r="BR56" s="1">
        <f t="shared" si="3"/>
        <v>35430</v>
      </c>
      <c r="BS56" s="8">
        <v>1.270922842969938</v>
      </c>
      <c r="BT56" s="8">
        <v>1.283380961108878</v>
      </c>
      <c r="BU56" s="8">
        <v>1.2917811582870677</v>
      </c>
      <c r="BV56" s="8">
        <v>1.2947835673045565</v>
      </c>
      <c r="BW56" s="8">
        <v>1.2951307016127911</v>
      </c>
      <c r="BX56" s="8">
        <v>1.2956392655546451</v>
      </c>
      <c r="BY56" s="8">
        <v>1.2961601117359507</v>
      </c>
      <c r="BZ56" s="8">
        <v>1.2965673713679622</v>
      </c>
      <c r="CA56" s="8">
        <v>1.2968436898571143</v>
      </c>
      <c r="CB56" s="8">
        <v>1.2970679518023531</v>
      </c>
      <c r="CC56" s="8">
        <v>1.2971721815602621</v>
      </c>
      <c r="CD56" s="8">
        <v>1.297257130800844</v>
      </c>
      <c r="CE56" s="8">
        <v>1.2973470435028025</v>
      </c>
      <c r="CF56" s="8">
        <v>1.297427621578511</v>
      </c>
      <c r="CG56" s="8">
        <v>1.2974957252842068</v>
      </c>
      <c r="CH56" s="8">
        <v>1.2975590778890769</v>
      </c>
      <c r="CI56" s="8">
        <v>1.2976040696198663</v>
      </c>
      <c r="CJ56" s="8">
        <v>1.2976306943494329</v>
      </c>
      <c r="CK56" s="8">
        <v>1.2976686267054813</v>
      </c>
      <c r="CL56" s="8">
        <v>1.2977329078712194</v>
      </c>
      <c r="CM56" s="8">
        <v>1.2977866394487088</v>
      </c>
    </row>
    <row r="57" spans="1:91" x14ac:dyDescent="0.25">
      <c r="A57" s="1">
        <f t="shared" si="0"/>
        <v>35461</v>
      </c>
      <c r="B57">
        <v>1.2874615148968025</v>
      </c>
      <c r="C57">
        <v>1.3000628806354726</v>
      </c>
      <c r="D57" s="1">
        <v>35461</v>
      </c>
      <c r="E57">
        <v>1.2773442947360032</v>
      </c>
      <c r="F57">
        <v>1.2858544043384763</v>
      </c>
      <c r="G57">
        <v>1.2926559504956774</v>
      </c>
      <c r="H57">
        <v>1.298426800435647</v>
      </c>
      <c r="I57">
        <v>1.301690177827951</v>
      </c>
      <c r="J57">
        <v>1.3046684355501035</v>
      </c>
      <c r="K57">
        <v>1.3051483752077271</v>
      </c>
      <c r="L57">
        <v>1.3052297203773244</v>
      </c>
      <c r="M57">
        <v>1.3044509426682074</v>
      </c>
      <c r="N57">
        <v>1.3054372357940474</v>
      </c>
      <c r="O57">
        <v>1.3053968075347047</v>
      </c>
      <c r="P57">
        <v>1.3045682274677799</v>
      </c>
      <c r="Q57">
        <v>1.3033878511551653</v>
      </c>
      <c r="R57">
        <v>1.3022979335157034</v>
      </c>
      <c r="S57">
        <v>1.3014306672813434</v>
      </c>
      <c r="T57">
        <v>1.3006911411586037</v>
      </c>
      <c r="U57">
        <v>1.2998288186888385</v>
      </c>
      <c r="V57">
        <v>1.2989799878014252</v>
      </c>
      <c r="W57">
        <v>1.2983651904267079</v>
      </c>
      <c r="X57">
        <v>1.2979788791167726</v>
      </c>
      <c r="Y57">
        <v>1.2979932135903134</v>
      </c>
      <c r="Z57" s="1">
        <f t="shared" si="1"/>
        <v>35461</v>
      </c>
      <c r="AA57">
        <v>1.2773442947360032</v>
      </c>
      <c r="AB57">
        <v>1.2918240301079775</v>
      </c>
      <c r="AC57">
        <v>1.2978079889242227</v>
      </c>
      <c r="AD57">
        <v>1.2997501155123898</v>
      </c>
      <c r="AE57">
        <v>1.3000343098524656</v>
      </c>
      <c r="AF57">
        <v>1.3003145461923546</v>
      </c>
      <c r="AG57">
        <v>1.3005717658413778</v>
      </c>
      <c r="AH57">
        <v>1.3007601142000313</v>
      </c>
      <c r="AI57">
        <v>1.3008296245699804</v>
      </c>
      <c r="AJ57">
        <v>1.3008842982712134</v>
      </c>
      <c r="AK57">
        <v>1.3009210547029084</v>
      </c>
      <c r="AL57">
        <v>1.300938900820193</v>
      </c>
      <c r="AM57">
        <v>1.3009378327500511</v>
      </c>
      <c r="AN57">
        <v>1.3009178473442919</v>
      </c>
      <c r="AO57">
        <v>1.3008789421799449</v>
      </c>
      <c r="AP57">
        <v>1.300821115559637</v>
      </c>
      <c r="AQ57">
        <v>1.300780813909107</v>
      </c>
      <c r="AR57">
        <v>1.3007728646291659</v>
      </c>
      <c r="AS57">
        <v>1.3007461912560332</v>
      </c>
      <c r="AT57">
        <v>1.3007007918877367</v>
      </c>
      <c r="AU57">
        <v>1.3006358083045264</v>
      </c>
      <c r="AV57" s="1">
        <f t="shared" si="2"/>
        <v>35461</v>
      </c>
      <c r="AW57">
        <v>1.2888241048378788</v>
      </c>
      <c r="AX57">
        <v>1.299949184881247</v>
      </c>
      <c r="AY57">
        <v>1.301478003584698</v>
      </c>
      <c r="AZ57">
        <v>1.302331215782462</v>
      </c>
      <c r="BA57">
        <v>1.3018948843186045</v>
      </c>
      <c r="BB57">
        <v>1.3015095971465933</v>
      </c>
      <c r="BC57">
        <v>1.3013627075031304</v>
      </c>
      <c r="BD57">
        <v>1.3007601142000313</v>
      </c>
      <c r="BE57">
        <v>1.3008296245699804</v>
      </c>
      <c r="BF57">
        <v>1.3008842982712134</v>
      </c>
      <c r="BG57">
        <v>1.3009210547029084</v>
      </c>
      <c r="BH57">
        <v>1.300938900820193</v>
      </c>
      <c r="BI57">
        <v>1.3009378327500511</v>
      </c>
      <c r="BJ57">
        <v>1.3009178473442919</v>
      </c>
      <c r="BK57">
        <v>1.3008789421799449</v>
      </c>
      <c r="BL57">
        <v>1.300821115559637</v>
      </c>
      <c r="BM57">
        <v>1.300780813909107</v>
      </c>
      <c r="BN57">
        <v>1.3007728646291659</v>
      </c>
      <c r="BO57">
        <v>1.3007728646291659</v>
      </c>
      <c r="BP57">
        <v>1.3007461912560332</v>
      </c>
      <c r="BQ57">
        <v>1.3006358083045264</v>
      </c>
      <c r="BR57" s="1">
        <f t="shared" si="3"/>
        <v>35461</v>
      </c>
      <c r="BS57" s="8">
        <v>1.2773442947360032</v>
      </c>
      <c r="BT57" s="8">
        <v>1.2900063643573956</v>
      </c>
      <c r="BU57" s="8">
        <v>1.2985918558759819</v>
      </c>
      <c r="BV57" s="8">
        <v>1.3017523531192607</v>
      </c>
      <c r="BW57" s="8">
        <v>1.3018911165003737</v>
      </c>
      <c r="BX57" s="8">
        <v>1.302190953337812</v>
      </c>
      <c r="BY57" s="8">
        <v>1.3025029665757459</v>
      </c>
      <c r="BZ57" s="8">
        <v>1.3027006860010808</v>
      </c>
      <c r="CA57" s="8">
        <v>1.3027667333514896</v>
      </c>
      <c r="CB57" s="8">
        <v>1.3027804047323632</v>
      </c>
      <c r="CC57" s="8">
        <v>1.3026734616958582</v>
      </c>
      <c r="CD57" s="8">
        <v>1.3025471255094647</v>
      </c>
      <c r="CE57" s="8">
        <v>1.3024257444961191</v>
      </c>
      <c r="CF57" s="8">
        <v>1.3022949644990987</v>
      </c>
      <c r="CG57" s="8">
        <v>1.3021516390768251</v>
      </c>
      <c r="CH57" s="8">
        <v>1.3020035240580343</v>
      </c>
      <c r="CI57" s="8">
        <v>1.301836967598607</v>
      </c>
      <c r="CJ57" s="8">
        <v>1.3016519725390665</v>
      </c>
      <c r="CK57" s="8">
        <v>1.3014783096152525</v>
      </c>
      <c r="CL57" s="8">
        <v>1.3013310561797129</v>
      </c>
      <c r="CM57" s="8">
        <v>1.3011732046520819</v>
      </c>
    </row>
    <row r="58" spans="1:91" x14ac:dyDescent="0.25">
      <c r="A58" s="1">
        <f t="shared" si="0"/>
        <v>35489</v>
      </c>
      <c r="B58">
        <v>1.2906604698413358</v>
      </c>
      <c r="C58">
        <v>1.3041054577027993</v>
      </c>
      <c r="D58" s="1">
        <v>35489</v>
      </c>
      <c r="E58">
        <v>1.281043104077987</v>
      </c>
      <c r="F58">
        <v>1.2896328451031622</v>
      </c>
      <c r="G58">
        <v>1.2965096569181032</v>
      </c>
      <c r="H58">
        <v>1.3023532374217881</v>
      </c>
      <c r="I58">
        <v>1.3056821491342407</v>
      </c>
      <c r="J58">
        <v>1.3087253337021696</v>
      </c>
      <c r="K58">
        <v>1.3092625795123596</v>
      </c>
      <c r="L58">
        <v>1.3093999983526325</v>
      </c>
      <c r="M58">
        <v>1.308674516350891</v>
      </c>
      <c r="N58">
        <v>1.3094754597375697</v>
      </c>
      <c r="O58">
        <v>1.3092355564721223</v>
      </c>
      <c r="P58">
        <v>1.3082105630702541</v>
      </c>
      <c r="Q58">
        <v>1.3068373907321416</v>
      </c>
      <c r="R58">
        <v>1.3055552465541975</v>
      </c>
      <c r="S58">
        <v>1.304496595234254</v>
      </c>
      <c r="T58">
        <v>1.3035662185704282</v>
      </c>
      <c r="U58">
        <v>1.3025130070215651</v>
      </c>
      <c r="V58">
        <v>1.3014735637013373</v>
      </c>
      <c r="W58">
        <v>1.3006688159521429</v>
      </c>
      <c r="X58">
        <v>1.300093105211183</v>
      </c>
      <c r="Y58">
        <v>1.2999187469316189</v>
      </c>
      <c r="Z58" s="1">
        <f t="shared" si="1"/>
        <v>35489</v>
      </c>
      <c r="AA58">
        <v>1.281043104077987</v>
      </c>
      <c r="AB58">
        <v>1.2958803787074138</v>
      </c>
      <c r="AC58">
        <v>1.3019152111087546</v>
      </c>
      <c r="AD58">
        <v>1.3036573722834837</v>
      </c>
      <c r="AE58">
        <v>1.3037362641551062</v>
      </c>
      <c r="AF58">
        <v>1.3038110972495409</v>
      </c>
      <c r="AG58">
        <v>1.3038627665324549</v>
      </c>
      <c r="AH58">
        <v>1.3038453195940212</v>
      </c>
      <c r="AI58">
        <v>1.3037087119105124</v>
      </c>
      <c r="AJ58">
        <v>1.3035572150278745</v>
      </c>
      <c r="AK58">
        <v>1.30338774956242</v>
      </c>
      <c r="AL58">
        <v>1.3031993292676787</v>
      </c>
      <c r="AM58">
        <v>1.3029919592607968</v>
      </c>
      <c r="AN58">
        <v>1.3027656453872318</v>
      </c>
      <c r="AO58">
        <v>1.3025203942205745</v>
      </c>
      <c r="AP58">
        <v>1.3022562130623498</v>
      </c>
      <c r="AQ58">
        <v>1.3020095917688579</v>
      </c>
      <c r="AR58">
        <v>1.3017953610590385</v>
      </c>
      <c r="AS58">
        <v>1.3015623970279999</v>
      </c>
      <c r="AT58">
        <v>1.301310706680564</v>
      </c>
      <c r="AU58">
        <v>1.3010394404392367</v>
      </c>
      <c r="AV58" s="1">
        <f t="shared" si="2"/>
        <v>35489</v>
      </c>
      <c r="AW58">
        <v>1.2925561563034373</v>
      </c>
      <c r="AX58">
        <v>1.3040310465996658</v>
      </c>
      <c r="AY58">
        <v>1.3055968404038754</v>
      </c>
      <c r="AZ58">
        <v>1.3062462317538719</v>
      </c>
      <c r="BA58">
        <v>1.3056021367596082</v>
      </c>
      <c r="BB58">
        <v>1.3050093617006135</v>
      </c>
      <c r="BC58">
        <v>1.3046557096136016</v>
      </c>
      <c r="BD58">
        <v>1.3038453195940212</v>
      </c>
      <c r="BE58">
        <v>1.3037087119105124</v>
      </c>
      <c r="BF58">
        <v>1.3035572150278745</v>
      </c>
      <c r="BG58">
        <v>1.30338774956242</v>
      </c>
      <c r="BH58">
        <v>1.3031993292676787</v>
      </c>
      <c r="BI58">
        <v>1.3029919592607968</v>
      </c>
      <c r="BJ58">
        <v>1.3027656453872318</v>
      </c>
      <c r="BK58">
        <v>1.3025203942205745</v>
      </c>
      <c r="BL58">
        <v>1.3022562130623498</v>
      </c>
      <c r="BM58">
        <v>1.3020095917688579</v>
      </c>
      <c r="BN58">
        <v>1.3017953610590385</v>
      </c>
      <c r="BO58">
        <v>1.3017953610590385</v>
      </c>
      <c r="BP58">
        <v>1.3015623970279999</v>
      </c>
      <c r="BQ58">
        <v>1.3010394404392367</v>
      </c>
      <c r="BR58" s="1">
        <f t="shared" si="3"/>
        <v>35489</v>
      </c>
      <c r="BS58" s="8">
        <v>1.281043104077987</v>
      </c>
      <c r="BT58" s="8">
        <v>1.29390790421519</v>
      </c>
      <c r="BU58" s="8">
        <v>1.3026865321439949</v>
      </c>
      <c r="BV58" s="8">
        <v>1.3060245719706209</v>
      </c>
      <c r="BW58" s="8">
        <v>1.3059825245280898</v>
      </c>
      <c r="BX58" s="8">
        <v>1.3060906868914113</v>
      </c>
      <c r="BY58" s="8">
        <v>1.3062109716171768</v>
      </c>
      <c r="BZ58" s="8">
        <v>1.3062165617568888</v>
      </c>
      <c r="CA58" s="8">
        <v>1.3060900854344983</v>
      </c>
      <c r="CB58" s="8">
        <v>1.3059110877399185</v>
      </c>
      <c r="CC58" s="8">
        <v>1.3056111995786051</v>
      </c>
      <c r="CD58" s="8">
        <v>1.3052919090388022</v>
      </c>
      <c r="CE58" s="8">
        <v>1.3049776207554977</v>
      </c>
      <c r="CF58" s="8">
        <v>1.3046539523718603</v>
      </c>
      <c r="CG58" s="8">
        <v>1.3043177563830568</v>
      </c>
      <c r="CH58" s="8">
        <v>1.3039768059394119</v>
      </c>
      <c r="CI58" s="8">
        <v>1.3036174326511758</v>
      </c>
      <c r="CJ58" s="8">
        <v>1.3032396475457688</v>
      </c>
      <c r="CK58" s="8">
        <v>1.3028732614501033</v>
      </c>
      <c r="CL58" s="8">
        <v>1.302533360618086</v>
      </c>
      <c r="CM58" s="8">
        <v>1.302182897032709</v>
      </c>
    </row>
    <row r="59" spans="1:91" x14ac:dyDescent="0.25">
      <c r="A59" s="1">
        <f t="shared" si="0"/>
        <v>35520</v>
      </c>
      <c r="B59">
        <v>1.2763556369862292</v>
      </c>
      <c r="C59">
        <v>1.306621982589077</v>
      </c>
      <c r="D59" s="1">
        <v>35520</v>
      </c>
      <c r="E59">
        <v>1.2833739516166518</v>
      </c>
      <c r="F59">
        <v>1.2920077457390082</v>
      </c>
      <c r="G59">
        <v>1.2989257971268557</v>
      </c>
      <c r="H59">
        <v>1.3048089720652309</v>
      </c>
      <c r="I59">
        <v>1.3081729386855194</v>
      </c>
      <c r="J59">
        <v>1.3112507735368937</v>
      </c>
      <c r="K59">
        <v>1.3118179128491789</v>
      </c>
      <c r="L59">
        <v>1.3119844597052721</v>
      </c>
      <c r="M59">
        <v>1.3106270618060665</v>
      </c>
      <c r="N59">
        <v>1.3106522260658846</v>
      </c>
      <c r="O59">
        <v>1.3096703708833561</v>
      </c>
      <c r="P59">
        <v>1.3079038814421129</v>
      </c>
      <c r="Q59">
        <v>1.3057906533481436</v>
      </c>
      <c r="R59">
        <v>1.3037698848506336</v>
      </c>
      <c r="S59">
        <v>1.3019736297399729</v>
      </c>
      <c r="T59">
        <v>1.3003065280624271</v>
      </c>
      <c r="U59">
        <v>1.2985180224451995</v>
      </c>
      <c r="V59">
        <v>1.2967444284034868</v>
      </c>
      <c r="W59">
        <v>1.2950712264691271</v>
      </c>
      <c r="X59">
        <v>1.2936181711351515</v>
      </c>
      <c r="Y59">
        <v>1.2925649769822023</v>
      </c>
      <c r="Z59" s="1">
        <f t="shared" si="1"/>
        <v>35520</v>
      </c>
      <c r="AA59">
        <v>1.2833739516166518</v>
      </c>
      <c r="AB59">
        <v>1.2977699426315596</v>
      </c>
      <c r="AC59">
        <v>1.3030147244551291</v>
      </c>
      <c r="AD59">
        <v>1.3037386105383053</v>
      </c>
      <c r="AE59">
        <v>1.3027976992072006</v>
      </c>
      <c r="AF59">
        <v>1.3018526117741491</v>
      </c>
      <c r="AG59">
        <v>1.3008842963718412</v>
      </c>
      <c r="AH59">
        <v>1.2998469958639718</v>
      </c>
      <c r="AI59">
        <v>1.2986910205295032</v>
      </c>
      <c r="AJ59">
        <v>1.2975204386622476</v>
      </c>
      <c r="AK59">
        <v>1.2963322224877769</v>
      </c>
      <c r="AL59">
        <v>1.2951254340359883</v>
      </c>
      <c r="AM59">
        <v>1.293900122868842</v>
      </c>
      <c r="AN59">
        <v>1.2926563392549468</v>
      </c>
      <c r="AO59">
        <v>1.2913941341665358</v>
      </c>
      <c r="AP59">
        <v>1.2901135592764195</v>
      </c>
      <c r="AQ59">
        <v>1.2888507800769491</v>
      </c>
      <c r="AR59">
        <v>1.2876204245919207</v>
      </c>
      <c r="AS59">
        <v>1.2863718895728125</v>
      </c>
      <c r="AT59">
        <v>1.2851052258979294</v>
      </c>
      <c r="AU59">
        <v>1.2838196391785688</v>
      </c>
      <c r="AV59" s="1">
        <f t="shared" si="2"/>
        <v>35520</v>
      </c>
      <c r="AW59">
        <v>1.2949079517379145</v>
      </c>
      <c r="AX59">
        <v>1.3059324952689317</v>
      </c>
      <c r="AY59">
        <v>1.3066994630161313</v>
      </c>
      <c r="AZ59">
        <v>1.3063276313351508</v>
      </c>
      <c r="BA59">
        <v>1.3046622285625562</v>
      </c>
      <c r="BB59">
        <v>1.3030490762838589</v>
      </c>
      <c r="BC59">
        <v>1.3016754280987819</v>
      </c>
      <c r="BD59">
        <v>1.2998469958639718</v>
      </c>
      <c r="BE59">
        <v>1.2986910205295032</v>
      </c>
      <c r="BF59">
        <v>1.2975204386622476</v>
      </c>
      <c r="BG59">
        <v>1.2963322224877769</v>
      </c>
      <c r="BH59">
        <v>1.2951254340359883</v>
      </c>
      <c r="BI59">
        <v>1.293900122868842</v>
      </c>
      <c r="BJ59">
        <v>1.2926563392549468</v>
      </c>
      <c r="BK59">
        <v>1.2913941341665358</v>
      </c>
      <c r="BL59">
        <v>1.2901135592764195</v>
      </c>
      <c r="BM59">
        <v>1.2888507800769491</v>
      </c>
      <c r="BN59">
        <v>1.2876204245919207</v>
      </c>
      <c r="BO59">
        <v>1.2876204245919207</v>
      </c>
      <c r="BP59">
        <v>1.2863718895728125</v>
      </c>
      <c r="BQ59">
        <v>1.2838196391785688</v>
      </c>
      <c r="BR59" s="1">
        <f t="shared" si="3"/>
        <v>35520</v>
      </c>
      <c r="BS59" s="8">
        <v>1.2833739516166518</v>
      </c>
      <c r="BT59" s="8">
        <v>1.2960920645745644</v>
      </c>
      <c r="BU59" s="8">
        <v>1.304714262524689</v>
      </c>
      <c r="BV59" s="8">
        <v>1.3076888286642467</v>
      </c>
      <c r="BW59" s="8">
        <v>1.3067057603742431</v>
      </c>
      <c r="BX59" s="8">
        <v>1.3058729374381481</v>
      </c>
      <c r="BY59" s="8">
        <v>1.3050520702461477</v>
      </c>
      <c r="BZ59" s="8">
        <v>1.3041165195343511</v>
      </c>
      <c r="CA59" s="8">
        <v>1.3030492017866597</v>
      </c>
      <c r="CB59" s="8">
        <v>1.3019297050444691</v>
      </c>
      <c r="CC59" s="8">
        <v>1.3006900314388579</v>
      </c>
      <c r="CD59" s="8">
        <v>1.2994314747085758</v>
      </c>
      <c r="CE59" s="8">
        <v>1.2981783542727801</v>
      </c>
      <c r="CF59" s="8">
        <v>1.2969163622604964</v>
      </c>
      <c r="CG59" s="8">
        <v>1.2956423923770182</v>
      </c>
      <c r="CH59" s="8">
        <v>1.2943641875494014</v>
      </c>
      <c r="CI59" s="8">
        <v>1.2930682002731109</v>
      </c>
      <c r="CJ59" s="8">
        <v>1.2917544812996538</v>
      </c>
      <c r="CK59" s="8">
        <v>1.2904525970582141</v>
      </c>
      <c r="CL59" s="8">
        <v>1.2891774544722499</v>
      </c>
      <c r="CM59" s="8">
        <v>1.2878923548523897</v>
      </c>
    </row>
    <row r="60" spans="1:91" x14ac:dyDescent="0.25">
      <c r="A60" s="1">
        <f t="shared" si="0"/>
        <v>35550</v>
      </c>
      <c r="B60">
        <v>1.2954756158349388</v>
      </c>
      <c r="C60">
        <v>1.3192489051532976</v>
      </c>
      <c r="D60" s="1">
        <v>35550</v>
      </c>
      <c r="E60">
        <v>1.295672326663966</v>
      </c>
      <c r="F60">
        <v>1.304409773557947</v>
      </c>
      <c r="G60">
        <v>1.3114152600130196</v>
      </c>
      <c r="H60">
        <v>1.3173761266898576</v>
      </c>
      <c r="I60">
        <v>1.3207936712148065</v>
      </c>
      <c r="J60">
        <v>1.3239224277722808</v>
      </c>
      <c r="K60">
        <v>1.3245162849610346</v>
      </c>
      <c r="L60">
        <v>1.324705683844065</v>
      </c>
      <c r="M60">
        <v>1.3233563422658197</v>
      </c>
      <c r="N60">
        <v>1.3237552101432728</v>
      </c>
      <c r="O60">
        <v>1.3231213865144791</v>
      </c>
      <c r="P60">
        <v>1.3216941190699525</v>
      </c>
      <c r="Q60">
        <v>1.3199153969664696</v>
      </c>
      <c r="R60">
        <v>1.3182290050438141</v>
      </c>
      <c r="S60">
        <v>1.3167685734717369</v>
      </c>
      <c r="T60">
        <v>1.3154378166550558</v>
      </c>
      <c r="U60">
        <v>1.3139832989643914</v>
      </c>
      <c r="V60">
        <v>1.3125428971558604</v>
      </c>
      <c r="W60">
        <v>1.3112616528669021</v>
      </c>
      <c r="X60">
        <v>1.3102061488151315</v>
      </c>
      <c r="Y60">
        <v>1.3095548279294664</v>
      </c>
      <c r="Z60" s="1">
        <f t="shared" si="1"/>
        <v>35550</v>
      </c>
      <c r="AA60">
        <v>1.295672326663966</v>
      </c>
      <c r="AB60">
        <v>1.3100248771979772</v>
      </c>
      <c r="AC60">
        <v>1.3152894420186056</v>
      </c>
      <c r="AD60">
        <v>1.3164992222865253</v>
      </c>
      <c r="AE60">
        <v>1.3160278308419406</v>
      </c>
      <c r="AF60">
        <v>1.3155515278526351</v>
      </c>
      <c r="AG60">
        <v>1.3150510493709799</v>
      </c>
      <c r="AH60">
        <v>1.3144800975408786</v>
      </c>
      <c r="AI60">
        <v>1.3137883289490078</v>
      </c>
      <c r="AJ60">
        <v>1.3130809291006824</v>
      </c>
      <c r="AK60">
        <v>1.3123548166962935</v>
      </c>
      <c r="AL60">
        <v>1.3116090223879728</v>
      </c>
      <c r="AM60">
        <v>1.3108435759128441</v>
      </c>
      <c r="AN60">
        <v>1.3100585077970406</v>
      </c>
      <c r="AO60">
        <v>1.3092538493539387</v>
      </c>
      <c r="AP60">
        <v>1.3084296326823603</v>
      </c>
      <c r="AQ60">
        <v>1.3076225297642587</v>
      </c>
      <c r="AR60">
        <v>1.306847406669484</v>
      </c>
      <c r="AS60">
        <v>1.3060529216813141</v>
      </c>
      <c r="AT60">
        <v>1.3052391064342814</v>
      </c>
      <c r="AU60">
        <v>1.3044051338172009</v>
      </c>
      <c r="AV60" s="1">
        <f t="shared" si="2"/>
        <v>35550</v>
      </c>
      <c r="AW60">
        <v>1.3073168553295105</v>
      </c>
      <c r="AX60">
        <v>1.3182645094048322</v>
      </c>
      <c r="AY60">
        <v>1.3190088917185403</v>
      </c>
      <c r="AZ60">
        <v>1.3191135836607915</v>
      </c>
      <c r="BA60">
        <v>1.3179112948091882</v>
      </c>
      <c r="BB60">
        <v>1.3167605823181978</v>
      </c>
      <c r="BC60">
        <v>1.3158507965972364</v>
      </c>
      <c r="BD60">
        <v>1.3144800975408786</v>
      </c>
      <c r="BE60">
        <v>1.3137883289490078</v>
      </c>
      <c r="BF60">
        <v>1.3130809291006824</v>
      </c>
      <c r="BG60">
        <v>1.3123548166962935</v>
      </c>
      <c r="BH60">
        <v>1.3116090223879728</v>
      </c>
      <c r="BI60">
        <v>1.3108435759128441</v>
      </c>
      <c r="BJ60">
        <v>1.3100585077970406</v>
      </c>
      <c r="BK60">
        <v>1.3092538493539387</v>
      </c>
      <c r="BL60">
        <v>1.3084296326823603</v>
      </c>
      <c r="BM60">
        <v>1.3076225297642587</v>
      </c>
      <c r="BN60">
        <v>1.306847406669484</v>
      </c>
      <c r="BO60">
        <v>1.306847406669484</v>
      </c>
      <c r="BP60">
        <v>1.3060529216813141</v>
      </c>
      <c r="BQ60">
        <v>1.3044051338172009</v>
      </c>
      <c r="BR60" s="1">
        <f t="shared" si="3"/>
        <v>35550</v>
      </c>
      <c r="BS60" s="8">
        <v>1.295672326663966</v>
      </c>
      <c r="BT60" s="8">
        <v>1.308418351722989</v>
      </c>
      <c r="BU60" s="8">
        <v>1.3170279610730973</v>
      </c>
      <c r="BV60" s="8">
        <v>1.3199357963681821</v>
      </c>
      <c r="BW60" s="8">
        <v>1.3191333693560168</v>
      </c>
      <c r="BX60" s="8">
        <v>1.3187084526549042</v>
      </c>
      <c r="BY60" s="8">
        <v>1.3182950826299642</v>
      </c>
      <c r="BZ60" s="8">
        <v>1.317765306041331</v>
      </c>
      <c r="CA60" s="8">
        <v>1.3171162701533674</v>
      </c>
      <c r="CB60" s="8">
        <v>1.3164467709929084</v>
      </c>
      <c r="CC60" s="8">
        <v>1.3156549176254968</v>
      </c>
      <c r="CD60" s="8">
        <v>1.3148430772004027</v>
      </c>
      <c r="CE60" s="8">
        <v>1.3140358460969521</v>
      </c>
      <c r="CF60" s="8">
        <v>1.3132187423810486</v>
      </c>
      <c r="CG60" s="8">
        <v>1.3123886101628859</v>
      </c>
      <c r="CH60" s="8">
        <v>1.3115532824416041</v>
      </c>
      <c r="CI60" s="8">
        <v>1.3106990224849269</v>
      </c>
      <c r="CJ60" s="8">
        <v>1.3098258628202344</v>
      </c>
      <c r="CK60" s="8">
        <v>1.3089637751186947</v>
      </c>
      <c r="CL60" s="8">
        <v>1.3081278980313731</v>
      </c>
      <c r="CM60" s="8">
        <v>1.3072810088598223</v>
      </c>
    </row>
    <row r="61" spans="1:91" x14ac:dyDescent="0.25">
      <c r="A61" s="1">
        <f t="shared" si="0"/>
        <v>35580</v>
      </c>
      <c r="B61">
        <v>1.3077193380412591</v>
      </c>
      <c r="C61">
        <v>1.3292990002850127</v>
      </c>
      <c r="D61" s="1">
        <v>35580</v>
      </c>
      <c r="E61">
        <v>1.3054738393906591</v>
      </c>
      <c r="F61">
        <v>1.3142912714249684</v>
      </c>
      <c r="G61">
        <v>1.3213637902463278</v>
      </c>
      <c r="H61">
        <v>1.3273839027495724</v>
      </c>
      <c r="I61">
        <v>1.3308414719721533</v>
      </c>
      <c r="J61">
        <v>1.3340081260011349</v>
      </c>
      <c r="K61">
        <v>1.3346206093231432</v>
      </c>
      <c r="L61">
        <v>1.3348255571916421</v>
      </c>
      <c r="M61">
        <v>1.3334799972917992</v>
      </c>
      <c r="N61">
        <v>1.3339116486799936</v>
      </c>
      <c r="O61">
        <v>1.3333695047999901</v>
      </c>
      <c r="P61">
        <v>1.3320276211668507</v>
      </c>
      <c r="Q61">
        <v>1.330331475625532</v>
      </c>
      <c r="R61">
        <v>1.3287435467015927</v>
      </c>
      <c r="S61">
        <v>1.3273831136319509</v>
      </c>
      <c r="T61">
        <v>1.3261531639710276</v>
      </c>
      <c r="U61">
        <v>1.3247982091395036</v>
      </c>
      <c r="V61">
        <v>1.3234572409158274</v>
      </c>
      <c r="W61">
        <v>1.3222765229079048</v>
      </c>
      <c r="X61">
        <v>1.3213232432718174</v>
      </c>
      <c r="Y61">
        <v>1.3207774315748266</v>
      </c>
      <c r="Z61" s="1">
        <f t="shared" si="1"/>
        <v>35580</v>
      </c>
      <c r="AA61">
        <v>1.3054738393906591</v>
      </c>
      <c r="AB61">
        <v>1.3205838113094239</v>
      </c>
      <c r="AC61">
        <v>1.3263520620154987</v>
      </c>
      <c r="AD61">
        <v>1.3277205339215814</v>
      </c>
      <c r="AE61">
        <v>1.3273935877802543</v>
      </c>
      <c r="AF61">
        <v>1.3270615807651271</v>
      </c>
      <c r="AG61">
        <v>1.3267050765485735</v>
      </c>
      <c r="AH61">
        <v>1.3262773535765517</v>
      </c>
      <c r="AI61">
        <v>1.3257275870814085</v>
      </c>
      <c r="AJ61">
        <v>1.325161889435825</v>
      </c>
      <c r="AK61">
        <v>1.3245771453530213</v>
      </c>
      <c r="AL61">
        <v>1.3239723700149852</v>
      </c>
      <c r="AM61">
        <v>1.3233475867814561</v>
      </c>
      <c r="AN61">
        <v>1.3227028198222175</v>
      </c>
      <c r="AO61">
        <v>1.3220380941157579</v>
      </c>
      <c r="AP61">
        <v>1.3213534354478993</v>
      </c>
      <c r="AQ61">
        <v>1.3206858755400239</v>
      </c>
      <c r="AR61">
        <v>1.3200504364452132</v>
      </c>
      <c r="AS61">
        <v>1.3193952627744745</v>
      </c>
      <c r="AT61">
        <v>1.3187203799363387</v>
      </c>
      <c r="AU61">
        <v>1.3180249456413911</v>
      </c>
      <c r="AV61" s="1">
        <f t="shared" si="2"/>
        <v>35580</v>
      </c>
      <c r="AW61">
        <v>1.3172064566958557</v>
      </c>
      <c r="AX61">
        <v>1.3288898557921747</v>
      </c>
      <c r="AY61">
        <v>1.3301027952164739</v>
      </c>
      <c r="AZ61">
        <v>1.3303571790642013</v>
      </c>
      <c r="BA61">
        <v>1.3292933181160027</v>
      </c>
      <c r="BB61">
        <v>1.328281213517118</v>
      </c>
      <c r="BC61">
        <v>1.3275119111619809</v>
      </c>
      <c r="BD61">
        <v>1.3262773535765517</v>
      </c>
      <c r="BE61">
        <v>1.3257275870814085</v>
      </c>
      <c r="BF61">
        <v>1.325161889435825</v>
      </c>
      <c r="BG61">
        <v>1.3245771453530213</v>
      </c>
      <c r="BH61">
        <v>1.3239723700149852</v>
      </c>
      <c r="BI61">
        <v>1.3233475867814561</v>
      </c>
      <c r="BJ61">
        <v>1.3227028198222175</v>
      </c>
      <c r="BK61">
        <v>1.3220380941157579</v>
      </c>
      <c r="BL61">
        <v>1.3213534354478993</v>
      </c>
      <c r="BM61">
        <v>1.3206858755400239</v>
      </c>
      <c r="BN61">
        <v>1.3200504364452132</v>
      </c>
      <c r="BO61">
        <v>1.3200504364452132</v>
      </c>
      <c r="BP61">
        <v>1.3193952627744745</v>
      </c>
      <c r="BQ61">
        <v>1.3180249456413911</v>
      </c>
      <c r="BR61" s="1">
        <f t="shared" si="3"/>
        <v>35580</v>
      </c>
      <c r="BS61" s="8">
        <v>1.3054738393906591</v>
      </c>
      <c r="BT61" s="8">
        <v>1.3185537246556878</v>
      </c>
      <c r="BU61" s="8">
        <v>1.3274690277955157</v>
      </c>
      <c r="BV61" s="8">
        <v>1.3306394447216481</v>
      </c>
      <c r="BW61" s="8">
        <v>1.3300130586917327</v>
      </c>
      <c r="BX61" s="8">
        <v>1.3297233079287238</v>
      </c>
      <c r="BY61" s="8">
        <v>1.3294451121373843</v>
      </c>
      <c r="BZ61" s="8">
        <v>1.3290494260475814</v>
      </c>
      <c r="CA61" s="8">
        <v>1.3285333354728659</v>
      </c>
      <c r="CB61" s="8">
        <v>1.3279964655930767</v>
      </c>
      <c r="CC61" s="8">
        <v>1.3273360143753443</v>
      </c>
      <c r="CD61" s="8">
        <v>1.3266552300055265</v>
      </c>
      <c r="CE61" s="8">
        <v>1.325978926110557</v>
      </c>
      <c r="CF61" s="8">
        <v>1.3252924890633844</v>
      </c>
      <c r="CG61" s="8">
        <v>1.3245927305125558</v>
      </c>
      <c r="CH61" s="8">
        <v>1.323887553011178</v>
      </c>
      <c r="CI61" s="8">
        <v>1.3231630875587854</v>
      </c>
      <c r="CJ61" s="8">
        <v>1.3224193610229666</v>
      </c>
      <c r="CK61" s="8">
        <v>1.3216866304310226</v>
      </c>
      <c r="CL61" s="8">
        <v>1.3209801866633384</v>
      </c>
      <c r="CM61" s="8">
        <v>1.3202624456648202</v>
      </c>
    </row>
    <row r="62" spans="1:91" x14ac:dyDescent="0.25">
      <c r="A62" s="1">
        <f t="shared" si="0"/>
        <v>35611</v>
      </c>
      <c r="B62">
        <v>1.3232464219393734</v>
      </c>
      <c r="C62">
        <v>1.339573159815947</v>
      </c>
      <c r="D62" s="1">
        <v>35611</v>
      </c>
      <c r="E62">
        <v>1.3155011322208128</v>
      </c>
      <c r="F62">
        <v>1.3243989197077886</v>
      </c>
      <c r="G62">
        <v>1.3315385272931159</v>
      </c>
      <c r="H62">
        <v>1.3376177506517348</v>
      </c>
      <c r="I62">
        <v>1.3411147651370132</v>
      </c>
      <c r="J62">
        <v>1.344318682391503</v>
      </c>
      <c r="K62">
        <v>1.3449487240530693</v>
      </c>
      <c r="L62">
        <v>1.3451680843560025</v>
      </c>
      <c r="M62">
        <v>1.3438249122491741</v>
      </c>
      <c r="N62">
        <v>1.3442727299567303</v>
      </c>
      <c r="O62">
        <v>1.3438040416774353</v>
      </c>
      <c r="P62">
        <v>1.3426586755580916</v>
      </c>
      <c r="Q62">
        <v>1.3411561594289985</v>
      </c>
      <c r="R62">
        <v>1.3397985739191165</v>
      </c>
      <c r="S62">
        <v>1.3386698372275145</v>
      </c>
      <c r="T62">
        <v>1.337672219200682</v>
      </c>
      <c r="U62">
        <v>1.3365480369600122</v>
      </c>
      <c r="V62">
        <v>1.3354374718114064</v>
      </c>
      <c r="W62">
        <v>1.3344881458332847</v>
      </c>
      <c r="X62">
        <v>1.3337679680003474</v>
      </c>
      <c r="Y62">
        <v>1.3334588213433836</v>
      </c>
      <c r="Z62" s="1">
        <f t="shared" si="1"/>
        <v>35611</v>
      </c>
      <c r="AA62">
        <v>1.3155011322208128</v>
      </c>
      <c r="AB62">
        <v>1.3310768616132196</v>
      </c>
      <c r="AC62">
        <v>1.3372421713360549</v>
      </c>
      <c r="AD62">
        <v>1.3389276155020688</v>
      </c>
      <c r="AE62">
        <v>1.3388888780342478</v>
      </c>
      <c r="AF62">
        <v>1.3388448914208557</v>
      </c>
      <c r="AG62">
        <v>1.338776039165696</v>
      </c>
      <c r="AH62">
        <v>1.338635148269846</v>
      </c>
      <c r="AI62">
        <v>1.3383708624230255</v>
      </c>
      <c r="AJ62">
        <v>1.3380902489798012</v>
      </c>
      <c r="AK62">
        <v>1.3377901511011292</v>
      </c>
      <c r="AL62">
        <v>1.3374695614042071</v>
      </c>
      <c r="AM62">
        <v>1.3371284903193144</v>
      </c>
      <c r="AN62">
        <v>1.3367669491158682</v>
      </c>
      <c r="AO62">
        <v>1.3363849499019613</v>
      </c>
      <c r="AP62">
        <v>1.3359825056238588</v>
      </c>
      <c r="AQ62">
        <v>1.3355970530007695</v>
      </c>
      <c r="AR62">
        <v>1.3352437982291288</v>
      </c>
      <c r="AS62">
        <v>1.3348702988369348</v>
      </c>
      <c r="AT62">
        <v>1.33447656755868</v>
      </c>
      <c r="AU62">
        <v>1.3340617388956564</v>
      </c>
      <c r="AV62" s="1">
        <f t="shared" si="2"/>
        <v>35611</v>
      </c>
      <c r="AW62">
        <v>1.3273238673015946</v>
      </c>
      <c r="AX62">
        <v>1.3394489039840534</v>
      </c>
      <c r="AY62">
        <v>1.3410237002026459</v>
      </c>
      <c r="AZ62">
        <v>1.3415865161543814</v>
      </c>
      <c r="BA62">
        <v>1.3408050601231272</v>
      </c>
      <c r="BB62">
        <v>1.340075353596146</v>
      </c>
      <c r="BC62">
        <v>1.3395902147252028</v>
      </c>
      <c r="BD62">
        <v>1.338635148269846</v>
      </c>
      <c r="BE62">
        <v>1.3383708624230255</v>
      </c>
      <c r="BF62">
        <v>1.3380902489798012</v>
      </c>
      <c r="BG62">
        <v>1.3377901511011292</v>
      </c>
      <c r="BH62">
        <v>1.3374695614042071</v>
      </c>
      <c r="BI62">
        <v>1.3371284903193144</v>
      </c>
      <c r="BJ62">
        <v>1.3367669491158682</v>
      </c>
      <c r="BK62">
        <v>1.3363849499019613</v>
      </c>
      <c r="BL62">
        <v>1.3359825056238588</v>
      </c>
      <c r="BM62">
        <v>1.3355970530007695</v>
      </c>
      <c r="BN62">
        <v>1.3352437982291288</v>
      </c>
      <c r="BO62">
        <v>1.3352437982291288</v>
      </c>
      <c r="BP62">
        <v>1.3348702988369348</v>
      </c>
      <c r="BQ62">
        <v>1.3340617388956564</v>
      </c>
      <c r="BR62" s="1">
        <f t="shared" si="3"/>
        <v>35611</v>
      </c>
      <c r="BS62" s="8">
        <v>1.3155011322208128</v>
      </c>
      <c r="BT62" s="8">
        <v>1.3288129055147848</v>
      </c>
      <c r="BU62" s="8">
        <v>1.3379298858927771</v>
      </c>
      <c r="BV62" s="8">
        <v>1.3412579132125799</v>
      </c>
      <c r="BW62" s="8">
        <v>1.3407590927533906</v>
      </c>
      <c r="BX62" s="8">
        <v>1.3407340375826908</v>
      </c>
      <c r="BY62" s="8">
        <v>1.3407321287008096</v>
      </c>
      <c r="BZ62" s="8">
        <v>1.3406115908107721</v>
      </c>
      <c r="CA62" s="8">
        <v>1.3403694099015919</v>
      </c>
      <c r="CB62" s="8">
        <v>1.3401060439097927</v>
      </c>
      <c r="CC62" s="8">
        <v>1.3397177187776603</v>
      </c>
      <c r="CD62" s="8">
        <v>1.3393085897597476</v>
      </c>
      <c r="CE62" s="8">
        <v>1.3389036995672812</v>
      </c>
      <c r="CF62" s="8">
        <v>1.3384882918835117</v>
      </c>
      <c r="CG62" s="8">
        <v>1.3380591395724364</v>
      </c>
      <c r="CH62" s="8">
        <v>1.3376242188093819</v>
      </c>
      <c r="CI62" s="8">
        <v>1.3371695103760526</v>
      </c>
      <c r="CJ62" s="8">
        <v>1.3366950293044753</v>
      </c>
      <c r="CK62" s="8">
        <v>1.3362313534817929</v>
      </c>
      <c r="CL62" s="8">
        <v>1.3357939521764539</v>
      </c>
      <c r="CM62" s="8">
        <v>1.3353448285070515</v>
      </c>
    </row>
    <row r="63" spans="1:91" x14ac:dyDescent="0.25">
      <c r="A63" s="1">
        <f t="shared" si="0"/>
        <v>35642</v>
      </c>
      <c r="B63">
        <v>1.3589130456250651</v>
      </c>
      <c r="C63">
        <v>1.3559202290856149</v>
      </c>
      <c r="D63" s="1">
        <v>35642</v>
      </c>
      <c r="E63">
        <v>1.3317838620350755</v>
      </c>
      <c r="F63">
        <v>1.3407455890897477</v>
      </c>
      <c r="G63">
        <v>1.347926876174685</v>
      </c>
      <c r="H63">
        <v>1.3540342669466494</v>
      </c>
      <c r="I63">
        <v>1.3575274235152726</v>
      </c>
      <c r="J63">
        <v>1.3607236621871432</v>
      </c>
      <c r="K63">
        <v>1.3613144820422509</v>
      </c>
      <c r="L63">
        <v>1.3614895936129192</v>
      </c>
      <c r="M63">
        <v>1.3600832530860116</v>
      </c>
      <c r="N63">
        <v>1.360993188985655</v>
      </c>
      <c r="O63">
        <v>1.3612089738780209</v>
      </c>
      <c r="P63">
        <v>1.3610439428122423</v>
      </c>
      <c r="Q63">
        <v>1.3605171164760717</v>
      </c>
      <c r="R63">
        <v>1.3603302469080871</v>
      </c>
      <c r="S63">
        <v>1.3603735242227539</v>
      </c>
      <c r="T63">
        <v>1.3605481569004518</v>
      </c>
      <c r="U63">
        <v>1.3605921758853794</v>
      </c>
      <c r="V63">
        <v>1.3606315438116043</v>
      </c>
      <c r="W63">
        <v>1.3607364838973799</v>
      </c>
      <c r="X63">
        <v>1.3610737379536362</v>
      </c>
      <c r="Y63">
        <v>1.3618296110884933</v>
      </c>
      <c r="Z63" s="1">
        <f t="shared" si="1"/>
        <v>35642</v>
      </c>
      <c r="AA63">
        <v>1.3317838620350755</v>
      </c>
      <c r="AB63">
        <v>1.3469448507994479</v>
      </c>
      <c r="AC63">
        <v>1.3525733136596401</v>
      </c>
      <c r="AD63">
        <v>1.3542267505410448</v>
      </c>
      <c r="AE63">
        <v>1.3554351571594754</v>
      </c>
      <c r="AF63">
        <v>1.3566381726793348</v>
      </c>
      <c r="AG63">
        <v>1.3578846488425425</v>
      </c>
      <c r="AH63">
        <v>1.3591085908494298</v>
      </c>
      <c r="AI63">
        <v>1.3602068369551643</v>
      </c>
      <c r="AJ63">
        <v>1.3612879326924077</v>
      </c>
      <c r="AK63">
        <v>1.3623486132555016</v>
      </c>
      <c r="AL63">
        <v>1.3633877920549398</v>
      </c>
      <c r="AM63">
        <v>1.3644054169628641</v>
      </c>
      <c r="AN63">
        <v>1.3654014367511298</v>
      </c>
      <c r="AO63">
        <v>1.3663758010951155</v>
      </c>
      <c r="AP63">
        <v>1.3673284605774927</v>
      </c>
      <c r="AQ63">
        <v>1.3682977058874564</v>
      </c>
      <c r="AR63">
        <v>1.3692991831045362</v>
      </c>
      <c r="AS63">
        <v>1.3702791572932702</v>
      </c>
      <c r="AT63">
        <v>1.3712375795252596</v>
      </c>
      <c r="AU63">
        <v>1.3721734976013631</v>
      </c>
      <c r="AV63" s="1">
        <f t="shared" si="2"/>
        <v>35642</v>
      </c>
      <c r="AW63">
        <v>1.3437529340366943</v>
      </c>
      <c r="AX63">
        <v>1.3554166976831825</v>
      </c>
      <c r="AY63">
        <v>1.3563981967955603</v>
      </c>
      <c r="AZ63">
        <v>1.3569160328806598</v>
      </c>
      <c r="BA63">
        <v>1.3573750198421795</v>
      </c>
      <c r="BB63">
        <v>1.3578849877269432</v>
      </c>
      <c r="BC63">
        <v>1.3587104452874847</v>
      </c>
      <c r="BD63">
        <v>1.3591085908494298</v>
      </c>
      <c r="BE63">
        <v>1.3602068369551643</v>
      </c>
      <c r="BF63">
        <v>1.3612879326924077</v>
      </c>
      <c r="BG63">
        <v>1.3623486132555016</v>
      </c>
      <c r="BH63">
        <v>1.3633877920549398</v>
      </c>
      <c r="BI63">
        <v>1.3644054169628641</v>
      </c>
      <c r="BJ63">
        <v>1.3654014367511298</v>
      </c>
      <c r="BK63">
        <v>1.3663758010951155</v>
      </c>
      <c r="BL63">
        <v>1.3673284605774927</v>
      </c>
      <c r="BM63">
        <v>1.3682977058874564</v>
      </c>
      <c r="BN63">
        <v>1.3692991831045362</v>
      </c>
      <c r="BO63">
        <v>1.3692991831045362</v>
      </c>
      <c r="BP63">
        <v>1.3702791572932702</v>
      </c>
      <c r="BQ63">
        <v>1.3721734976013631</v>
      </c>
      <c r="BR63" s="1">
        <f t="shared" si="3"/>
        <v>35642</v>
      </c>
      <c r="BS63" s="8">
        <v>1.3317838620350755</v>
      </c>
      <c r="BT63" s="8">
        <v>1.3450025602006206</v>
      </c>
      <c r="BU63" s="8">
        <v>1.3539710059191514</v>
      </c>
      <c r="BV63" s="8">
        <v>1.3570786770565995</v>
      </c>
      <c r="BW63" s="8">
        <v>1.3563138119781535</v>
      </c>
      <c r="BX63" s="8">
        <v>1.3564656006724225</v>
      </c>
      <c r="BY63" s="8">
        <v>1.3577851897932793</v>
      </c>
      <c r="BZ63" s="8">
        <v>1.3589845203458439</v>
      </c>
      <c r="CA63" s="8">
        <v>1.3600601832542099</v>
      </c>
      <c r="CB63" s="8">
        <v>1.3611138515565135</v>
      </c>
      <c r="CC63" s="8">
        <v>1.3620399594776738</v>
      </c>
      <c r="CD63" s="8">
        <v>1.3629441308536143</v>
      </c>
      <c r="CE63" s="8">
        <v>1.3638518135050666</v>
      </c>
      <c r="CF63" s="8">
        <v>1.3647479741466797</v>
      </c>
      <c r="CG63" s="8">
        <v>1.3656292880483143</v>
      </c>
      <c r="CH63" s="8">
        <v>1.3665038629499033</v>
      </c>
      <c r="CI63" s="8">
        <v>1.3673573460789781</v>
      </c>
      <c r="CJ63" s="8">
        <v>1.3681896943093621</v>
      </c>
      <c r="CK63" s="8">
        <v>1.3690321776637437</v>
      </c>
      <c r="CL63" s="8">
        <v>1.36990069233765</v>
      </c>
      <c r="CM63" s="8">
        <v>1.3707563115194241</v>
      </c>
    </row>
    <row r="64" spans="1:91" x14ac:dyDescent="0.25">
      <c r="A64" s="1">
        <f t="shared" si="0"/>
        <v>35671</v>
      </c>
      <c r="B64">
        <v>1.3473340379262968</v>
      </c>
      <c r="C64">
        <v>1.3576831404917187</v>
      </c>
      <c r="D64" s="1">
        <v>35671</v>
      </c>
      <c r="E64">
        <v>1.3331186208820032</v>
      </c>
      <c r="F64">
        <v>1.3422230034155069</v>
      </c>
      <c r="G64">
        <v>1.3495465935257127</v>
      </c>
      <c r="H64">
        <v>1.3557963217855964</v>
      </c>
      <c r="I64">
        <v>1.3594293710271206</v>
      </c>
      <c r="J64">
        <v>1.3622430535556591</v>
      </c>
      <c r="K64">
        <v>1.3627944531377096</v>
      </c>
      <c r="L64">
        <v>1.3631054970148788</v>
      </c>
      <c r="M64">
        <v>1.361833089070615</v>
      </c>
      <c r="N64">
        <v>1.3624859483763863</v>
      </c>
      <c r="O64">
        <v>1.3622607246472043</v>
      </c>
      <c r="P64">
        <v>1.3614151303260458</v>
      </c>
      <c r="Q64">
        <v>1.3602062574109965</v>
      </c>
      <c r="R64">
        <v>1.3591845983778539</v>
      </c>
      <c r="S64">
        <v>1.3583929805236141</v>
      </c>
      <c r="T64">
        <v>1.3577323930635008</v>
      </c>
      <c r="U64">
        <v>1.3569413280400373</v>
      </c>
      <c r="V64">
        <v>1.3561585844320052</v>
      </c>
      <c r="W64">
        <v>1.3555174567620649</v>
      </c>
      <c r="X64">
        <v>1.3551075097005059</v>
      </c>
      <c r="Y64">
        <v>1.3552880718621274</v>
      </c>
      <c r="Z64" s="1">
        <f t="shared" si="1"/>
        <v>35671</v>
      </c>
      <c r="AA64">
        <v>1.3331186208820032</v>
      </c>
      <c r="AB64">
        <v>1.3484669529793873</v>
      </c>
      <c r="AC64">
        <v>1.3537827899614505</v>
      </c>
      <c r="AD64">
        <v>1.3554005500118138</v>
      </c>
      <c r="AE64">
        <v>1.3557104892853755</v>
      </c>
      <c r="AF64">
        <v>1.3560134360601672</v>
      </c>
      <c r="AG64">
        <v>1.3563124617866573</v>
      </c>
      <c r="AH64">
        <v>1.3565534744541945</v>
      </c>
      <c r="AI64">
        <v>1.3566673505053946</v>
      </c>
      <c r="AJ64">
        <v>1.3567625469532725</v>
      </c>
      <c r="AK64">
        <v>1.35683584935988</v>
      </c>
      <c r="AL64">
        <v>1.3568862205472125</v>
      </c>
      <c r="AM64">
        <v>1.3569136552576515</v>
      </c>
      <c r="AN64">
        <v>1.3569181492782836</v>
      </c>
      <c r="AO64">
        <v>1.3568996994414348</v>
      </c>
      <c r="AP64">
        <v>1.35690036990242</v>
      </c>
      <c r="AQ64">
        <v>1.3570063863989095</v>
      </c>
      <c r="AR64">
        <v>1.3571431361830872</v>
      </c>
      <c r="AS64">
        <v>1.3572573344841266</v>
      </c>
      <c r="AT64">
        <v>1.3573489732180557</v>
      </c>
      <c r="AU64">
        <v>1.3574171508663437</v>
      </c>
      <c r="AV64" s="1">
        <f t="shared" si="2"/>
        <v>35671</v>
      </c>
      <c r="AW64">
        <v>1.3450996886991822</v>
      </c>
      <c r="AX64">
        <v>1.3569483733928787</v>
      </c>
      <c r="AY64">
        <v>1.3576110933227021</v>
      </c>
      <c r="AZ64">
        <v>1.3580921633334344</v>
      </c>
      <c r="BA64">
        <v>1.3576507460160823</v>
      </c>
      <c r="BB64">
        <v>1.3572596769450893</v>
      </c>
      <c r="BC64">
        <v>1.3571373021073201</v>
      </c>
      <c r="BD64">
        <v>1.3565534744541945</v>
      </c>
      <c r="BE64">
        <v>1.3566673505053946</v>
      </c>
      <c r="BF64">
        <v>1.3567625469532725</v>
      </c>
      <c r="BG64">
        <v>1.35683584935988</v>
      </c>
      <c r="BH64">
        <v>1.3568862205472125</v>
      </c>
      <c r="BI64">
        <v>1.3569136552576515</v>
      </c>
      <c r="BJ64">
        <v>1.3569181492782836</v>
      </c>
      <c r="BK64">
        <v>1.3568996994414348</v>
      </c>
      <c r="BL64">
        <v>1.35690036990242</v>
      </c>
      <c r="BM64">
        <v>1.3570063863989095</v>
      </c>
      <c r="BN64">
        <v>1.3571431361830872</v>
      </c>
      <c r="BO64">
        <v>1.3571431361830872</v>
      </c>
      <c r="BP64">
        <v>1.3572573344841266</v>
      </c>
      <c r="BQ64">
        <v>1.3574171508663437</v>
      </c>
      <c r="BR64" s="1">
        <f t="shared" si="3"/>
        <v>35671</v>
      </c>
      <c r="BS64" s="8">
        <v>1.3331186208820032</v>
      </c>
      <c r="BT64" s="8">
        <v>1.3465507794326415</v>
      </c>
      <c r="BU64" s="8">
        <v>1.3555500917563448</v>
      </c>
      <c r="BV64" s="8">
        <v>1.3583082349199842</v>
      </c>
      <c r="BW64" s="8">
        <v>1.3577445727587336</v>
      </c>
      <c r="BX64" s="8">
        <v>1.3577823913509779</v>
      </c>
      <c r="BY64" s="8">
        <v>1.3581611171229249</v>
      </c>
      <c r="BZ64" s="8">
        <v>1.358417803194764</v>
      </c>
      <c r="CA64" s="8">
        <v>1.3585492946139295</v>
      </c>
      <c r="CB64" s="8">
        <v>1.3586573383536356</v>
      </c>
      <c r="CC64" s="8">
        <v>1.3586366781973491</v>
      </c>
      <c r="CD64" s="8">
        <v>1.3585928663078481</v>
      </c>
      <c r="CE64" s="8">
        <v>1.3585512972688605</v>
      </c>
      <c r="CF64" s="8">
        <v>1.3584969993429632</v>
      </c>
      <c r="CG64" s="8">
        <v>1.358426689320088</v>
      </c>
      <c r="CH64" s="8">
        <v>1.3584968168427085</v>
      </c>
      <c r="CI64" s="8">
        <v>1.3586063185978665</v>
      </c>
      <c r="CJ64" s="8">
        <v>1.358693909618945</v>
      </c>
      <c r="CK64" s="8">
        <v>1.3587906602691444</v>
      </c>
      <c r="CL64" s="8">
        <v>1.3589123228036037</v>
      </c>
      <c r="CM64" s="8">
        <v>1.359020261486219</v>
      </c>
    </row>
    <row r="65" spans="1:91" x14ac:dyDescent="0.25">
      <c r="A65" s="1">
        <f t="shared" si="0"/>
        <v>35703</v>
      </c>
      <c r="B65">
        <v>1.3672101346223939</v>
      </c>
      <c r="C65">
        <v>1.3693755577188589</v>
      </c>
      <c r="D65" s="1">
        <v>35703</v>
      </c>
      <c r="E65">
        <v>1.3444806725590845</v>
      </c>
      <c r="F65">
        <v>1.3536865762239567</v>
      </c>
      <c r="G65">
        <v>1.3610967710175281</v>
      </c>
      <c r="H65">
        <v>1.3674241551941491</v>
      </c>
      <c r="I65">
        <v>1.3711125948632397</v>
      </c>
      <c r="J65">
        <v>1.3739747409221073</v>
      </c>
      <c r="K65">
        <v>1.3745551811533974</v>
      </c>
      <c r="L65">
        <v>1.3748932068164097</v>
      </c>
      <c r="M65">
        <v>1.3736340703256931</v>
      </c>
      <c r="N65">
        <v>1.374773029489625</v>
      </c>
      <c r="O65">
        <v>1.3750303200393899</v>
      </c>
      <c r="P65">
        <v>1.3746610438694942</v>
      </c>
      <c r="Q65">
        <v>1.3739242238221852</v>
      </c>
      <c r="R65">
        <v>1.3733757123655967</v>
      </c>
      <c r="S65">
        <v>1.3730589989571886</v>
      </c>
      <c r="T65">
        <v>1.3728742140870065</v>
      </c>
      <c r="U65">
        <v>1.3725569801889501</v>
      </c>
      <c r="V65">
        <v>1.3722476036777025</v>
      </c>
      <c r="W65">
        <v>1.3720810167296777</v>
      </c>
      <c r="X65">
        <v>1.3721480614108483</v>
      </c>
      <c r="Y65">
        <v>1.3728129594108691</v>
      </c>
      <c r="Z65" s="1">
        <f t="shared" si="1"/>
        <v>35703</v>
      </c>
      <c r="AA65">
        <v>1.3444806725590845</v>
      </c>
      <c r="AB65">
        <v>1.3595551578787073</v>
      </c>
      <c r="AC65">
        <v>1.364508451575924</v>
      </c>
      <c r="AD65">
        <v>1.3660156947410849</v>
      </c>
      <c r="AE65">
        <v>1.3668624810160943</v>
      </c>
      <c r="AF65">
        <v>1.3677024588714963</v>
      </c>
      <c r="AG65">
        <v>1.3685735591735415</v>
      </c>
      <c r="AH65">
        <v>1.3694120641962599</v>
      </c>
      <c r="AI65">
        <v>1.3701223832319096</v>
      </c>
      <c r="AJ65">
        <v>1.3708139291552979</v>
      </c>
      <c r="AK65">
        <v>1.3714834282351265</v>
      </c>
      <c r="AL65">
        <v>1.3721298028173659</v>
      </c>
      <c r="AM65">
        <v>1.3727530173934297</v>
      </c>
      <c r="AN65">
        <v>1.373353037502862</v>
      </c>
      <c r="AO65">
        <v>1.3739298297361686</v>
      </c>
      <c r="AP65">
        <v>1.374494137506161</v>
      </c>
      <c r="AQ65">
        <v>1.3750969669671669</v>
      </c>
      <c r="AR65">
        <v>1.3757310280618869</v>
      </c>
      <c r="AS65">
        <v>1.3763423204209979</v>
      </c>
      <c r="AT65">
        <v>1.3769308111434999</v>
      </c>
      <c r="AU65">
        <v>1.3774955606666748</v>
      </c>
      <c r="AV65" s="1">
        <f t="shared" si="2"/>
        <v>35703</v>
      </c>
      <c r="AW65">
        <v>1.356563853945747</v>
      </c>
      <c r="AX65">
        <v>1.3681063195099381</v>
      </c>
      <c r="AY65">
        <v>1.3683670855682892</v>
      </c>
      <c r="AZ65">
        <v>1.3687283880784722</v>
      </c>
      <c r="BA65">
        <v>1.3688186981802322</v>
      </c>
      <c r="BB65">
        <v>1.3689594425247014</v>
      </c>
      <c r="BC65">
        <v>1.3694058560706093</v>
      </c>
      <c r="BD65">
        <v>1.3694120641962599</v>
      </c>
      <c r="BE65">
        <v>1.3701223832319096</v>
      </c>
      <c r="BF65">
        <v>1.3708139291552979</v>
      </c>
      <c r="BG65">
        <v>1.3714834282351265</v>
      </c>
      <c r="BH65">
        <v>1.3721298028173659</v>
      </c>
      <c r="BI65">
        <v>1.3727530173934297</v>
      </c>
      <c r="BJ65">
        <v>1.373353037502862</v>
      </c>
      <c r="BK65">
        <v>1.3739298297361686</v>
      </c>
      <c r="BL65">
        <v>1.374494137506161</v>
      </c>
      <c r="BM65">
        <v>1.3750969669671669</v>
      </c>
      <c r="BN65">
        <v>1.3757310280618869</v>
      </c>
      <c r="BO65">
        <v>1.3757310280618869</v>
      </c>
      <c r="BP65">
        <v>1.3763423204209979</v>
      </c>
      <c r="BQ65">
        <v>1.3774955606666748</v>
      </c>
      <c r="BR65" s="1">
        <f t="shared" si="3"/>
        <v>35703</v>
      </c>
      <c r="BS65" s="8">
        <v>1.3444806725590845</v>
      </c>
      <c r="BT65" s="8">
        <v>1.3578908017447964</v>
      </c>
      <c r="BU65" s="8">
        <v>1.3668284792862793</v>
      </c>
      <c r="BV65" s="8">
        <v>1.369471868224001</v>
      </c>
      <c r="BW65" s="8">
        <v>1.3687659281857889</v>
      </c>
      <c r="BX65" s="8">
        <v>1.3688832269037166</v>
      </c>
      <c r="BY65" s="8">
        <v>1.3698243429418193</v>
      </c>
      <c r="BZ65" s="8">
        <v>1.3706615844635859</v>
      </c>
      <c r="CA65" s="8">
        <v>1.3713726681878791</v>
      </c>
      <c r="CB65" s="8">
        <v>1.3720601848925398</v>
      </c>
      <c r="CC65" s="8">
        <v>1.3726177652703284</v>
      </c>
      <c r="CD65" s="8">
        <v>1.3731519282221725</v>
      </c>
      <c r="CE65" s="8">
        <v>1.373688321708314</v>
      </c>
      <c r="CF65" s="8">
        <v>1.3742118036661608</v>
      </c>
      <c r="CG65" s="8">
        <v>1.3747190352502254</v>
      </c>
      <c r="CH65" s="8">
        <v>1.375276133990134</v>
      </c>
      <c r="CI65" s="8">
        <v>1.3758350264880868</v>
      </c>
      <c r="CJ65" s="8">
        <v>1.3763717953952024</v>
      </c>
      <c r="CK65" s="8">
        <v>1.3769179038986263</v>
      </c>
      <c r="CL65" s="8">
        <v>1.3774893286565699</v>
      </c>
      <c r="CM65" s="8">
        <v>1.3780469176681953</v>
      </c>
    </row>
    <row r="66" spans="1:91" x14ac:dyDescent="0.25">
      <c r="A66" s="1">
        <f t="shared" si="0"/>
        <v>35734</v>
      </c>
      <c r="B66">
        <v>1.387042917952281</v>
      </c>
      <c r="C66">
        <v>1.3797771739486224</v>
      </c>
      <c r="D66" s="1">
        <v>35734</v>
      </c>
      <c r="E66">
        <v>1.3546872613537511</v>
      </c>
      <c r="F66">
        <v>1.3639642452684146</v>
      </c>
      <c r="G66">
        <v>1.3714319013070739</v>
      </c>
      <c r="H66">
        <v>1.3778085368070208</v>
      </c>
      <c r="I66">
        <v>1.3815261961745213</v>
      </c>
      <c r="J66">
        <v>1.3844112920084053</v>
      </c>
      <c r="K66">
        <v>1.3849973534808677</v>
      </c>
      <c r="L66">
        <v>1.3854938470378004</v>
      </c>
      <c r="M66">
        <v>1.3845832231876307</v>
      </c>
      <c r="N66">
        <v>1.3863721084545289</v>
      </c>
      <c r="O66">
        <v>1.3872784038568431</v>
      </c>
      <c r="P66">
        <v>1.3875524987162271</v>
      </c>
      <c r="Q66">
        <v>1.3874550825792493</v>
      </c>
      <c r="R66">
        <v>1.3875472249196263</v>
      </c>
      <c r="S66">
        <v>1.3878731501586901</v>
      </c>
      <c r="T66">
        <v>1.3883321914218782</v>
      </c>
      <c r="U66">
        <v>1.3886570561808431</v>
      </c>
      <c r="V66">
        <v>1.3889895757271018</v>
      </c>
      <c r="W66">
        <v>1.3894664030265511</v>
      </c>
      <c r="X66">
        <v>1.390179775432498</v>
      </c>
      <c r="Y66">
        <v>1.3914992020019736</v>
      </c>
      <c r="Z66" s="1">
        <f t="shared" si="1"/>
        <v>35734</v>
      </c>
      <c r="AA66">
        <v>1.3546872613537511</v>
      </c>
      <c r="AB66">
        <v>1.3690047011311473</v>
      </c>
      <c r="AC66">
        <v>1.3740184970504064</v>
      </c>
      <c r="AD66">
        <v>1.3752653905301202</v>
      </c>
      <c r="AE66">
        <v>1.3768089146578537</v>
      </c>
      <c r="AF66">
        <v>1.3783464335494051</v>
      </c>
      <c r="AG66">
        <v>1.3799742370143033</v>
      </c>
      <c r="AH66">
        <v>1.3816129795278445</v>
      </c>
      <c r="AI66">
        <v>1.3831232911478448</v>
      </c>
      <c r="AJ66">
        <v>1.3846154635713224</v>
      </c>
      <c r="AK66">
        <v>1.3860861555864441</v>
      </c>
      <c r="AL66">
        <v>1.3875342391278307</v>
      </c>
      <c r="AM66">
        <v>1.3889596380820488</v>
      </c>
      <c r="AN66">
        <v>1.3903622773145008</v>
      </c>
      <c r="AO66">
        <v>1.3917420826753293</v>
      </c>
      <c r="AP66">
        <v>1.3930566454929245</v>
      </c>
      <c r="AQ66">
        <v>1.3942966962652306</v>
      </c>
      <c r="AR66">
        <v>1.3955689805948961</v>
      </c>
      <c r="AS66">
        <v>1.3968187375902374</v>
      </c>
      <c r="AT66">
        <v>1.3980459025969607</v>
      </c>
      <c r="AU66">
        <v>1.399249489920503</v>
      </c>
      <c r="AV66" s="1">
        <f t="shared" si="2"/>
        <v>35734</v>
      </c>
      <c r="AW66">
        <v>1.3668621718689014</v>
      </c>
      <c r="AX66">
        <v>1.3776152973290632</v>
      </c>
      <c r="AY66">
        <v>1.3779040240859728</v>
      </c>
      <c r="AZ66">
        <v>1.3779964523154224</v>
      </c>
      <c r="BA66">
        <v>1.378779366892807</v>
      </c>
      <c r="BB66">
        <v>1.3796131995219212</v>
      </c>
      <c r="BC66">
        <v>1.3808134672243288</v>
      </c>
      <c r="BD66">
        <v>1.3816129795278445</v>
      </c>
      <c r="BE66">
        <v>1.3831232911478448</v>
      </c>
      <c r="BF66">
        <v>1.3846154635713224</v>
      </c>
      <c r="BG66">
        <v>1.3860861555864441</v>
      </c>
      <c r="BH66">
        <v>1.3875342391278307</v>
      </c>
      <c r="BI66">
        <v>1.3889596380820488</v>
      </c>
      <c r="BJ66">
        <v>1.3903622773145008</v>
      </c>
      <c r="BK66">
        <v>1.3917420826753293</v>
      </c>
      <c r="BL66">
        <v>1.3930566454929245</v>
      </c>
      <c r="BM66">
        <v>1.3942966962652306</v>
      </c>
      <c r="BN66">
        <v>1.3955689805948961</v>
      </c>
      <c r="BO66">
        <v>1.3955689805948961</v>
      </c>
      <c r="BP66">
        <v>1.3968187375902374</v>
      </c>
      <c r="BQ66">
        <v>1.399249489920503</v>
      </c>
      <c r="BR66" s="1">
        <f t="shared" si="3"/>
        <v>35734</v>
      </c>
      <c r="BS66" s="8">
        <v>1.3546872613537511</v>
      </c>
      <c r="BT66" s="8">
        <v>1.367873106909296</v>
      </c>
      <c r="BU66" s="8">
        <v>1.3765482557055451</v>
      </c>
      <c r="BV66" s="8">
        <v>1.3790542125820651</v>
      </c>
      <c r="BW66" s="8">
        <v>1.3785497716145061</v>
      </c>
      <c r="BX66" s="8">
        <v>1.3786720795363101</v>
      </c>
      <c r="BY66" s="8">
        <v>1.3803615169439891</v>
      </c>
      <c r="BZ66" s="8">
        <v>1.3819763648637804</v>
      </c>
      <c r="CA66" s="8">
        <v>1.3834648846800737</v>
      </c>
      <c r="CB66" s="8">
        <v>1.3849304165572496</v>
      </c>
      <c r="CC66" s="8">
        <v>1.3862654937962566</v>
      </c>
      <c r="CD66" s="8">
        <v>1.3875775350135857</v>
      </c>
      <c r="CE66" s="8">
        <v>1.3888924325179393</v>
      </c>
      <c r="CF66" s="8">
        <v>1.3901948718985344</v>
      </c>
      <c r="CG66" s="8">
        <v>1.3914814518052292</v>
      </c>
      <c r="CH66" s="8">
        <v>1.3926768764219994</v>
      </c>
      <c r="CI66" s="8">
        <v>1.393815823997206</v>
      </c>
      <c r="CJ66" s="8">
        <v>1.3949328151500773</v>
      </c>
      <c r="CK66" s="8">
        <v>1.3960597228259077</v>
      </c>
      <c r="CL66" s="8">
        <v>1.3972127641117755</v>
      </c>
      <c r="CM66" s="8">
        <v>1.398352241737526</v>
      </c>
    </row>
    <row r="67" spans="1:91" x14ac:dyDescent="0.25">
      <c r="A67" s="1">
        <f t="shared" si="0"/>
        <v>35762</v>
      </c>
      <c r="B67">
        <v>1.393427387832826</v>
      </c>
      <c r="C67">
        <v>1.3825849508789825</v>
      </c>
      <c r="D67" s="1">
        <v>35762</v>
      </c>
      <c r="E67">
        <v>1.3567325634674512</v>
      </c>
      <c r="F67">
        <v>1.3661611977592436</v>
      </c>
      <c r="G67">
        <v>1.37377927965038</v>
      </c>
      <c r="H67">
        <v>1.3803045553135909</v>
      </c>
      <c r="I67">
        <v>1.384153283584695</v>
      </c>
      <c r="J67">
        <v>1.3871835730955207</v>
      </c>
      <c r="K67">
        <v>1.3879105747235483</v>
      </c>
      <c r="L67">
        <v>1.3885429601080581</v>
      </c>
      <c r="M67">
        <v>1.3877585854593342</v>
      </c>
      <c r="N67">
        <v>1.3896709161577365</v>
      </c>
      <c r="O67">
        <v>1.3906986002363642</v>
      </c>
      <c r="P67">
        <v>1.3910926265955583</v>
      </c>
      <c r="Q67">
        <v>1.3911142092899087</v>
      </c>
      <c r="R67">
        <v>1.3913258499297478</v>
      </c>
      <c r="S67">
        <v>1.3917719460469529</v>
      </c>
      <c r="T67">
        <v>1.3923515996015388</v>
      </c>
      <c r="U67">
        <v>1.3927967555671403</v>
      </c>
      <c r="V67">
        <v>1.3932496456396783</v>
      </c>
      <c r="W67">
        <v>1.3938473556221262</v>
      </c>
      <c r="X67">
        <v>1.3946824588257369</v>
      </c>
      <c r="Y67">
        <v>1.3961257538674761</v>
      </c>
      <c r="Z67" s="1">
        <f t="shared" si="1"/>
        <v>35762</v>
      </c>
      <c r="AA67">
        <v>1.3567325634674512</v>
      </c>
      <c r="AB67">
        <v>1.3714603525558862</v>
      </c>
      <c r="AC67">
        <v>1.3766361692515314</v>
      </c>
      <c r="AD67">
        <v>1.3781066080801514</v>
      </c>
      <c r="AE67">
        <v>1.3797909420283285</v>
      </c>
      <c r="AF67">
        <v>1.3814695657038505</v>
      </c>
      <c r="AG67">
        <v>1.3832294955223676</v>
      </c>
      <c r="AH67">
        <v>1.3850144856207225</v>
      </c>
      <c r="AI67">
        <v>1.3866825569030212</v>
      </c>
      <c r="AJ67">
        <v>1.3883327767030844</v>
      </c>
      <c r="AK67">
        <v>1.3899617884061235</v>
      </c>
      <c r="AL67">
        <v>1.3915684534899899</v>
      </c>
      <c r="AM67">
        <v>1.3931526880576188</v>
      </c>
      <c r="AN67">
        <v>1.3947144091599366</v>
      </c>
      <c r="AO67">
        <v>1.3962535348023308</v>
      </c>
      <c r="AP67">
        <v>1.3977275064895134</v>
      </c>
      <c r="AQ67">
        <v>1.3991270008082186</v>
      </c>
      <c r="AR67">
        <v>1.4005591201559366</v>
      </c>
      <c r="AS67">
        <v>1.401968912503244</v>
      </c>
      <c r="AT67">
        <v>1.4033563054235132</v>
      </c>
      <c r="AU67">
        <v>1.404720301819945</v>
      </c>
      <c r="AV67" s="1">
        <f t="shared" si="2"/>
        <v>35762</v>
      </c>
      <c r="AW67">
        <v>1.3689258556279549</v>
      </c>
      <c r="AX67">
        <v>1.3800863940059651</v>
      </c>
      <c r="AY67">
        <v>1.3805290986882515</v>
      </c>
      <c r="AZ67">
        <v>1.3808433120787516</v>
      </c>
      <c r="BA67">
        <v>1.3817656620614014</v>
      </c>
      <c r="BB67">
        <v>1.3827392019834568</v>
      </c>
      <c r="BC67">
        <v>1.3840707054152077</v>
      </c>
      <c r="BD67">
        <v>1.3850144856207225</v>
      </c>
      <c r="BE67">
        <v>1.3866825569030212</v>
      </c>
      <c r="BF67">
        <v>1.3883327767030844</v>
      </c>
      <c r="BG67">
        <v>1.3899617884061235</v>
      </c>
      <c r="BH67">
        <v>1.3915684534899899</v>
      </c>
      <c r="BI67">
        <v>1.3931526880576188</v>
      </c>
      <c r="BJ67">
        <v>1.3947144091599366</v>
      </c>
      <c r="BK67">
        <v>1.3962535348023308</v>
      </c>
      <c r="BL67">
        <v>1.3977275064895134</v>
      </c>
      <c r="BM67">
        <v>1.3991270008082186</v>
      </c>
      <c r="BN67">
        <v>1.4005591201559366</v>
      </c>
      <c r="BO67">
        <v>1.4005591201559366</v>
      </c>
      <c r="BP67">
        <v>1.401968912503244</v>
      </c>
      <c r="BQ67">
        <v>1.404720301819945</v>
      </c>
      <c r="BR67" s="1">
        <f t="shared" si="3"/>
        <v>35762</v>
      </c>
      <c r="BS67" s="8">
        <v>1.3567325634674512</v>
      </c>
      <c r="BT67" s="8">
        <v>1.3701711100686382</v>
      </c>
      <c r="BU67" s="8">
        <v>1.3790653286173875</v>
      </c>
      <c r="BV67" s="8">
        <v>1.3817487354436211</v>
      </c>
      <c r="BW67" s="8">
        <v>1.3814222170827177</v>
      </c>
      <c r="BX67" s="8">
        <v>1.3817447597488171</v>
      </c>
      <c r="BY67" s="8">
        <v>1.3835613887174629</v>
      </c>
      <c r="BZ67" s="8">
        <v>1.3853005162013685</v>
      </c>
      <c r="CA67" s="8">
        <v>1.3869132823931996</v>
      </c>
      <c r="CB67" s="8">
        <v>1.3885032609993133</v>
      </c>
      <c r="CC67" s="8">
        <v>1.3899626926897066</v>
      </c>
      <c r="CD67" s="8">
        <v>1.3913992578028156</v>
      </c>
      <c r="CE67" s="8">
        <v>1.3928408940759571</v>
      </c>
      <c r="CF67" s="8">
        <v>1.394288049937457</v>
      </c>
      <c r="CG67" s="8">
        <v>1.3957195622457106</v>
      </c>
      <c r="CH67" s="8">
        <v>1.3970598933884539</v>
      </c>
      <c r="CI67" s="8">
        <v>1.3983438065317253</v>
      </c>
      <c r="CJ67" s="8">
        <v>1.3996059207546527</v>
      </c>
      <c r="CK67" s="8">
        <v>1.4008782123303396</v>
      </c>
      <c r="CL67" s="8">
        <v>1.402176958981624</v>
      </c>
      <c r="CM67" s="8">
        <v>1.4034623263227284</v>
      </c>
    </row>
    <row r="68" spans="1:91" x14ac:dyDescent="0.25">
      <c r="A68" s="1">
        <f t="shared" si="0"/>
        <v>35795</v>
      </c>
      <c r="B68">
        <v>1.4074492326287393</v>
      </c>
      <c r="C68">
        <v>1.3924500296727946</v>
      </c>
      <c r="D68" s="1">
        <v>35795</v>
      </c>
      <c r="E68">
        <v>1.3659098606139892</v>
      </c>
      <c r="F68">
        <v>1.3755834147364361</v>
      </c>
      <c r="G68">
        <v>1.3832144977270349</v>
      </c>
      <c r="H68">
        <v>1.3897627741593266</v>
      </c>
      <c r="I68">
        <v>1.3938034404616388</v>
      </c>
      <c r="J68">
        <v>1.3968149312886846</v>
      </c>
      <c r="K68">
        <v>1.397507034127057</v>
      </c>
      <c r="L68">
        <v>1.3981715224221629</v>
      </c>
      <c r="M68">
        <v>1.3974980575988838</v>
      </c>
      <c r="N68">
        <v>1.3996639841653944</v>
      </c>
      <c r="O68">
        <v>1.4009419818729598</v>
      </c>
      <c r="P68">
        <v>1.4015819029087486</v>
      </c>
      <c r="Q68">
        <v>1.4018466445347195</v>
      </c>
      <c r="R68">
        <v>1.4023029511405842</v>
      </c>
      <c r="S68">
        <v>1.4029956778917949</v>
      </c>
      <c r="T68">
        <v>1.4038232183091683</v>
      </c>
      <c r="U68">
        <v>1.4045153320196957</v>
      </c>
      <c r="V68">
        <v>1.4052154017779614</v>
      </c>
      <c r="W68">
        <v>1.4060617187304938</v>
      </c>
      <c r="X68">
        <v>1.4071477594744548</v>
      </c>
      <c r="Y68">
        <v>1.4088478258979806</v>
      </c>
      <c r="Z68" s="1">
        <f t="shared" si="1"/>
        <v>35795</v>
      </c>
      <c r="AA68">
        <v>1.3659098606139892</v>
      </c>
      <c r="AB68">
        <v>1.3809225229921172</v>
      </c>
      <c r="AC68">
        <v>1.3864099125525535</v>
      </c>
      <c r="AD68">
        <v>1.3880773059381937</v>
      </c>
      <c r="AE68">
        <v>1.3900710419059057</v>
      </c>
      <c r="AF68">
        <v>1.392059749459174</v>
      </c>
      <c r="AG68">
        <v>1.3941436529570446</v>
      </c>
      <c r="AH68">
        <v>1.3962354230631426</v>
      </c>
      <c r="AI68">
        <v>1.398194884854391</v>
      </c>
      <c r="AJ68">
        <v>1.4001370119092524</v>
      </c>
      <c r="AK68">
        <v>1.4020584076691083</v>
      </c>
      <c r="AL68">
        <v>1.4039430707750917</v>
      </c>
      <c r="AM68">
        <v>1.4057758743871061</v>
      </c>
      <c r="AN68">
        <v>1.4075864900369492</v>
      </c>
      <c r="AO68">
        <v>1.4093748235917603</v>
      </c>
      <c r="AP68">
        <v>1.4110978980407933</v>
      </c>
      <c r="AQ68">
        <v>1.4127462663174584</v>
      </c>
      <c r="AR68">
        <v>1.4144280537870626</v>
      </c>
      <c r="AS68">
        <v>1.4160877714861224</v>
      </c>
      <c r="AT68">
        <v>1.4177253349728776</v>
      </c>
      <c r="AU68">
        <v>1.4193397254632638</v>
      </c>
      <c r="AV68" s="1">
        <f t="shared" si="2"/>
        <v>35795</v>
      </c>
      <c r="AW68">
        <v>1.3794524357032503</v>
      </c>
      <c r="AX68">
        <v>1.3896080784297777</v>
      </c>
      <c r="AY68">
        <v>1.390330480732068</v>
      </c>
      <c r="AZ68">
        <v>1.3908338101819542</v>
      </c>
      <c r="BA68">
        <v>1.3920604745440202</v>
      </c>
      <c r="BB68">
        <v>1.3933391186216735</v>
      </c>
      <c r="BC68">
        <v>1.3949915002858531</v>
      </c>
      <c r="BD68">
        <v>1.3962354230631426</v>
      </c>
      <c r="BE68">
        <v>1.398194884854391</v>
      </c>
      <c r="BF68">
        <v>1.4001370119092524</v>
      </c>
      <c r="BG68">
        <v>1.4020584076691083</v>
      </c>
      <c r="BH68">
        <v>1.4039430707750917</v>
      </c>
      <c r="BI68">
        <v>1.4057758743871061</v>
      </c>
      <c r="BJ68">
        <v>1.4075864900369492</v>
      </c>
      <c r="BK68">
        <v>1.4093748235917603</v>
      </c>
      <c r="BL68">
        <v>1.4110978980407933</v>
      </c>
      <c r="BM68">
        <v>1.4127462663174584</v>
      </c>
      <c r="BN68">
        <v>1.4144280537870626</v>
      </c>
      <c r="BO68">
        <v>1.4144280537870626</v>
      </c>
      <c r="BP68">
        <v>1.4160877714861224</v>
      </c>
      <c r="BQ68">
        <v>1.4193397254632638</v>
      </c>
      <c r="BR68" s="1">
        <f t="shared" si="3"/>
        <v>35795</v>
      </c>
      <c r="BS68" s="8">
        <v>1.3659098606139892</v>
      </c>
      <c r="BT68" s="8">
        <v>1.3796197119638385</v>
      </c>
      <c r="BU68" s="8">
        <v>1.3886232333984667</v>
      </c>
      <c r="BV68" s="8">
        <v>1.3914709654233253</v>
      </c>
      <c r="BW68" s="8">
        <v>1.3912692113402634</v>
      </c>
      <c r="BX68" s="8">
        <v>1.3916568644439187</v>
      </c>
      <c r="BY68" s="8">
        <v>1.3937838945337069</v>
      </c>
      <c r="BZ68" s="8">
        <v>1.3958428803815845</v>
      </c>
      <c r="CA68" s="8">
        <v>1.3977752861501316</v>
      </c>
      <c r="CB68" s="8">
        <v>1.3996854356542356</v>
      </c>
      <c r="CC68" s="8">
        <v>1.4014646627027334</v>
      </c>
      <c r="CD68" s="8">
        <v>1.4032214757601011</v>
      </c>
      <c r="CE68" s="8">
        <v>1.4049779990535156</v>
      </c>
      <c r="CF68" s="8">
        <v>1.4066863959461759</v>
      </c>
      <c r="CG68" s="8">
        <v>1.4083394199850521</v>
      </c>
      <c r="CH68" s="8">
        <v>1.4098780396356081</v>
      </c>
      <c r="CI68" s="8">
        <v>1.411360073348281</v>
      </c>
      <c r="CJ68" s="8">
        <v>1.4128204445073507</v>
      </c>
      <c r="CK68" s="8">
        <v>1.4142914268396547</v>
      </c>
      <c r="CL68" s="8">
        <v>1.4157894601627485</v>
      </c>
      <c r="CM68" s="8">
        <v>1.4172743286416876</v>
      </c>
    </row>
    <row r="69" spans="1:91" x14ac:dyDescent="0.25">
      <c r="A69" s="1">
        <f t="shared" si="0"/>
        <v>35825</v>
      </c>
      <c r="B69">
        <v>1.4255161105660563</v>
      </c>
      <c r="C69">
        <v>1.4087692046420266</v>
      </c>
      <c r="D69" s="1">
        <v>35825</v>
      </c>
      <c r="E69">
        <v>1.38041955255696</v>
      </c>
      <c r="F69">
        <v>1.3907774684821232</v>
      </c>
      <c r="G69">
        <v>1.3985505406642731</v>
      </c>
      <c r="H69">
        <v>1.4051289289672453</v>
      </c>
      <c r="I69">
        <v>1.409505959723677</v>
      </c>
      <c r="J69">
        <v>1.4124765670189319</v>
      </c>
      <c r="K69">
        <v>1.4131015820819071</v>
      </c>
      <c r="L69">
        <v>1.4138193313775467</v>
      </c>
      <c r="M69">
        <v>1.4133422397027691</v>
      </c>
      <c r="N69">
        <v>1.4159575545303285</v>
      </c>
      <c r="O69">
        <v>1.4176802367326584</v>
      </c>
      <c r="P69">
        <v>1.4187578070292752</v>
      </c>
      <c r="Q69">
        <v>1.4194558777708302</v>
      </c>
      <c r="R69">
        <v>1.4203481410438079</v>
      </c>
      <c r="S69">
        <v>1.4214802192984992</v>
      </c>
      <c r="T69">
        <v>1.42274935381252</v>
      </c>
      <c r="U69">
        <v>1.4238817020449939</v>
      </c>
      <c r="V69">
        <v>1.42502254314851</v>
      </c>
      <c r="W69">
        <v>1.4263121672956018</v>
      </c>
      <c r="X69">
        <v>1.4278455606403713</v>
      </c>
      <c r="Y69">
        <v>1.4300028661708861</v>
      </c>
      <c r="Z69" s="1">
        <f t="shared" si="1"/>
        <v>35825</v>
      </c>
      <c r="AA69">
        <v>1.38041955255696</v>
      </c>
      <c r="AB69">
        <v>1.3961755500410018</v>
      </c>
      <c r="AC69">
        <v>1.4023097304851413</v>
      </c>
      <c r="AD69">
        <v>1.4043857543265836</v>
      </c>
      <c r="AE69">
        <v>1.4069350115220411</v>
      </c>
      <c r="AF69">
        <v>1.4094807037152619</v>
      </c>
      <c r="AG69">
        <v>1.4121447409123027</v>
      </c>
      <c r="AH69">
        <v>1.4147887811605673</v>
      </c>
      <c r="AI69">
        <v>1.4172755607568193</v>
      </c>
      <c r="AJ69">
        <v>1.4197461678515428</v>
      </c>
      <c r="AK69">
        <v>1.4221971384544816</v>
      </c>
      <c r="AL69">
        <v>1.4245880218734774</v>
      </c>
      <c r="AM69">
        <v>1.426878908216874</v>
      </c>
      <c r="AN69">
        <v>1.4291483909045704</v>
      </c>
      <c r="AO69">
        <v>1.4313963539186827</v>
      </c>
      <c r="AP69">
        <v>1.4335791150499497</v>
      </c>
      <c r="AQ69">
        <v>1.4356870137843691</v>
      </c>
      <c r="AR69">
        <v>1.437829895697387</v>
      </c>
      <c r="AS69">
        <v>1.439951367485423</v>
      </c>
      <c r="AT69">
        <v>1.4420513229523757</v>
      </c>
      <c r="AU69">
        <v>1.4441287051378233</v>
      </c>
      <c r="AV69" s="1">
        <f t="shared" si="2"/>
        <v>35825</v>
      </c>
      <c r="AW69">
        <v>1.3974401584671421</v>
      </c>
      <c r="AX69">
        <v>1.4077282282938186</v>
      </c>
      <c r="AY69">
        <v>1.4084600505456493</v>
      </c>
      <c r="AZ69">
        <v>1.4071746445959634</v>
      </c>
      <c r="BA69">
        <v>1.4089485794241465</v>
      </c>
      <c r="BB69">
        <v>1.4107760835638439</v>
      </c>
      <c r="BC69">
        <v>1.4130035355881125</v>
      </c>
      <c r="BD69">
        <v>1.4147887811605673</v>
      </c>
      <c r="BE69">
        <v>1.4172755607568193</v>
      </c>
      <c r="BF69">
        <v>1.4197461678515428</v>
      </c>
      <c r="BG69">
        <v>1.4221971384544816</v>
      </c>
      <c r="BH69">
        <v>1.4245880218734774</v>
      </c>
      <c r="BI69">
        <v>1.426878908216874</v>
      </c>
      <c r="BJ69">
        <v>1.4291483909045704</v>
      </c>
      <c r="BK69">
        <v>1.4313963539186827</v>
      </c>
      <c r="BL69">
        <v>1.4335791150499497</v>
      </c>
      <c r="BM69">
        <v>1.4356870137843691</v>
      </c>
      <c r="BN69">
        <v>1.437829895697387</v>
      </c>
      <c r="BO69">
        <v>1.437829895697387</v>
      </c>
      <c r="BP69">
        <v>1.439951367485423</v>
      </c>
      <c r="BQ69">
        <v>1.4441287051378233</v>
      </c>
      <c r="BR69" s="1">
        <f t="shared" si="3"/>
        <v>35825</v>
      </c>
      <c r="BS69" s="8">
        <v>1.38041955255696</v>
      </c>
      <c r="BT69" s="8">
        <v>1.3948583487688659</v>
      </c>
      <c r="BU69" s="8">
        <v>1.4041889030257606</v>
      </c>
      <c r="BV69" s="8">
        <v>1.4073357653720866</v>
      </c>
      <c r="BW69" s="8">
        <v>1.4073667364717595</v>
      </c>
      <c r="BX69" s="8">
        <v>1.4078830570658527</v>
      </c>
      <c r="BY69" s="8">
        <v>1.4105639094501032</v>
      </c>
      <c r="BZ69" s="8">
        <v>1.4131934810593896</v>
      </c>
      <c r="CA69" s="8">
        <v>1.4156964598731576</v>
      </c>
      <c r="CB69" s="8">
        <v>1.4181783995717765</v>
      </c>
      <c r="CC69" s="8">
        <v>1.4205291296435951</v>
      </c>
      <c r="CD69" s="8">
        <v>1.4228585234704469</v>
      </c>
      <c r="CE69" s="8">
        <v>1.4251785566635349</v>
      </c>
      <c r="CF69" s="8">
        <v>1.4273572139603334</v>
      </c>
      <c r="CG69" s="8">
        <v>1.429411426847544</v>
      </c>
      <c r="CH69" s="8">
        <v>1.4313109372867849</v>
      </c>
      <c r="CI69" s="8">
        <v>1.4331537254543598</v>
      </c>
      <c r="CJ69" s="8">
        <v>1.4349752216950138</v>
      </c>
      <c r="CK69" s="8">
        <v>1.4368081979879439</v>
      </c>
      <c r="CL69" s="8">
        <v>1.4386693674555879</v>
      </c>
      <c r="CM69" s="8">
        <v>1.4405178741641753</v>
      </c>
    </row>
    <row r="70" spans="1:91" x14ac:dyDescent="0.25">
      <c r="A70" s="1">
        <f t="shared" si="0"/>
        <v>35853</v>
      </c>
      <c r="B70">
        <v>1.4244430170505988</v>
      </c>
      <c r="C70">
        <v>1.4083463111201115</v>
      </c>
      <c r="D70" s="1">
        <v>35853</v>
      </c>
      <c r="E70">
        <v>1.3812031423277931</v>
      </c>
      <c r="F70">
        <v>1.3911999155605665</v>
      </c>
      <c r="G70">
        <v>1.3987062189909087</v>
      </c>
      <c r="H70">
        <v>1.4052959620230057</v>
      </c>
      <c r="I70">
        <v>1.4094896620645292</v>
      </c>
      <c r="J70">
        <v>1.412508033733251</v>
      </c>
      <c r="K70">
        <v>1.4131808825924883</v>
      </c>
      <c r="L70">
        <v>1.41387021299333</v>
      </c>
      <c r="M70">
        <v>1.4132647266792773</v>
      </c>
      <c r="N70">
        <v>1.415611794213059</v>
      </c>
      <c r="O70">
        <v>1.4170627242567335</v>
      </c>
      <c r="P70">
        <v>1.417868287448586</v>
      </c>
      <c r="Q70">
        <v>1.4182942491784378</v>
      </c>
      <c r="R70">
        <v>1.4189139401440354</v>
      </c>
      <c r="S70">
        <v>1.4197728164963088</v>
      </c>
      <c r="T70">
        <v>1.4208001420822443</v>
      </c>
      <c r="U70">
        <v>1.4217686881060332</v>
      </c>
      <c r="V70">
        <v>1.4227454553684178</v>
      </c>
      <c r="W70">
        <v>1.4238704909786095</v>
      </c>
      <c r="X70">
        <v>1.4252385568007633</v>
      </c>
      <c r="Y70">
        <v>1.4271540055236429</v>
      </c>
      <c r="Z70" s="1">
        <f t="shared" si="1"/>
        <v>35853</v>
      </c>
      <c r="AA70">
        <v>1.3812031423277931</v>
      </c>
      <c r="AB70">
        <v>1.3965996367805953</v>
      </c>
      <c r="AC70">
        <v>1.4024471206575215</v>
      </c>
      <c r="AD70">
        <v>1.4043240089505036</v>
      </c>
      <c r="AE70">
        <v>1.4066734532774614</v>
      </c>
      <c r="AF70">
        <v>1.4090186100862583</v>
      </c>
      <c r="AG70">
        <v>1.411481333629264</v>
      </c>
      <c r="AH70">
        <v>1.4139233161876581</v>
      </c>
      <c r="AI70">
        <v>1.4162074060245353</v>
      </c>
      <c r="AJ70">
        <v>1.4184746318955856</v>
      </c>
      <c r="AK70">
        <v>1.4207215402911999</v>
      </c>
      <c r="AL70">
        <v>1.4229077365919773</v>
      </c>
      <c r="AM70">
        <v>1.4249933892307252</v>
      </c>
      <c r="AN70">
        <v>1.4270570191970005</v>
      </c>
      <c r="AO70">
        <v>1.4290985197732886</v>
      </c>
      <c r="AP70">
        <v>1.4310742942375869</v>
      </c>
      <c r="AQ70">
        <v>1.4329747280907659</v>
      </c>
      <c r="AR70">
        <v>1.4349094756755583</v>
      </c>
      <c r="AS70">
        <v>1.4368222513384508</v>
      </c>
      <c r="AT70">
        <v>1.4387129582460665</v>
      </c>
      <c r="AU70">
        <v>1.4405805511969834</v>
      </c>
      <c r="AV70" s="1">
        <f t="shared" si="2"/>
        <v>35853</v>
      </c>
      <c r="AW70">
        <v>1.3976716032027212</v>
      </c>
      <c r="AX70">
        <v>1.4079613769446504</v>
      </c>
      <c r="AY70">
        <v>1.4085980432907099</v>
      </c>
      <c r="AZ70">
        <v>1.4071127766032321</v>
      </c>
      <c r="BA70">
        <v>1.4086866468443759</v>
      </c>
      <c r="BB70">
        <v>1.4103135652488026</v>
      </c>
      <c r="BC70">
        <v>1.4123397248544742</v>
      </c>
      <c r="BD70">
        <v>1.4139233161876581</v>
      </c>
      <c r="BE70">
        <v>1.4162074060245353</v>
      </c>
      <c r="BF70">
        <v>1.4184746318955856</v>
      </c>
      <c r="BG70">
        <v>1.4207215402911999</v>
      </c>
      <c r="BH70">
        <v>1.4229077365919773</v>
      </c>
      <c r="BI70">
        <v>1.4249933892307252</v>
      </c>
      <c r="BJ70">
        <v>1.4270570191970005</v>
      </c>
      <c r="BK70">
        <v>1.4290985197732886</v>
      </c>
      <c r="BL70">
        <v>1.4310742942375869</v>
      </c>
      <c r="BM70">
        <v>1.4329747280907659</v>
      </c>
      <c r="BN70">
        <v>1.4349094756755583</v>
      </c>
      <c r="BO70">
        <v>1.4349094756755583</v>
      </c>
      <c r="BP70">
        <v>1.4368222513384508</v>
      </c>
      <c r="BQ70">
        <v>1.4405805511969834</v>
      </c>
      <c r="BR70" s="1">
        <f t="shared" si="3"/>
        <v>35853</v>
      </c>
      <c r="BS70" s="8">
        <v>1.3812031423277931</v>
      </c>
      <c r="BT70" s="8">
        <v>1.3952820354100672</v>
      </c>
      <c r="BU70" s="8">
        <v>1.4043349240298755</v>
      </c>
      <c r="BV70" s="8">
        <v>1.4073001191808761</v>
      </c>
      <c r="BW70" s="8">
        <v>1.4072400515827195</v>
      </c>
      <c r="BX70" s="8">
        <v>1.4077869163340462</v>
      </c>
      <c r="BY70" s="8">
        <v>1.4101475750279462</v>
      </c>
      <c r="BZ70" s="8">
        <v>1.4124418981160654</v>
      </c>
      <c r="CA70" s="8">
        <v>1.4147452237752463</v>
      </c>
      <c r="CB70" s="8">
        <v>1.4170420992180974</v>
      </c>
      <c r="CC70" s="8">
        <v>1.4192072452112516</v>
      </c>
      <c r="CD70" s="8">
        <v>1.4213504695878243</v>
      </c>
      <c r="CE70" s="8">
        <v>1.4234236640310429</v>
      </c>
      <c r="CF70" s="8">
        <v>1.4253524696086901</v>
      </c>
      <c r="CG70" s="8">
        <v>1.4272165195848086</v>
      </c>
      <c r="CH70" s="8">
        <v>1.4289598715757836</v>
      </c>
      <c r="CI70" s="8">
        <v>1.4306461938018995</v>
      </c>
      <c r="CJ70" s="8">
        <v>1.4323108690422544</v>
      </c>
      <c r="CK70" s="8">
        <v>1.4339847188252188</v>
      </c>
      <c r="CL70" s="8">
        <v>1.4356561844511118</v>
      </c>
      <c r="CM70" s="8">
        <v>1.4373145341096707</v>
      </c>
    </row>
    <row r="71" spans="1:91" x14ac:dyDescent="0.25">
      <c r="A71" s="1">
        <f t="shared" si="0"/>
        <v>35885</v>
      </c>
      <c r="B71">
        <v>1.4293440146014769</v>
      </c>
      <c r="C71">
        <v>1.4150268595875424</v>
      </c>
      <c r="D71" s="1">
        <v>35885</v>
      </c>
      <c r="E71">
        <v>1.38879333815883</v>
      </c>
      <c r="F71">
        <v>1.3986170076436661</v>
      </c>
      <c r="G71">
        <v>1.4059340605186463</v>
      </c>
      <c r="H71">
        <v>1.4124568493912528</v>
      </c>
      <c r="I71">
        <v>1.4165462753456941</v>
      </c>
      <c r="J71">
        <v>1.4195838528512921</v>
      </c>
      <c r="K71">
        <v>1.4202641685826811</v>
      </c>
      <c r="L71">
        <v>1.4209183001737542</v>
      </c>
      <c r="M71">
        <v>1.4202151743088673</v>
      </c>
      <c r="N71">
        <v>1.4224008736217553</v>
      </c>
      <c r="O71">
        <v>1.4236840488814182</v>
      </c>
      <c r="P71">
        <v>1.4243185635587816</v>
      </c>
      <c r="Q71">
        <v>1.4245715980239846</v>
      </c>
      <c r="R71">
        <v>1.4250190902464297</v>
      </c>
      <c r="S71">
        <v>1.4257066147003739</v>
      </c>
      <c r="T71">
        <v>1.4265809736313013</v>
      </c>
      <c r="U71">
        <v>1.4274398551946876</v>
      </c>
      <c r="V71">
        <v>1.4283068353510617</v>
      </c>
      <c r="W71">
        <v>1.4293224954797159</v>
      </c>
      <c r="X71">
        <v>1.430581917174647</v>
      </c>
      <c r="Y71">
        <v>1.4323485918444343</v>
      </c>
      <c r="Z71" s="1">
        <f t="shared" si="1"/>
        <v>35885</v>
      </c>
      <c r="AA71">
        <v>1.38879333815883</v>
      </c>
      <c r="AB71">
        <v>1.4040455171270236</v>
      </c>
      <c r="AC71">
        <v>1.4096942933672114</v>
      </c>
      <c r="AD71">
        <v>1.4113506897477679</v>
      </c>
      <c r="AE71">
        <v>1.4135990519113872</v>
      </c>
      <c r="AF71">
        <v>1.4158491711516039</v>
      </c>
      <c r="AG71">
        <v>1.4182170633725277</v>
      </c>
      <c r="AH71">
        <v>1.4205637446196189</v>
      </c>
      <c r="AI71">
        <v>1.4227514341103769</v>
      </c>
      <c r="AJ71">
        <v>1.4249218374307531</v>
      </c>
      <c r="AK71">
        <v>1.4270714894625631</v>
      </c>
      <c r="AL71">
        <v>1.4291598227079683</v>
      </c>
      <c r="AM71">
        <v>1.4311468473751594</v>
      </c>
      <c r="AN71">
        <v>1.4331114404027923</v>
      </c>
      <c r="AO71">
        <v>1.4350534996263098</v>
      </c>
      <c r="AP71">
        <v>1.4369292549781043</v>
      </c>
      <c r="AQ71">
        <v>1.4387290682658218</v>
      </c>
      <c r="AR71">
        <v>1.4405630429693133</v>
      </c>
      <c r="AS71">
        <v>1.4423746681394425</v>
      </c>
      <c r="AT71">
        <v>1.4441638515620838</v>
      </c>
      <c r="AU71">
        <v>1.4459295491629949</v>
      </c>
      <c r="AV71" s="1">
        <f t="shared" si="2"/>
        <v>35885</v>
      </c>
      <c r="AW71">
        <v>1.4046531313772628</v>
      </c>
      <c r="AX71">
        <v>1.4149943037060448</v>
      </c>
      <c r="AY71">
        <v>1.4156341502727101</v>
      </c>
      <c r="AZ71">
        <v>1.4141414645096773</v>
      </c>
      <c r="BA71">
        <v>1.415622157210541</v>
      </c>
      <c r="BB71">
        <v>1.4171504039248564</v>
      </c>
      <c r="BC71">
        <v>1.4190795509263037</v>
      </c>
      <c r="BD71">
        <v>1.4205637446196189</v>
      </c>
      <c r="BE71">
        <v>1.4227514341103769</v>
      </c>
      <c r="BF71">
        <v>1.4249218374307531</v>
      </c>
      <c r="BG71">
        <v>1.4270714894625631</v>
      </c>
      <c r="BH71">
        <v>1.4291598227079683</v>
      </c>
      <c r="BI71">
        <v>1.4311468473751594</v>
      </c>
      <c r="BJ71">
        <v>1.4331114404027923</v>
      </c>
      <c r="BK71">
        <v>1.4350534996263098</v>
      </c>
      <c r="BL71">
        <v>1.4369292549781043</v>
      </c>
      <c r="BM71">
        <v>1.4387290682658218</v>
      </c>
      <c r="BN71">
        <v>1.4405630429693133</v>
      </c>
      <c r="BO71">
        <v>1.4405630429693133</v>
      </c>
      <c r="BP71">
        <v>1.4423746681394425</v>
      </c>
      <c r="BQ71">
        <v>1.4459295491629949</v>
      </c>
      <c r="BR71" s="1">
        <f t="shared" si="3"/>
        <v>35885</v>
      </c>
      <c r="BS71" s="8">
        <v>1.38879333815883</v>
      </c>
      <c r="BT71" s="8">
        <v>1.40272089105028</v>
      </c>
      <c r="BU71" s="8">
        <v>1.4115918520001236</v>
      </c>
      <c r="BV71" s="8">
        <v>1.4143416912542797</v>
      </c>
      <c r="BW71" s="8">
        <v>1.4142032912779878</v>
      </c>
      <c r="BX71" s="8">
        <v>1.414796110437222</v>
      </c>
      <c r="BY71" s="8">
        <v>1.416972960566224</v>
      </c>
      <c r="BZ71" s="8">
        <v>1.4190943911505849</v>
      </c>
      <c r="CA71" s="8">
        <v>1.4213063741776224</v>
      </c>
      <c r="CB71" s="8">
        <v>1.4235115447884583</v>
      </c>
      <c r="CC71" s="8">
        <v>1.4255840622397336</v>
      </c>
      <c r="CD71" s="8">
        <v>1.4276342483696864</v>
      </c>
      <c r="CE71" s="8">
        <v>1.4296137904004569</v>
      </c>
      <c r="CF71" s="8">
        <v>1.4314480265773077</v>
      </c>
      <c r="CG71" s="8">
        <v>1.4332169562547397</v>
      </c>
      <c r="CH71" s="8">
        <v>1.4348644199242864</v>
      </c>
      <c r="CI71" s="8">
        <v>1.4364543704433073</v>
      </c>
      <c r="CJ71" s="8">
        <v>1.4380223440413489</v>
      </c>
      <c r="CK71" s="8">
        <v>1.4395992876150847</v>
      </c>
      <c r="CL71" s="8">
        <v>1.4411735960551519</v>
      </c>
      <c r="CM71" s="8">
        <v>1.4427344975993917</v>
      </c>
    </row>
    <row r="72" spans="1:91" x14ac:dyDescent="0.25">
      <c r="A72" s="1">
        <f t="shared" si="0"/>
        <v>35915</v>
      </c>
      <c r="B72">
        <v>1.4368095754030372</v>
      </c>
      <c r="C72">
        <v>1.4216803831496445</v>
      </c>
      <c r="D72" s="1">
        <v>35915</v>
      </c>
      <c r="E72">
        <v>1.3957460372271551</v>
      </c>
      <c r="F72">
        <v>1.4055431311123316</v>
      </c>
      <c r="G72">
        <v>1.4128185072754729</v>
      </c>
      <c r="H72">
        <v>1.4192813467394356</v>
      </c>
      <c r="I72">
        <v>1.4232983757326667</v>
      </c>
      <c r="J72">
        <v>1.4262580788846135</v>
      </c>
      <c r="K72">
        <v>1.4268343819567602</v>
      </c>
      <c r="L72">
        <v>1.4273877949698695</v>
      </c>
      <c r="M72">
        <v>1.4265855382548835</v>
      </c>
      <c r="N72">
        <v>1.4286957984509132</v>
      </c>
      <c r="O72">
        <v>1.4298995578154177</v>
      </c>
      <c r="P72">
        <v>1.4304517100584397</v>
      </c>
      <c r="Q72">
        <v>1.4306205299691537</v>
      </c>
      <c r="R72">
        <v>1.4309772154577143</v>
      </c>
      <c r="S72">
        <v>1.431574862932526</v>
      </c>
      <c r="T72">
        <v>1.4323600122894744</v>
      </c>
      <c r="U72">
        <v>1.4331295088218339</v>
      </c>
      <c r="V72">
        <v>1.4339070239488454</v>
      </c>
      <c r="W72">
        <v>1.4348336795231158</v>
      </c>
      <c r="X72">
        <v>1.4360048885509022</v>
      </c>
      <c r="Y72">
        <v>1.4376850765528291</v>
      </c>
      <c r="Z72" s="1">
        <f t="shared" si="1"/>
        <v>35915</v>
      </c>
      <c r="AA72">
        <v>1.3957460372271551</v>
      </c>
      <c r="AB72">
        <v>1.4109985232424231</v>
      </c>
      <c r="AC72">
        <v>1.4166102196480517</v>
      </c>
      <c r="AD72">
        <v>1.4182967728633822</v>
      </c>
      <c r="AE72">
        <v>1.4205782662236484</v>
      </c>
      <c r="AF72">
        <v>1.4228615955549553</v>
      </c>
      <c r="AG72">
        <v>1.4252633532587666</v>
      </c>
      <c r="AH72">
        <v>1.4276438681963608</v>
      </c>
      <c r="AI72">
        <v>1.4298646697385478</v>
      </c>
      <c r="AJ72">
        <v>1.4320681667138437</v>
      </c>
      <c r="AK72">
        <v>1.4342508757620758</v>
      </c>
      <c r="AL72">
        <v>1.4363720236913053</v>
      </c>
      <c r="AM72">
        <v>1.4383914154070458</v>
      </c>
      <c r="AN72">
        <v>1.4403883236157584</v>
      </c>
      <c r="AO72">
        <v>1.4423626445820867</v>
      </c>
      <c r="AP72">
        <v>1.4442703835662734</v>
      </c>
      <c r="AQ72">
        <v>1.4461018498800231</v>
      </c>
      <c r="AR72">
        <v>1.4479677093919772</v>
      </c>
      <c r="AS72">
        <v>1.4498111613975819</v>
      </c>
      <c r="AT72">
        <v>1.4516321121592417</v>
      </c>
      <c r="AU72">
        <v>1.4534295111362352</v>
      </c>
      <c r="AV72" s="1">
        <f t="shared" si="2"/>
        <v>35915</v>
      </c>
      <c r="AW72">
        <v>1.4115418063510601</v>
      </c>
      <c r="AX72">
        <v>1.4219336936737648</v>
      </c>
      <c r="AY72">
        <v>1.4225792173485938</v>
      </c>
      <c r="AZ72">
        <v>1.421101282661944</v>
      </c>
      <c r="BA72">
        <v>1.4226113599883716</v>
      </c>
      <c r="BB72">
        <v>1.4241692730799789</v>
      </c>
      <c r="BC72">
        <v>1.4261301260080068</v>
      </c>
      <c r="BD72">
        <v>1.4276438681963608</v>
      </c>
      <c r="BE72">
        <v>1.4298646697385478</v>
      </c>
      <c r="BF72">
        <v>1.4320681667138437</v>
      </c>
      <c r="BG72">
        <v>1.4342508757620758</v>
      </c>
      <c r="BH72">
        <v>1.4363720236913053</v>
      </c>
      <c r="BI72">
        <v>1.4383914154070458</v>
      </c>
      <c r="BJ72">
        <v>1.4403883236157584</v>
      </c>
      <c r="BK72">
        <v>1.4423626445820867</v>
      </c>
      <c r="BL72">
        <v>1.4442703835662734</v>
      </c>
      <c r="BM72">
        <v>1.4461018498800231</v>
      </c>
      <c r="BN72">
        <v>1.4479677093919772</v>
      </c>
      <c r="BO72">
        <v>1.4479677093919772</v>
      </c>
      <c r="BP72">
        <v>1.4498111613975819</v>
      </c>
      <c r="BQ72">
        <v>1.4534295111362352</v>
      </c>
      <c r="BR72" s="1">
        <f t="shared" si="3"/>
        <v>35915</v>
      </c>
      <c r="BS72" s="8">
        <v>1.3957460372271551</v>
      </c>
      <c r="BT72" s="8">
        <v>1.4096673374544024</v>
      </c>
      <c r="BU72" s="8">
        <v>1.4185127265871533</v>
      </c>
      <c r="BV72" s="8">
        <v>1.4212600987634301</v>
      </c>
      <c r="BW72" s="8">
        <v>1.4211050741216387</v>
      </c>
      <c r="BX72" s="8">
        <v>1.4216848320837867</v>
      </c>
      <c r="BY72" s="8">
        <v>1.4238563025184094</v>
      </c>
      <c r="BZ72" s="8">
        <v>1.4259720357216841</v>
      </c>
      <c r="CA72" s="8">
        <v>1.4281787113633038</v>
      </c>
      <c r="CB72" s="8">
        <v>1.4303784918378588</v>
      </c>
      <c r="CC72" s="8">
        <v>1.4324449310022112</v>
      </c>
      <c r="CD72" s="8">
        <v>1.4344888848810693</v>
      </c>
      <c r="CE72" s="8">
        <v>1.4364618100281126</v>
      </c>
      <c r="CF72" s="8">
        <v>1.4382886902818033</v>
      </c>
      <c r="CG72" s="8">
        <v>1.4400499113145164</v>
      </c>
      <c r="CH72" s="8">
        <v>1.441689048716317</v>
      </c>
      <c r="CI72" s="8">
        <v>1.4432703629108441</v>
      </c>
      <c r="CJ72" s="8">
        <v>1.4448295602924182</v>
      </c>
      <c r="CK72" s="8">
        <v>1.4463977346466159</v>
      </c>
      <c r="CL72" s="8">
        <v>1.4479632258868449</v>
      </c>
      <c r="CM72" s="8">
        <v>1.4495152117138419</v>
      </c>
    </row>
    <row r="73" spans="1:91" x14ac:dyDescent="0.25">
      <c r="A73" s="1">
        <f t="shared" si="0"/>
        <v>35944</v>
      </c>
      <c r="B73">
        <v>1.4504323687680394</v>
      </c>
      <c r="C73">
        <v>1.4312015833778828</v>
      </c>
      <c r="D73" s="1">
        <v>35944</v>
      </c>
      <c r="E73">
        <v>1.4043854464801548</v>
      </c>
      <c r="F73">
        <v>1.4144954914945826</v>
      </c>
      <c r="G73">
        <v>1.4220689133406126</v>
      </c>
      <c r="H73">
        <v>1.4287045792396464</v>
      </c>
      <c r="I73">
        <v>1.4328791595418342</v>
      </c>
      <c r="J73">
        <v>1.4359899382754073</v>
      </c>
      <c r="K73">
        <v>1.4366431998224913</v>
      </c>
      <c r="L73">
        <v>1.4372019188173077</v>
      </c>
      <c r="M73">
        <v>1.4364694876389543</v>
      </c>
      <c r="N73">
        <v>1.4387728573697662</v>
      </c>
      <c r="O73">
        <v>1.4401658888593365</v>
      </c>
      <c r="P73">
        <v>1.4409028568459628</v>
      </c>
      <c r="Q73">
        <v>1.4412522957194664</v>
      </c>
      <c r="R73">
        <v>1.4417209316119914</v>
      </c>
      <c r="S73">
        <v>1.4424324115161637</v>
      </c>
      <c r="T73">
        <v>1.4433329209998427</v>
      </c>
      <c r="U73">
        <v>1.4442177764926523</v>
      </c>
      <c r="V73">
        <v>1.4451108307833012</v>
      </c>
      <c r="W73">
        <v>1.4461543209939189</v>
      </c>
      <c r="X73">
        <v>1.4474444543886367</v>
      </c>
      <c r="Y73">
        <v>1.449247839201325</v>
      </c>
      <c r="Z73" s="1">
        <f t="shared" si="1"/>
        <v>35944</v>
      </c>
      <c r="AA73">
        <v>1.4043854464801548</v>
      </c>
      <c r="AB73">
        <v>1.4199856307877416</v>
      </c>
      <c r="AC73">
        <v>1.4258869820275986</v>
      </c>
      <c r="AD73">
        <v>1.4278142941001919</v>
      </c>
      <c r="AE73">
        <v>1.430341181365091</v>
      </c>
      <c r="AF73">
        <v>1.4328706565599774</v>
      </c>
      <c r="AG73">
        <v>1.4355201520267074</v>
      </c>
      <c r="AH73">
        <v>1.4381490264157932</v>
      </c>
      <c r="AI73">
        <v>1.4406177574282211</v>
      </c>
      <c r="AJ73">
        <v>1.4430697703185558</v>
      </c>
      <c r="AK73">
        <v>1.4455015459939611</v>
      </c>
      <c r="AL73">
        <v>1.4478719747214546</v>
      </c>
      <c r="AM73">
        <v>1.4501405031722181</v>
      </c>
      <c r="AN73">
        <v>1.4523870149656628</v>
      </c>
      <c r="AO73">
        <v>1.454611394560877</v>
      </c>
      <c r="AP73">
        <v>1.4567692555078482</v>
      </c>
      <c r="AQ73">
        <v>1.4588507893326246</v>
      </c>
      <c r="AR73">
        <v>1.4609676184057172</v>
      </c>
      <c r="AS73">
        <v>1.4630624395754472</v>
      </c>
      <c r="AT73">
        <v>1.4651351473445837</v>
      </c>
      <c r="AU73">
        <v>1.4671846702969198</v>
      </c>
      <c r="AV73" s="1">
        <f t="shared" si="2"/>
        <v>35944</v>
      </c>
      <c r="AW73">
        <v>1.4207818506184049</v>
      </c>
      <c r="AX73">
        <v>1.4312417639099126</v>
      </c>
      <c r="AY73">
        <v>1.4318950680903055</v>
      </c>
      <c r="AZ73">
        <v>1.4306376236423204</v>
      </c>
      <c r="BA73">
        <v>1.4323882475538416</v>
      </c>
      <c r="BB73">
        <v>1.434187532888429</v>
      </c>
      <c r="BC73">
        <v>1.4363931624397774</v>
      </c>
      <c r="BD73">
        <v>1.4381490264157932</v>
      </c>
      <c r="BE73">
        <v>1.4406177574282211</v>
      </c>
      <c r="BF73">
        <v>1.4430697703185558</v>
      </c>
      <c r="BG73">
        <v>1.4455015459939611</v>
      </c>
      <c r="BH73">
        <v>1.4478719747214546</v>
      </c>
      <c r="BI73">
        <v>1.4501405031722181</v>
      </c>
      <c r="BJ73">
        <v>1.4523870149656628</v>
      </c>
      <c r="BK73">
        <v>1.454611394560877</v>
      </c>
      <c r="BL73">
        <v>1.4567692555078482</v>
      </c>
      <c r="BM73">
        <v>1.4588507893326246</v>
      </c>
      <c r="BN73">
        <v>1.4609676184057172</v>
      </c>
      <c r="BO73">
        <v>1.4609676184057172</v>
      </c>
      <c r="BP73">
        <v>1.4630624395754472</v>
      </c>
      <c r="BQ73">
        <v>1.4671846702969198</v>
      </c>
      <c r="BR73" s="1">
        <f t="shared" si="3"/>
        <v>35944</v>
      </c>
      <c r="BS73" s="8">
        <v>1.4043854464801548</v>
      </c>
      <c r="BT73" s="8">
        <v>1.4186459662453901</v>
      </c>
      <c r="BU73" s="8">
        <v>1.4278011856342607</v>
      </c>
      <c r="BV73" s="8">
        <v>1.4307472561123986</v>
      </c>
      <c r="BW73" s="8">
        <v>1.4307718853792162</v>
      </c>
      <c r="BX73" s="8">
        <v>1.4315363494796787</v>
      </c>
      <c r="BY73" s="8">
        <v>1.4339039055802734</v>
      </c>
      <c r="BZ73" s="8">
        <v>1.436215876236949</v>
      </c>
      <c r="CA73" s="8">
        <v>1.4386199922203275</v>
      </c>
      <c r="CB73" s="8">
        <v>1.4410177228927783</v>
      </c>
      <c r="CC73" s="8">
        <v>1.4432816628907532</v>
      </c>
      <c r="CD73" s="8">
        <v>1.4455234701201951</v>
      </c>
      <c r="CE73" s="8">
        <v>1.4476942129728629</v>
      </c>
      <c r="CF73" s="8">
        <v>1.4497182520676317</v>
      </c>
      <c r="CG73" s="8">
        <v>1.451676566386257</v>
      </c>
      <c r="CH73" s="8">
        <v>1.4535122437409629</v>
      </c>
      <c r="CI73" s="8">
        <v>1.4552900331537337</v>
      </c>
      <c r="CJ73" s="8">
        <v>1.4570459208684485</v>
      </c>
      <c r="CK73" s="8">
        <v>1.4588112590929052</v>
      </c>
      <c r="CL73" s="8">
        <v>1.4605742896109377</v>
      </c>
      <c r="CM73" s="8">
        <v>1.462324093466792</v>
      </c>
    </row>
    <row r="74" spans="1:91" x14ac:dyDescent="0.25">
      <c r="A74" s="1">
        <f t="shared" ref="A74:A137" si="4">D74</f>
        <v>35976</v>
      </c>
      <c r="B74">
        <v>1.4627367311427824</v>
      </c>
      <c r="C74">
        <v>1.4397808305873978</v>
      </c>
      <c r="D74" s="1">
        <v>35976</v>
      </c>
      <c r="E74">
        <v>1.4116104097908881</v>
      </c>
      <c r="F74">
        <v>1.4221544283378365</v>
      </c>
      <c r="G74">
        <v>1.4301528640341508</v>
      </c>
      <c r="H74">
        <v>1.4371960339157372</v>
      </c>
      <c r="I74">
        <v>1.4416420897382547</v>
      </c>
      <c r="J74">
        <v>1.4450190923401505</v>
      </c>
      <c r="K74">
        <v>1.4459237734511323</v>
      </c>
      <c r="L74">
        <v>1.4466323337713043</v>
      </c>
      <c r="M74">
        <v>1.4460872876152209</v>
      </c>
      <c r="N74">
        <v>1.4487101562298381</v>
      </c>
      <c r="O74">
        <v>1.4504195006167437</v>
      </c>
      <c r="P74">
        <v>1.4514511739228464</v>
      </c>
      <c r="Q74">
        <v>1.452051276360212</v>
      </c>
      <c r="R74">
        <v>1.4527716097612553</v>
      </c>
      <c r="S74">
        <v>1.4537368517062099</v>
      </c>
      <c r="T74">
        <v>1.4548928821653628</v>
      </c>
      <c r="U74">
        <v>1.4560330493086839</v>
      </c>
      <c r="V74">
        <v>1.4571633814520837</v>
      </c>
      <c r="W74">
        <v>1.458445712362346</v>
      </c>
      <c r="X74">
        <v>1.4599771541344322</v>
      </c>
      <c r="Y74">
        <v>1.4620267836081284</v>
      </c>
      <c r="Z74" s="1">
        <f t="shared" ref="Z74:Z137" si="5">D74</f>
        <v>35976</v>
      </c>
      <c r="AA74">
        <v>1.4116104097908881</v>
      </c>
      <c r="AB74">
        <v>1.4276742945762984</v>
      </c>
      <c r="AC74">
        <v>1.4339926370694427</v>
      </c>
      <c r="AD74">
        <v>1.4363073661435666</v>
      </c>
      <c r="AE74">
        <v>1.4391559458263432</v>
      </c>
      <c r="AF74">
        <v>1.4420082134597572</v>
      </c>
      <c r="AG74">
        <v>1.4449823771049934</v>
      </c>
      <c r="AH74">
        <v>1.4479369154187056</v>
      </c>
      <c r="AI74">
        <v>1.4507313133514061</v>
      </c>
      <c r="AJ74">
        <v>1.4535099307916495</v>
      </c>
      <c r="AK74">
        <v>1.4562692116795972</v>
      </c>
      <c r="AL74">
        <v>1.45896771822206</v>
      </c>
      <c r="AM74">
        <v>1.4615645381579867</v>
      </c>
      <c r="AN74">
        <v>1.4641401360058031</v>
      </c>
      <c r="AO74">
        <v>1.4666943811038802</v>
      </c>
      <c r="AP74">
        <v>1.4691824945466971</v>
      </c>
      <c r="AQ74">
        <v>1.4715945393943362</v>
      </c>
      <c r="AR74">
        <v>1.4740430879299007</v>
      </c>
      <c r="AS74">
        <v>1.4764703345619741</v>
      </c>
      <c r="AT74">
        <v>1.4788761586485766</v>
      </c>
      <c r="AU74">
        <v>1.4812594642721584</v>
      </c>
      <c r="AV74" s="1">
        <f t="shared" ref="AV74:AV137" si="6">Z74</f>
        <v>35976</v>
      </c>
      <c r="AW74">
        <v>1.4291982073434009</v>
      </c>
      <c r="AX74">
        <v>1.4397200825480168</v>
      </c>
      <c r="AY74">
        <v>1.4403772567391575</v>
      </c>
      <c r="AZ74">
        <v>1.4391474897052692</v>
      </c>
      <c r="BA74">
        <v>1.4412156274711301</v>
      </c>
      <c r="BB74">
        <v>1.4433334876378865</v>
      </c>
      <c r="BC74">
        <v>1.4458611419625502</v>
      </c>
      <c r="BD74">
        <v>1.4479369154187056</v>
      </c>
      <c r="BE74">
        <v>1.4507313133514061</v>
      </c>
      <c r="BF74">
        <v>1.4535099307916495</v>
      </c>
      <c r="BG74">
        <v>1.4562692116795972</v>
      </c>
      <c r="BH74">
        <v>1.45896771822206</v>
      </c>
      <c r="BI74">
        <v>1.4615645381579867</v>
      </c>
      <c r="BJ74">
        <v>1.4641401360058031</v>
      </c>
      <c r="BK74">
        <v>1.4666943811038802</v>
      </c>
      <c r="BL74">
        <v>1.4691824945466971</v>
      </c>
      <c r="BM74">
        <v>1.4715945393943362</v>
      </c>
      <c r="BN74">
        <v>1.4740430879299007</v>
      </c>
      <c r="BO74">
        <v>1.4740430879299007</v>
      </c>
      <c r="BP74">
        <v>1.4764703345619741</v>
      </c>
      <c r="BQ74">
        <v>1.4812594642721584</v>
      </c>
      <c r="BR74" s="1">
        <f t="shared" ref="BR74:BR137" si="7">AV74</f>
        <v>35976</v>
      </c>
      <c r="BS74" s="8">
        <v>1.4116104097908881</v>
      </c>
      <c r="BT74" s="8">
        <v>1.4263273762772664</v>
      </c>
      <c r="BU74" s="8">
        <v>1.4359177222356612</v>
      </c>
      <c r="BV74" s="8">
        <v>1.4392547393670698</v>
      </c>
      <c r="BW74" s="8">
        <v>1.4395597673554263</v>
      </c>
      <c r="BX74" s="8">
        <v>1.440609328848458</v>
      </c>
      <c r="BY74" s="8">
        <v>1.4432727561130394</v>
      </c>
      <c r="BZ74" s="8">
        <v>1.4458811513509142</v>
      </c>
      <c r="CA74" s="8">
        <v>1.448583235787078</v>
      </c>
      <c r="CB74" s="8">
        <v>1.4512798312516226</v>
      </c>
      <c r="CC74" s="8">
        <v>1.4538425963648107</v>
      </c>
      <c r="CD74" s="8">
        <v>1.4563839493199253</v>
      </c>
      <c r="CE74" s="8">
        <v>1.4588545682864718</v>
      </c>
      <c r="CF74" s="8">
        <v>1.4611781742000902</v>
      </c>
      <c r="CG74" s="8">
        <v>1.4634363158307699</v>
      </c>
      <c r="CH74" s="8">
        <v>1.4655715701870082</v>
      </c>
      <c r="CI74" s="8">
        <v>1.4676491641109317</v>
      </c>
      <c r="CJ74" s="8">
        <v>1.4697053624940029</v>
      </c>
      <c r="CK74" s="8">
        <v>1.4717717832166177</v>
      </c>
      <c r="CL74" s="8">
        <v>1.4738365668492448</v>
      </c>
      <c r="CM74" s="8">
        <v>1.4758886917952341</v>
      </c>
    </row>
    <row r="75" spans="1:91" x14ac:dyDescent="0.25">
      <c r="A75" s="1">
        <f t="shared" si="4"/>
        <v>36007</v>
      </c>
      <c r="B75">
        <v>1.4658408363115005</v>
      </c>
      <c r="C75">
        <v>1.4465542476105719</v>
      </c>
      <c r="D75" s="1">
        <v>36007</v>
      </c>
      <c r="E75">
        <v>1.4189150601969602</v>
      </c>
      <c r="F75">
        <v>1.429338056737957</v>
      </c>
      <c r="G75">
        <v>1.4372003227901256</v>
      </c>
      <c r="H75">
        <v>1.4441007586128762</v>
      </c>
      <c r="I75">
        <v>1.4484131344282507</v>
      </c>
      <c r="J75">
        <v>1.4517477377978873</v>
      </c>
      <c r="K75">
        <v>1.4525983348299529</v>
      </c>
      <c r="L75">
        <v>1.4532645310897885</v>
      </c>
      <c r="M75">
        <v>1.4527008606042964</v>
      </c>
      <c r="N75">
        <v>1.4552269531938606</v>
      </c>
      <c r="O75">
        <v>1.4568809030985477</v>
      </c>
      <c r="P75">
        <v>1.4578586528291897</v>
      </c>
      <c r="Q75">
        <v>1.4584028607174699</v>
      </c>
      <c r="R75">
        <v>1.4590677722482461</v>
      </c>
      <c r="S75">
        <v>1.4599785857723999</v>
      </c>
      <c r="T75">
        <v>1.4610809214509761</v>
      </c>
      <c r="U75">
        <v>1.4621672337649316</v>
      </c>
      <c r="V75">
        <v>1.463243578102809</v>
      </c>
      <c r="W75">
        <v>1.4644724581678219</v>
      </c>
      <c r="X75">
        <v>1.4659513650517546</v>
      </c>
      <c r="Y75">
        <v>1.4679504356744084</v>
      </c>
      <c r="Z75" s="1">
        <f t="shared" si="5"/>
        <v>36007</v>
      </c>
      <c r="AA75">
        <v>1.4189150601969602</v>
      </c>
      <c r="AB75">
        <v>1.4348858050875914</v>
      </c>
      <c r="AC75">
        <v>1.441059017328691</v>
      </c>
      <c r="AD75">
        <v>1.4432078214117834</v>
      </c>
      <c r="AE75">
        <v>1.4459062579212498</v>
      </c>
      <c r="AF75">
        <v>1.4486663736020691</v>
      </c>
      <c r="AG75">
        <v>1.4515485217276674</v>
      </c>
      <c r="AH75">
        <v>1.4544105214623619</v>
      </c>
      <c r="AI75">
        <v>1.4571112441175409</v>
      </c>
      <c r="AJ75">
        <v>1.459795709032137</v>
      </c>
      <c r="AK75">
        <v>1.4624603484927812</v>
      </c>
      <c r="AL75">
        <v>1.4650635558168197</v>
      </c>
      <c r="AM75">
        <v>1.4675642641412086</v>
      </c>
      <c r="AN75">
        <v>1.4700432847279643</v>
      </c>
      <c r="AO75">
        <v>1.4725004910575008</v>
      </c>
      <c r="AP75">
        <v>1.4748909349259109</v>
      </c>
      <c r="AQ75">
        <v>1.4772046560301018</v>
      </c>
      <c r="AR75">
        <v>1.4795546642715853</v>
      </c>
      <c r="AS75">
        <v>1.4818829341348123</v>
      </c>
      <c r="AT75">
        <v>1.4841893492211777</v>
      </c>
      <c r="AU75">
        <v>1.4864728144593033</v>
      </c>
      <c r="AV75" s="1">
        <f t="shared" si="6"/>
        <v>36007</v>
      </c>
      <c r="AW75">
        <v>1.4359218386499519</v>
      </c>
      <c r="AX75">
        <v>1.4464932137833852</v>
      </c>
      <c r="AY75">
        <v>1.4471534796359504</v>
      </c>
      <c r="AZ75">
        <v>1.4459179271902931</v>
      </c>
      <c r="BA75">
        <v>1.4479756004328517</v>
      </c>
      <c r="BB75">
        <v>1.4499977669462532</v>
      </c>
      <c r="BC75">
        <v>1.4524312797807368</v>
      </c>
      <c r="BD75">
        <v>1.4544105214623619</v>
      </c>
      <c r="BE75">
        <v>1.4571112441175409</v>
      </c>
      <c r="BF75">
        <v>1.459795709032137</v>
      </c>
      <c r="BG75">
        <v>1.4624603484927812</v>
      </c>
      <c r="BH75">
        <v>1.4650635558168197</v>
      </c>
      <c r="BI75">
        <v>1.4675642641412086</v>
      </c>
      <c r="BJ75">
        <v>1.4700432847279643</v>
      </c>
      <c r="BK75">
        <v>1.4725004910575008</v>
      </c>
      <c r="BL75">
        <v>1.4748909349259109</v>
      </c>
      <c r="BM75">
        <v>1.4772046560301018</v>
      </c>
      <c r="BN75">
        <v>1.4795546642715853</v>
      </c>
      <c r="BO75">
        <v>1.4795546642715853</v>
      </c>
      <c r="BP75">
        <v>1.4818829341348123</v>
      </c>
      <c r="BQ75">
        <v>1.4864728144593033</v>
      </c>
      <c r="BR75" s="1">
        <f t="shared" si="7"/>
        <v>36007</v>
      </c>
      <c r="BS75" s="8">
        <v>1.4189150601969602</v>
      </c>
      <c r="BT75" s="8">
        <v>1.433532083195115</v>
      </c>
      <c r="BU75" s="8">
        <v>1.4429935888642702</v>
      </c>
      <c r="BV75" s="8">
        <v>1.4461693547082395</v>
      </c>
      <c r="BW75" s="8">
        <v>1.4463160583141785</v>
      </c>
      <c r="BX75" s="8">
        <v>1.4472864676881074</v>
      </c>
      <c r="BY75" s="8">
        <v>1.449878006305255</v>
      </c>
      <c r="BZ75" s="8">
        <v>1.4524139533588862</v>
      </c>
      <c r="CA75" s="8">
        <v>1.4550437029841594</v>
      </c>
      <c r="CB75" s="8">
        <v>1.4576676240756024</v>
      </c>
      <c r="CC75" s="8">
        <v>1.4601568188116734</v>
      </c>
      <c r="CD75" s="8">
        <v>1.4626242105032095</v>
      </c>
      <c r="CE75" s="8">
        <v>1.4650202726149069</v>
      </c>
      <c r="CF75" s="8">
        <v>1.4672684205330637</v>
      </c>
      <c r="CG75" s="8">
        <v>1.4694505639069262</v>
      </c>
      <c r="CH75" s="8">
        <v>1.4715090585685509</v>
      </c>
      <c r="CI75" s="8">
        <v>1.4735094133237066</v>
      </c>
      <c r="CJ75" s="8">
        <v>1.4754880458468964</v>
      </c>
      <c r="CK75" s="8">
        <v>1.4774767003226161</v>
      </c>
      <c r="CL75" s="8">
        <v>1.4794634702538652</v>
      </c>
      <c r="CM75" s="8">
        <v>1.481437292894954</v>
      </c>
    </row>
    <row r="76" spans="1:91" x14ac:dyDescent="0.25">
      <c r="A76" s="1">
        <f t="shared" si="4"/>
        <v>36038</v>
      </c>
      <c r="B76">
        <v>1.4896996609917084</v>
      </c>
      <c r="C76">
        <v>1.4629256312278167</v>
      </c>
      <c r="D76" s="1">
        <v>36038</v>
      </c>
      <c r="E76">
        <v>1.4276142347714642</v>
      </c>
      <c r="F76">
        <v>1.4399784152168162</v>
      </c>
      <c r="G76">
        <v>1.4497868181673104</v>
      </c>
      <c r="H76">
        <v>1.4586443567396898</v>
      </c>
      <c r="I76">
        <v>1.4648339860146062</v>
      </c>
      <c r="J76">
        <v>1.4687655750122268</v>
      </c>
      <c r="K76">
        <v>1.4701856514252922</v>
      </c>
      <c r="L76">
        <v>1.4714196786709119</v>
      </c>
      <c r="M76">
        <v>1.471408514348058</v>
      </c>
      <c r="N76">
        <v>1.474527658465477</v>
      </c>
      <c r="O76">
        <v>1.4767647027104562</v>
      </c>
      <c r="P76">
        <v>1.4783173315391482</v>
      </c>
      <c r="Q76">
        <v>1.4794309206938343</v>
      </c>
      <c r="R76">
        <v>1.4806674195887497</v>
      </c>
      <c r="S76">
        <v>1.4821540676781739</v>
      </c>
      <c r="T76">
        <v>1.4839090863458395</v>
      </c>
      <c r="U76">
        <v>1.4857468936741645</v>
      </c>
      <c r="V76">
        <v>1.4875756586921007</v>
      </c>
      <c r="W76">
        <v>1.4895606539668109</v>
      </c>
      <c r="X76">
        <v>1.4918013195857485</v>
      </c>
      <c r="Y76">
        <v>1.4945730684547296</v>
      </c>
      <c r="Z76" s="1">
        <f t="shared" si="5"/>
        <v>36038</v>
      </c>
      <c r="AA76">
        <v>1.4276142347714642</v>
      </c>
      <c r="AB76">
        <v>1.445567462425676</v>
      </c>
      <c r="AC76">
        <v>1.4536793057966519</v>
      </c>
      <c r="AD76">
        <v>1.4577424267313239</v>
      </c>
      <c r="AE76">
        <v>1.4623093154695577</v>
      </c>
      <c r="AF76">
        <v>1.4658676693377799</v>
      </c>
      <c r="AG76">
        <v>1.4695524916725542</v>
      </c>
      <c r="AH76">
        <v>1.4732199566704998</v>
      </c>
      <c r="AI76">
        <v>1.4767270037564313</v>
      </c>
      <c r="AJ76">
        <v>1.4802204251648519</v>
      </c>
      <c r="AK76">
        <v>1.4836965755554008</v>
      </c>
      <c r="AL76">
        <v>1.4871131905658153</v>
      </c>
      <c r="AM76">
        <v>1.4904284659571114</v>
      </c>
      <c r="AN76">
        <v>1.493724351998259</v>
      </c>
      <c r="AO76">
        <v>1.4970006856200162</v>
      </c>
      <c r="AP76">
        <v>1.5002117123067882</v>
      </c>
      <c r="AQ76">
        <v>1.5033471894525789</v>
      </c>
      <c r="AR76">
        <v>1.5065220649051663</v>
      </c>
      <c r="AS76">
        <v>1.5096772824478693</v>
      </c>
      <c r="AT76">
        <v>1.5128126889122899</v>
      </c>
      <c r="AU76">
        <v>1.5159271328184611</v>
      </c>
      <c r="AV76" s="1">
        <f t="shared" si="6"/>
        <v>36038</v>
      </c>
      <c r="AW76">
        <v>1.4521728899352726</v>
      </c>
      <c r="AX76">
        <v>1.4628639066500411</v>
      </c>
      <c r="AY76">
        <v>1.4635316450640947</v>
      </c>
      <c r="AZ76">
        <v>1.4622821092485772</v>
      </c>
      <c r="BA76">
        <v>1.4644021336000794</v>
      </c>
      <c r="BB76">
        <v>1.4672148714914119</v>
      </c>
      <c r="BC76">
        <v>1.4704461988253046</v>
      </c>
      <c r="BD76">
        <v>1.4732199566704998</v>
      </c>
      <c r="BE76">
        <v>1.4767270037564313</v>
      </c>
      <c r="BF76">
        <v>1.4802204251648519</v>
      </c>
      <c r="BG76">
        <v>1.4836965755554008</v>
      </c>
      <c r="BH76">
        <v>1.4871131905658153</v>
      </c>
      <c r="BI76">
        <v>1.4904284659571114</v>
      </c>
      <c r="BJ76">
        <v>1.493724351998259</v>
      </c>
      <c r="BK76">
        <v>1.4970006856200162</v>
      </c>
      <c r="BL76">
        <v>1.5002117123067882</v>
      </c>
      <c r="BM76">
        <v>1.5033471894525789</v>
      </c>
      <c r="BN76">
        <v>1.5065220649051663</v>
      </c>
      <c r="BO76">
        <v>1.5065220649051663</v>
      </c>
      <c r="BP76">
        <v>1.5096772824478693</v>
      </c>
      <c r="BQ76">
        <v>1.5159271328184611</v>
      </c>
      <c r="BR76" s="1">
        <f t="shared" si="7"/>
        <v>36038</v>
      </c>
      <c r="BS76" s="8">
        <v>1.4276142347714642</v>
      </c>
      <c r="BT76" s="8">
        <v>1.4442036630808093</v>
      </c>
      <c r="BU76" s="8">
        <v>1.4556308196299077</v>
      </c>
      <c r="BV76" s="8">
        <v>1.460733785751398</v>
      </c>
      <c r="BW76" s="8">
        <v>1.4627193107389735</v>
      </c>
      <c r="BX76" s="8">
        <v>1.4643794578739062</v>
      </c>
      <c r="BY76" s="8">
        <v>1.4676815508318088</v>
      </c>
      <c r="BZ76" s="8">
        <v>1.4709297742284548</v>
      </c>
      <c r="CA76" s="8">
        <v>1.4742754185705615</v>
      </c>
      <c r="CB76" s="8">
        <v>1.4776176211482714</v>
      </c>
      <c r="CC76" s="8">
        <v>1.4808256513635698</v>
      </c>
      <c r="CD76" s="8">
        <v>1.4840138943911338</v>
      </c>
      <c r="CE76" s="8">
        <v>1.4871320455093275</v>
      </c>
      <c r="CF76" s="8">
        <v>1.4901022279314862</v>
      </c>
      <c r="CG76" s="8">
        <v>1.4930074563063593</v>
      </c>
      <c r="CH76" s="8">
        <v>1.4957890424717424</v>
      </c>
      <c r="CI76" s="8">
        <v>1.4985134328919301</v>
      </c>
      <c r="CJ76" s="8">
        <v>1.5012175984952614</v>
      </c>
      <c r="CK76" s="8">
        <v>1.5039338213470421</v>
      </c>
      <c r="CL76" s="8">
        <v>1.5066499902572368</v>
      </c>
      <c r="CM76" s="8">
        <v>1.5093548313524376</v>
      </c>
    </row>
    <row r="77" spans="1:91" x14ac:dyDescent="0.25">
      <c r="A77" s="1">
        <f t="shared" si="4"/>
        <v>36068</v>
      </c>
      <c r="B77">
        <v>1.5245759590422794</v>
      </c>
      <c r="C77">
        <v>1.4930915341673403</v>
      </c>
      <c r="D77" s="1">
        <v>36068</v>
      </c>
      <c r="E77">
        <v>1.4474031967806413</v>
      </c>
      <c r="F77">
        <v>1.4619052818618916</v>
      </c>
      <c r="G77">
        <v>1.4738429522267695</v>
      </c>
      <c r="H77">
        <v>1.4848394719271825</v>
      </c>
      <c r="I77">
        <v>1.4931407198711708</v>
      </c>
      <c r="J77">
        <v>1.4991541148539265</v>
      </c>
      <c r="K77">
        <v>1.5015557609195693</v>
      </c>
      <c r="L77">
        <v>1.5035567658409372</v>
      </c>
      <c r="M77">
        <v>1.5042859986598882</v>
      </c>
      <c r="N77">
        <v>1.5082170486556812</v>
      </c>
      <c r="O77">
        <v>1.5112485409954337</v>
      </c>
      <c r="P77">
        <v>1.5135815437294815</v>
      </c>
      <c r="Q77">
        <v>1.5154663758636886</v>
      </c>
      <c r="R77">
        <v>1.5174782944589169</v>
      </c>
      <c r="S77">
        <v>1.5197479519180657</v>
      </c>
      <c r="T77">
        <v>1.5223634493114431</v>
      </c>
      <c r="U77">
        <v>1.5251584692205755</v>
      </c>
      <c r="V77">
        <v>1.5279464516666124</v>
      </c>
      <c r="W77">
        <v>1.5308972390647932</v>
      </c>
      <c r="X77">
        <v>1.5341133788649151</v>
      </c>
      <c r="Y77">
        <v>1.5378787337082522</v>
      </c>
      <c r="Z77" s="1">
        <f t="shared" si="5"/>
        <v>36068</v>
      </c>
      <c r="AA77">
        <v>1.4474031967806413</v>
      </c>
      <c r="AB77">
        <v>1.4675794347164517</v>
      </c>
      <c r="AC77">
        <v>1.4778000274237886</v>
      </c>
      <c r="AD77">
        <v>1.4839213445775312</v>
      </c>
      <c r="AE77">
        <v>1.4905672621066308</v>
      </c>
      <c r="AF77">
        <v>1.496196251944953</v>
      </c>
      <c r="AG77">
        <v>1.5019642185637352</v>
      </c>
      <c r="AH77">
        <v>1.5071139929995416</v>
      </c>
      <c r="AI77">
        <v>1.5119629156009118</v>
      </c>
      <c r="AJ77">
        <v>1.5166034445286214</v>
      </c>
      <c r="AK77">
        <v>1.5212126781357929</v>
      </c>
      <c r="AL77">
        <v>1.5257657379735978</v>
      </c>
      <c r="AM77">
        <v>1.5302195776090515</v>
      </c>
      <c r="AN77">
        <v>1.5346581783971915</v>
      </c>
      <c r="AO77">
        <v>1.5390813316123204</v>
      </c>
      <c r="AP77">
        <v>1.5434419228553564</v>
      </c>
      <c r="AQ77">
        <v>1.5477292687961952</v>
      </c>
      <c r="AR77">
        <v>1.5520616319209775</v>
      </c>
      <c r="AS77">
        <v>1.5563782126032824</v>
      </c>
      <c r="AT77">
        <v>1.5606788111869134</v>
      </c>
      <c r="AU77">
        <v>1.5649621969795264</v>
      </c>
      <c r="AV77" s="1">
        <f t="shared" si="6"/>
        <v>36068</v>
      </c>
      <c r="AW77">
        <v>1.4845781569722187</v>
      </c>
      <c r="AX77">
        <v>1.4955077439384632</v>
      </c>
      <c r="AY77">
        <v>1.4961903829485603</v>
      </c>
      <c r="AZ77">
        <v>1.4949129637163678</v>
      </c>
      <c r="BA77">
        <v>1.4970802964536081</v>
      </c>
      <c r="BB77">
        <v>1.4999558006471525</v>
      </c>
      <c r="BC77">
        <v>1.5032592351150262</v>
      </c>
      <c r="BD77">
        <v>1.5071139929995416</v>
      </c>
      <c r="BE77">
        <v>1.5119629156009118</v>
      </c>
      <c r="BF77">
        <v>1.5166034445286214</v>
      </c>
      <c r="BG77">
        <v>1.5212126781357929</v>
      </c>
      <c r="BH77">
        <v>1.5257657379735978</v>
      </c>
      <c r="BI77">
        <v>1.5302195776090515</v>
      </c>
      <c r="BJ77">
        <v>1.5346581783971915</v>
      </c>
      <c r="BK77">
        <v>1.5390813316123204</v>
      </c>
      <c r="BL77">
        <v>1.5434419228553564</v>
      </c>
      <c r="BM77">
        <v>1.5477292687961952</v>
      </c>
      <c r="BN77">
        <v>1.5520616319209775</v>
      </c>
      <c r="BO77">
        <v>1.5520616319209775</v>
      </c>
      <c r="BP77">
        <v>1.5563782126032824</v>
      </c>
      <c r="BQ77">
        <v>1.5649621969795264</v>
      </c>
      <c r="BR77" s="1">
        <f t="shared" si="7"/>
        <v>36068</v>
      </c>
      <c r="BS77" s="8">
        <v>1.4474031967806413</v>
      </c>
      <c r="BT77" s="8">
        <v>1.4661948685003252</v>
      </c>
      <c r="BU77" s="8">
        <v>1.4797839224856522</v>
      </c>
      <c r="BV77" s="8">
        <v>1.4869664240221461</v>
      </c>
      <c r="BW77" s="8">
        <v>1.4909851802035374</v>
      </c>
      <c r="BX77" s="8">
        <v>1.4946772496087086</v>
      </c>
      <c r="BY77" s="8">
        <v>1.4996894959781915</v>
      </c>
      <c r="BZ77" s="8">
        <v>1.5039203388987694</v>
      </c>
      <c r="CA77" s="8">
        <v>1.5082548750783888</v>
      </c>
      <c r="CB77" s="8">
        <v>1.5125900357416491</v>
      </c>
      <c r="CC77" s="8">
        <v>1.5167919087086488</v>
      </c>
      <c r="CD77" s="8">
        <v>1.5209774787349775</v>
      </c>
      <c r="CE77" s="8">
        <v>1.5250951201384209</v>
      </c>
      <c r="CF77" s="8">
        <v>1.529064789500145</v>
      </c>
      <c r="CG77" s="8">
        <v>1.5329714483961114</v>
      </c>
      <c r="CH77" s="8">
        <v>1.5367546805646446</v>
      </c>
      <c r="CI77" s="8">
        <v>1.5404825635227877</v>
      </c>
      <c r="CJ77" s="8">
        <v>1.5441930202060186</v>
      </c>
      <c r="CK77" s="8">
        <v>1.5479192392202368</v>
      </c>
      <c r="CL77" s="8">
        <v>1.5516487700748567</v>
      </c>
      <c r="CM77" s="8">
        <v>1.5553699950935929</v>
      </c>
    </row>
    <row r="78" spans="1:91" x14ac:dyDescent="0.25">
      <c r="A78" s="1">
        <f t="shared" si="4"/>
        <v>36098</v>
      </c>
      <c r="B78">
        <v>1.5165324269238261</v>
      </c>
      <c r="C78">
        <v>1.4922094367738075</v>
      </c>
      <c r="D78" s="1">
        <v>36098</v>
      </c>
      <c r="E78">
        <v>1.4484324884287696</v>
      </c>
      <c r="F78">
        <v>1.4626168499240455</v>
      </c>
      <c r="G78">
        <v>1.4742296156910835</v>
      </c>
      <c r="H78">
        <v>1.4848958376868238</v>
      </c>
      <c r="I78">
        <v>1.4928623553915279</v>
      </c>
      <c r="J78">
        <v>1.4985382345986717</v>
      </c>
      <c r="K78">
        <v>1.5006192942412073</v>
      </c>
      <c r="L78">
        <v>1.5023693433604119</v>
      </c>
      <c r="M78">
        <v>1.5028481713168222</v>
      </c>
      <c r="N78">
        <v>1.5065384822374421</v>
      </c>
      <c r="O78">
        <v>1.5093404628119405</v>
      </c>
      <c r="P78">
        <v>1.5114440329584913</v>
      </c>
      <c r="Q78">
        <v>1.5130994342790216</v>
      </c>
      <c r="R78">
        <v>1.5148811404737468</v>
      </c>
      <c r="S78">
        <v>1.5169195037341852</v>
      </c>
      <c r="T78">
        <v>1.5192961929221185</v>
      </c>
      <c r="U78">
        <v>1.5218429698940621</v>
      </c>
      <c r="V78">
        <v>1.5243818365965185</v>
      </c>
      <c r="W78">
        <v>1.5270822155527781</v>
      </c>
      <c r="X78">
        <v>1.5300463046563975</v>
      </c>
      <c r="Y78">
        <v>1.5335570422168607</v>
      </c>
      <c r="Z78" s="1">
        <f t="shared" si="5"/>
        <v>36098</v>
      </c>
      <c r="AA78">
        <v>1.4484324884287696</v>
      </c>
      <c r="AB78">
        <v>1.4682937646168732</v>
      </c>
      <c r="AC78">
        <v>1.4781877290288366</v>
      </c>
      <c r="AD78">
        <v>1.4839776754842833</v>
      </c>
      <c r="AE78">
        <v>1.4902893773937118</v>
      </c>
      <c r="AF78">
        <v>1.4955815868345224</v>
      </c>
      <c r="AG78">
        <v>1.5010230840589773</v>
      </c>
      <c r="AH78">
        <v>1.5058969648267562</v>
      </c>
      <c r="AI78">
        <v>1.5104684277421043</v>
      </c>
      <c r="AJ78">
        <v>1.5148299861389283</v>
      </c>
      <c r="AK78">
        <v>1.5191586123453111</v>
      </c>
      <c r="AL78">
        <v>1.5234294829921784</v>
      </c>
      <c r="AM78">
        <v>1.5275996558361129</v>
      </c>
      <c r="AN78">
        <v>1.5317530071046865</v>
      </c>
      <c r="AO78">
        <v>1.5358893367761195</v>
      </c>
      <c r="AP78">
        <v>1.5399616450730074</v>
      </c>
      <c r="AQ78">
        <v>1.5439593086438139</v>
      </c>
      <c r="AR78">
        <v>1.5480003202693782</v>
      </c>
      <c r="AS78">
        <v>1.5520240259852691</v>
      </c>
      <c r="AT78">
        <v>1.5560510419271605</v>
      </c>
      <c r="AU78">
        <v>1.5600650919086703</v>
      </c>
      <c r="AV78" s="1">
        <f t="shared" si="6"/>
        <v>36098</v>
      </c>
      <c r="AW78">
        <v>1.4837010891617102</v>
      </c>
      <c r="AX78">
        <v>1.4946242190823182</v>
      </c>
      <c r="AY78">
        <v>1.4953064547989283</v>
      </c>
      <c r="AZ78">
        <v>1.4940297902479789</v>
      </c>
      <c r="BA78">
        <v>1.4961958425556441</v>
      </c>
      <c r="BB78">
        <v>1.4990696479419179</v>
      </c>
      <c r="BC78">
        <v>1.5023172891496852</v>
      </c>
      <c r="BD78">
        <v>1.5058969648267562</v>
      </c>
      <c r="BE78">
        <v>1.5104684277421043</v>
      </c>
      <c r="BF78">
        <v>1.5148299861389283</v>
      </c>
      <c r="BG78">
        <v>1.5191586123453111</v>
      </c>
      <c r="BH78">
        <v>1.5234294829921784</v>
      </c>
      <c r="BI78">
        <v>1.5275996558361129</v>
      </c>
      <c r="BJ78">
        <v>1.5317530071046865</v>
      </c>
      <c r="BK78">
        <v>1.5358893367761195</v>
      </c>
      <c r="BL78">
        <v>1.5399616450730074</v>
      </c>
      <c r="BM78">
        <v>1.5439593086438139</v>
      </c>
      <c r="BN78">
        <v>1.5480003202693782</v>
      </c>
      <c r="BO78">
        <v>1.5480003202693782</v>
      </c>
      <c r="BP78">
        <v>1.5520240259852691</v>
      </c>
      <c r="BQ78">
        <v>1.5600650919086703</v>
      </c>
      <c r="BR78" s="1">
        <f t="shared" si="7"/>
        <v>36098</v>
      </c>
      <c r="BS78" s="8">
        <v>1.4484324884287696</v>
      </c>
      <c r="BT78" s="8">
        <v>1.4669085244767164</v>
      </c>
      <c r="BU78" s="8">
        <v>1.4801721445666005</v>
      </c>
      <c r="BV78" s="8">
        <v>1.4870228705226842</v>
      </c>
      <c r="BW78" s="8">
        <v>1.490707217578636</v>
      </c>
      <c r="BX78" s="8">
        <v>1.49406320853255</v>
      </c>
      <c r="BY78" s="8">
        <v>1.4987486299877288</v>
      </c>
      <c r="BZ78" s="8">
        <v>1.5026988696018435</v>
      </c>
      <c r="CA78" s="8">
        <v>1.506751135234718</v>
      </c>
      <c r="CB78" s="8">
        <v>1.5108024224273631</v>
      </c>
      <c r="CC78" s="8">
        <v>1.5147190016632464</v>
      </c>
      <c r="CD78" s="8">
        <v>1.5186177501025491</v>
      </c>
      <c r="CE78" s="8">
        <v>1.5224471407384115</v>
      </c>
      <c r="CF78" s="8">
        <v>1.5261475376119</v>
      </c>
      <c r="CG78" s="8">
        <v>1.529784188946504</v>
      </c>
      <c r="CH78" s="8">
        <v>1.5332963531164334</v>
      </c>
      <c r="CI78" s="8">
        <v>1.5367520061951103</v>
      </c>
      <c r="CJ78" s="8">
        <v>1.5401890012248585</v>
      </c>
      <c r="CK78" s="8">
        <v>1.5436404440247107</v>
      </c>
      <c r="CL78" s="8">
        <v>1.5470939125535268</v>
      </c>
      <c r="CM78" s="8">
        <v>1.55053782352676</v>
      </c>
    </row>
    <row r="79" spans="1:91" x14ac:dyDescent="0.25">
      <c r="A79" s="1">
        <f t="shared" si="4"/>
        <v>36129</v>
      </c>
      <c r="B79">
        <v>1.5251213911996302</v>
      </c>
      <c r="C79">
        <v>1.4932457743172258</v>
      </c>
      <c r="D79" s="1">
        <v>36129</v>
      </c>
      <c r="E79">
        <v>1.4531008240973777</v>
      </c>
      <c r="F79">
        <v>1.4665829861269633</v>
      </c>
      <c r="G79">
        <v>1.4774733876230224</v>
      </c>
      <c r="H79">
        <v>1.487403770186196</v>
      </c>
      <c r="I79">
        <v>1.4946203608212092</v>
      </c>
      <c r="J79">
        <v>1.499570513526971</v>
      </c>
      <c r="K79">
        <v>1.5014997484086265</v>
      </c>
      <c r="L79">
        <v>1.5030973872827667</v>
      </c>
      <c r="M79">
        <v>1.5034229613286298</v>
      </c>
      <c r="N79">
        <v>1.5069608208310075</v>
      </c>
      <c r="O79">
        <v>1.5096094378973182</v>
      </c>
      <c r="P79">
        <v>1.5115590190699226</v>
      </c>
      <c r="Q79">
        <v>1.5130600134172518</v>
      </c>
      <c r="R79">
        <v>1.5146869583162077</v>
      </c>
      <c r="S79">
        <v>1.5165701372379192</v>
      </c>
      <c r="T79">
        <v>1.5187911132567196</v>
      </c>
      <c r="U79">
        <v>1.5211816176811921</v>
      </c>
      <c r="V79">
        <v>1.5235636958767587</v>
      </c>
      <c r="W79">
        <v>1.526106664557586</v>
      </c>
      <c r="X79">
        <v>1.528945115057933</v>
      </c>
      <c r="Y79">
        <v>1.5323829429400753</v>
      </c>
      <c r="Z79" s="1">
        <f t="shared" si="5"/>
        <v>36129</v>
      </c>
      <c r="AA79">
        <v>1.4531008240973777</v>
      </c>
      <c r="AB79">
        <v>1.4722752947467004</v>
      </c>
      <c r="AC79">
        <v>1.4814402100633546</v>
      </c>
      <c r="AD79">
        <v>1.4864840572426747</v>
      </c>
      <c r="AE79">
        <v>1.4920443528660268</v>
      </c>
      <c r="AF79">
        <v>1.4965999758752351</v>
      </c>
      <c r="AG79">
        <v>1.5016765146796451</v>
      </c>
      <c r="AH79">
        <v>1.5061826563882785</v>
      </c>
      <c r="AI79">
        <v>1.5103840030165321</v>
      </c>
      <c r="AJ79">
        <v>1.514373262834408</v>
      </c>
      <c r="AK79">
        <v>1.5183274660095889</v>
      </c>
      <c r="AL79">
        <v>1.5222218331161865</v>
      </c>
      <c r="AM79">
        <v>1.5260135090545734</v>
      </c>
      <c r="AN79">
        <v>1.5297863365573827</v>
      </c>
      <c r="AO79">
        <v>1.5335401283033319</v>
      </c>
      <c r="AP79">
        <v>1.5372279804886579</v>
      </c>
      <c r="AQ79">
        <v>1.5408393384016026</v>
      </c>
      <c r="AR79">
        <v>1.5444919824080718</v>
      </c>
      <c r="AS79">
        <v>1.54812537896501</v>
      </c>
      <c r="AT79">
        <v>1.5517601001087851</v>
      </c>
      <c r="AU79">
        <v>1.555379916094479</v>
      </c>
      <c r="AV79" s="1">
        <f t="shared" si="6"/>
        <v>36129</v>
      </c>
      <c r="AW79">
        <v>1.4847315176686047</v>
      </c>
      <c r="AX79">
        <v>1.4956622336889582</v>
      </c>
      <c r="AY79">
        <v>1.4963449432174001</v>
      </c>
      <c r="AZ79">
        <v>1.4950673920245545</v>
      </c>
      <c r="BA79">
        <v>1.4972349486527743</v>
      </c>
      <c r="BB79">
        <v>1.5000904121143093</v>
      </c>
      <c r="BC79">
        <v>1.5029712831682411</v>
      </c>
      <c r="BD79">
        <v>1.5061826563882785</v>
      </c>
      <c r="BE79">
        <v>1.5103840030165321</v>
      </c>
      <c r="BF79">
        <v>1.514373262834408</v>
      </c>
      <c r="BG79">
        <v>1.5183274660095889</v>
      </c>
      <c r="BH79">
        <v>1.5222218331161865</v>
      </c>
      <c r="BI79">
        <v>1.5260135090545734</v>
      </c>
      <c r="BJ79">
        <v>1.5297863365573827</v>
      </c>
      <c r="BK79">
        <v>1.5335401283033319</v>
      </c>
      <c r="BL79">
        <v>1.5372279804886579</v>
      </c>
      <c r="BM79">
        <v>1.5408393384016026</v>
      </c>
      <c r="BN79">
        <v>1.5444919824080718</v>
      </c>
      <c r="BO79">
        <v>1.5444919824080718</v>
      </c>
      <c r="BP79">
        <v>1.54812537896501</v>
      </c>
      <c r="BQ79">
        <v>1.555379916094479</v>
      </c>
      <c r="BR79" s="1">
        <f t="shared" si="7"/>
        <v>36129</v>
      </c>
      <c r="BS79" s="8">
        <v>1.4531008240973777</v>
      </c>
      <c r="BT79" s="8">
        <v>1.4708862982905473</v>
      </c>
      <c r="BU79" s="8">
        <v>1.4834289919436165</v>
      </c>
      <c r="BV79" s="8">
        <v>1.489534395499482</v>
      </c>
      <c r="BW79" s="8">
        <v>1.4924626851025533</v>
      </c>
      <c r="BX79" s="8">
        <v>1.495086022026485</v>
      </c>
      <c r="BY79" s="8">
        <v>1.4995056710884669</v>
      </c>
      <c r="BZ79" s="8">
        <v>1.5031882171181925</v>
      </c>
      <c r="CA79" s="8">
        <v>1.5069713861838232</v>
      </c>
      <c r="CB79" s="8">
        <v>1.5107521223240257</v>
      </c>
      <c r="CC79" s="8">
        <v>1.5143967250018069</v>
      </c>
      <c r="CD79" s="8">
        <v>1.5180220980622536</v>
      </c>
      <c r="CE79" s="8">
        <v>1.5215767535569</v>
      </c>
      <c r="CF79" s="8">
        <v>1.5250011376665722</v>
      </c>
      <c r="CG79" s="8">
        <v>1.5283605073434285</v>
      </c>
      <c r="CH79" s="8">
        <v>1.5315942227128536</v>
      </c>
      <c r="CI79" s="8">
        <v>1.534770239212603</v>
      </c>
      <c r="CJ79" s="8">
        <v>1.537926384703028</v>
      </c>
      <c r="CK79" s="8">
        <v>1.5410957204731899</v>
      </c>
      <c r="CL79" s="8">
        <v>1.544265839410512</v>
      </c>
      <c r="CM79" s="8">
        <v>1.5474251803927606</v>
      </c>
    </row>
    <row r="80" spans="1:91" x14ac:dyDescent="0.25">
      <c r="A80" s="1">
        <f t="shared" si="4"/>
        <v>36160</v>
      </c>
      <c r="B80">
        <v>1.5297075257076613</v>
      </c>
      <c r="C80">
        <v>1.4999257292189265</v>
      </c>
      <c r="D80" s="1">
        <v>36160</v>
      </c>
      <c r="E80">
        <v>1.459250011621035</v>
      </c>
      <c r="F80">
        <v>1.4728488491903127</v>
      </c>
      <c r="G80">
        <v>1.4838458439652242</v>
      </c>
      <c r="H80">
        <v>1.4938795256153061</v>
      </c>
      <c r="I80">
        <v>1.5011882973072965</v>
      </c>
      <c r="J80">
        <v>1.5062211660945091</v>
      </c>
      <c r="K80">
        <v>1.5082199988446512</v>
      </c>
      <c r="L80">
        <v>1.5099824639375803</v>
      </c>
      <c r="M80">
        <v>1.5105507035778869</v>
      </c>
      <c r="N80">
        <v>1.5143470779095227</v>
      </c>
      <c r="O80">
        <v>1.5172508436636767</v>
      </c>
      <c r="P80">
        <v>1.5194527727424334</v>
      </c>
      <c r="Q80">
        <v>1.521204325889256</v>
      </c>
      <c r="R80">
        <v>1.5230830093127177</v>
      </c>
      <c r="S80">
        <v>1.5252199101707722</v>
      </c>
      <c r="T80">
        <v>1.5276971931303596</v>
      </c>
      <c r="U80">
        <v>1.5303457383566264</v>
      </c>
      <c r="V80">
        <v>1.5329865721938316</v>
      </c>
      <c r="W80">
        <v>1.5357900816455574</v>
      </c>
      <c r="X80">
        <v>1.5388918110712266</v>
      </c>
      <c r="Y80">
        <v>1.5425978240049063</v>
      </c>
      <c r="Z80" s="1">
        <f t="shared" si="5"/>
        <v>36160</v>
      </c>
      <c r="AA80">
        <v>1.459250011621035</v>
      </c>
      <c r="AB80">
        <v>1.4785654777610262</v>
      </c>
      <c r="AC80">
        <v>1.4878297756158001</v>
      </c>
      <c r="AD80">
        <v>1.4929558084893251</v>
      </c>
      <c r="AE80">
        <v>1.4986009693827889</v>
      </c>
      <c r="AF80">
        <v>1.5032374539947013</v>
      </c>
      <c r="AG80">
        <v>1.5083975562670577</v>
      </c>
      <c r="AH80">
        <v>1.512972577249402</v>
      </c>
      <c r="AI80">
        <v>1.5172308611594156</v>
      </c>
      <c r="AJ80">
        <v>1.5212763028842902</v>
      </c>
      <c r="AK80">
        <v>1.5252867280037046</v>
      </c>
      <c r="AL80">
        <v>1.5292372402459411</v>
      </c>
      <c r="AM80">
        <v>1.5330847814125652</v>
      </c>
      <c r="AN80">
        <v>1.5369135771072826</v>
      </c>
      <c r="AO80">
        <v>1.5407234377088337</v>
      </c>
      <c r="AP80">
        <v>1.5444672370930368</v>
      </c>
      <c r="AQ80">
        <v>1.5481343656007533</v>
      </c>
      <c r="AR80">
        <v>1.5518431584130197</v>
      </c>
      <c r="AS80">
        <v>1.5555327954639508</v>
      </c>
      <c r="AT80">
        <v>1.5592239462871682</v>
      </c>
      <c r="AU80">
        <v>1.5629003027656039</v>
      </c>
      <c r="AV80" s="1">
        <f t="shared" si="6"/>
        <v>36160</v>
      </c>
      <c r="AW80">
        <v>1.4914046985884615</v>
      </c>
      <c r="AX80">
        <v>1.5023845431177201</v>
      </c>
      <c r="AY80">
        <v>1.5030703211094798</v>
      </c>
      <c r="AZ80">
        <v>1.5017870279153749</v>
      </c>
      <c r="BA80">
        <v>1.5039643267073206</v>
      </c>
      <c r="BB80">
        <v>1.5068326241553791</v>
      </c>
      <c r="BC80">
        <v>1.5097264433912017</v>
      </c>
      <c r="BD80">
        <v>1.512972577249402</v>
      </c>
      <c r="BE80">
        <v>1.5172308611594156</v>
      </c>
      <c r="BF80">
        <v>1.5212763028842902</v>
      </c>
      <c r="BG80">
        <v>1.5252867280037046</v>
      </c>
      <c r="BH80">
        <v>1.5292372402459411</v>
      </c>
      <c r="BI80">
        <v>1.5330847814125652</v>
      </c>
      <c r="BJ80">
        <v>1.5369135771072826</v>
      </c>
      <c r="BK80">
        <v>1.5407234377088337</v>
      </c>
      <c r="BL80">
        <v>1.5444672370930368</v>
      </c>
      <c r="BM80">
        <v>1.5481343656007533</v>
      </c>
      <c r="BN80">
        <v>1.5518431584130197</v>
      </c>
      <c r="BO80">
        <v>1.5518431584130197</v>
      </c>
      <c r="BP80">
        <v>1.5555327954639508</v>
      </c>
      <c r="BQ80">
        <v>1.5629003027656039</v>
      </c>
      <c r="BR80" s="1">
        <f t="shared" si="7"/>
        <v>36160</v>
      </c>
      <c r="BS80" s="8">
        <v>1.459250011621035</v>
      </c>
      <c r="BT80" s="8">
        <v>1.4771705469242946</v>
      </c>
      <c r="BU80" s="8">
        <v>1.4898271352652539</v>
      </c>
      <c r="BV80" s="8">
        <v>1.4960194270973879</v>
      </c>
      <c r="BW80" s="8">
        <v>1.4990211399319944</v>
      </c>
      <c r="BX80" s="8">
        <v>1.501716785702742</v>
      </c>
      <c r="BY80" s="8">
        <v>1.5062169966485504</v>
      </c>
      <c r="BZ80" s="8">
        <v>1.5100281245080862</v>
      </c>
      <c r="CA80" s="8">
        <v>1.51398506156432</v>
      </c>
      <c r="CB80" s="8">
        <v>1.5179403401574449</v>
      </c>
      <c r="CC80" s="8">
        <v>1.5217596089501844</v>
      </c>
      <c r="CD80" s="8">
        <v>1.5255603098829285</v>
      </c>
      <c r="CE80" s="8">
        <v>1.5292906879857917</v>
      </c>
      <c r="CF80" s="8">
        <v>1.5328908592931663</v>
      </c>
      <c r="CG80" s="8">
        <v>1.5364263845486337</v>
      </c>
      <c r="CH80" s="8">
        <v>1.5398362772904812</v>
      </c>
      <c r="CI80" s="8">
        <v>1.543188826547284</v>
      </c>
      <c r="CJ80" s="8">
        <v>1.5465220536218305</v>
      </c>
      <c r="CK80" s="8">
        <v>1.5498692018286315</v>
      </c>
      <c r="CL80" s="8">
        <v>1.5532177962431668</v>
      </c>
      <c r="CM80" s="8">
        <v>1.5565562077675561</v>
      </c>
    </row>
    <row r="81" spans="1:91" x14ac:dyDescent="0.25">
      <c r="A81" s="1">
        <f t="shared" si="4"/>
        <v>36189</v>
      </c>
      <c r="B81">
        <v>1.5406339250966428</v>
      </c>
      <c r="C81">
        <v>1.5090330120219488</v>
      </c>
      <c r="D81" s="1">
        <v>36189</v>
      </c>
      <c r="E81">
        <v>1.4687859006965982</v>
      </c>
      <c r="F81">
        <v>1.4823754178682405</v>
      </c>
      <c r="G81">
        <v>1.4933446235490324</v>
      </c>
      <c r="H81">
        <v>1.5033429475068547</v>
      </c>
      <c r="I81">
        <v>1.5105979436418047</v>
      </c>
      <c r="J81">
        <v>1.5155619484698153</v>
      </c>
      <c r="K81">
        <v>1.5174726330223709</v>
      </c>
      <c r="L81">
        <v>1.5191452491054971</v>
      </c>
      <c r="M81">
        <v>1.5192961647117575</v>
      </c>
      <c r="N81">
        <v>1.5225189755341542</v>
      </c>
      <c r="O81">
        <v>1.5248417260348803</v>
      </c>
      <c r="P81">
        <v>1.5264571206339925</v>
      </c>
      <c r="Q81">
        <v>1.5276185083911218</v>
      </c>
      <c r="R81">
        <v>1.5289061348190036</v>
      </c>
      <c r="S81">
        <v>1.5304513867136786</v>
      </c>
      <c r="T81">
        <v>1.5323363736074425</v>
      </c>
      <c r="U81">
        <v>1.5343911270227482</v>
      </c>
      <c r="V81">
        <v>1.5364360685253791</v>
      </c>
      <c r="W81">
        <v>1.5386419106107114</v>
      </c>
      <c r="X81">
        <v>1.5411442041022243</v>
      </c>
      <c r="Y81">
        <v>1.5442489882976136</v>
      </c>
      <c r="Z81" s="1">
        <f t="shared" si="5"/>
        <v>36189</v>
      </c>
      <c r="AA81">
        <v>1.4687859006965982</v>
      </c>
      <c r="AB81">
        <v>1.4881290223002008</v>
      </c>
      <c r="AC81">
        <v>1.4973540581780878</v>
      </c>
      <c r="AD81">
        <v>1.5024133788214127</v>
      </c>
      <c r="AE81">
        <v>1.5079943980044594</v>
      </c>
      <c r="AF81">
        <v>1.5125597329748739</v>
      </c>
      <c r="AG81">
        <v>1.5176512797247739</v>
      </c>
      <c r="AH81">
        <v>1.5221535068438656</v>
      </c>
      <c r="AI81">
        <v>1.5264724084108388</v>
      </c>
      <c r="AJ81">
        <v>1.530651142147301</v>
      </c>
      <c r="AK81">
        <v>1.5347952188466074</v>
      </c>
      <c r="AL81">
        <v>1.5388795777552051</v>
      </c>
      <c r="AM81">
        <v>1.5428608732663742</v>
      </c>
      <c r="AN81">
        <v>1.546823852021681</v>
      </c>
      <c r="AO81">
        <v>1.5507683191471555</v>
      </c>
      <c r="AP81">
        <v>1.5546468338528432</v>
      </c>
      <c r="AQ81">
        <v>1.5584487016390378</v>
      </c>
      <c r="AR81">
        <v>1.5622930381104665</v>
      </c>
      <c r="AS81">
        <v>1.5661186182313036</v>
      </c>
      <c r="AT81">
        <v>1.569946249568825</v>
      </c>
      <c r="AU81">
        <v>1.5737595110196652</v>
      </c>
      <c r="AV81" s="1">
        <f t="shared" si="6"/>
        <v>36189</v>
      </c>
      <c r="AW81">
        <v>1.5004198313237087</v>
      </c>
      <c r="AX81">
        <v>1.5114660460045011</v>
      </c>
      <c r="AY81">
        <v>1.5121559693363074</v>
      </c>
      <c r="AZ81">
        <v>1.510864918986486</v>
      </c>
      <c r="BA81">
        <v>1.5130553789530159</v>
      </c>
      <c r="BB81">
        <v>1.5159410144731906</v>
      </c>
      <c r="BC81">
        <v>1.5188523260533429</v>
      </c>
      <c r="BD81">
        <v>1.5221180819012257</v>
      </c>
      <c r="BE81">
        <v>1.5264724084108388</v>
      </c>
      <c r="BF81">
        <v>1.530651142147301</v>
      </c>
      <c r="BG81">
        <v>1.5347952188466074</v>
      </c>
      <c r="BH81">
        <v>1.5388795777552051</v>
      </c>
      <c r="BI81">
        <v>1.5428608732663742</v>
      </c>
      <c r="BJ81">
        <v>1.546823852021681</v>
      </c>
      <c r="BK81">
        <v>1.5507683191471555</v>
      </c>
      <c r="BL81">
        <v>1.5546468338528432</v>
      </c>
      <c r="BM81">
        <v>1.5584487016390378</v>
      </c>
      <c r="BN81">
        <v>1.5622930381104665</v>
      </c>
      <c r="BO81">
        <v>1.5622930381104665</v>
      </c>
      <c r="BP81">
        <v>1.5661186182313036</v>
      </c>
      <c r="BQ81">
        <v>1.5737595110196652</v>
      </c>
      <c r="BR81" s="1">
        <f t="shared" si="7"/>
        <v>36189</v>
      </c>
      <c r="BS81" s="8">
        <v>1.4687859006965982</v>
      </c>
      <c r="BT81" s="8">
        <v>1.4867250688781413</v>
      </c>
      <c r="BU81" s="8">
        <v>1.4993642038451303</v>
      </c>
      <c r="BV81" s="8">
        <v>1.5054964048280681</v>
      </c>
      <c r="BW81" s="8">
        <v>1.5084172022381104</v>
      </c>
      <c r="BX81" s="8">
        <v>1.5110296343071505</v>
      </c>
      <c r="BY81" s="8">
        <v>1.515457342800258</v>
      </c>
      <c r="BZ81" s="8">
        <v>1.5191911867507428</v>
      </c>
      <c r="CA81" s="8">
        <v>1.5229849867337204</v>
      </c>
      <c r="CB81" s="8">
        <v>1.5267293414523366</v>
      </c>
      <c r="CC81" s="8">
        <v>1.5303356981335643</v>
      </c>
      <c r="CD81" s="8">
        <v>1.5339222054576458</v>
      </c>
      <c r="CE81" s="8">
        <v>1.5374368413718278</v>
      </c>
      <c r="CF81" s="8">
        <v>1.5408194447548453</v>
      </c>
      <c r="CG81" s="8">
        <v>1.5441359656540894</v>
      </c>
      <c r="CH81" s="8">
        <v>1.5473251509574493</v>
      </c>
      <c r="CI81" s="8">
        <v>1.5504556694744671</v>
      </c>
      <c r="CJ81" s="8">
        <v>1.5535657422462801</v>
      </c>
      <c r="CK81" s="8">
        <v>1.5566887678135792</v>
      </c>
      <c r="CL81" s="8">
        <v>1.5598122118376201</v>
      </c>
      <c r="CM81" s="8">
        <v>1.5629243969734372</v>
      </c>
    </row>
    <row r="82" spans="1:91" x14ac:dyDescent="0.25">
      <c r="A82" s="1">
        <f t="shared" si="4"/>
        <v>36217</v>
      </c>
      <c r="B82">
        <v>1.5137346342157665</v>
      </c>
      <c r="C82">
        <v>1.4889211473313642</v>
      </c>
      <c r="D82" s="1">
        <v>36217</v>
      </c>
      <c r="E82">
        <v>1.4661296641852992</v>
      </c>
      <c r="F82">
        <v>1.4774015460246035</v>
      </c>
      <c r="G82">
        <v>1.4860239189693056</v>
      </c>
      <c r="H82">
        <v>1.4936477353813098</v>
      </c>
      <c r="I82">
        <v>1.4985192271280572</v>
      </c>
      <c r="J82">
        <v>1.5010991449491116</v>
      </c>
      <c r="K82">
        <v>1.5006442455882323</v>
      </c>
      <c r="L82">
        <v>1.4999483749351425</v>
      </c>
      <c r="M82">
        <v>1.4984847680031854</v>
      </c>
      <c r="N82">
        <v>1.5006441630601968</v>
      </c>
      <c r="O82">
        <v>1.5019127168786832</v>
      </c>
      <c r="P82">
        <v>1.5024819148486808</v>
      </c>
      <c r="Q82">
        <v>1.5026023778555213</v>
      </c>
      <c r="R82">
        <v>1.5028453727376061</v>
      </c>
      <c r="S82">
        <v>1.5033397052604089</v>
      </c>
      <c r="T82">
        <v>1.504165458018951</v>
      </c>
      <c r="U82">
        <v>1.5051552187532888</v>
      </c>
      <c r="V82">
        <v>1.506132609936216</v>
      </c>
      <c r="W82">
        <v>1.5072648824843879</v>
      </c>
      <c r="X82">
        <v>1.5086844090800837</v>
      </c>
      <c r="Y82">
        <v>1.5106899829071871</v>
      </c>
      <c r="Z82" s="1">
        <f t="shared" si="5"/>
        <v>36217</v>
      </c>
      <c r="AA82">
        <v>1.4661296641852992</v>
      </c>
      <c r="AB82">
        <v>1.4831358451640322</v>
      </c>
      <c r="AC82">
        <v>1.4900136984658563</v>
      </c>
      <c r="AD82">
        <v>1.492724161579208</v>
      </c>
      <c r="AE82">
        <v>1.4959364993991544</v>
      </c>
      <c r="AF82">
        <v>1.4981255791922254</v>
      </c>
      <c r="AG82">
        <v>1.5008209111439204</v>
      </c>
      <c r="AH82">
        <v>1.5029186184379997</v>
      </c>
      <c r="AI82">
        <v>1.5051347633519834</v>
      </c>
      <c r="AJ82">
        <v>1.5074547805785898</v>
      </c>
      <c r="AK82">
        <v>1.509730876948586</v>
      </c>
      <c r="AL82">
        <v>1.5119385527323583</v>
      </c>
      <c r="AM82">
        <v>1.5140354828671989</v>
      </c>
      <c r="AN82">
        <v>1.5161050946500956</v>
      </c>
      <c r="AO82">
        <v>1.518147261937137</v>
      </c>
      <c r="AP82">
        <v>1.5201156629919428</v>
      </c>
      <c r="AQ82">
        <v>1.5220000861487226</v>
      </c>
      <c r="AR82">
        <v>1.523916991514809</v>
      </c>
      <c r="AS82">
        <v>1.5258065801414031</v>
      </c>
      <c r="AT82">
        <v>1.5276891657157745</v>
      </c>
      <c r="AU82">
        <v>1.5295487812055317</v>
      </c>
      <c r="AV82" s="1">
        <f t="shared" si="6"/>
        <v>36217</v>
      </c>
      <c r="AW82">
        <v>1.4804227600958106</v>
      </c>
      <c r="AX82">
        <v>1.4913217546871596</v>
      </c>
      <c r="AY82">
        <v>1.4920024829618759</v>
      </c>
      <c r="AZ82">
        <v>1.4907286392799919</v>
      </c>
      <c r="BA82">
        <v>1.4928899055614888</v>
      </c>
      <c r="BB82">
        <v>1.4957370823397635</v>
      </c>
      <c r="BC82">
        <v>1.4986095929764602</v>
      </c>
      <c r="BD82">
        <v>1.5018318239715387</v>
      </c>
      <c r="BE82">
        <v>1.5051347633519834</v>
      </c>
      <c r="BF82">
        <v>1.5074547805785898</v>
      </c>
      <c r="BG82">
        <v>1.509730876948586</v>
      </c>
      <c r="BH82">
        <v>1.5119385527323583</v>
      </c>
      <c r="BI82">
        <v>1.5140354828671989</v>
      </c>
      <c r="BJ82">
        <v>1.5161050946500956</v>
      </c>
      <c r="BK82">
        <v>1.518147261937137</v>
      </c>
      <c r="BL82">
        <v>1.5201156629919428</v>
      </c>
      <c r="BM82">
        <v>1.5220000861487226</v>
      </c>
      <c r="BN82">
        <v>1.523916991514809</v>
      </c>
      <c r="BO82">
        <v>1.523916991514809</v>
      </c>
      <c r="BP82">
        <v>1.5258065801414031</v>
      </c>
      <c r="BQ82">
        <v>1.5295487812055317</v>
      </c>
      <c r="BR82" s="1">
        <f t="shared" si="7"/>
        <v>36217</v>
      </c>
      <c r="BS82" s="8">
        <v>1.4661296641852992</v>
      </c>
      <c r="BT82" s="8">
        <v>1.4817366024814462</v>
      </c>
      <c r="BU82" s="8">
        <v>1.4920139899556657</v>
      </c>
      <c r="BV82" s="8">
        <v>1.4957873048364398</v>
      </c>
      <c r="BW82" s="8">
        <v>1.4963559228970507</v>
      </c>
      <c r="BX82" s="8">
        <v>1.4966100820499764</v>
      </c>
      <c r="BY82" s="8">
        <v>1.498651304424621</v>
      </c>
      <c r="BZ82" s="8">
        <v>1.4999937320834305</v>
      </c>
      <c r="CA82" s="8">
        <v>1.501872068715479</v>
      </c>
      <c r="CB82" s="8">
        <v>1.5040876698673686</v>
      </c>
      <c r="CC82" s="8">
        <v>1.5061602089779258</v>
      </c>
      <c r="CD82" s="8">
        <v>1.5082062544519694</v>
      </c>
      <c r="CE82" s="8">
        <v>1.5101747643025851</v>
      </c>
      <c r="CF82" s="8">
        <v>1.5120069109600482</v>
      </c>
      <c r="CG82" s="8">
        <v>1.5137677306002211</v>
      </c>
      <c r="CH82" s="8">
        <v>1.5153974257863998</v>
      </c>
      <c r="CI82" s="8">
        <v>1.5169635515064424</v>
      </c>
      <c r="CJ82" s="8">
        <v>1.5185036364485218</v>
      </c>
      <c r="CK82" s="8">
        <v>1.5200503524143787</v>
      </c>
      <c r="CL82" s="8">
        <v>1.5215914346110277</v>
      </c>
      <c r="CM82" s="8">
        <v>1.5231155019101723</v>
      </c>
    </row>
    <row r="83" spans="1:91" x14ac:dyDescent="0.25">
      <c r="A83" s="1">
        <f t="shared" si="4"/>
        <v>36250</v>
      </c>
      <c r="B83">
        <v>1.5221333457633104</v>
      </c>
      <c r="C83">
        <v>1.5041929415664024</v>
      </c>
      <c r="D83" s="1">
        <v>36250</v>
      </c>
      <c r="E83">
        <v>1.4838733240807767</v>
      </c>
      <c r="F83">
        <v>1.4949024698440079</v>
      </c>
      <c r="G83">
        <v>1.5032456157440199</v>
      </c>
      <c r="H83">
        <v>1.5105744633904707</v>
      </c>
      <c r="I83">
        <v>1.5151165889855938</v>
      </c>
      <c r="J83">
        <v>1.5173398472536237</v>
      </c>
      <c r="K83">
        <v>1.5164949086708293</v>
      </c>
      <c r="L83">
        <v>1.5154067488468292</v>
      </c>
      <c r="M83">
        <v>1.5136274459070302</v>
      </c>
      <c r="N83">
        <v>1.5155274494348507</v>
      </c>
      <c r="O83">
        <v>1.5165271340417383</v>
      </c>
      <c r="P83">
        <v>1.5168203133070841</v>
      </c>
      <c r="Q83">
        <v>1.5166603460288566</v>
      </c>
      <c r="R83">
        <v>1.5166239888930169</v>
      </c>
      <c r="S83">
        <v>1.51684113557866</v>
      </c>
      <c r="T83">
        <v>1.5173924315940392</v>
      </c>
      <c r="U83">
        <v>1.5181088375818683</v>
      </c>
      <c r="V83">
        <v>1.5188123989297966</v>
      </c>
      <c r="W83">
        <v>1.519671750214046</v>
      </c>
      <c r="X83">
        <v>1.520820241848702</v>
      </c>
      <c r="Y83">
        <v>1.5225594389803536</v>
      </c>
      <c r="Z83" s="1">
        <f t="shared" si="5"/>
        <v>36250</v>
      </c>
      <c r="AA83">
        <v>1.4838733240807767</v>
      </c>
      <c r="AB83">
        <v>1.5007046960359476</v>
      </c>
      <c r="AC83">
        <v>1.5072816332397108</v>
      </c>
      <c r="AD83">
        <v>1.5096404232098686</v>
      </c>
      <c r="AE83">
        <v>1.5125052553730158</v>
      </c>
      <c r="AF83">
        <v>1.5143341098734289</v>
      </c>
      <c r="AG83">
        <v>1.5166734402691917</v>
      </c>
      <c r="AH83">
        <v>1.518407603493005</v>
      </c>
      <c r="AI83">
        <v>1.5202723893211008</v>
      </c>
      <c r="AJ83">
        <v>1.522243816402596</v>
      </c>
      <c r="AK83">
        <v>1.5241697577719899</v>
      </c>
      <c r="AL83">
        <v>1.5260255179407187</v>
      </c>
      <c r="AM83">
        <v>1.5277684385822099</v>
      </c>
      <c r="AN83">
        <v>1.5294827651020533</v>
      </c>
      <c r="AO83">
        <v>1.5311683904945756</v>
      </c>
      <c r="AP83">
        <v>1.5327786274646527</v>
      </c>
      <c r="AQ83">
        <v>1.5343032363994853</v>
      </c>
      <c r="AR83">
        <v>1.5358596522408783</v>
      </c>
      <c r="AS83">
        <v>1.5373875981179934</v>
      </c>
      <c r="AT83">
        <v>1.5389075571080624</v>
      </c>
      <c r="AU83">
        <v>1.5404034540496834</v>
      </c>
      <c r="AV83" s="1">
        <f t="shared" si="6"/>
        <v>36250</v>
      </c>
      <c r="AW83">
        <v>1.4956073867723629</v>
      </c>
      <c r="AX83">
        <v>1.5066181718390275</v>
      </c>
      <c r="AY83">
        <v>1.5073058823116663</v>
      </c>
      <c r="AZ83">
        <v>1.5060189728750026</v>
      </c>
      <c r="BA83">
        <v>1.5082024071631781</v>
      </c>
      <c r="BB83">
        <v>1.5110787872998621</v>
      </c>
      <c r="BC83">
        <v>1.5139807611431633</v>
      </c>
      <c r="BD83">
        <v>1.5172360424101268</v>
      </c>
      <c r="BE83">
        <v>1.5202723893211008</v>
      </c>
      <c r="BF83">
        <v>1.522243816402596</v>
      </c>
      <c r="BG83">
        <v>1.5241697577719899</v>
      </c>
      <c r="BH83">
        <v>1.5260255179407187</v>
      </c>
      <c r="BI83">
        <v>1.5277684385822099</v>
      </c>
      <c r="BJ83">
        <v>1.5294827651020533</v>
      </c>
      <c r="BK83">
        <v>1.5311683904945756</v>
      </c>
      <c r="BL83">
        <v>1.5327786274646527</v>
      </c>
      <c r="BM83">
        <v>1.5343032363994853</v>
      </c>
      <c r="BN83">
        <v>1.5358596522408783</v>
      </c>
      <c r="BO83">
        <v>1.5358596522408783</v>
      </c>
      <c r="BP83">
        <v>1.5373875981179934</v>
      </c>
      <c r="BQ83">
        <v>1.5404034540496834</v>
      </c>
      <c r="BR83" s="1">
        <f t="shared" si="7"/>
        <v>36250</v>
      </c>
      <c r="BS83" s="8">
        <v>1.4838733240807767</v>
      </c>
      <c r="BT83" s="8">
        <v>1.4992888782796057</v>
      </c>
      <c r="BU83" s="8">
        <v>1.5093051063304748</v>
      </c>
      <c r="BV83" s="8">
        <v>1.5127382794663842</v>
      </c>
      <c r="BW83" s="8">
        <v>1.5129293243392119</v>
      </c>
      <c r="BX83" s="8">
        <v>1.5128022162539627</v>
      </c>
      <c r="BY83" s="8">
        <v>1.5144809169224303</v>
      </c>
      <c r="BZ83" s="8">
        <v>1.5154525734430435</v>
      </c>
      <c r="CA83" s="8">
        <v>1.5170102588637713</v>
      </c>
      <c r="CB83" s="8">
        <v>1.518918412547597</v>
      </c>
      <c r="CC83" s="8">
        <v>1.5206811533576847</v>
      </c>
      <c r="CD83" s="8">
        <v>1.5224162420822109</v>
      </c>
      <c r="CE83" s="8">
        <v>1.5240721844457688</v>
      </c>
      <c r="CF83" s="8">
        <v>1.525589675415135</v>
      </c>
      <c r="CG83" s="8">
        <v>1.5270344108392733</v>
      </c>
      <c r="CH83" s="8">
        <v>1.5283461292434415</v>
      </c>
      <c r="CI83" s="8">
        <v>1.5295930342940043</v>
      </c>
      <c r="CJ83" s="8">
        <v>1.5308130007098133</v>
      </c>
      <c r="CK83" s="8">
        <v>1.5320389751035621</v>
      </c>
      <c r="CL83" s="8">
        <v>1.5332585942774168</v>
      </c>
      <c r="CM83" s="8">
        <v>1.5344603960366905</v>
      </c>
    </row>
    <row r="84" spans="1:91" x14ac:dyDescent="0.25">
      <c r="A84" s="1">
        <f t="shared" si="4"/>
        <v>36280</v>
      </c>
      <c r="B84">
        <v>1.5269582651505997</v>
      </c>
      <c r="C84">
        <v>1.5113255923524318</v>
      </c>
      <c r="D84" s="1">
        <v>36280</v>
      </c>
      <c r="E84">
        <v>1.491935001892569</v>
      </c>
      <c r="F84">
        <v>1.5028572087675334</v>
      </c>
      <c r="G84">
        <v>1.5110769606166956</v>
      </c>
      <c r="H84">
        <v>1.5182753808157474</v>
      </c>
      <c r="I84">
        <v>1.5226715472184882</v>
      </c>
      <c r="J84">
        <v>1.524825683878382</v>
      </c>
      <c r="K84">
        <v>1.5239263588401153</v>
      </c>
      <c r="L84">
        <v>1.5226637192220702</v>
      </c>
      <c r="M84">
        <v>1.5208290172026522</v>
      </c>
      <c r="N84">
        <v>1.5227199556844975</v>
      </c>
      <c r="O84">
        <v>1.5237062678024083</v>
      </c>
      <c r="P84">
        <v>1.5239827145868061</v>
      </c>
      <c r="Q84">
        <v>1.5238038734855048</v>
      </c>
      <c r="R84">
        <v>1.5237492270803743</v>
      </c>
      <c r="S84">
        <v>1.5239492733210973</v>
      </c>
      <c r="T84">
        <v>1.5244789550813684</v>
      </c>
      <c r="U84">
        <v>1.5251587307058185</v>
      </c>
      <c r="V84">
        <v>1.5258255646498122</v>
      </c>
      <c r="W84">
        <v>1.526648866739299</v>
      </c>
      <c r="X84">
        <v>1.5277625838080788</v>
      </c>
      <c r="Y84">
        <v>1.5294696268247616</v>
      </c>
      <c r="Z84" s="1">
        <f t="shared" si="5"/>
        <v>36280</v>
      </c>
      <c r="AA84">
        <v>1.491935001892569</v>
      </c>
      <c r="AB84">
        <v>1.5086903100135072</v>
      </c>
      <c r="AC84">
        <v>1.5151340042471644</v>
      </c>
      <c r="AD84">
        <v>1.5173365788928563</v>
      </c>
      <c r="AE84">
        <v>1.5200471924849495</v>
      </c>
      <c r="AF84">
        <v>1.5218301958837914</v>
      </c>
      <c r="AG84">
        <v>1.5241776246411531</v>
      </c>
      <c r="AH84">
        <v>1.5259168826346936</v>
      </c>
      <c r="AI84">
        <v>1.5277874009647221</v>
      </c>
      <c r="AJ84">
        <v>1.5297650788912387</v>
      </c>
      <c r="AK84">
        <v>1.5316970374186394</v>
      </c>
      <c r="AL84">
        <v>1.5335584594669061</v>
      </c>
      <c r="AM84">
        <v>1.5353064767157856</v>
      </c>
      <c r="AN84">
        <v>1.5370257508229648</v>
      </c>
      <c r="AO84">
        <v>1.5387161744522071</v>
      </c>
      <c r="AP84">
        <v>1.5403308304715611</v>
      </c>
      <c r="AQ84">
        <v>1.5418594293589691</v>
      </c>
      <c r="AR84">
        <v>1.5434199847242593</v>
      </c>
      <c r="AS84">
        <v>1.5449519229005375</v>
      </c>
      <c r="AT84">
        <v>1.5464758278958484</v>
      </c>
      <c r="AU84">
        <v>1.5479755455838491</v>
      </c>
      <c r="AV84" s="1">
        <f t="shared" si="6"/>
        <v>36280</v>
      </c>
      <c r="AW84">
        <v>1.5030131391616977</v>
      </c>
      <c r="AX84">
        <v>1.5140784459889105</v>
      </c>
      <c r="AY84">
        <v>1.5147695617760195</v>
      </c>
      <c r="AZ84">
        <v>1.5134762799900885</v>
      </c>
      <c r="BA84">
        <v>1.5156705259216401</v>
      </c>
      <c r="BB84">
        <v>1.5185587591793708</v>
      </c>
      <c r="BC84">
        <v>1.5214716226994942</v>
      </c>
      <c r="BD84">
        <v>1.5247395276008482</v>
      </c>
      <c r="BE84">
        <v>1.5277874009647221</v>
      </c>
      <c r="BF84">
        <v>1.5297650788912387</v>
      </c>
      <c r="BG84">
        <v>1.5316970374186394</v>
      </c>
      <c r="BH84">
        <v>1.5335584594669061</v>
      </c>
      <c r="BI84">
        <v>1.5353064767157856</v>
      </c>
      <c r="BJ84">
        <v>1.5370257508229648</v>
      </c>
      <c r="BK84">
        <v>1.5387161744522071</v>
      </c>
      <c r="BL84">
        <v>1.5403308304715611</v>
      </c>
      <c r="BM84">
        <v>1.5418594293589691</v>
      </c>
      <c r="BN84">
        <v>1.5434199847242593</v>
      </c>
      <c r="BO84">
        <v>1.5434199847242593</v>
      </c>
      <c r="BP84">
        <v>1.5449519229005375</v>
      </c>
      <c r="BQ84">
        <v>1.5479755455838491</v>
      </c>
      <c r="BR84" s="1">
        <f t="shared" si="7"/>
        <v>36280</v>
      </c>
      <c r="BS84" s="8">
        <v>1.491935001892569</v>
      </c>
      <c r="BT84" s="8">
        <v>1.5072669583471998</v>
      </c>
      <c r="BU84" s="8">
        <v>1.517168018872491</v>
      </c>
      <c r="BV84" s="8">
        <v>1.5204502280386369</v>
      </c>
      <c r="BW84" s="8">
        <v>1.5204733760232851</v>
      </c>
      <c r="BX84" s="8">
        <v>1.5202780745688702</v>
      </c>
      <c r="BY84" s="8">
        <v>1.5219432205700345</v>
      </c>
      <c r="BZ84" s="8">
        <v>1.5228247325827229</v>
      </c>
      <c r="CA84" s="8">
        <v>1.5243619440670864</v>
      </c>
      <c r="CB84" s="8">
        <v>1.5262846264869414</v>
      </c>
      <c r="CC84" s="8">
        <v>1.5280612035965964</v>
      </c>
      <c r="CD84" s="8">
        <v>1.5298078212739699</v>
      </c>
      <c r="CE84" s="8">
        <v>1.5314498147779039</v>
      </c>
      <c r="CF84" s="8">
        <v>1.5329526408959855</v>
      </c>
      <c r="CG84" s="8">
        <v>1.5343823175903093</v>
      </c>
      <c r="CH84" s="8">
        <v>1.5356782974336289</v>
      </c>
      <c r="CI84" s="8">
        <v>1.5369091160695088</v>
      </c>
      <c r="CJ84" s="8">
        <v>1.5381128316313932</v>
      </c>
      <c r="CK84" s="8">
        <v>1.5393225485317479</v>
      </c>
      <c r="CL84" s="8">
        <v>1.5405258447143266</v>
      </c>
      <c r="CM84" s="8">
        <v>1.5417112040970389</v>
      </c>
    </row>
    <row r="85" spans="1:91" x14ac:dyDescent="0.25">
      <c r="A85" s="1">
        <f t="shared" si="4"/>
        <v>36308</v>
      </c>
      <c r="B85">
        <v>1.5135781717072099</v>
      </c>
      <c r="C85">
        <v>1.5038796502057734</v>
      </c>
      <c r="D85" s="1">
        <v>36308</v>
      </c>
      <c r="E85">
        <v>1.4904873529939111</v>
      </c>
      <c r="F85">
        <v>1.500253494600345</v>
      </c>
      <c r="G85">
        <v>1.507307273342273</v>
      </c>
      <c r="H85">
        <v>1.5133305167294799</v>
      </c>
      <c r="I85">
        <v>1.5169429993995431</v>
      </c>
      <c r="J85">
        <v>1.5183594103013156</v>
      </c>
      <c r="K85">
        <v>1.5167347077892719</v>
      </c>
      <c r="L85">
        <v>1.5146124753031835</v>
      </c>
      <c r="M85">
        <v>1.5120831576882565</v>
      </c>
      <c r="N85">
        <v>1.5133481559883442</v>
      </c>
      <c r="O85">
        <v>1.5135993118092659</v>
      </c>
      <c r="P85">
        <v>1.5131447067084711</v>
      </c>
      <c r="Q85">
        <v>1.5122380048591257</v>
      </c>
      <c r="R85">
        <v>1.5114546667747468</v>
      </c>
      <c r="S85">
        <v>1.5109238967438055</v>
      </c>
      <c r="T85">
        <v>1.5107195956269979</v>
      </c>
      <c r="U85">
        <v>1.5106634549656397</v>
      </c>
      <c r="V85">
        <v>1.5105938512769703</v>
      </c>
      <c r="W85">
        <v>1.510678440751452</v>
      </c>
      <c r="X85">
        <v>1.5110494802911103</v>
      </c>
      <c r="Y85">
        <v>1.5120060053135369</v>
      </c>
      <c r="Z85" s="1">
        <f t="shared" si="5"/>
        <v>36308</v>
      </c>
      <c r="AA85">
        <v>1.4904873529939111</v>
      </c>
      <c r="AB85">
        <v>1.5060764899438657</v>
      </c>
      <c r="AC85">
        <v>1.511354195856383</v>
      </c>
      <c r="AD85">
        <v>1.5123947723862423</v>
      </c>
      <c r="AE85">
        <v>1.5142365420204384</v>
      </c>
      <c r="AF85">
        <v>1.5151828596910324</v>
      </c>
      <c r="AG85">
        <v>1.5166888849491522</v>
      </c>
      <c r="AH85">
        <v>1.5175874990550586</v>
      </c>
      <c r="AI85">
        <v>1.5186146885499181</v>
      </c>
      <c r="AJ85">
        <v>1.5197462958021237</v>
      </c>
      <c r="AK85">
        <v>1.5208303511165238</v>
      </c>
      <c r="AL85">
        <v>1.5218423018056821</v>
      </c>
      <c r="AM85">
        <v>1.5227397458262877</v>
      </c>
      <c r="AN85">
        <v>1.5236067912222933</v>
      </c>
      <c r="AO85">
        <v>1.5244433786748943</v>
      </c>
      <c r="AP85">
        <v>1.5252030990270287</v>
      </c>
      <c r="AQ85">
        <v>1.5258758933725733</v>
      </c>
      <c r="AR85">
        <v>1.5265786283742382</v>
      </c>
      <c r="AS85">
        <v>1.5272513720804641</v>
      </c>
      <c r="AT85">
        <v>1.527914508258909</v>
      </c>
      <c r="AU85">
        <v>1.5285520986211978</v>
      </c>
      <c r="AV85" s="1">
        <f t="shared" si="6"/>
        <v>36308</v>
      </c>
      <c r="AW85">
        <v>1.4980098491127314</v>
      </c>
      <c r="AX85">
        <v>1.5090383213055056</v>
      </c>
      <c r="AY85">
        <v>1.5097271364788341</v>
      </c>
      <c r="AZ85">
        <v>1.5084381598208634</v>
      </c>
      <c r="BA85">
        <v>1.5098766060426825</v>
      </c>
      <c r="BB85">
        <v>1.5119257125832215</v>
      </c>
      <c r="BC85">
        <v>1.5139961784028722</v>
      </c>
      <c r="BD85">
        <v>1.5164165707419592</v>
      </c>
      <c r="BE85">
        <v>1.5186146885499181</v>
      </c>
      <c r="BF85">
        <v>1.5197462958021237</v>
      </c>
      <c r="BG85">
        <v>1.5208303511165238</v>
      </c>
      <c r="BH85">
        <v>1.5218423018056821</v>
      </c>
      <c r="BI85">
        <v>1.5227397458262877</v>
      </c>
      <c r="BJ85">
        <v>1.5236067912222933</v>
      </c>
      <c r="BK85">
        <v>1.5244433786748943</v>
      </c>
      <c r="BL85">
        <v>1.5252030990270287</v>
      </c>
      <c r="BM85">
        <v>1.5258758933725733</v>
      </c>
      <c r="BN85">
        <v>1.5265786283742382</v>
      </c>
      <c r="BO85">
        <v>1.5265786283742382</v>
      </c>
      <c r="BP85">
        <v>1.5272513720804641</v>
      </c>
      <c r="BQ85">
        <v>1.5285520986211978</v>
      </c>
      <c r="BR85" s="1">
        <f t="shared" si="7"/>
        <v>36308</v>
      </c>
      <c r="BS85" s="8">
        <v>1.4904873529939111</v>
      </c>
      <c r="BT85" s="8">
        <v>1.5046556042476298</v>
      </c>
      <c r="BU85" s="8">
        <v>1.5133831362206038</v>
      </c>
      <c r="BV85" s="8">
        <v>1.5154982807024786</v>
      </c>
      <c r="BW85" s="8">
        <v>1.5147200136390992</v>
      </c>
      <c r="BX85" s="8">
        <v>1.5137614775172115</v>
      </c>
      <c r="BY85" s="8">
        <v>1.514654675504862</v>
      </c>
      <c r="BZ85" s="8">
        <v>1.5147667125535786</v>
      </c>
      <c r="CA85" s="8">
        <v>1.5155297639806913</v>
      </c>
      <c r="CB85" s="8">
        <v>1.5166743142439394</v>
      </c>
      <c r="CC85" s="8">
        <v>1.5176718201944182</v>
      </c>
      <c r="CD85" s="8">
        <v>1.5186377999246243</v>
      </c>
      <c r="CE85" s="8">
        <v>1.5194982165508801</v>
      </c>
      <c r="CF85" s="8">
        <v>1.520218971526383</v>
      </c>
      <c r="CG85" s="8">
        <v>1.5208657110551425</v>
      </c>
      <c r="CH85" s="8">
        <v>1.5213785617854714</v>
      </c>
      <c r="CI85" s="8">
        <v>1.5218255882956313</v>
      </c>
      <c r="CJ85" s="8">
        <v>1.5222445543188969</v>
      </c>
      <c r="CK85" s="8">
        <v>1.5226682469628177</v>
      </c>
      <c r="CL85" s="8">
        <v>1.5230843757633084</v>
      </c>
      <c r="CM85" s="8">
        <v>1.5234815704873839</v>
      </c>
    </row>
    <row r="86" spans="1:91" x14ac:dyDescent="0.25">
      <c r="A86" s="1">
        <f t="shared" si="4"/>
        <v>36341</v>
      </c>
      <c r="B86">
        <v>1.5087444002338015</v>
      </c>
      <c r="C86">
        <v>1.5071759002689691</v>
      </c>
      <c r="D86" s="1">
        <v>36341</v>
      </c>
      <c r="E86">
        <v>1.4956404518258313</v>
      </c>
      <c r="F86">
        <v>1.5049873351110297</v>
      </c>
      <c r="G86">
        <v>1.5116082180332566</v>
      </c>
      <c r="H86">
        <v>1.5171916762809505</v>
      </c>
      <c r="I86">
        <v>1.5203553132744461</v>
      </c>
      <c r="J86">
        <v>1.5214772694182364</v>
      </c>
      <c r="K86">
        <v>1.5195807842719318</v>
      </c>
      <c r="L86">
        <v>1.5171864987304455</v>
      </c>
      <c r="M86">
        <v>1.5143852595116094</v>
      </c>
      <c r="N86">
        <v>1.5153843367128734</v>
      </c>
      <c r="O86">
        <v>1.5153679389858432</v>
      </c>
      <c r="P86">
        <v>1.5146449916702347</v>
      </c>
      <c r="Q86">
        <v>1.5134761352071497</v>
      </c>
      <c r="R86">
        <v>1.5124451011945264</v>
      </c>
      <c r="S86">
        <v>1.5116670155368686</v>
      </c>
      <c r="T86">
        <v>1.511215679511722</v>
      </c>
      <c r="U86">
        <v>1.5109125951648144</v>
      </c>
      <c r="V86">
        <v>1.5105960661237809</v>
      </c>
      <c r="W86">
        <v>1.5104337280224791</v>
      </c>
      <c r="X86">
        <v>1.5105577191099337</v>
      </c>
      <c r="Y86">
        <v>1.5112667881408814</v>
      </c>
      <c r="Z86" s="1">
        <f t="shared" si="5"/>
        <v>36341</v>
      </c>
      <c r="AA86">
        <v>1.4956404518258313</v>
      </c>
      <c r="AB86">
        <v>1.510828704103637</v>
      </c>
      <c r="AC86">
        <v>1.515666688020274</v>
      </c>
      <c r="AD86">
        <v>1.5162535444498715</v>
      </c>
      <c r="AE86">
        <v>1.5176427678076083</v>
      </c>
      <c r="AF86">
        <v>1.5182505798060595</v>
      </c>
      <c r="AG86">
        <v>1.5194397102057398</v>
      </c>
      <c r="AH86">
        <v>1.5200198205326234</v>
      </c>
      <c r="AI86">
        <v>1.5207283060769647</v>
      </c>
      <c r="AJ86">
        <v>1.5215408993118844</v>
      </c>
      <c r="AK86">
        <v>1.5223054170650927</v>
      </c>
      <c r="AL86">
        <v>1.5229973181077692</v>
      </c>
      <c r="AM86">
        <v>1.5235742227910491</v>
      </c>
      <c r="AN86">
        <v>1.5241203399736543</v>
      </c>
      <c r="AO86">
        <v>1.5246356295669798</v>
      </c>
      <c r="AP86">
        <v>1.5250737056263894</v>
      </c>
      <c r="AQ86">
        <v>1.5254245608661612</v>
      </c>
      <c r="AR86">
        <v>1.5258050577394597</v>
      </c>
      <c r="AS86">
        <v>1.5261552883590659</v>
      </c>
      <c r="AT86">
        <v>1.5264956365435032</v>
      </c>
      <c r="AU86">
        <v>1.5268101882474781</v>
      </c>
      <c r="AV86" s="1">
        <f t="shared" si="6"/>
        <v>36341</v>
      </c>
      <c r="AW86">
        <v>1.5013106644188441</v>
      </c>
      <c r="AX86">
        <v>1.5123634374864348</v>
      </c>
      <c r="AY86">
        <v>1.5130537704412841</v>
      </c>
      <c r="AZ86">
        <v>1.5117619535657512</v>
      </c>
      <c r="BA86">
        <v>1.5132035693563877</v>
      </c>
      <c r="BB86">
        <v>1.5149868381043115</v>
      </c>
      <c r="BC86">
        <v>1.5167421198858331</v>
      </c>
      <c r="BD86">
        <v>1.5188470155079099</v>
      </c>
      <c r="BE86">
        <v>1.5207283060769647</v>
      </c>
      <c r="BF86">
        <v>1.5215408993118844</v>
      </c>
      <c r="BG86">
        <v>1.5223054170650927</v>
      </c>
      <c r="BH86">
        <v>1.5229973181077692</v>
      </c>
      <c r="BI86">
        <v>1.5235742227910491</v>
      </c>
      <c r="BJ86">
        <v>1.5241203399736543</v>
      </c>
      <c r="BK86">
        <v>1.5246356295669798</v>
      </c>
      <c r="BL86">
        <v>1.5250737056263894</v>
      </c>
      <c r="BM86">
        <v>1.5254245608661612</v>
      </c>
      <c r="BN86">
        <v>1.5258050577394597</v>
      </c>
      <c r="BO86">
        <v>1.5258050577394597</v>
      </c>
      <c r="BP86">
        <v>1.5261552883590659</v>
      </c>
      <c r="BQ86">
        <v>1.5268101882474781</v>
      </c>
      <c r="BR86" s="1">
        <f t="shared" si="7"/>
        <v>36341</v>
      </c>
      <c r="BS86" s="8">
        <v>1.4956404518258313</v>
      </c>
      <c r="BT86" s="8">
        <v>1.5094033350009006</v>
      </c>
      <c r="BU86" s="8">
        <v>1.5177014177550114</v>
      </c>
      <c r="BV86" s="8">
        <v>1.519364971155809</v>
      </c>
      <c r="BW86" s="8">
        <v>1.51812732697993</v>
      </c>
      <c r="BX86" s="8">
        <v>1.5168535443932099</v>
      </c>
      <c r="BY86" s="8">
        <v>1.5174611881033027</v>
      </c>
      <c r="BZ86" s="8">
        <v>1.5172860327312911</v>
      </c>
      <c r="CA86" s="8">
        <v>1.5177628084552184</v>
      </c>
      <c r="CB86" s="8">
        <v>1.518621283198047</v>
      </c>
      <c r="CC86" s="8">
        <v>1.5193321184489221</v>
      </c>
      <c r="CD86" s="8">
        <v>1.5200110204541106</v>
      </c>
      <c r="CE86" s="8">
        <v>1.5205839173742559</v>
      </c>
      <c r="CF86" s="8">
        <v>1.52101675285446</v>
      </c>
      <c r="CG86" s="8">
        <v>1.5213752745883198</v>
      </c>
      <c r="CH86" s="8">
        <v>1.5215996426529226</v>
      </c>
      <c r="CI86" s="8">
        <v>1.521757994812418</v>
      </c>
      <c r="CJ86" s="8">
        <v>1.5218881234246899</v>
      </c>
      <c r="CK86" s="8">
        <v>1.5220256368873413</v>
      </c>
      <c r="CL86" s="8">
        <v>1.5221684971621838</v>
      </c>
      <c r="CM86" s="8">
        <v>1.5222922889152888</v>
      </c>
    </row>
    <row r="87" spans="1:91" x14ac:dyDescent="0.25">
      <c r="A87" s="1">
        <f t="shared" si="4"/>
        <v>36371</v>
      </c>
      <c r="B87">
        <v>1.5023346943037772</v>
      </c>
      <c r="C87">
        <v>1.5087630928085591</v>
      </c>
      <c r="D87" s="1">
        <v>36371</v>
      </c>
      <c r="E87">
        <v>1.4983431724760778</v>
      </c>
      <c r="F87">
        <v>1.5074340415126679</v>
      </c>
      <c r="G87">
        <v>1.513791582948089</v>
      </c>
      <c r="H87">
        <v>1.5191079881977574</v>
      </c>
      <c r="I87">
        <v>1.5219999296596105</v>
      </c>
      <c r="J87">
        <v>1.522962650522786</v>
      </c>
      <c r="K87">
        <v>1.5209256926307613</v>
      </c>
      <c r="L87">
        <v>1.5183908851826933</v>
      </c>
      <c r="M87">
        <v>1.5154492749588819</v>
      </c>
      <c r="N87">
        <v>1.5163108156777378</v>
      </c>
      <c r="O87">
        <v>1.5161561709817175</v>
      </c>
      <c r="P87">
        <v>1.5152946766246538</v>
      </c>
      <c r="Q87">
        <v>1.5139872544305486</v>
      </c>
      <c r="R87">
        <v>1.5128179019126007</v>
      </c>
      <c r="S87">
        <v>1.511901725132506</v>
      </c>
      <c r="T87">
        <v>1.5113124608698052</v>
      </c>
      <c r="U87">
        <v>1.5108715266004409</v>
      </c>
      <c r="V87">
        <v>1.5104172045256057</v>
      </c>
      <c r="W87">
        <v>1.5101170988174439</v>
      </c>
      <c r="X87">
        <v>1.510103265773566</v>
      </c>
      <c r="Y87">
        <v>1.5106742586571524</v>
      </c>
      <c r="Z87" s="1">
        <f t="shared" si="5"/>
        <v>36371</v>
      </c>
      <c r="AA87">
        <v>1.4983431724760778</v>
      </c>
      <c r="AB87">
        <v>1.5132849070070564</v>
      </c>
      <c r="AC87">
        <v>1.5178559149837987</v>
      </c>
      <c r="AD87">
        <v>1.518168671445066</v>
      </c>
      <c r="AE87">
        <v>1.5192844499466256</v>
      </c>
      <c r="AF87">
        <v>1.5197760405805711</v>
      </c>
      <c r="AG87">
        <v>1.5208791361888176</v>
      </c>
      <c r="AH87">
        <v>1.5213725332047998</v>
      </c>
      <c r="AI87">
        <v>1.5219943457062717</v>
      </c>
      <c r="AJ87">
        <v>1.5227202652465883</v>
      </c>
      <c r="AK87">
        <v>1.5233979815008476</v>
      </c>
      <c r="AL87">
        <v>1.5240029453156843</v>
      </c>
      <c r="AM87">
        <v>1.5244927639987129</v>
      </c>
      <c r="AN87">
        <v>1.524951712148118</v>
      </c>
      <c r="AO87">
        <v>1.5253797549581714</v>
      </c>
      <c r="AP87">
        <v>1.525730491817074</v>
      </c>
      <c r="AQ87">
        <v>1.5259939250021528</v>
      </c>
      <c r="AR87">
        <v>1.5262869688982672</v>
      </c>
      <c r="AS87">
        <v>1.5265496950310171</v>
      </c>
      <c r="AT87">
        <v>1.5268024965292017</v>
      </c>
      <c r="AU87">
        <v>1.5270294587640791</v>
      </c>
      <c r="AV87" s="1">
        <f t="shared" si="6"/>
        <v>36371</v>
      </c>
      <c r="AW87">
        <v>1.5028916803346024</v>
      </c>
      <c r="AX87">
        <v>1.5139560929719018</v>
      </c>
      <c r="AY87">
        <v>1.5146471529097898</v>
      </c>
      <c r="AZ87">
        <v>1.5133539756342484</v>
      </c>
      <c r="BA87">
        <v>1.5147971095766997</v>
      </c>
      <c r="BB87">
        <v>1.516509019637563</v>
      </c>
      <c r="BC87">
        <v>1.5181789903337541</v>
      </c>
      <c r="BD87">
        <v>1.5201986844646047</v>
      </c>
      <c r="BE87">
        <v>1.5219943457062717</v>
      </c>
      <c r="BF87">
        <v>1.5227202652465883</v>
      </c>
      <c r="BG87">
        <v>1.5233979815008476</v>
      </c>
      <c r="BH87">
        <v>1.5240029453156843</v>
      </c>
      <c r="BI87">
        <v>1.5244927639987129</v>
      </c>
      <c r="BJ87">
        <v>1.524951712148118</v>
      </c>
      <c r="BK87">
        <v>1.5253797549581714</v>
      </c>
      <c r="BL87">
        <v>1.525730491817074</v>
      </c>
      <c r="BM87">
        <v>1.5259939250021528</v>
      </c>
      <c r="BN87">
        <v>1.5262869688982672</v>
      </c>
      <c r="BO87">
        <v>1.5262869688982672</v>
      </c>
      <c r="BP87">
        <v>1.5265496950310171</v>
      </c>
      <c r="BQ87">
        <v>1.5270294587640791</v>
      </c>
      <c r="BR87" s="1">
        <f t="shared" si="7"/>
        <v>36371</v>
      </c>
      <c r="BS87" s="8">
        <v>1.4983431724760778</v>
      </c>
      <c r="BT87" s="8">
        <v>1.511857220635844</v>
      </c>
      <c r="BU87" s="8">
        <v>1.5198935836794791</v>
      </c>
      <c r="BV87" s="8">
        <v>1.521284028085611</v>
      </c>
      <c r="BW87" s="8">
        <v>1.5197695332819159</v>
      </c>
      <c r="BX87" s="8">
        <v>1.5183533514649143</v>
      </c>
      <c r="BY87" s="8">
        <v>1.5188456697556094</v>
      </c>
      <c r="BZ87" s="8">
        <v>1.5185544417241914</v>
      </c>
      <c r="CA87" s="8">
        <v>1.5189156667427619</v>
      </c>
      <c r="CB87" s="8">
        <v>1.5196587787038998</v>
      </c>
      <c r="CC87" s="8">
        <v>1.5202540304211485</v>
      </c>
      <c r="CD87" s="8">
        <v>1.5208172233472288</v>
      </c>
      <c r="CE87" s="8">
        <v>1.5212742593329296</v>
      </c>
      <c r="CF87" s="8">
        <v>1.521591093458299</v>
      </c>
      <c r="CG87" s="8">
        <v>1.5218335253206019</v>
      </c>
      <c r="CH87" s="8">
        <v>1.5219417185756761</v>
      </c>
      <c r="CI87" s="8">
        <v>1.5219838518465276</v>
      </c>
      <c r="CJ87" s="8">
        <v>1.5219977353428114</v>
      </c>
      <c r="CK87" s="8">
        <v>1.5220189837748794</v>
      </c>
      <c r="CL87" s="8">
        <v>1.5220455575766545</v>
      </c>
      <c r="CM87" s="8">
        <v>1.5220530440259374</v>
      </c>
    </row>
    <row r="88" spans="1:91" x14ac:dyDescent="0.25">
      <c r="A88" s="1">
        <f t="shared" si="4"/>
        <v>36403</v>
      </c>
      <c r="B88">
        <v>1.5015716339387486</v>
      </c>
      <c r="C88">
        <v>1.5099615838514895</v>
      </c>
      <c r="D88" s="1">
        <v>36403</v>
      </c>
      <c r="E88">
        <v>1.5001361321212046</v>
      </c>
      <c r="F88">
        <v>1.5091111349291826</v>
      </c>
      <c r="G88">
        <v>1.5153484702786986</v>
      </c>
      <c r="H88">
        <v>1.5205426171243717</v>
      </c>
      <c r="I88">
        <v>1.5233093203897938</v>
      </c>
      <c r="J88">
        <v>1.5241702413545499</v>
      </c>
      <c r="K88">
        <v>1.5221215698788926</v>
      </c>
      <c r="L88">
        <v>1.5195746877517835</v>
      </c>
      <c r="M88">
        <v>1.5166207220496333</v>
      </c>
      <c r="N88">
        <v>1.5174728609488393</v>
      </c>
      <c r="O88">
        <v>1.5173080309722009</v>
      </c>
      <c r="P88">
        <v>1.5164358210708009</v>
      </c>
      <c r="Q88">
        <v>1.5151173619120366</v>
      </c>
      <c r="R88">
        <v>1.5139327889987704</v>
      </c>
      <c r="S88">
        <v>1.5129770006500052</v>
      </c>
      <c r="T88">
        <v>1.5123483960911961</v>
      </c>
      <c r="U88">
        <v>1.5118682497300757</v>
      </c>
      <c r="V88">
        <v>1.511374729787299</v>
      </c>
      <c r="W88">
        <v>1.5110355434052478</v>
      </c>
      <c r="X88">
        <v>1.5109828118818214</v>
      </c>
      <c r="Y88">
        <v>1.5115152325638013</v>
      </c>
      <c r="Z88" s="1">
        <f t="shared" si="5"/>
        <v>36403</v>
      </c>
      <c r="AA88">
        <v>1.5001361321212046</v>
      </c>
      <c r="AB88">
        <v>1.5149685097949475</v>
      </c>
      <c r="AC88">
        <v>1.5194169823528794</v>
      </c>
      <c r="AD88">
        <v>1.5196024132912389</v>
      </c>
      <c r="AE88">
        <v>1.5205915045242935</v>
      </c>
      <c r="AF88">
        <v>1.5210018063165458</v>
      </c>
      <c r="AG88">
        <v>1.5221918022283423</v>
      </c>
      <c r="AH88">
        <v>1.5227716636057158</v>
      </c>
      <c r="AI88">
        <v>1.5234801216345792</v>
      </c>
      <c r="AJ88">
        <v>1.5242928645505076</v>
      </c>
      <c r="AK88">
        <v>1.5250574337782408</v>
      </c>
      <c r="AL88">
        <v>1.5257492438562943</v>
      </c>
      <c r="AM88">
        <v>1.5263258387754703</v>
      </c>
      <c r="AN88">
        <v>1.5268715796976104</v>
      </c>
      <c r="AO88">
        <v>1.5273864265337151</v>
      </c>
      <c r="AP88">
        <v>1.5278239097634372</v>
      </c>
      <c r="AQ88">
        <v>1.528174004265366</v>
      </c>
      <c r="AR88">
        <v>1.5285537832516225</v>
      </c>
      <c r="AS88">
        <v>1.5289032308776929</v>
      </c>
      <c r="AT88">
        <v>1.5292427677227831</v>
      </c>
      <c r="AU88">
        <v>1.5295564511381459</v>
      </c>
      <c r="AV88" s="1">
        <f t="shared" si="6"/>
        <v>36403</v>
      </c>
      <c r="AW88">
        <v>1.5040855074012645</v>
      </c>
      <c r="AX88">
        <v>1.5151587090919973</v>
      </c>
      <c r="AY88">
        <v>1.5158503179756737</v>
      </c>
      <c r="AZ88">
        <v>1.5145561134604093</v>
      </c>
      <c r="BA88">
        <v>1.516000393761167</v>
      </c>
      <c r="BB88">
        <v>1.5177321503784964</v>
      </c>
      <c r="BC88">
        <v>1.5194893258858118</v>
      </c>
      <c r="BD88">
        <v>1.5215967353354105</v>
      </c>
      <c r="BE88">
        <v>1.5234801216345792</v>
      </c>
      <c r="BF88">
        <v>1.5242928645505076</v>
      </c>
      <c r="BG88">
        <v>1.5250574337782408</v>
      </c>
      <c r="BH88">
        <v>1.5257492438562943</v>
      </c>
      <c r="BI88">
        <v>1.5263258387754703</v>
      </c>
      <c r="BJ88">
        <v>1.5268715796976104</v>
      </c>
      <c r="BK88">
        <v>1.5273864265337151</v>
      </c>
      <c r="BL88">
        <v>1.5278239097634372</v>
      </c>
      <c r="BM88">
        <v>1.528174004265366</v>
      </c>
      <c r="BN88">
        <v>1.5285537832516225</v>
      </c>
      <c r="BO88">
        <v>1.5285537832516225</v>
      </c>
      <c r="BP88">
        <v>1.5289032308776929</v>
      </c>
      <c r="BQ88">
        <v>1.5295564511381459</v>
      </c>
      <c r="BR88" s="1">
        <f t="shared" si="7"/>
        <v>36403</v>
      </c>
      <c r="BS88" s="8">
        <v>1.5001361321212046</v>
      </c>
      <c r="BT88" s="8">
        <v>1.513539235053466</v>
      </c>
      <c r="BU88" s="8">
        <v>1.5214567467271274</v>
      </c>
      <c r="BV88" s="8">
        <v>1.5227207120404345</v>
      </c>
      <c r="BW88" s="8">
        <v>1.5210770051812998</v>
      </c>
      <c r="BX88" s="8">
        <v>1.5195653057914915</v>
      </c>
      <c r="BY88" s="8">
        <v>1.5200851430296256</v>
      </c>
      <c r="BZ88" s="8">
        <v>1.5198207981141238</v>
      </c>
      <c r="CA88" s="8">
        <v>1.5202094515938673</v>
      </c>
      <c r="CB88" s="8">
        <v>1.5209803370235755</v>
      </c>
      <c r="CC88" s="8">
        <v>1.5216032575266338</v>
      </c>
      <c r="CD88" s="8">
        <v>1.5221941114756707</v>
      </c>
      <c r="CE88" s="8">
        <v>1.5226787305948881</v>
      </c>
      <c r="CF88" s="8">
        <v>1.523023032237584</v>
      </c>
      <c r="CG88" s="8">
        <v>1.5232928715870064</v>
      </c>
      <c r="CH88" s="8">
        <v>1.5234283498645236</v>
      </c>
      <c r="CI88" s="8">
        <v>1.5234977063152573</v>
      </c>
      <c r="CJ88" s="8">
        <v>1.5235188003962246</v>
      </c>
      <c r="CK88" s="8">
        <v>1.5235349613104283</v>
      </c>
      <c r="CL88" s="8">
        <v>1.5235564527380516</v>
      </c>
      <c r="CM88" s="8">
        <v>1.5235588377513376</v>
      </c>
    </row>
    <row r="89" spans="1:91" x14ac:dyDescent="0.25">
      <c r="A89" s="1">
        <f t="shared" si="4"/>
        <v>36433</v>
      </c>
      <c r="B89">
        <v>1.5189962485995694</v>
      </c>
      <c r="C89">
        <v>1.522228294146349</v>
      </c>
      <c r="D89" s="1">
        <v>36433</v>
      </c>
      <c r="E89">
        <v>1.5111063889128693</v>
      </c>
      <c r="F89">
        <v>1.5203586111988519</v>
      </c>
      <c r="G89">
        <v>1.5268548949258938</v>
      </c>
      <c r="H89">
        <v>1.532301671719106</v>
      </c>
      <c r="I89">
        <v>1.5353033485560967</v>
      </c>
      <c r="J89">
        <v>1.5363847462152582</v>
      </c>
      <c r="K89">
        <v>1.5345330678033384</v>
      </c>
      <c r="L89">
        <v>1.5320805071659522</v>
      </c>
      <c r="M89">
        <v>1.5291744718638423</v>
      </c>
      <c r="N89">
        <v>1.5300521600977341</v>
      </c>
      <c r="O89">
        <v>1.5299040821058822</v>
      </c>
      <c r="P89">
        <v>1.5290427394361477</v>
      </c>
      <c r="Q89">
        <v>1.5277314114482106</v>
      </c>
      <c r="R89">
        <v>1.5265550544813817</v>
      </c>
      <c r="S89">
        <v>1.5256093639894988</v>
      </c>
      <c r="T89">
        <v>1.5250199259885111</v>
      </c>
      <c r="U89">
        <v>1.5246423155339528</v>
      </c>
      <c r="V89">
        <v>1.5242511498762006</v>
      </c>
      <c r="W89">
        <v>1.5240155739603234</v>
      </c>
      <c r="X89">
        <v>1.5240688859718947</v>
      </c>
      <c r="Y89">
        <v>1.524712451789151</v>
      </c>
      <c r="Z89" s="1">
        <f t="shared" si="5"/>
        <v>36433</v>
      </c>
      <c r="AA89">
        <v>1.5111063889128693</v>
      </c>
      <c r="AB89">
        <v>1.5262596413549927</v>
      </c>
      <c r="AC89">
        <v>1.5309543002424713</v>
      </c>
      <c r="AD89">
        <v>1.5313541968578024</v>
      </c>
      <c r="AE89">
        <v>1.5325641335173588</v>
      </c>
      <c r="AF89">
        <v>1.533190919745167</v>
      </c>
      <c r="AG89">
        <v>1.5346038728328399</v>
      </c>
      <c r="AH89">
        <v>1.5353865652567793</v>
      </c>
      <c r="AI89">
        <v>1.5362452283159251</v>
      </c>
      <c r="AJ89">
        <v>1.5372091941761938</v>
      </c>
      <c r="AK89">
        <v>1.5381247275772667</v>
      </c>
      <c r="AL89">
        <v>1.5389670163784017</v>
      </c>
      <c r="AM89">
        <v>1.539693212066088</v>
      </c>
      <c r="AN89">
        <v>1.5403883898724702</v>
      </c>
      <c r="AO89">
        <v>1.541052500580441</v>
      </c>
      <c r="AP89">
        <v>1.5416386457068127</v>
      </c>
      <c r="AQ89">
        <v>1.5421366865437196</v>
      </c>
      <c r="AR89">
        <v>1.5426647522363055</v>
      </c>
      <c r="AS89">
        <v>1.5431622756499435</v>
      </c>
      <c r="AT89">
        <v>1.5436498611265435</v>
      </c>
      <c r="AU89">
        <v>1.5441114114933556</v>
      </c>
      <c r="AV89" s="1">
        <f t="shared" si="6"/>
        <v>36433</v>
      </c>
      <c r="AW89">
        <v>1.516513914437712</v>
      </c>
      <c r="AX89">
        <v>1.5276786150872022</v>
      </c>
      <c r="AY89">
        <v>1.5283759388033624</v>
      </c>
      <c r="AZ89">
        <v>1.52707104014842</v>
      </c>
      <c r="BA89">
        <v>1.5285272546798874</v>
      </c>
      <c r="BB89">
        <v>1.530273320973111</v>
      </c>
      <c r="BC89">
        <v>1.532045016195118</v>
      </c>
      <c r="BD89">
        <v>1.5342019036791561</v>
      </c>
      <c r="BE89">
        <v>1.5362452283159251</v>
      </c>
      <c r="BF89">
        <v>1.5372091941761938</v>
      </c>
      <c r="BG89">
        <v>1.5381247275772667</v>
      </c>
      <c r="BH89">
        <v>1.5389670163784017</v>
      </c>
      <c r="BI89">
        <v>1.539693212066088</v>
      </c>
      <c r="BJ89">
        <v>1.5403883898724702</v>
      </c>
      <c r="BK89">
        <v>1.541052500580441</v>
      </c>
      <c r="BL89">
        <v>1.5416386457068127</v>
      </c>
      <c r="BM89">
        <v>1.5421366865437196</v>
      </c>
      <c r="BN89">
        <v>1.5426647522363055</v>
      </c>
      <c r="BO89">
        <v>1.5426647522363055</v>
      </c>
      <c r="BP89">
        <v>1.5431622756499435</v>
      </c>
      <c r="BQ89">
        <v>1.5441114114933556</v>
      </c>
      <c r="BR89" s="1">
        <f t="shared" si="7"/>
        <v>36433</v>
      </c>
      <c r="BS89" s="8">
        <v>1.5111063889128693</v>
      </c>
      <c r="BT89" s="8">
        <v>1.5248197141616371</v>
      </c>
      <c r="BU89" s="8">
        <v>1.5330095530641166</v>
      </c>
      <c r="BV89" s="8">
        <v>1.5344966108437705</v>
      </c>
      <c r="BW89" s="8">
        <v>1.533053456844178</v>
      </c>
      <c r="BX89" s="8">
        <v>1.531742907289116</v>
      </c>
      <c r="BY89" s="8">
        <v>1.5324800357708108</v>
      </c>
      <c r="BZ89" s="8">
        <v>1.53240080142327</v>
      </c>
      <c r="CA89" s="8">
        <v>1.5328913861040085</v>
      </c>
      <c r="CB89" s="8">
        <v>1.5337671581282526</v>
      </c>
      <c r="CC89" s="8">
        <v>1.5344938115140752</v>
      </c>
      <c r="CD89" s="8">
        <v>1.5351882052576336</v>
      </c>
      <c r="CE89" s="8">
        <v>1.5357755269230957</v>
      </c>
      <c r="CF89" s="8">
        <v>1.5362213778770977</v>
      </c>
      <c r="CG89" s="8">
        <v>1.5365921610104103</v>
      </c>
      <c r="CH89" s="8">
        <v>1.536827436253426</v>
      </c>
      <c r="CI89" s="8">
        <v>1.5369960213643188</v>
      </c>
      <c r="CJ89" s="8">
        <v>1.5371159223518971</v>
      </c>
      <c r="CK89" s="8">
        <v>1.5372365187441699</v>
      </c>
      <c r="CL89" s="8">
        <v>1.5374030543601718</v>
      </c>
      <c r="CM89" s="8">
        <v>1.5375503121862473</v>
      </c>
    </row>
    <row r="90" spans="1:91" x14ac:dyDescent="0.25">
      <c r="A90" s="1">
        <f t="shared" si="4"/>
        <v>36462</v>
      </c>
      <c r="B90">
        <v>1.5246003162014368</v>
      </c>
      <c r="C90">
        <v>1.5251128239557112</v>
      </c>
      <c r="D90" s="1">
        <v>36462</v>
      </c>
      <c r="E90">
        <v>1.5154028514698952</v>
      </c>
      <c r="F90">
        <v>1.5244688673059539</v>
      </c>
      <c r="G90">
        <v>1.5307692926669525</v>
      </c>
      <c r="H90">
        <v>1.5360158510945996</v>
      </c>
      <c r="I90">
        <v>1.5388102019259453</v>
      </c>
      <c r="J90">
        <v>1.5396793166614728</v>
      </c>
      <c r="K90">
        <v>1.5376091734071855</v>
      </c>
      <c r="L90">
        <v>1.5349375450450105</v>
      </c>
      <c r="M90">
        <v>1.5317421988443307</v>
      </c>
      <c r="N90">
        <v>1.5323152545899101</v>
      </c>
      <c r="O90">
        <v>1.5318608809349668</v>
      </c>
      <c r="P90">
        <v>1.5306925322599612</v>
      </c>
      <c r="Q90">
        <v>1.5290741474158456</v>
      </c>
      <c r="R90">
        <v>1.5275913499128084</v>
      </c>
      <c r="S90">
        <v>1.5263398000140818</v>
      </c>
      <c r="T90">
        <v>1.5254449802957837</v>
      </c>
      <c r="U90">
        <v>1.5247622406348553</v>
      </c>
      <c r="V90">
        <v>1.5240660985078842</v>
      </c>
      <c r="W90">
        <v>1.5235256526210208</v>
      </c>
      <c r="X90">
        <v>1.5232740382577492</v>
      </c>
      <c r="Y90">
        <v>1.5236122304458544</v>
      </c>
      <c r="Z90" s="1">
        <f t="shared" si="5"/>
        <v>36462</v>
      </c>
      <c r="AA90">
        <v>1.5154028514698952</v>
      </c>
      <c r="AB90">
        <v>1.5303858507674919</v>
      </c>
      <c r="AC90">
        <v>1.5348792076285291</v>
      </c>
      <c r="AD90">
        <v>1.5350660796283562</v>
      </c>
      <c r="AE90">
        <v>1.5360647301266146</v>
      </c>
      <c r="AF90">
        <v>1.5364786414600826</v>
      </c>
      <c r="AG90">
        <v>1.5376801203715547</v>
      </c>
      <c r="AH90">
        <v>1.5382497683034979</v>
      </c>
      <c r="AI90">
        <v>1.5390086332979975</v>
      </c>
      <c r="AJ90">
        <v>1.5399085004291562</v>
      </c>
      <c r="AK90">
        <v>1.5407597695630901</v>
      </c>
      <c r="AL90">
        <v>1.5415375933372122</v>
      </c>
      <c r="AM90">
        <v>1.5421990629123989</v>
      </c>
      <c r="AN90">
        <v>1.5428294032527561</v>
      </c>
      <c r="AO90">
        <v>1.5434285690504179</v>
      </c>
      <c r="AP90">
        <v>1.5439495955118026</v>
      </c>
      <c r="AQ90">
        <v>1.5443823391819942</v>
      </c>
      <c r="AR90">
        <v>1.5448451074857588</v>
      </c>
      <c r="AS90">
        <v>1.5452772464210427</v>
      </c>
      <c r="AT90">
        <v>1.5456993916105175</v>
      </c>
      <c r="AU90">
        <v>1.5460954264751297</v>
      </c>
      <c r="AV90" s="1">
        <f t="shared" si="6"/>
        <v>36462</v>
      </c>
      <c r="AW90">
        <v>1.5192912461887804</v>
      </c>
      <c r="AX90">
        <v>1.5304763937839332</v>
      </c>
      <c r="AY90">
        <v>1.5311749945733066</v>
      </c>
      <c r="AZ90">
        <v>1.5298677061371484</v>
      </c>
      <c r="BA90">
        <v>1.5313265875685473</v>
      </c>
      <c r="BB90">
        <v>1.5330758515939575</v>
      </c>
      <c r="BC90">
        <v>1.5348507914847713</v>
      </c>
      <c r="BD90">
        <v>1.5370116290757196</v>
      </c>
      <c r="BE90">
        <v>1.5390086332979975</v>
      </c>
      <c r="BF90">
        <v>1.5399085004291562</v>
      </c>
      <c r="BG90">
        <v>1.5407597695630901</v>
      </c>
      <c r="BH90">
        <v>1.5415375933372122</v>
      </c>
      <c r="BI90">
        <v>1.5421990629123989</v>
      </c>
      <c r="BJ90">
        <v>1.5428294032527561</v>
      </c>
      <c r="BK90">
        <v>1.5434285690504179</v>
      </c>
      <c r="BL90">
        <v>1.5439495955118026</v>
      </c>
      <c r="BM90">
        <v>1.5443823391819942</v>
      </c>
      <c r="BN90">
        <v>1.5448451074857588</v>
      </c>
      <c r="BO90">
        <v>1.5448451074857588</v>
      </c>
      <c r="BP90">
        <v>1.5452772464210427</v>
      </c>
      <c r="BQ90">
        <v>1.5460954264751297</v>
      </c>
      <c r="BR90" s="1">
        <f t="shared" si="7"/>
        <v>36462</v>
      </c>
      <c r="BS90" s="8">
        <v>1.5154028514698952</v>
      </c>
      <c r="BT90" s="8">
        <v>1.5289420307626005</v>
      </c>
      <c r="BU90" s="8">
        <v>1.5369397295016274</v>
      </c>
      <c r="BV90" s="8">
        <v>1.5382161105799854</v>
      </c>
      <c r="BW90" s="8">
        <v>1.5365551711381957</v>
      </c>
      <c r="BX90" s="8">
        <v>1.5350275239360756</v>
      </c>
      <c r="BY90" s="8">
        <v>1.5355520258925788</v>
      </c>
      <c r="BZ90" s="8">
        <v>1.5352584365900173</v>
      </c>
      <c r="CA90" s="8">
        <v>1.5355539117926824</v>
      </c>
      <c r="CB90" s="8">
        <v>1.5362408027754721</v>
      </c>
      <c r="CC90" s="8">
        <v>1.5367781356973138</v>
      </c>
      <c r="CD90" s="8">
        <v>1.5372829845444684</v>
      </c>
      <c r="CE90" s="8">
        <v>1.5376804561001955</v>
      </c>
      <c r="CF90" s="8">
        <v>1.5379361532102223</v>
      </c>
      <c r="CG90" s="8">
        <v>1.5381165973295206</v>
      </c>
      <c r="CH90" s="8">
        <v>1.5381613238864003</v>
      </c>
      <c r="CI90" s="8">
        <v>1.5381392522922184</v>
      </c>
      <c r="CJ90" s="8">
        <v>1.538068424550322</v>
      </c>
      <c r="CK90" s="8">
        <v>1.5379982627886417</v>
      </c>
      <c r="CL90" s="8">
        <v>1.53797402737024</v>
      </c>
      <c r="CM90" s="8">
        <v>1.5379304680479846</v>
      </c>
    </row>
    <row r="91" spans="1:91" x14ac:dyDescent="0.25">
      <c r="A91" s="1">
        <f t="shared" si="4"/>
        <v>36494</v>
      </c>
      <c r="B91">
        <v>1.5244943912019722</v>
      </c>
      <c r="C91">
        <v>1.5273252635547698</v>
      </c>
      <c r="D91" s="1">
        <v>36494</v>
      </c>
      <c r="E91">
        <v>1.5204364196588069</v>
      </c>
      <c r="F91">
        <v>1.5291661549106879</v>
      </c>
      <c r="G91">
        <v>1.5351180849741064</v>
      </c>
      <c r="H91">
        <v>1.5400103789248458</v>
      </c>
      <c r="I91">
        <v>1.5424421555537382</v>
      </c>
      <c r="J91">
        <v>1.5429432715916749</v>
      </c>
      <c r="K91">
        <v>1.5404991873861793</v>
      </c>
      <c r="L91">
        <v>1.5374536271993291</v>
      </c>
      <c r="M91">
        <v>1.5338849007733666</v>
      </c>
      <c r="N91">
        <v>1.534088492283938</v>
      </c>
      <c r="O91">
        <v>1.5332619784715054</v>
      </c>
      <c r="P91">
        <v>1.5317212302670575</v>
      </c>
      <c r="Q91">
        <v>1.5297308194819126</v>
      </c>
      <c r="R91">
        <v>1.5278768065830768</v>
      </c>
      <c r="S91">
        <v>1.526254747826852</v>
      </c>
      <c r="T91">
        <v>1.5249899200610941</v>
      </c>
      <c r="U91">
        <v>1.5239374917867932</v>
      </c>
      <c r="V91">
        <v>1.5228720027990112</v>
      </c>
      <c r="W91">
        <v>1.5219623880484203</v>
      </c>
      <c r="X91">
        <v>1.5213415006021596</v>
      </c>
      <c r="Y91">
        <v>1.52130965043231</v>
      </c>
      <c r="Z91" s="1">
        <f t="shared" si="5"/>
        <v>36494</v>
      </c>
      <c r="AA91">
        <v>1.5204364196588069</v>
      </c>
      <c r="AB91">
        <v>1.5351013701470211</v>
      </c>
      <c r="AC91">
        <v>1.5392396758731699</v>
      </c>
      <c r="AD91">
        <v>1.5390581375045642</v>
      </c>
      <c r="AE91">
        <v>1.5396902037958986</v>
      </c>
      <c r="AF91">
        <v>1.5397358113023183</v>
      </c>
      <c r="AG91">
        <v>1.5405702676989455</v>
      </c>
      <c r="AH91">
        <v>1.5407712798812214</v>
      </c>
      <c r="AI91">
        <v>1.5411614999944028</v>
      </c>
      <c r="AJ91">
        <v>1.5418238723929423</v>
      </c>
      <c r="AK91">
        <v>1.5425567607073805</v>
      </c>
      <c r="AL91">
        <v>1.5432159917153103</v>
      </c>
      <c r="AM91">
        <v>1.5437586302659749</v>
      </c>
      <c r="AN91">
        <v>1.5442700079609346</v>
      </c>
      <c r="AO91">
        <v>1.5447500866929418</v>
      </c>
      <c r="AP91">
        <v>1.5451518723467783</v>
      </c>
      <c r="AQ91">
        <v>1.5454652325271954</v>
      </c>
      <c r="AR91">
        <v>1.5458085689738639</v>
      </c>
      <c r="AS91">
        <v>1.5461211875764929</v>
      </c>
      <c r="AT91">
        <v>1.5464237407512289</v>
      </c>
      <c r="AU91">
        <v>1.5467001079399321</v>
      </c>
      <c r="AV91" s="1">
        <f t="shared" si="6"/>
        <v>36494</v>
      </c>
      <c r="AW91">
        <v>1.5212426733804818</v>
      </c>
      <c r="AX91">
        <v>1.53244218754374</v>
      </c>
      <c r="AY91">
        <v>1.5331416856387354</v>
      </c>
      <c r="AZ91">
        <v>1.5318327180787039</v>
      </c>
      <c r="BA91">
        <v>1.5332934733449597</v>
      </c>
      <c r="BB91">
        <v>1.5350449841820943</v>
      </c>
      <c r="BC91">
        <v>1.5368222038635506</v>
      </c>
      <c r="BD91">
        <v>1.5389858169047246</v>
      </c>
      <c r="BE91">
        <v>1.5409853861443097</v>
      </c>
      <c r="BF91">
        <v>1.5418238723929423</v>
      </c>
      <c r="BG91">
        <v>1.5425567607073805</v>
      </c>
      <c r="BH91">
        <v>1.5432159917153103</v>
      </c>
      <c r="BI91">
        <v>1.5437586302659749</v>
      </c>
      <c r="BJ91">
        <v>1.5442700079609346</v>
      </c>
      <c r="BK91">
        <v>1.5447500866929418</v>
      </c>
      <c r="BL91">
        <v>1.5451518723467783</v>
      </c>
      <c r="BM91">
        <v>1.5454652325271954</v>
      </c>
      <c r="BN91">
        <v>1.5458085689738639</v>
      </c>
      <c r="BO91">
        <v>1.5458085689738639</v>
      </c>
      <c r="BP91">
        <v>1.5461211875764929</v>
      </c>
      <c r="BQ91">
        <v>1.5467001079399321</v>
      </c>
      <c r="BR91" s="1">
        <f t="shared" si="7"/>
        <v>36494</v>
      </c>
      <c r="BS91" s="8">
        <v>1.5204364196588069</v>
      </c>
      <c r="BT91" s="8">
        <v>1.5336531013547796</v>
      </c>
      <c r="BU91" s="8">
        <v>1.5413060515230022</v>
      </c>
      <c r="BV91" s="8">
        <v>1.542216360354925</v>
      </c>
      <c r="BW91" s="8">
        <v>1.5401818023634988</v>
      </c>
      <c r="BX91" s="8">
        <v>1.5382816175648779</v>
      </c>
      <c r="BY91" s="8">
        <v>1.5384381733590822</v>
      </c>
      <c r="BZ91" s="8">
        <v>1.5377750447523761</v>
      </c>
      <c r="CA91" s="8">
        <v>1.5377019457969812</v>
      </c>
      <c r="CB91" s="8">
        <v>1.5380748438913714</v>
      </c>
      <c r="CC91" s="8">
        <v>1.5383470951931983</v>
      </c>
      <c r="CD91" s="8">
        <v>1.538602153305616</v>
      </c>
      <c r="CE91" s="8">
        <v>1.5387546136183314</v>
      </c>
      <c r="CF91" s="8">
        <v>1.5387650962282051</v>
      </c>
      <c r="CG91" s="8">
        <v>1.5387002156955096</v>
      </c>
      <c r="CH91" s="8">
        <v>1.5384995301758924</v>
      </c>
      <c r="CI91" s="8">
        <v>1.5382320282030102</v>
      </c>
      <c r="CJ91" s="8">
        <v>1.5379157819646103</v>
      </c>
      <c r="CK91" s="8">
        <v>1.5376002241366198</v>
      </c>
      <c r="CL91" s="8">
        <v>1.5373305958280457</v>
      </c>
      <c r="CM91" s="8">
        <v>1.5370416625173557</v>
      </c>
    </row>
    <row r="92" spans="1:91" x14ac:dyDescent="0.25">
      <c r="A92" s="1">
        <f t="shared" si="4"/>
        <v>36525</v>
      </c>
      <c r="B92">
        <v>1.5171437437759958</v>
      </c>
      <c r="C92">
        <v>1.5254964121389123</v>
      </c>
      <c r="D92" s="1">
        <v>36525</v>
      </c>
      <c r="E92">
        <v>1.527687945334653</v>
      </c>
      <c r="F92">
        <v>1.5354206372049251</v>
      </c>
      <c r="G92">
        <v>1.5403541898631294</v>
      </c>
      <c r="H92">
        <v>1.5442171262293056</v>
      </c>
      <c r="I92">
        <v>1.5456078491971295</v>
      </c>
      <c r="J92">
        <v>1.5450619569513342</v>
      </c>
      <c r="K92">
        <v>1.5415681400258732</v>
      </c>
      <c r="L92">
        <v>1.5374761585692303</v>
      </c>
      <c r="M92">
        <v>1.5328654959287333</v>
      </c>
      <c r="N92">
        <v>1.532050811758972</v>
      </c>
      <c r="O92">
        <v>1.5306705211097413</v>
      </c>
      <c r="P92">
        <v>1.5286140602743974</v>
      </c>
      <c r="Q92">
        <v>1.5263290251405888</v>
      </c>
      <c r="R92">
        <v>1.5241808351519603</v>
      </c>
      <c r="S92">
        <v>1.5222647168653904</v>
      </c>
      <c r="T92">
        <v>1.5207054593043281</v>
      </c>
      <c r="U92">
        <v>1.5193584569151826</v>
      </c>
      <c r="V92">
        <v>1.5179988465550887</v>
      </c>
      <c r="W92">
        <v>1.5167949972539525</v>
      </c>
      <c r="X92">
        <v>1.5158791937782266</v>
      </c>
      <c r="Y92">
        <v>1.5155504401069697</v>
      </c>
      <c r="Z92" s="1">
        <f t="shared" si="5"/>
        <v>36525</v>
      </c>
      <c r="AA92">
        <v>1.527687945334653</v>
      </c>
      <c r="AB92">
        <v>1.5413801282195894</v>
      </c>
      <c r="AC92">
        <v>1.5444898390176902</v>
      </c>
      <c r="AD92">
        <v>1.5432622836323808</v>
      </c>
      <c r="AE92">
        <v>1.5428502493596161</v>
      </c>
      <c r="AF92">
        <v>1.5418500923528355</v>
      </c>
      <c r="AG92">
        <v>1.54163926966128</v>
      </c>
      <c r="AH92">
        <v>1.5407938598712947</v>
      </c>
      <c r="AI92">
        <v>1.5401372591933724</v>
      </c>
      <c r="AJ92">
        <v>1.5397704998115105</v>
      </c>
      <c r="AK92">
        <v>1.5398336835889803</v>
      </c>
      <c r="AL92">
        <v>1.5398227365763431</v>
      </c>
      <c r="AM92">
        <v>1.539694932438407</v>
      </c>
      <c r="AN92">
        <v>1.539535492797339</v>
      </c>
      <c r="AO92">
        <v>1.539344420335818</v>
      </c>
      <c r="AP92">
        <v>1.5390749464678584</v>
      </c>
      <c r="AQ92">
        <v>1.5387170848652245</v>
      </c>
      <c r="AR92">
        <v>1.5383887839491082</v>
      </c>
      <c r="AS92">
        <v>1.5380296282633659</v>
      </c>
      <c r="AT92">
        <v>1.5376601931377354</v>
      </c>
      <c r="AU92">
        <v>1.5372644694481632</v>
      </c>
      <c r="AV92" s="1">
        <f t="shared" si="6"/>
        <v>36525</v>
      </c>
      <c r="AW92">
        <v>1.5192490609578937</v>
      </c>
      <c r="AX92">
        <v>1.5304338979818937</v>
      </c>
      <c r="AY92">
        <v>1.5311324793736463</v>
      </c>
      <c r="AZ92">
        <v>1.5298252272361665</v>
      </c>
      <c r="BA92">
        <v>1.5312840681596969</v>
      </c>
      <c r="BB92">
        <v>1.5330332836143628</v>
      </c>
      <c r="BC92">
        <v>1.5348081742215061</v>
      </c>
      <c r="BD92">
        <v>1.5369689518137986</v>
      </c>
      <c r="BE92">
        <v>1.5389659005864813</v>
      </c>
      <c r="BF92">
        <v>1.5397704998115105</v>
      </c>
      <c r="BG92">
        <v>1.5398336835889803</v>
      </c>
      <c r="BH92">
        <v>1.5398227365763431</v>
      </c>
      <c r="BI92">
        <v>1.539694932438407</v>
      </c>
      <c r="BJ92">
        <v>1.539535492797339</v>
      </c>
      <c r="BK92">
        <v>1.539344420335818</v>
      </c>
      <c r="BL92">
        <v>1.5390749464678584</v>
      </c>
      <c r="BM92">
        <v>1.5387170848652245</v>
      </c>
      <c r="BN92">
        <v>1.5383887839491082</v>
      </c>
      <c r="BO92">
        <v>1.5383887839491082</v>
      </c>
      <c r="BP92">
        <v>1.5380296282633659</v>
      </c>
      <c r="BQ92">
        <v>1.5372644694481632</v>
      </c>
      <c r="BR92" s="1">
        <f t="shared" si="7"/>
        <v>36525</v>
      </c>
      <c r="BS92" s="8">
        <v>1.527687945334653</v>
      </c>
      <c r="BT92" s="8">
        <v>1.5399259358254624</v>
      </c>
      <c r="BU92" s="8">
        <v>1.5465632628286696</v>
      </c>
      <c r="BV92" s="8">
        <v>1.5464291335969769</v>
      </c>
      <c r="BW92" s="8">
        <v>1.5433428568794514</v>
      </c>
      <c r="BX92" s="8">
        <v>1.5403939017960444</v>
      </c>
      <c r="BY92" s="8">
        <v>1.5395056958608033</v>
      </c>
      <c r="BZ92" s="8">
        <v>1.5377975808326489</v>
      </c>
      <c r="CA92" s="8">
        <v>1.5366800041817028</v>
      </c>
      <c r="CB92" s="8">
        <v>1.5360292313196511</v>
      </c>
      <c r="CC92" s="8">
        <v>1.535690636808086</v>
      </c>
      <c r="CD92" s="8">
        <v>1.535334669537219</v>
      </c>
      <c r="CE92" s="8">
        <v>1.5348761606293368</v>
      </c>
      <c r="CF92" s="8">
        <v>1.5342759672125297</v>
      </c>
      <c r="CG92" s="8">
        <v>1.5336006521019236</v>
      </c>
      <c r="CH92" s="8">
        <v>1.5327900874778571</v>
      </c>
      <c r="CI92" s="8">
        <v>1.5319131401568342</v>
      </c>
      <c r="CJ92" s="8">
        <v>1.5309878804633177</v>
      </c>
      <c r="CK92" s="8">
        <v>1.5300635568067205</v>
      </c>
      <c r="CL92" s="8">
        <v>1.5292340542654914</v>
      </c>
      <c r="CM92" s="8">
        <v>1.5284094635991146</v>
      </c>
    </row>
    <row r="93" spans="1:91" x14ac:dyDescent="0.25">
      <c r="A93" s="1">
        <f t="shared" si="4"/>
        <v>36556</v>
      </c>
      <c r="B93">
        <v>1.5121803722622214</v>
      </c>
      <c r="C93">
        <v>1.5218486259242898</v>
      </c>
      <c r="D93" s="1">
        <v>36556</v>
      </c>
      <c r="E93">
        <v>1.5280863808113478</v>
      </c>
      <c r="F93">
        <v>1.5353333616424449</v>
      </c>
      <c r="G93">
        <v>1.5397773389242597</v>
      </c>
      <c r="H93">
        <v>1.5431483066387635</v>
      </c>
      <c r="I93">
        <v>1.5440471032511489</v>
      </c>
      <c r="J93">
        <v>1.5430109718715888</v>
      </c>
      <c r="K93">
        <v>1.5390321122382198</v>
      </c>
      <c r="L93">
        <v>1.5344584817477629</v>
      </c>
      <c r="M93">
        <v>1.5293699525164439</v>
      </c>
      <c r="N93">
        <v>1.5281047548645725</v>
      </c>
      <c r="O93">
        <v>1.5262944082151704</v>
      </c>
      <c r="P93">
        <v>1.5238107980867821</v>
      </c>
      <c r="Q93">
        <v>1.5211005617607276</v>
      </c>
      <c r="R93">
        <v>1.5185279576669217</v>
      </c>
      <c r="S93">
        <v>1.5161877159130719</v>
      </c>
      <c r="T93">
        <v>1.5142038947794252</v>
      </c>
      <c r="U93">
        <v>1.5124595804081045</v>
      </c>
      <c r="V93">
        <v>1.5107058461972716</v>
      </c>
      <c r="W93">
        <v>1.5091078007006073</v>
      </c>
      <c r="X93">
        <v>1.5077969001519442</v>
      </c>
      <c r="Y93">
        <v>1.5070702475937192</v>
      </c>
      <c r="Z93" s="1">
        <f t="shared" si="5"/>
        <v>36556</v>
      </c>
      <c r="AA93">
        <v>1.5280863808113478</v>
      </c>
      <c r="AB93">
        <v>1.5412925139108935</v>
      </c>
      <c r="AC93">
        <v>1.5439114393096391</v>
      </c>
      <c r="AD93">
        <v>1.5421941249297773</v>
      </c>
      <c r="AE93">
        <v>1.5412922880221436</v>
      </c>
      <c r="AF93">
        <v>1.5398033708473371</v>
      </c>
      <c r="AG93">
        <v>1.5391031248585383</v>
      </c>
      <c r="AH93">
        <v>1.537769671241326</v>
      </c>
      <c r="AI93">
        <v>1.5366251332666727</v>
      </c>
      <c r="AJ93">
        <v>1.5359647192047556</v>
      </c>
      <c r="AK93">
        <v>1.5358375167187754</v>
      </c>
      <c r="AL93">
        <v>1.5356363693731594</v>
      </c>
      <c r="AM93">
        <v>1.5353186997468224</v>
      </c>
      <c r="AN93">
        <v>1.5349695200199942</v>
      </c>
      <c r="AO93">
        <v>1.5345888445917573</v>
      </c>
      <c r="AP93">
        <v>1.5341300668621785</v>
      </c>
      <c r="AQ93">
        <v>1.533583262878691</v>
      </c>
      <c r="AR93">
        <v>1.5330660057226477</v>
      </c>
      <c r="AS93">
        <v>1.5325180854815001</v>
      </c>
      <c r="AT93">
        <v>1.5319600126465835</v>
      </c>
      <c r="AU93">
        <v>1.5313758432279436</v>
      </c>
      <c r="AV93" s="1">
        <f t="shared" si="6"/>
        <v>36556</v>
      </c>
      <c r="AW93">
        <v>1.51561621348802</v>
      </c>
      <c r="AX93">
        <v>1.5267743051889997</v>
      </c>
      <c r="AY93">
        <v>1.5274712161241388</v>
      </c>
      <c r="AZ93">
        <v>1.5261670899044182</v>
      </c>
      <c r="BA93">
        <v>1.5276224424291769</v>
      </c>
      <c r="BB93">
        <v>1.5293674751378388</v>
      </c>
      <c r="BC93">
        <v>1.5311381216042304</v>
      </c>
      <c r="BD93">
        <v>1.5332937323179572</v>
      </c>
      <c r="BE93">
        <v>1.5352859059616089</v>
      </c>
      <c r="BF93">
        <v>1.5359647192047556</v>
      </c>
      <c r="BG93">
        <v>1.5358375167187754</v>
      </c>
      <c r="BH93">
        <v>1.5356363693731594</v>
      </c>
      <c r="BI93">
        <v>1.5353186997468224</v>
      </c>
      <c r="BJ93">
        <v>1.5349695200199942</v>
      </c>
      <c r="BK93">
        <v>1.5345888445917573</v>
      </c>
      <c r="BL93">
        <v>1.5341300668621785</v>
      </c>
      <c r="BM93">
        <v>1.533583262878691</v>
      </c>
      <c r="BN93">
        <v>1.5330660057226477</v>
      </c>
      <c r="BO93">
        <v>1.5330660057226477</v>
      </c>
      <c r="BP93">
        <v>1.5325180854815001</v>
      </c>
      <c r="BQ93">
        <v>1.5313758432279436</v>
      </c>
      <c r="BR93" s="1">
        <f t="shared" si="7"/>
        <v>36556</v>
      </c>
      <c r="BS93" s="8">
        <v>1.5280863808113478</v>
      </c>
      <c r="BT93" s="8">
        <v>1.5398384041751965</v>
      </c>
      <c r="BU93" s="8">
        <v>1.5459840866391574</v>
      </c>
      <c r="BV93" s="8">
        <v>1.5453587829802797</v>
      </c>
      <c r="BW93" s="8">
        <v>1.5417843981097292</v>
      </c>
      <c r="BX93" s="8">
        <v>1.5383491133037122</v>
      </c>
      <c r="BY93" s="8">
        <v>1.5369730609920729</v>
      </c>
      <c r="BZ93" s="8">
        <v>1.5347792731405767</v>
      </c>
      <c r="CA93" s="8">
        <v>1.5331757621724196</v>
      </c>
      <c r="CB93" s="8">
        <v>1.5321577094891352</v>
      </c>
      <c r="CC93" s="8">
        <v>1.5315151114362657</v>
      </c>
      <c r="CD93" s="8">
        <v>1.5308553257410595</v>
      </c>
      <c r="CE93" s="8">
        <v>1.5300934592597768</v>
      </c>
      <c r="CF93" s="8">
        <v>1.5291905599288467</v>
      </c>
      <c r="CG93" s="8">
        <v>1.5282130411044215</v>
      </c>
      <c r="CH93" s="8">
        <v>1.5271010428731882</v>
      </c>
      <c r="CI93" s="8">
        <v>1.525923243324159</v>
      </c>
      <c r="CJ93" s="8">
        <v>1.5246976780720283</v>
      </c>
      <c r="CK93" s="8">
        <v>1.5234734121802598</v>
      </c>
      <c r="CL93" s="8">
        <v>1.5223439071593916</v>
      </c>
      <c r="CM93" s="8">
        <v>1.5212196202439303</v>
      </c>
    </row>
    <row r="94" spans="1:91" x14ac:dyDescent="0.25">
      <c r="A94" s="1">
        <f t="shared" si="4"/>
        <v>36585</v>
      </c>
      <c r="B94">
        <v>1.5304658559660389</v>
      </c>
      <c r="C94">
        <v>1.5347507302643504</v>
      </c>
      <c r="D94" s="1">
        <v>36585</v>
      </c>
      <c r="E94">
        <v>1.5393089800715858</v>
      </c>
      <c r="F94">
        <v>1.5468128870570008</v>
      </c>
      <c r="G94">
        <v>1.5514943838476933</v>
      </c>
      <c r="H94">
        <v>1.555095742788648</v>
      </c>
      <c r="I94">
        <v>1.5562063569645415</v>
      </c>
      <c r="J94">
        <v>1.555366787516349</v>
      </c>
      <c r="K94">
        <v>1.5515602602499468</v>
      </c>
      <c r="L94">
        <v>1.5471529858118436</v>
      </c>
      <c r="M94">
        <v>1.5422252709572939</v>
      </c>
      <c r="N94">
        <v>1.5410261059822234</v>
      </c>
      <c r="O94">
        <v>1.5391262995996535</v>
      </c>
      <c r="P94">
        <v>1.5365477780774188</v>
      </c>
      <c r="Q94">
        <v>1.5337409884036899</v>
      </c>
      <c r="R94">
        <v>1.5310732313490656</v>
      </c>
      <c r="S94">
        <v>1.52863999496925</v>
      </c>
      <c r="T94">
        <v>1.5265663165275656</v>
      </c>
      <c r="U94">
        <v>1.5247342813779718</v>
      </c>
      <c r="V94">
        <v>1.5228929198853958</v>
      </c>
      <c r="W94">
        <v>1.5212086659086099</v>
      </c>
      <c r="X94">
        <v>1.5197776467043129</v>
      </c>
      <c r="Y94">
        <v>1.5188333425143139</v>
      </c>
      <c r="Z94" s="1">
        <f t="shared" si="5"/>
        <v>36585</v>
      </c>
      <c r="AA94">
        <v>1.5393089800715858</v>
      </c>
      <c r="AB94">
        <v>1.5528165952776771</v>
      </c>
      <c r="AC94">
        <v>1.5556599429633118</v>
      </c>
      <c r="AD94">
        <v>1.5541341735686918</v>
      </c>
      <c r="AE94">
        <v>1.5534298477747546</v>
      </c>
      <c r="AF94">
        <v>1.5521335013040849</v>
      </c>
      <c r="AG94">
        <v>1.5516318509326792</v>
      </c>
      <c r="AH94">
        <v>1.550491568622973</v>
      </c>
      <c r="AI94">
        <v>1.5495414360748021</v>
      </c>
      <c r="AJ94">
        <v>1.5490006106692595</v>
      </c>
      <c r="AK94">
        <v>1.5489033295912347</v>
      </c>
      <c r="AL94">
        <v>1.5487314679555546</v>
      </c>
      <c r="AM94">
        <v>1.5484420799261247</v>
      </c>
      <c r="AN94">
        <v>1.5481208989982191</v>
      </c>
      <c r="AO94">
        <v>1.547767937786479</v>
      </c>
      <c r="AP94">
        <v>1.5473361865841626</v>
      </c>
      <c r="AQ94">
        <v>1.5468156310813796</v>
      </c>
      <c r="AR94">
        <v>1.5463248558697067</v>
      </c>
      <c r="AS94">
        <v>1.5458031308799807</v>
      </c>
      <c r="AT94">
        <v>1.5452711429614467</v>
      </c>
      <c r="AU94">
        <v>1.544712808650929</v>
      </c>
      <c r="AV94" s="1">
        <f t="shared" si="6"/>
        <v>36585</v>
      </c>
      <c r="AW94">
        <v>1.5284654799609148</v>
      </c>
      <c r="AX94">
        <v>1.5397181690225712</v>
      </c>
      <c r="AY94">
        <v>1.5404209883098603</v>
      </c>
      <c r="AZ94">
        <v>1.5391058058180027</v>
      </c>
      <c r="BA94">
        <v>1.5405734966987623</v>
      </c>
      <c r="BB94">
        <v>1.5423333236476005</v>
      </c>
      <c r="BC94">
        <v>1.544118981505447</v>
      </c>
      <c r="BD94">
        <v>1.5462928673050602</v>
      </c>
      <c r="BE94">
        <v>1.5483019304288981</v>
      </c>
      <c r="BF94">
        <v>1.5490006106692595</v>
      </c>
      <c r="BG94">
        <v>1.5489033295912347</v>
      </c>
      <c r="BH94">
        <v>1.5487314679555546</v>
      </c>
      <c r="BI94">
        <v>1.5484420799261247</v>
      </c>
      <c r="BJ94">
        <v>1.5481208989982191</v>
      </c>
      <c r="BK94">
        <v>1.547767937786479</v>
      </c>
      <c r="BL94">
        <v>1.5473361865841626</v>
      </c>
      <c r="BM94">
        <v>1.5468156310813796</v>
      </c>
      <c r="BN94">
        <v>1.5463248558697067</v>
      </c>
      <c r="BO94">
        <v>1.5463248558697067</v>
      </c>
      <c r="BP94">
        <v>1.5458031308799807</v>
      </c>
      <c r="BQ94">
        <v>1.544712808650929</v>
      </c>
      <c r="BR94" s="1">
        <f t="shared" si="7"/>
        <v>36585</v>
      </c>
      <c r="BS94" s="8">
        <v>1.5393089800715858</v>
      </c>
      <c r="BT94" s="8">
        <v>1.5513516133170395</v>
      </c>
      <c r="BU94" s="8">
        <v>1.5577483622497594</v>
      </c>
      <c r="BV94" s="8">
        <v>1.557323333185137</v>
      </c>
      <c r="BW94" s="8">
        <v>1.5539258331919186</v>
      </c>
      <c r="BX94" s="8">
        <v>1.5506675986468241</v>
      </c>
      <c r="BY94" s="8">
        <v>1.5494844477558893</v>
      </c>
      <c r="BZ94" s="8">
        <v>1.5474764310970164</v>
      </c>
      <c r="CA94" s="8">
        <v>1.5460630708422998</v>
      </c>
      <c r="CB94" s="8">
        <v>1.5451356067705098</v>
      </c>
      <c r="CC94" s="8">
        <v>1.5444620772423756</v>
      </c>
      <c r="CD94" s="8">
        <v>1.5437712364478726</v>
      </c>
      <c r="CE94" s="8">
        <v>1.5429774772661202</v>
      </c>
      <c r="CF94" s="8">
        <v>1.5420415253860522</v>
      </c>
      <c r="CG94" s="8">
        <v>1.5410303582225606</v>
      </c>
      <c r="CH94" s="8">
        <v>1.5398836185314495</v>
      </c>
      <c r="CI94" s="8">
        <v>1.5386705648419046</v>
      </c>
      <c r="CJ94" s="8">
        <v>1.5374093864204559</v>
      </c>
      <c r="CK94" s="8">
        <v>1.5361495589640475</v>
      </c>
      <c r="CL94" s="8">
        <v>1.5349853200146877</v>
      </c>
      <c r="CM94" s="8">
        <v>1.5338263800104754</v>
      </c>
    </row>
    <row r="95" spans="1:91" x14ac:dyDescent="0.25">
      <c r="A95" s="1">
        <f t="shared" si="4"/>
        <v>36616</v>
      </c>
      <c r="B95">
        <v>1.550615511341533</v>
      </c>
      <c r="C95">
        <v>1.5555541855436963</v>
      </c>
      <c r="D95" s="1">
        <v>36616</v>
      </c>
      <c r="E95">
        <v>1.5471116748235265</v>
      </c>
      <c r="F95">
        <v>1.5561547112245102</v>
      </c>
      <c r="G95">
        <v>1.5623701169916047</v>
      </c>
      <c r="H95">
        <v>1.567505851343733</v>
      </c>
      <c r="I95">
        <v>1.5701355367728871</v>
      </c>
      <c r="J95">
        <v>1.5707978460480185</v>
      </c>
      <c r="K95">
        <v>1.5684592530435626</v>
      </c>
      <c r="L95">
        <v>1.5655053987427872</v>
      </c>
      <c r="M95">
        <v>1.5620158714659871</v>
      </c>
      <c r="N95">
        <v>1.5621325426156345</v>
      </c>
      <c r="O95">
        <v>1.5610584046852376</v>
      </c>
      <c r="P95">
        <v>1.5592934019989917</v>
      </c>
      <c r="Q95">
        <v>1.5572937720832869</v>
      </c>
      <c r="R95">
        <v>1.5554322804432947</v>
      </c>
      <c r="S95">
        <v>1.5538062179732082</v>
      </c>
      <c r="T95">
        <v>1.5525431389556306</v>
      </c>
      <c r="U95">
        <v>1.5515236538938368</v>
      </c>
      <c r="V95">
        <v>1.550492645920641</v>
      </c>
      <c r="W95">
        <v>1.5496196418277175</v>
      </c>
      <c r="X95">
        <v>1.5490028782034666</v>
      </c>
      <c r="Y95">
        <v>1.548423675472032</v>
      </c>
      <c r="Z95" s="1">
        <f t="shared" si="5"/>
        <v>36616</v>
      </c>
      <c r="AA95">
        <v>1.5471116748235265</v>
      </c>
      <c r="AB95">
        <v>1.5621946782499971</v>
      </c>
      <c r="AC95">
        <v>1.5665648760255781</v>
      </c>
      <c r="AD95">
        <v>1.5665366085265346</v>
      </c>
      <c r="AE95">
        <v>1.5673341758045614</v>
      </c>
      <c r="AF95">
        <v>1.5675324818531258</v>
      </c>
      <c r="AG95">
        <v>1.5685316234642548</v>
      </c>
      <c r="AH95">
        <v>1.5688835840049449</v>
      </c>
      <c r="AI95">
        <v>1.5694259212473138</v>
      </c>
      <c r="AJ95">
        <v>1.5702327015085926</v>
      </c>
      <c r="AK95">
        <v>1.5710554844608904</v>
      </c>
      <c r="AL95">
        <v>1.5718024601117853</v>
      </c>
      <c r="AM95">
        <v>1.5724298842292042</v>
      </c>
      <c r="AN95">
        <v>1.5730246597164415</v>
      </c>
      <c r="AO95">
        <v>1.5735867426605608</v>
      </c>
      <c r="AP95">
        <v>1.5740682544908842</v>
      </c>
      <c r="AQ95">
        <v>1.5744588613216102</v>
      </c>
      <c r="AR95">
        <v>1.5748791790375516</v>
      </c>
      <c r="AS95">
        <v>1.5752673731522049</v>
      </c>
      <c r="AT95">
        <v>1.5756444818953248</v>
      </c>
      <c r="AU95">
        <v>1.5759598412864693</v>
      </c>
      <c r="AV95" s="1">
        <f t="shared" si="6"/>
        <v>36616</v>
      </c>
      <c r="AW95">
        <v>1.549183739044534</v>
      </c>
      <c r="AX95">
        <v>1.560588957640173</v>
      </c>
      <c r="AY95">
        <v>1.5613013036012888</v>
      </c>
      <c r="AZ95">
        <v>1.5599682938886235</v>
      </c>
      <c r="BA95">
        <v>1.5614558792323727</v>
      </c>
      <c r="BB95">
        <v>1.5632395605313067</v>
      </c>
      <c r="BC95">
        <v>1.5650494228756913</v>
      </c>
      <c r="BD95">
        <v>1.567252775568607</v>
      </c>
      <c r="BE95">
        <v>1.5692890714241361</v>
      </c>
      <c r="BF95">
        <v>1.5702327015085926</v>
      </c>
      <c r="BG95">
        <v>1.5710554844608904</v>
      </c>
      <c r="BH95">
        <v>1.5718024601117853</v>
      </c>
      <c r="BI95">
        <v>1.5724298842292042</v>
      </c>
      <c r="BJ95">
        <v>1.5730246597164415</v>
      </c>
      <c r="BK95">
        <v>1.5735867426605608</v>
      </c>
      <c r="BL95">
        <v>1.5740682544908842</v>
      </c>
      <c r="BM95">
        <v>1.5744588613216102</v>
      </c>
      <c r="BN95">
        <v>1.5748791790375516</v>
      </c>
      <c r="BO95">
        <v>1.5748791790375516</v>
      </c>
      <c r="BP95">
        <v>1.5752673731522049</v>
      </c>
      <c r="BQ95">
        <v>1.5759598412864693</v>
      </c>
      <c r="BR95" s="1">
        <f t="shared" si="7"/>
        <v>36616</v>
      </c>
      <c r="BS95" s="8">
        <v>1.5471116748235265</v>
      </c>
      <c r="BT95" s="8">
        <v>1.560720848675017</v>
      </c>
      <c r="BU95" s="8">
        <v>1.5686679348048196</v>
      </c>
      <c r="BV95" s="8">
        <v>1.5697512185483478</v>
      </c>
      <c r="BW95" s="8">
        <v>1.5678346006522847</v>
      </c>
      <c r="BX95" s="8">
        <v>1.5660520357261913</v>
      </c>
      <c r="BY95" s="8">
        <v>1.5663608316046407</v>
      </c>
      <c r="BZ95" s="8">
        <v>1.5658326807535381</v>
      </c>
      <c r="CA95" s="8">
        <v>1.565902919904876</v>
      </c>
      <c r="CB95" s="8">
        <v>1.5662826500745057</v>
      </c>
      <c r="CC95" s="8">
        <v>1.5663932190630245</v>
      </c>
      <c r="CD95" s="8">
        <v>1.566485530155628</v>
      </c>
      <c r="CE95" s="8">
        <v>1.5664726460019784</v>
      </c>
      <c r="CF95" s="8">
        <v>1.5663145154885367</v>
      </c>
      <c r="CG95" s="8">
        <v>1.5660789855995452</v>
      </c>
      <c r="CH95" s="8">
        <v>1.5657045711098001</v>
      </c>
      <c r="CI95" s="8">
        <v>1.5652615185471461</v>
      </c>
      <c r="CJ95" s="8">
        <v>1.564768238676804</v>
      </c>
      <c r="CK95" s="8">
        <v>1.5642750388918973</v>
      </c>
      <c r="CL95" s="8">
        <v>1.5638779326239225</v>
      </c>
      <c r="CM95" s="8">
        <v>1.5634850317353675</v>
      </c>
    </row>
    <row r="96" spans="1:91" x14ac:dyDescent="0.25">
      <c r="A96" s="1">
        <f t="shared" si="4"/>
        <v>36644</v>
      </c>
      <c r="B96">
        <v>1.5461905280329027</v>
      </c>
      <c r="C96">
        <v>1.5465244114683832</v>
      </c>
      <c r="D96" s="1">
        <v>36644</v>
      </c>
      <c r="E96">
        <v>1.5367789147945734</v>
      </c>
      <c r="F96">
        <v>1.5459189845796379</v>
      </c>
      <c r="G96">
        <v>1.5522515663186984</v>
      </c>
      <c r="H96">
        <v>1.5575126173845122</v>
      </c>
      <c r="I96">
        <v>1.5602843817975951</v>
      </c>
      <c r="J96">
        <v>1.5611014465677659</v>
      </c>
      <c r="K96">
        <v>1.5589359637865918</v>
      </c>
      <c r="L96">
        <v>1.556158420006436</v>
      </c>
      <c r="M96">
        <v>1.5528477496805564</v>
      </c>
      <c r="N96">
        <v>1.5528853244396654</v>
      </c>
      <c r="O96">
        <v>1.5513225236794717</v>
      </c>
      <c r="P96">
        <v>1.5490740672011785</v>
      </c>
      <c r="Q96">
        <v>1.5465937149873998</v>
      </c>
      <c r="R96">
        <v>1.5442517762964687</v>
      </c>
      <c r="S96">
        <v>1.54214468042701</v>
      </c>
      <c r="T96">
        <v>1.5403987599321143</v>
      </c>
      <c r="U96">
        <v>1.5388952517556611</v>
      </c>
      <c r="V96">
        <v>1.5373809646809433</v>
      </c>
      <c r="W96">
        <v>1.5360239491068244</v>
      </c>
      <c r="X96">
        <v>1.5349213982728875</v>
      </c>
      <c r="Y96">
        <v>1.5338564461262962</v>
      </c>
      <c r="Z96" s="1">
        <f t="shared" si="5"/>
        <v>36644</v>
      </c>
      <c r="AA96">
        <v>1.5367789147945734</v>
      </c>
      <c r="AB96">
        <v>1.5519192232600119</v>
      </c>
      <c r="AC96">
        <v>1.5564191583700318</v>
      </c>
      <c r="AD96">
        <v>1.5565495537278109</v>
      </c>
      <c r="AE96">
        <v>1.5575005967903215</v>
      </c>
      <c r="AF96">
        <v>1.5578562391841153</v>
      </c>
      <c r="AG96">
        <v>1.5590078947923303</v>
      </c>
      <c r="AH96">
        <v>1.559516435535651</v>
      </c>
      <c r="AI96">
        <v>1.5602143067931642</v>
      </c>
      <c r="AJ96">
        <v>1.5613028664860464</v>
      </c>
      <c r="AK96">
        <v>1.5626328716053544</v>
      </c>
      <c r="AL96">
        <v>1.5638879873138263</v>
      </c>
      <c r="AM96">
        <v>1.5650246012892479</v>
      </c>
      <c r="AN96">
        <v>1.5661291186242718</v>
      </c>
      <c r="AO96">
        <v>1.5672014636701748</v>
      </c>
      <c r="AP96">
        <v>1.5681939045799882</v>
      </c>
      <c r="AQ96">
        <v>1.569096063908259</v>
      </c>
      <c r="AR96">
        <v>1.5700280971486313</v>
      </c>
      <c r="AS96">
        <v>1.5709283691772824</v>
      </c>
      <c r="AT96">
        <v>1.5718178357292807</v>
      </c>
      <c r="AU96">
        <v>1.57264592852397</v>
      </c>
      <c r="AV96" s="1">
        <f t="shared" si="6"/>
        <v>36644</v>
      </c>
      <c r="AW96">
        <v>1.5401909445184907</v>
      </c>
      <c r="AX96">
        <v>1.5515299574183365</v>
      </c>
      <c r="AY96">
        <v>1.5522381683109654</v>
      </c>
      <c r="AZ96">
        <v>1.5509128965328942</v>
      </c>
      <c r="BA96">
        <v>1.5523918466521707</v>
      </c>
      <c r="BB96">
        <v>1.5541651739311024</v>
      </c>
      <c r="BC96">
        <v>1.5559645302781844</v>
      </c>
      <c r="BD96">
        <v>1.5581550928174623</v>
      </c>
      <c r="BE96">
        <v>1.5601795682608857</v>
      </c>
      <c r="BF96">
        <v>1.5613028664860464</v>
      </c>
      <c r="BG96">
        <v>1.5626328716053544</v>
      </c>
      <c r="BH96">
        <v>1.5638879873138263</v>
      </c>
      <c r="BI96">
        <v>1.5650246012892479</v>
      </c>
      <c r="BJ96">
        <v>1.5661291186242718</v>
      </c>
      <c r="BK96">
        <v>1.5672014636701748</v>
      </c>
      <c r="BL96">
        <v>1.5681939045799882</v>
      </c>
      <c r="BM96">
        <v>1.569096063908259</v>
      </c>
      <c r="BN96">
        <v>1.5700280971486313</v>
      </c>
      <c r="BO96">
        <v>1.5700280971486313</v>
      </c>
      <c r="BP96">
        <v>1.5709283691772824</v>
      </c>
      <c r="BQ96">
        <v>1.57264592852397</v>
      </c>
      <c r="BR96" s="1">
        <f t="shared" si="7"/>
        <v>36644</v>
      </c>
      <c r="BS96" s="8">
        <v>1.5367789147945734</v>
      </c>
      <c r="BT96" s="8">
        <v>1.5504550879117958</v>
      </c>
      <c r="BU96" s="8">
        <v>1.5585085968767176</v>
      </c>
      <c r="BV96" s="8">
        <v>1.5597436698229135</v>
      </c>
      <c r="BW96" s="8">
        <v>1.5579978819328328</v>
      </c>
      <c r="BX96" s="8">
        <v>1.5563849317233001</v>
      </c>
      <c r="BY96" s="8">
        <v>1.5568502834337434</v>
      </c>
      <c r="BZ96" s="8">
        <v>1.5564837479530247</v>
      </c>
      <c r="CA96" s="8">
        <v>1.5567119834130621</v>
      </c>
      <c r="CB96" s="8">
        <v>1.5571972634407321</v>
      </c>
      <c r="CC96" s="8">
        <v>1.557325609573414</v>
      </c>
      <c r="CD96" s="8">
        <v>1.5574358058879081</v>
      </c>
      <c r="CE96" s="8">
        <v>1.5574414156122565</v>
      </c>
      <c r="CF96" s="8">
        <v>1.5573026143589987</v>
      </c>
      <c r="CG96" s="8">
        <v>1.5570868544240868</v>
      </c>
      <c r="CH96" s="8">
        <v>1.5567330001656334</v>
      </c>
      <c r="CI96" s="8">
        <v>1.5563108915218742</v>
      </c>
      <c r="CJ96" s="8">
        <v>1.5558388317750755</v>
      </c>
      <c r="CK96" s="8">
        <v>1.5553668400571328</v>
      </c>
      <c r="CL96" s="8">
        <v>1.5549903841561836</v>
      </c>
      <c r="CM96" s="8">
        <v>1.5546181004460637</v>
      </c>
    </row>
    <row r="97" spans="1:91" x14ac:dyDescent="0.25">
      <c r="A97" s="1">
        <f t="shared" si="4"/>
        <v>36677</v>
      </c>
      <c r="B97">
        <v>1.5454807523063978</v>
      </c>
      <c r="C97">
        <v>1.5519540525736892</v>
      </c>
      <c r="D97" s="1">
        <v>36677</v>
      </c>
      <c r="E97">
        <v>1.5415534999236333</v>
      </c>
      <c r="F97">
        <v>1.5507887662909421</v>
      </c>
      <c r="G97">
        <v>1.5572083693529206</v>
      </c>
      <c r="H97">
        <v>1.5625535209874686</v>
      </c>
      <c r="I97">
        <v>1.5654016764703456</v>
      </c>
      <c r="J97">
        <v>1.5662888765184193</v>
      </c>
      <c r="K97">
        <v>1.5641835599546563</v>
      </c>
      <c r="L97">
        <v>1.5614639085198523</v>
      </c>
      <c r="M97">
        <v>1.5582090498513403</v>
      </c>
      <c r="N97">
        <v>1.5583138548540032</v>
      </c>
      <c r="O97">
        <v>1.5566957270147916</v>
      </c>
      <c r="P97">
        <v>1.5543270113345549</v>
      </c>
      <c r="Q97">
        <v>1.5517259568930999</v>
      </c>
      <c r="R97">
        <v>1.5491593925696103</v>
      </c>
      <c r="S97">
        <v>1.5468218125619417</v>
      </c>
      <c r="T97">
        <v>1.5448470624578006</v>
      </c>
      <c r="U97">
        <v>1.5431158962405476</v>
      </c>
      <c r="V97">
        <v>1.5413743594886791</v>
      </c>
      <c r="W97">
        <v>1.5397909194231398</v>
      </c>
      <c r="X97">
        <v>1.53846292507044</v>
      </c>
      <c r="Y97">
        <v>1.5371729306930715</v>
      </c>
      <c r="Z97" s="1">
        <f t="shared" si="5"/>
        <v>36677</v>
      </c>
      <c r="AA97">
        <v>1.5415534999236333</v>
      </c>
      <c r="AB97">
        <v>1.556807906254553</v>
      </c>
      <c r="AC97">
        <v>1.5613892697708704</v>
      </c>
      <c r="AD97">
        <v>1.5615873403665752</v>
      </c>
      <c r="AE97">
        <v>1.5626087614298843</v>
      </c>
      <c r="AF97">
        <v>1.5630328855396249</v>
      </c>
      <c r="AG97">
        <v>1.5642557330902056</v>
      </c>
      <c r="AH97">
        <v>1.5648333726988892</v>
      </c>
      <c r="AI97">
        <v>1.5656010404450567</v>
      </c>
      <c r="AJ97">
        <v>1.5667608226939658</v>
      </c>
      <c r="AK97">
        <v>1.5684032131797923</v>
      </c>
      <c r="AL97">
        <v>1.5701000395771416</v>
      </c>
      <c r="AM97">
        <v>1.5716785619720257</v>
      </c>
      <c r="AN97">
        <v>1.5732254776144412</v>
      </c>
      <c r="AO97">
        <v>1.5747406835806086</v>
      </c>
      <c r="AP97">
        <v>1.5761761780888246</v>
      </c>
      <c r="AQ97">
        <v>1.5775214609761439</v>
      </c>
      <c r="AR97">
        <v>1.5788972908068495</v>
      </c>
      <c r="AS97">
        <v>1.5802416920978908</v>
      </c>
      <c r="AT97">
        <v>1.5815757240482153</v>
      </c>
      <c r="AU97">
        <v>1.5828484812552972</v>
      </c>
      <c r="AV97" s="1">
        <f t="shared" si="6"/>
        <v>36677</v>
      </c>
      <c r="AW97">
        <v>1.5455983496653889</v>
      </c>
      <c r="AX97">
        <v>1.5569771723283903</v>
      </c>
      <c r="AY97">
        <v>1.5576878696550807</v>
      </c>
      <c r="AZ97">
        <v>1.556357945024414</v>
      </c>
      <c r="BA97">
        <v>1.5578420875404615</v>
      </c>
      <c r="BB97">
        <v>1.5596216407351404</v>
      </c>
      <c r="BC97">
        <v>1.561427314382559</v>
      </c>
      <c r="BD97">
        <v>1.5636255676949788</v>
      </c>
      <c r="BE97">
        <v>1.5656571508018848</v>
      </c>
      <c r="BF97">
        <v>1.5667843927774134</v>
      </c>
      <c r="BG97">
        <v>1.5684032131797923</v>
      </c>
      <c r="BH97">
        <v>1.5701000395771416</v>
      </c>
      <c r="BI97">
        <v>1.5716785619720257</v>
      </c>
      <c r="BJ97">
        <v>1.5732254776144412</v>
      </c>
      <c r="BK97">
        <v>1.5747406835806086</v>
      </c>
      <c r="BL97">
        <v>1.5761761780888246</v>
      </c>
      <c r="BM97">
        <v>1.5775214609761439</v>
      </c>
      <c r="BN97">
        <v>1.5788972908068495</v>
      </c>
      <c r="BO97">
        <v>1.5788972908068495</v>
      </c>
      <c r="BP97">
        <v>1.5802416920978908</v>
      </c>
      <c r="BQ97">
        <v>1.5828484812552972</v>
      </c>
      <c r="BR97" s="1">
        <f t="shared" si="7"/>
        <v>36677</v>
      </c>
      <c r="BS97" s="8">
        <v>1.5415534999236333</v>
      </c>
      <c r="BT97" s="8">
        <v>1.5553391587503231</v>
      </c>
      <c r="BU97" s="8">
        <v>1.5634853804789923</v>
      </c>
      <c r="BV97" s="8">
        <v>1.564791794247165</v>
      </c>
      <c r="BW97" s="8">
        <v>1.5631076775280346</v>
      </c>
      <c r="BX97" s="8">
        <v>1.5615566890279375</v>
      </c>
      <c r="BY97" s="8">
        <v>1.5620908589104634</v>
      </c>
      <c r="BZ97" s="8">
        <v>1.5617903456232347</v>
      </c>
      <c r="CA97" s="8">
        <v>1.5620866250830203</v>
      </c>
      <c r="CB97" s="8">
        <v>1.5626408674034147</v>
      </c>
      <c r="CC97" s="8">
        <v>1.5628640739864583</v>
      </c>
      <c r="CD97" s="8">
        <v>1.5630836441481437</v>
      </c>
      <c r="CE97" s="8">
        <v>1.5631982565535809</v>
      </c>
      <c r="CF97" s="8">
        <v>1.5631679148684938</v>
      </c>
      <c r="CG97" s="8">
        <v>1.5630602998402003</v>
      </c>
      <c r="CH97" s="8">
        <v>1.5628187462737726</v>
      </c>
      <c r="CI97" s="8">
        <v>1.5625173714913159</v>
      </c>
      <c r="CJ97" s="8">
        <v>1.5621657760886949</v>
      </c>
      <c r="CK97" s="8">
        <v>1.5618141747539609</v>
      </c>
      <c r="CL97" s="8">
        <v>1.5615584385334234</v>
      </c>
      <c r="CM97" s="8">
        <v>1.5613068332476192</v>
      </c>
    </row>
    <row r="98" spans="1:91" x14ac:dyDescent="0.25">
      <c r="A98" s="1">
        <f t="shared" si="4"/>
        <v>36707</v>
      </c>
      <c r="B98">
        <v>1.5776319676344719</v>
      </c>
      <c r="C98">
        <v>1.5765849018534206</v>
      </c>
      <c r="D98" s="1">
        <v>36707</v>
      </c>
      <c r="E98">
        <v>1.5593502845493366</v>
      </c>
      <c r="F98">
        <v>1.5693738559779165</v>
      </c>
      <c r="G98">
        <v>1.5765549018739624</v>
      </c>
      <c r="H98">
        <v>1.5826533189944945</v>
      </c>
      <c r="I98">
        <v>1.5862262215936598</v>
      </c>
      <c r="J98">
        <v>1.5878137241252062</v>
      </c>
      <c r="K98">
        <v>1.5863670496984112</v>
      </c>
      <c r="L98">
        <v>1.5842952068786933</v>
      </c>
      <c r="M98">
        <v>1.5816777049313924</v>
      </c>
      <c r="N98">
        <v>1.5824690828780521</v>
      </c>
      <c r="O98">
        <v>1.5815370974632224</v>
      </c>
      <c r="P98">
        <v>1.5799837543311512</v>
      </c>
      <c r="Q98">
        <v>1.5781915093889021</v>
      </c>
      <c r="R98">
        <v>1.5764315063007832</v>
      </c>
      <c r="S98">
        <v>1.5749018267829682</v>
      </c>
      <c r="T98">
        <v>1.5737391967076746</v>
      </c>
      <c r="U98">
        <v>1.5728226719070473</v>
      </c>
      <c r="V98">
        <v>1.5718936707561855</v>
      </c>
      <c r="W98">
        <v>1.5711240715324832</v>
      </c>
      <c r="X98">
        <v>1.570613517987792</v>
      </c>
      <c r="Y98">
        <v>1.5701403215197356</v>
      </c>
      <c r="Z98" s="1">
        <f t="shared" si="5"/>
        <v>36707</v>
      </c>
      <c r="AA98">
        <v>1.5593502845493366</v>
      </c>
      <c r="AB98">
        <v>1.5754651310114309</v>
      </c>
      <c r="AC98">
        <v>1.5807877451965966</v>
      </c>
      <c r="AD98">
        <v>1.5816747099767126</v>
      </c>
      <c r="AE98">
        <v>1.5833961523926019</v>
      </c>
      <c r="AF98">
        <v>1.5845129874352735</v>
      </c>
      <c r="AG98">
        <v>1.5864402464043734</v>
      </c>
      <c r="AH98">
        <v>1.5877139384417289</v>
      </c>
      <c r="AI98">
        <v>1.5891810285183394</v>
      </c>
      <c r="AJ98">
        <v>1.5910469861092715</v>
      </c>
      <c r="AK98">
        <v>1.5933899193254493</v>
      </c>
      <c r="AL98">
        <v>1.5957132377165983</v>
      </c>
      <c r="AM98">
        <v>1.5979175727183594</v>
      </c>
      <c r="AN98">
        <v>1.6000909665787708</v>
      </c>
      <c r="AO98">
        <v>1.6022332783750779</v>
      </c>
      <c r="AP98">
        <v>1.6042956136400408</v>
      </c>
      <c r="AQ98">
        <v>1.6062671895750991</v>
      </c>
      <c r="AR98">
        <v>1.6082709079949322</v>
      </c>
      <c r="AS98">
        <v>1.6102436517581202</v>
      </c>
      <c r="AT98">
        <v>1.6122068519291572</v>
      </c>
      <c r="AU98">
        <v>1.6141085858839475</v>
      </c>
      <c r="AV98" s="1">
        <f t="shared" si="6"/>
        <v>36707</v>
      </c>
      <c r="AW98">
        <v>1.5701283284585608</v>
      </c>
      <c r="AX98">
        <v>1.5816877428507621</v>
      </c>
      <c r="AY98">
        <v>1.58240971955696</v>
      </c>
      <c r="AZ98">
        <v>1.5810586878754262</v>
      </c>
      <c r="BA98">
        <v>1.5825663850131853</v>
      </c>
      <c r="BB98">
        <v>1.5843741812518195</v>
      </c>
      <c r="BC98">
        <v>1.5862085124973058</v>
      </c>
      <c r="BD98">
        <v>1.5884416539856525</v>
      </c>
      <c r="BE98">
        <v>1.5905054800685812</v>
      </c>
      <c r="BF98">
        <v>1.5916506123464387</v>
      </c>
      <c r="BG98">
        <v>1.5933899193254493</v>
      </c>
      <c r="BH98">
        <v>1.5957132377165983</v>
      </c>
      <c r="BI98">
        <v>1.5979175727183594</v>
      </c>
      <c r="BJ98">
        <v>1.6000909665787708</v>
      </c>
      <c r="BK98">
        <v>1.6022332783750779</v>
      </c>
      <c r="BL98">
        <v>1.6042956136400408</v>
      </c>
      <c r="BM98">
        <v>1.6062671895750991</v>
      </c>
      <c r="BN98">
        <v>1.6082709079949322</v>
      </c>
      <c r="BO98">
        <v>1.6082709079949322</v>
      </c>
      <c r="BP98">
        <v>1.6102436517581202</v>
      </c>
      <c r="BQ98">
        <v>1.6141085858839475</v>
      </c>
      <c r="BR98" s="1">
        <f t="shared" si="7"/>
        <v>36707</v>
      </c>
      <c r="BS98" s="8">
        <v>1.5593502845493366</v>
      </c>
      <c r="BT98" s="8">
        <v>1.5739787816231232</v>
      </c>
      <c r="BU98" s="8">
        <v>1.5829098976822868</v>
      </c>
      <c r="BV98" s="8">
        <v>1.5849203841258293</v>
      </c>
      <c r="BW98" s="8">
        <v>1.5839017055737161</v>
      </c>
      <c r="BX98" s="8">
        <v>1.5830165041773618</v>
      </c>
      <c r="BY98" s="8">
        <v>1.5842446696489283</v>
      </c>
      <c r="BZ98" s="8">
        <v>1.5846264170561519</v>
      </c>
      <c r="CA98" s="8">
        <v>1.5856136814896902</v>
      </c>
      <c r="CB98" s="8">
        <v>1.586863167907419</v>
      </c>
      <c r="CC98" s="8">
        <v>1.5877834951709768</v>
      </c>
      <c r="CD98" s="8">
        <v>1.5887357732361733</v>
      </c>
      <c r="CE98" s="8">
        <v>1.589581526961221</v>
      </c>
      <c r="CF98" s="8">
        <v>1.5902799194105699</v>
      </c>
      <c r="CG98" s="8">
        <v>1.5908996339077606</v>
      </c>
      <c r="CH98" s="8">
        <v>1.5913828614225503</v>
      </c>
      <c r="CI98" s="8">
        <v>1.5918049210647502</v>
      </c>
      <c r="CJ98" s="8">
        <v>1.5921755141378988</v>
      </c>
      <c r="CK98" s="8">
        <v>1.5925457731109214</v>
      </c>
      <c r="CL98" s="8">
        <v>1.5930135001885364</v>
      </c>
      <c r="CM98" s="8">
        <v>1.5934852047278329</v>
      </c>
    </row>
    <row r="99" spans="1:91" x14ac:dyDescent="0.25">
      <c r="A99" s="1">
        <f t="shared" si="4"/>
        <v>36738</v>
      </c>
      <c r="B99">
        <v>1.5919516843817685</v>
      </c>
      <c r="C99">
        <v>1.5895769023705442</v>
      </c>
      <c r="D99" s="1">
        <v>36738</v>
      </c>
      <c r="E99">
        <v>1.5735412281109513</v>
      </c>
      <c r="F99">
        <v>1.5835196351278089</v>
      </c>
      <c r="G99">
        <v>1.5906283999503503</v>
      </c>
      <c r="H99">
        <v>1.5966437176155215</v>
      </c>
      <c r="I99">
        <v>1.6001103551470297</v>
      </c>
      <c r="J99">
        <v>1.601573766076642</v>
      </c>
      <c r="K99">
        <v>1.5999766935397668</v>
      </c>
      <c r="L99">
        <v>1.5977493949833546</v>
      </c>
      <c r="M99">
        <v>1.5949722109618649</v>
      </c>
      <c r="N99">
        <v>1.5956327182550198</v>
      </c>
      <c r="O99">
        <v>1.5945733733528227</v>
      </c>
      <c r="P99">
        <v>1.5930403513225904</v>
      </c>
      <c r="Q99">
        <v>1.5912663831148328</v>
      </c>
      <c r="R99">
        <v>1.589524849401641</v>
      </c>
      <c r="S99">
        <v>1.5880154832842259</v>
      </c>
      <c r="T99">
        <v>1.5868761664562907</v>
      </c>
      <c r="U99">
        <v>1.5859849657049334</v>
      </c>
      <c r="V99">
        <v>1.5850811455018181</v>
      </c>
      <c r="W99">
        <v>1.5843380289238869</v>
      </c>
      <c r="X99">
        <v>1.5838561098927759</v>
      </c>
      <c r="Y99">
        <v>1.5834118422889294</v>
      </c>
      <c r="Z99" s="1">
        <f t="shared" si="5"/>
        <v>36738</v>
      </c>
      <c r="AA99">
        <v>1.5735412281109513</v>
      </c>
      <c r="AB99">
        <v>1.589665814753392</v>
      </c>
      <c r="AC99">
        <v>1.594899028771154</v>
      </c>
      <c r="AD99">
        <v>1.5956564578527606</v>
      </c>
      <c r="AE99">
        <v>1.5972555145368135</v>
      </c>
      <c r="AF99">
        <v>1.5982444251023189</v>
      </c>
      <c r="AG99">
        <v>1.6000505182095401</v>
      </c>
      <c r="AH99">
        <v>1.6011971591770064</v>
      </c>
      <c r="AI99">
        <v>1.6025386023788537</v>
      </c>
      <c r="AJ99">
        <v>1.6042819760495963</v>
      </c>
      <c r="AK99">
        <v>1.6065301592395267</v>
      </c>
      <c r="AL99">
        <v>1.6089660958686067</v>
      </c>
      <c r="AM99">
        <v>1.6112823260947022</v>
      </c>
      <c r="AN99">
        <v>1.613567612789061</v>
      </c>
      <c r="AO99">
        <v>1.6158218083972369</v>
      </c>
      <c r="AP99">
        <v>1.6179955954533702</v>
      </c>
      <c r="AQ99">
        <v>1.6200780843946834</v>
      </c>
      <c r="AR99">
        <v>1.6221932250129552</v>
      </c>
      <c r="AS99">
        <v>1.624277355731611</v>
      </c>
      <c r="AT99">
        <v>1.6263520902053716</v>
      </c>
      <c r="AU99">
        <v>1.6283650455316716</v>
      </c>
      <c r="AV99" s="1">
        <f t="shared" si="6"/>
        <v>36738</v>
      </c>
      <c r="AW99">
        <v>1.5830671229575459</v>
      </c>
      <c r="AX99">
        <v>1.5947217938231439</v>
      </c>
      <c r="AY99">
        <v>1.5954497200482858</v>
      </c>
      <c r="AZ99">
        <v>1.5940875550593834</v>
      </c>
      <c r="BA99">
        <v>1.5956076765213703</v>
      </c>
      <c r="BB99">
        <v>1.5974303700799266</v>
      </c>
      <c r="BC99">
        <v>1.5992798173096276</v>
      </c>
      <c r="BD99">
        <v>1.6015313612166056</v>
      </c>
      <c r="BE99">
        <v>1.6036121944581752</v>
      </c>
      <c r="BF99">
        <v>1.6047667633094316</v>
      </c>
      <c r="BG99">
        <v>1.6065301592395267</v>
      </c>
      <c r="BH99">
        <v>1.6089660958686067</v>
      </c>
      <c r="BI99">
        <v>1.6112823260947022</v>
      </c>
      <c r="BJ99">
        <v>1.613567612789061</v>
      </c>
      <c r="BK99">
        <v>1.6158218083972369</v>
      </c>
      <c r="BL99">
        <v>1.6179955954533702</v>
      </c>
      <c r="BM99">
        <v>1.6200780843946834</v>
      </c>
      <c r="BN99">
        <v>1.6221932250129552</v>
      </c>
      <c r="BO99">
        <v>1.6221932250129552</v>
      </c>
      <c r="BP99">
        <v>1.624277355731611</v>
      </c>
      <c r="BQ99">
        <v>1.6283650455316716</v>
      </c>
      <c r="BR99" s="1">
        <f t="shared" si="7"/>
        <v>36738</v>
      </c>
      <c r="BS99" s="8">
        <v>1.5735412281109513</v>
      </c>
      <c r="BT99" s="8">
        <v>1.5881660679390301</v>
      </c>
      <c r="BU99" s="8">
        <v>1.5970401251635167</v>
      </c>
      <c r="BV99" s="8">
        <v>1.5989308232348813</v>
      </c>
      <c r="BW99" s="8">
        <v>1.5977654927915959</v>
      </c>
      <c r="BX99" s="8">
        <v>1.5967349732750495</v>
      </c>
      <c r="BY99" s="8">
        <v>1.5978361053230283</v>
      </c>
      <c r="BZ99" s="8">
        <v>1.5980834178714813</v>
      </c>
      <c r="CA99" s="8">
        <v>1.5989412706596209</v>
      </c>
      <c r="CB99" s="8">
        <v>1.6000633551094858</v>
      </c>
      <c r="CC99" s="8">
        <v>1.6008742945959409</v>
      </c>
      <c r="CD99" s="8">
        <v>1.6018967891013995</v>
      </c>
      <c r="CE99" s="8">
        <v>1.6028119474048796</v>
      </c>
      <c r="CF99" s="8">
        <v>1.6035785785287016</v>
      </c>
      <c r="CG99" s="8">
        <v>1.604265925500562</v>
      </c>
      <c r="CH99" s="8">
        <v>1.604815682060307</v>
      </c>
      <c r="CI99" s="8">
        <v>1.605303789967756</v>
      </c>
      <c r="CJ99" s="8">
        <v>1.6057400259731742</v>
      </c>
      <c r="CK99" s="8">
        <v>1.6061759541139591</v>
      </c>
      <c r="CL99" s="8">
        <v>1.6067102174580548</v>
      </c>
      <c r="CM99" s="8">
        <v>1.6072485293390313</v>
      </c>
    </row>
    <row r="100" spans="1:91" x14ac:dyDescent="0.25">
      <c r="A100" s="1">
        <f t="shared" si="4"/>
        <v>36769</v>
      </c>
      <c r="B100">
        <v>1.6150299685582112</v>
      </c>
      <c r="C100">
        <v>1.6055522345107491</v>
      </c>
      <c r="D100" s="1">
        <v>36769</v>
      </c>
      <c r="E100">
        <v>1.5819482166692125</v>
      </c>
      <c r="F100">
        <v>1.5927599260793099</v>
      </c>
      <c r="G100">
        <v>1.6006936646986998</v>
      </c>
      <c r="H100">
        <v>1.6075335014850947</v>
      </c>
      <c r="I100">
        <v>1.6118119455684099</v>
      </c>
      <c r="J100">
        <v>1.6140749418569367</v>
      </c>
      <c r="K100">
        <v>1.6132535000625672</v>
      </c>
      <c r="L100">
        <v>1.6117947187928638</v>
      </c>
      <c r="M100">
        <v>1.6097787531376881</v>
      </c>
      <c r="N100">
        <v>1.611231349173885</v>
      </c>
      <c r="O100">
        <v>1.6107865909048971</v>
      </c>
      <c r="P100">
        <v>1.6096609479958319</v>
      </c>
      <c r="Q100">
        <v>1.6082909670206942</v>
      </c>
      <c r="R100">
        <v>1.6069528341518444</v>
      </c>
      <c r="S100">
        <v>1.6058485512846661</v>
      </c>
      <c r="T100">
        <v>1.6051177700308132</v>
      </c>
      <c r="U100">
        <v>1.6046374178994534</v>
      </c>
      <c r="V100">
        <v>1.6041438213073242</v>
      </c>
      <c r="W100">
        <v>1.6038124237353628</v>
      </c>
      <c r="X100">
        <v>1.603745109045007</v>
      </c>
      <c r="Y100">
        <v>1.6037156726723429</v>
      </c>
      <c r="Z100" s="1">
        <f t="shared" si="5"/>
        <v>36769</v>
      </c>
      <c r="AA100">
        <v>1.5819482166692125</v>
      </c>
      <c r="AB100">
        <v>1.5989419704246732</v>
      </c>
      <c r="AC100">
        <v>1.6049913174364188</v>
      </c>
      <c r="AD100">
        <v>1.6065395081941702</v>
      </c>
      <c r="AE100">
        <v>1.6089362275384385</v>
      </c>
      <c r="AF100">
        <v>1.610719613520911</v>
      </c>
      <c r="AG100">
        <v>1.6133279373386749</v>
      </c>
      <c r="AH100">
        <v>1.6152727912217564</v>
      </c>
      <c r="AI100">
        <v>1.6174153853355913</v>
      </c>
      <c r="AJ100">
        <v>1.6199651606245229</v>
      </c>
      <c r="AK100">
        <v>1.6230301434202372</v>
      </c>
      <c r="AL100">
        <v>1.6262915240423705</v>
      </c>
      <c r="AM100">
        <v>1.6294342733562588</v>
      </c>
      <c r="AN100">
        <v>1.6325480196974422</v>
      </c>
      <c r="AO100">
        <v>1.6356325675211898</v>
      </c>
      <c r="AP100">
        <v>1.6386379237698145</v>
      </c>
      <c r="AQ100">
        <v>1.6415529345300761</v>
      </c>
      <c r="AR100">
        <v>1.6445031180088137</v>
      </c>
      <c r="AS100">
        <v>1.6474239541571529</v>
      </c>
      <c r="AT100">
        <v>1.6503373291050685</v>
      </c>
      <c r="AU100">
        <v>1.6531900473308137</v>
      </c>
      <c r="AV100" s="1">
        <f t="shared" si="6"/>
        <v>36769</v>
      </c>
      <c r="AW100">
        <v>1.5989770314695346</v>
      </c>
      <c r="AX100">
        <v>1.6107488323952039</v>
      </c>
      <c r="AY100">
        <v>1.6114840743174994</v>
      </c>
      <c r="AZ100">
        <v>1.6101082194982435</v>
      </c>
      <c r="BA100">
        <v>1.6116436182615124</v>
      </c>
      <c r="BB100">
        <v>1.6134846299869623</v>
      </c>
      <c r="BC100">
        <v>1.6153526642593703</v>
      </c>
      <c r="BD100">
        <v>1.6176268363019788</v>
      </c>
      <c r="BE100">
        <v>1.6197285820279417</v>
      </c>
      <c r="BF100">
        <v>1.6208947543573626</v>
      </c>
      <c r="BG100">
        <v>1.6230301434202372</v>
      </c>
      <c r="BH100">
        <v>1.6262915240423705</v>
      </c>
      <c r="BI100">
        <v>1.6294342733562588</v>
      </c>
      <c r="BJ100">
        <v>1.6325480196974422</v>
      </c>
      <c r="BK100">
        <v>1.6356325675211898</v>
      </c>
      <c r="BL100">
        <v>1.6386379237698145</v>
      </c>
      <c r="BM100">
        <v>1.6415529345300761</v>
      </c>
      <c r="BN100">
        <v>1.6445031180088137</v>
      </c>
      <c r="BO100">
        <v>1.6445031180088137</v>
      </c>
      <c r="BP100">
        <v>1.6474239541571529</v>
      </c>
      <c r="BQ100">
        <v>1.6531900473308137</v>
      </c>
      <c r="BR100" s="1">
        <f t="shared" si="7"/>
        <v>36769</v>
      </c>
      <c r="BS100" s="8">
        <v>1.5819482166692125</v>
      </c>
      <c r="BT100" s="8">
        <v>1.5974334721577808</v>
      </c>
      <c r="BU100" s="8">
        <v>1.6071459623747786</v>
      </c>
      <c r="BV100" s="8">
        <v>1.6098362061298395</v>
      </c>
      <c r="BW100" s="8">
        <v>1.6094499352589056</v>
      </c>
      <c r="BX100" s="8">
        <v>1.6091983795809319</v>
      </c>
      <c r="BY100" s="8">
        <v>1.6110951489773362</v>
      </c>
      <c r="BZ100" s="8">
        <v>1.6121316779735271</v>
      </c>
      <c r="CA100" s="8">
        <v>1.6137846586496905</v>
      </c>
      <c r="CB100" s="8">
        <v>1.6157052991719318</v>
      </c>
      <c r="CC100" s="8">
        <v>1.6172322534463559</v>
      </c>
      <c r="CD100" s="8">
        <v>1.6188726283558985</v>
      </c>
      <c r="CE100" s="8">
        <v>1.6204052643352733</v>
      </c>
      <c r="CF100" s="8">
        <v>1.6217883805489801</v>
      </c>
      <c r="CG100" s="8">
        <v>1.6230918636237435</v>
      </c>
      <c r="CH100" s="8">
        <v>1.6242566107777807</v>
      </c>
      <c r="CI100" s="8">
        <v>1.625359356014157</v>
      </c>
      <c r="CJ100" s="8">
        <v>1.6264099318037453</v>
      </c>
      <c r="CK100" s="8">
        <v>1.6274605264866231</v>
      </c>
      <c r="CL100" s="8">
        <v>1.6286111273745292</v>
      </c>
      <c r="CM100" s="8">
        <v>1.6297662387004646</v>
      </c>
    </row>
    <row r="101" spans="1:91" x14ac:dyDescent="0.25">
      <c r="A101" s="1">
        <f t="shared" si="4"/>
        <v>36798</v>
      </c>
      <c r="B101">
        <v>1.6251820278699731</v>
      </c>
      <c r="C101">
        <v>1.6175142573844257</v>
      </c>
      <c r="D101" s="1">
        <v>36798</v>
      </c>
      <c r="E101">
        <v>1.5947778390187866</v>
      </c>
      <c r="F101">
        <v>1.6055671275245185</v>
      </c>
      <c r="G101">
        <v>1.6134540079717405</v>
      </c>
      <c r="H101">
        <v>1.6202372449997202</v>
      </c>
      <c r="I101">
        <v>1.6244380790016368</v>
      </c>
      <c r="J101">
        <v>1.6266072249972581</v>
      </c>
      <c r="K101">
        <v>1.6256678845244992</v>
      </c>
      <c r="L101">
        <v>1.6240864577184477</v>
      </c>
      <c r="M101">
        <v>1.6219438375739661</v>
      </c>
      <c r="N101">
        <v>1.6232960299567658</v>
      </c>
      <c r="O101">
        <v>1.6229517291780386</v>
      </c>
      <c r="P101">
        <v>1.6221755130661473</v>
      </c>
      <c r="Q101">
        <v>1.6211525043102404</v>
      </c>
      <c r="R101">
        <v>1.6201609961680583</v>
      </c>
      <c r="S101">
        <v>1.6194047170291566</v>
      </c>
      <c r="T101">
        <v>1.6190246844602025</v>
      </c>
      <c r="U101">
        <v>1.6188969814483551</v>
      </c>
      <c r="V101">
        <v>1.6187556997097006</v>
      </c>
      <c r="W101">
        <v>1.618777910987385</v>
      </c>
      <c r="X101">
        <v>1.6190665806970743</v>
      </c>
      <c r="Y101">
        <v>1.6193934690833602</v>
      </c>
      <c r="Z101" s="1">
        <f t="shared" si="5"/>
        <v>36798</v>
      </c>
      <c r="AA101">
        <v>1.5947778390187866</v>
      </c>
      <c r="AB101">
        <v>1.6117988809854726</v>
      </c>
      <c r="AC101">
        <v>1.6177859205590555</v>
      </c>
      <c r="AD101">
        <v>1.6192353965469521</v>
      </c>
      <c r="AE101">
        <v>1.621539834026346</v>
      </c>
      <c r="AF101">
        <v>1.6232258446337551</v>
      </c>
      <c r="AG101">
        <v>1.6257428946138466</v>
      </c>
      <c r="AH101">
        <v>1.6275910543428607</v>
      </c>
      <c r="AI101">
        <v>1.6296381797368662</v>
      </c>
      <c r="AJ101">
        <v>1.6320952389974046</v>
      </c>
      <c r="AK101">
        <v>1.6352504580781595</v>
      </c>
      <c r="AL101">
        <v>1.6388164722564422</v>
      </c>
      <c r="AM101">
        <v>1.6422640443927867</v>
      </c>
      <c r="AN101">
        <v>1.6456834626786767</v>
      </c>
      <c r="AO101">
        <v>1.6490745149778057</v>
      </c>
      <c r="AP101">
        <v>1.6523867736844773</v>
      </c>
      <c r="AQ101">
        <v>1.655608948463819</v>
      </c>
      <c r="AR101">
        <v>1.6588676072279587</v>
      </c>
      <c r="AS101">
        <v>1.6620976734156634</v>
      </c>
      <c r="AT101">
        <v>1.6653212167049156</v>
      </c>
      <c r="AU101">
        <v>1.6684845455803894</v>
      </c>
      <c r="AV101" s="1">
        <f t="shared" si="6"/>
        <v>36798</v>
      </c>
      <c r="AW101">
        <v>1.6108900663828774</v>
      </c>
      <c r="AX101">
        <v>1.6227495720551817</v>
      </c>
      <c r="AY101">
        <v>1.6234902918314535</v>
      </c>
      <c r="AZ101">
        <v>1.622104186329308</v>
      </c>
      <c r="BA101">
        <v>1.6236510244433071</v>
      </c>
      <c r="BB101">
        <v>1.6255057524614427</v>
      </c>
      <c r="BC101">
        <v>1.627387704355598</v>
      </c>
      <c r="BD101">
        <v>1.6296788199129721</v>
      </c>
      <c r="BE101">
        <v>1.6317962245068984</v>
      </c>
      <c r="BF101">
        <v>1.6329710852986312</v>
      </c>
      <c r="BG101">
        <v>1.6352504580781595</v>
      </c>
      <c r="BH101">
        <v>1.6388164722564422</v>
      </c>
      <c r="BI101">
        <v>1.6422640443927867</v>
      </c>
      <c r="BJ101">
        <v>1.6456834626786767</v>
      </c>
      <c r="BK101">
        <v>1.6490745149778057</v>
      </c>
      <c r="BL101">
        <v>1.6523867736844773</v>
      </c>
      <c r="BM101">
        <v>1.655608948463819</v>
      </c>
      <c r="BN101">
        <v>1.6588676072279587</v>
      </c>
      <c r="BO101">
        <v>1.6588676072279587</v>
      </c>
      <c r="BP101">
        <v>1.6620976734156634</v>
      </c>
      <c r="BQ101">
        <v>1.6684845455803894</v>
      </c>
      <c r="BR101" s="1">
        <f t="shared" si="7"/>
        <v>36798</v>
      </c>
      <c r="BS101" s="8">
        <v>1.5947778390187866</v>
      </c>
      <c r="BT101" s="8">
        <v>1.6102782530555548</v>
      </c>
      <c r="BU101" s="8">
        <v>1.6199577418064437</v>
      </c>
      <c r="BV101" s="8">
        <v>1.6225581470687611</v>
      </c>
      <c r="BW101" s="8">
        <v>1.6220575658776939</v>
      </c>
      <c r="BX101" s="8">
        <v>1.6216927992629904</v>
      </c>
      <c r="BY101" s="8">
        <v>1.6234929243941463</v>
      </c>
      <c r="BZ101" s="8">
        <v>1.6244259865900454</v>
      </c>
      <c r="CA101" s="8">
        <v>1.6259800156800763</v>
      </c>
      <c r="CB101" s="8">
        <v>1.6278034802827404</v>
      </c>
      <c r="CC101" s="8">
        <v>1.6294285337035854</v>
      </c>
      <c r="CD101" s="8">
        <v>1.6314029419907676</v>
      </c>
      <c r="CE101" s="8">
        <v>1.6332694078952386</v>
      </c>
      <c r="CF101" s="8">
        <v>1.6349857463666344</v>
      </c>
      <c r="CG101" s="8">
        <v>1.6366223374962914</v>
      </c>
      <c r="CH101" s="8">
        <v>1.6381195265961266</v>
      </c>
      <c r="CI101" s="8">
        <v>1.6395546351366392</v>
      </c>
      <c r="CJ101" s="8">
        <v>1.6409375464569931</v>
      </c>
      <c r="CK101" s="8">
        <v>1.6423208943323353</v>
      </c>
      <c r="CL101" s="8">
        <v>1.6438055989384146</v>
      </c>
      <c r="CM101" s="8">
        <v>1.6452953141980524</v>
      </c>
    </row>
    <row r="102" spans="1:91" x14ac:dyDescent="0.25">
      <c r="A102" s="1">
        <f t="shared" si="4"/>
        <v>36830</v>
      </c>
      <c r="B102">
        <v>1.6359217100396308</v>
      </c>
      <c r="C102">
        <v>1.6124880639633812</v>
      </c>
      <c r="D102" s="1">
        <v>36830</v>
      </c>
      <c r="E102">
        <v>1.5736275557975685</v>
      </c>
      <c r="F102">
        <v>1.5860415033944484</v>
      </c>
      <c r="G102">
        <v>1.5956089023889639</v>
      </c>
      <c r="H102">
        <v>1.6041010164463114</v>
      </c>
      <c r="I102">
        <v>1.6100485396806794</v>
      </c>
      <c r="J102">
        <v>1.6139893853602618</v>
      </c>
      <c r="K102">
        <v>1.6148472116046086</v>
      </c>
      <c r="L102">
        <v>1.6150644499367166</v>
      </c>
      <c r="M102">
        <v>1.614719512210113</v>
      </c>
      <c r="N102">
        <v>1.6178529504411847</v>
      </c>
      <c r="O102">
        <v>1.6185741747853946</v>
      </c>
      <c r="P102">
        <v>1.6186564088042701</v>
      </c>
      <c r="Q102">
        <v>1.6184914357425997</v>
      </c>
      <c r="R102">
        <v>1.6183568481115356</v>
      </c>
      <c r="S102">
        <v>1.6184563048742278</v>
      </c>
      <c r="T102">
        <v>1.6189311879902966</v>
      </c>
      <c r="U102">
        <v>1.6196581180550391</v>
      </c>
      <c r="V102">
        <v>1.6203917200783928</v>
      </c>
      <c r="W102">
        <v>1.6214573853401892</v>
      </c>
      <c r="X102">
        <v>1.6227901504756321</v>
      </c>
      <c r="Y102">
        <v>1.6241616189602517</v>
      </c>
      <c r="Z102" s="1">
        <f t="shared" si="5"/>
        <v>36830</v>
      </c>
      <c r="AA102">
        <v>1.5736275557975685</v>
      </c>
      <c r="AB102">
        <v>1.5921974712506377</v>
      </c>
      <c r="AC102">
        <v>1.5998929032061793</v>
      </c>
      <c r="AD102">
        <v>1.6031091455790232</v>
      </c>
      <c r="AE102">
        <v>1.6071759678354223</v>
      </c>
      <c r="AF102">
        <v>1.6106342348785168</v>
      </c>
      <c r="AG102">
        <v>1.614921722416305</v>
      </c>
      <c r="AH102">
        <v>1.6185495780790995</v>
      </c>
      <c r="AI102">
        <v>1.6223795828834844</v>
      </c>
      <c r="AJ102">
        <v>1.6266226548236475</v>
      </c>
      <c r="AK102">
        <v>1.631265472788971</v>
      </c>
      <c r="AL102">
        <v>1.6362372058861412</v>
      </c>
      <c r="AM102">
        <v>1.6410967365500115</v>
      </c>
      <c r="AN102">
        <v>1.6459340600503629</v>
      </c>
      <c r="AO102">
        <v>1.650748891139489</v>
      </c>
      <c r="AP102">
        <v>1.6554906340426847</v>
      </c>
      <c r="AQ102">
        <v>1.6601477634603397</v>
      </c>
      <c r="AR102">
        <v>1.6648470702788281</v>
      </c>
      <c r="AS102">
        <v>1.6695232816644729</v>
      </c>
      <c r="AT102">
        <v>1.6741985109096849</v>
      </c>
      <c r="AU102">
        <v>1.6788187170583622</v>
      </c>
      <c r="AV102" s="1">
        <f t="shared" si="6"/>
        <v>36830</v>
      </c>
      <c r="AW102">
        <v>1.605884456684715</v>
      </c>
      <c r="AX102">
        <v>1.6177071106451317</v>
      </c>
      <c r="AY102">
        <v>1.6184455287410016</v>
      </c>
      <c r="AZ102">
        <v>1.6170637303627802</v>
      </c>
      <c r="BA102">
        <v>1.618605761899331</v>
      </c>
      <c r="BB102">
        <v>1.6204547266163272</v>
      </c>
      <c r="BC102">
        <v>1.6223308306150552</v>
      </c>
      <c r="BD102">
        <v>1.624614826859639</v>
      </c>
      <c r="BE102">
        <v>1.6267256519226641</v>
      </c>
      <c r="BF102">
        <v>1.627896862003094</v>
      </c>
      <c r="BG102">
        <v>1.631265472788971</v>
      </c>
      <c r="BH102">
        <v>1.6362372058861412</v>
      </c>
      <c r="BI102">
        <v>1.6410967365500115</v>
      </c>
      <c r="BJ102">
        <v>1.6459340600503629</v>
      </c>
      <c r="BK102">
        <v>1.650748891139489</v>
      </c>
      <c r="BL102">
        <v>1.6554906340426847</v>
      </c>
      <c r="BM102">
        <v>1.6601477634603397</v>
      </c>
      <c r="BN102">
        <v>1.6648470702788281</v>
      </c>
      <c r="BO102">
        <v>1.6648470702788281</v>
      </c>
      <c r="BP102">
        <v>1.6695232816644729</v>
      </c>
      <c r="BQ102">
        <v>1.6788187170583622</v>
      </c>
      <c r="BR102" s="1">
        <f t="shared" si="7"/>
        <v>36830</v>
      </c>
      <c r="BS102" s="8">
        <v>1.5736275557975685</v>
      </c>
      <c r="BT102" s="8">
        <v>1.5906953359822176</v>
      </c>
      <c r="BU102" s="8">
        <v>1.6020407037010236</v>
      </c>
      <c r="BV102" s="8">
        <v>1.6063988042422102</v>
      </c>
      <c r="BW102" s="8">
        <v>1.6076891135329925</v>
      </c>
      <c r="BX102" s="8">
        <v>1.6091130815738559</v>
      </c>
      <c r="BY102" s="8">
        <v>1.6126867283132267</v>
      </c>
      <c r="BZ102" s="8">
        <v>1.6154020926820511</v>
      </c>
      <c r="CA102" s="8">
        <v>1.6187377127123201</v>
      </c>
      <c r="CB102" s="8">
        <v>1.6223452868199284</v>
      </c>
      <c r="CC102" s="8">
        <v>1.6252448694721535</v>
      </c>
      <c r="CD102" s="8">
        <v>1.6283478565594891</v>
      </c>
      <c r="CE102" s="8">
        <v>1.6313457723962419</v>
      </c>
      <c r="CF102" s="8">
        <v>1.6341962272780381</v>
      </c>
      <c r="CG102" s="8">
        <v>1.6369693032499899</v>
      </c>
      <c r="CH102" s="8">
        <v>1.6396051252763342</v>
      </c>
      <c r="CI102" s="8">
        <v>1.6421808480719864</v>
      </c>
      <c r="CJ102" s="8">
        <v>1.6447062482571582</v>
      </c>
      <c r="CK102" s="8">
        <v>1.647234008250259</v>
      </c>
      <c r="CL102" s="8">
        <v>1.6498654211752211</v>
      </c>
      <c r="CM102" s="8">
        <v>1.6525039301247311</v>
      </c>
    </row>
    <row r="103" spans="1:91" x14ac:dyDescent="0.25">
      <c r="A103" s="1">
        <f t="shared" si="4"/>
        <v>36860</v>
      </c>
      <c r="B103">
        <v>1.6626778031962259</v>
      </c>
      <c r="C103">
        <v>1.6390347448520768</v>
      </c>
      <c r="D103" s="1">
        <v>36860</v>
      </c>
      <c r="E103">
        <v>1.5889806028328766</v>
      </c>
      <c r="F103">
        <v>1.602579379022228</v>
      </c>
      <c r="G103">
        <v>1.6133166675059389</v>
      </c>
      <c r="H103">
        <v>1.6229788497388187</v>
      </c>
      <c r="I103">
        <v>1.6300761794268654</v>
      </c>
      <c r="J103">
        <v>1.6351485020354071</v>
      </c>
      <c r="K103">
        <v>1.6371006056976367</v>
      </c>
      <c r="L103">
        <v>1.6384040148438552</v>
      </c>
      <c r="M103">
        <v>1.6391370381873611</v>
      </c>
      <c r="N103">
        <v>1.6434029070912273</v>
      </c>
      <c r="O103">
        <v>1.6452210524107085</v>
      </c>
      <c r="P103">
        <v>1.6463902264486114</v>
      </c>
      <c r="Q103">
        <v>1.6470778363500056</v>
      </c>
      <c r="R103">
        <v>1.6477870828789265</v>
      </c>
      <c r="S103">
        <v>1.6487346115896566</v>
      </c>
      <c r="T103">
        <v>1.6500648904950079</v>
      </c>
      <c r="U103">
        <v>1.6516526918773282</v>
      </c>
      <c r="V103">
        <v>1.6532533263740292</v>
      </c>
      <c r="W103">
        <v>1.6552372205046459</v>
      </c>
      <c r="X103">
        <v>1.6574950942743996</v>
      </c>
      <c r="Y103">
        <v>1.6596898017874901</v>
      </c>
      <c r="Z103" s="1">
        <f t="shared" si="5"/>
        <v>36860</v>
      </c>
      <c r="AA103">
        <v>1.5889806028328766</v>
      </c>
      <c r="AB103">
        <v>1.6087995360125329</v>
      </c>
      <c r="AC103">
        <v>1.6176482113520998</v>
      </c>
      <c r="AD103">
        <v>1.6219753060574817</v>
      </c>
      <c r="AE103">
        <v>1.627167875221593</v>
      </c>
      <c r="AF103">
        <v>1.6317493661215707</v>
      </c>
      <c r="AG103">
        <v>1.6371761433052088</v>
      </c>
      <c r="AH103">
        <v>1.6419395071525054</v>
      </c>
      <c r="AI103">
        <v>1.6469129432042455</v>
      </c>
      <c r="AJ103">
        <v>1.65231110710566</v>
      </c>
      <c r="AK103">
        <v>1.6581212895349482</v>
      </c>
      <c r="AL103">
        <v>1.6642722502872289</v>
      </c>
      <c r="AM103">
        <v>1.6698862219752897</v>
      </c>
      <c r="AN103">
        <v>1.6751562201248631</v>
      </c>
      <c r="AO103">
        <v>1.6804053661965292</v>
      </c>
      <c r="AP103">
        <v>1.6855821304879874</v>
      </c>
      <c r="AQ103">
        <v>1.6906747294368567</v>
      </c>
      <c r="AR103">
        <v>1.6958122585254614</v>
      </c>
      <c r="AS103">
        <v>1.700677916208958</v>
      </c>
      <c r="AT103">
        <v>1.7055276938190429</v>
      </c>
      <c r="AU103">
        <v>1.7103219034199433</v>
      </c>
      <c r="AV103" s="1">
        <f t="shared" si="6"/>
        <v>36860</v>
      </c>
      <c r="AW103">
        <v>1.6354226553917652</v>
      </c>
      <c r="AX103">
        <v>1.6474627720098929</v>
      </c>
      <c r="AY103">
        <v>1.6482147723659022</v>
      </c>
      <c r="AZ103">
        <v>1.6468075575669048</v>
      </c>
      <c r="BA103">
        <v>1.6483779528090445</v>
      </c>
      <c r="BB103">
        <v>1.6502609268764554</v>
      </c>
      <c r="BC103">
        <v>1.6521715394181105</v>
      </c>
      <c r="BD103">
        <v>1.654497546863835</v>
      </c>
      <c r="BE103">
        <v>1.6566471978647337</v>
      </c>
      <c r="BF103">
        <v>1.6578399508624884</v>
      </c>
      <c r="BG103">
        <v>1.66127052295221</v>
      </c>
      <c r="BH103">
        <v>1.6663337047457862</v>
      </c>
      <c r="BI103">
        <v>1.6698862219752897</v>
      </c>
      <c r="BJ103">
        <v>1.6751562201248631</v>
      </c>
      <c r="BK103">
        <v>1.6804053661965292</v>
      </c>
      <c r="BL103">
        <v>1.6855821304879874</v>
      </c>
      <c r="BM103">
        <v>1.6906747294368567</v>
      </c>
      <c r="BN103">
        <v>1.6958122585254614</v>
      </c>
      <c r="BO103">
        <v>1.6958122585254614</v>
      </c>
      <c r="BP103">
        <v>1.700677916208958</v>
      </c>
      <c r="BQ103">
        <v>1.7103219034199433</v>
      </c>
      <c r="BR103" s="1">
        <f t="shared" si="7"/>
        <v>36860</v>
      </c>
      <c r="BS103" s="8">
        <v>1.5889806028328766</v>
      </c>
      <c r="BT103" s="8">
        <v>1.6072817377704818</v>
      </c>
      <c r="BU103" s="8">
        <v>1.6198198477296746</v>
      </c>
      <c r="BV103" s="8">
        <v>1.6253036790081083</v>
      </c>
      <c r="BW103" s="8">
        <v>1.6276874040168867</v>
      </c>
      <c r="BX103" s="8">
        <v>1.6302082707649075</v>
      </c>
      <c r="BY103" s="8">
        <v>1.6349103498768358</v>
      </c>
      <c r="BZ103" s="8">
        <v>1.6387465369206433</v>
      </c>
      <c r="CA103" s="8">
        <v>1.64321600126437</v>
      </c>
      <c r="CB103" s="8">
        <v>1.6479661887309127</v>
      </c>
      <c r="CC103" s="8">
        <v>1.6520015679433471</v>
      </c>
      <c r="CD103" s="8">
        <v>1.6562477260251378</v>
      </c>
      <c r="CE103" s="8">
        <v>1.6599912885654309</v>
      </c>
      <c r="CF103" s="8">
        <v>1.6634781256668314</v>
      </c>
      <c r="CG103" s="8">
        <v>1.6668882150203654</v>
      </c>
      <c r="CH103" s="8">
        <v>1.6701604824830831</v>
      </c>
      <c r="CI103" s="8">
        <v>1.6733734005569376</v>
      </c>
      <c r="CJ103" s="8">
        <v>1.6765368703841395</v>
      </c>
      <c r="CK103" s="8">
        <v>1.6797045587022523</v>
      </c>
      <c r="CL103" s="8">
        <v>1.6829468408220083</v>
      </c>
      <c r="CM103" s="8">
        <v>1.6860856338097436</v>
      </c>
    </row>
    <row r="104" spans="1:91" x14ac:dyDescent="0.25">
      <c r="A104" s="1">
        <f t="shared" si="4"/>
        <v>36889</v>
      </c>
      <c r="B104">
        <v>1.6935278925213977</v>
      </c>
      <c r="C104">
        <v>1.6640683050430485</v>
      </c>
      <c r="D104" s="1">
        <v>36889</v>
      </c>
      <c r="E104">
        <v>1.6011727284197388</v>
      </c>
      <c r="F104">
        <v>1.6160938766181872</v>
      </c>
      <c r="G104">
        <v>1.6281479027439625</v>
      </c>
      <c r="H104">
        <v>1.639132443637205</v>
      </c>
      <c r="I104">
        <v>1.647539341827265</v>
      </c>
      <c r="J104">
        <v>1.6539087883049719</v>
      </c>
      <c r="K104">
        <v>1.657127555998076</v>
      </c>
      <c r="L104">
        <v>1.6596921679073922</v>
      </c>
      <c r="M104">
        <v>1.6616805306393359</v>
      </c>
      <c r="N104">
        <v>1.6672541264809546</v>
      </c>
      <c r="O104">
        <v>1.6703490982757119</v>
      </c>
      <c r="P104">
        <v>1.6727874573117854</v>
      </c>
      <c r="Q104">
        <v>1.6747379423376747</v>
      </c>
      <c r="R104">
        <v>1.6764114643369754</v>
      </c>
      <c r="S104">
        <v>1.6782182760848825</v>
      </c>
      <c r="T104">
        <v>1.6804158469981534</v>
      </c>
      <c r="U104">
        <v>1.6828771689091628</v>
      </c>
      <c r="V104">
        <v>1.6853531964535222</v>
      </c>
      <c r="W104">
        <v>1.6882217574604905</v>
      </c>
      <c r="X104">
        <v>1.6914190827350646</v>
      </c>
      <c r="Y104">
        <v>1.6945603631649391</v>
      </c>
      <c r="Z104" s="1">
        <f t="shared" si="5"/>
        <v>36889</v>
      </c>
      <c r="AA104">
        <v>1.6011727284197388</v>
      </c>
      <c r="AB104">
        <v>1.622366487981606</v>
      </c>
      <c r="AC104">
        <v>1.6325192665132793</v>
      </c>
      <c r="AD104">
        <v>1.6381189116327977</v>
      </c>
      <c r="AE104">
        <v>1.644599880680196</v>
      </c>
      <c r="AF104">
        <v>1.6504706536318587</v>
      </c>
      <c r="AG104">
        <v>1.6572040176709788</v>
      </c>
      <c r="AH104">
        <v>1.663273597665377</v>
      </c>
      <c r="AI104">
        <v>1.6695633797688669</v>
      </c>
      <c r="AJ104">
        <v>1.6762916139829505</v>
      </c>
      <c r="AK104">
        <v>1.6834463653064511</v>
      </c>
      <c r="AL104">
        <v>1.6909561907675916</v>
      </c>
      <c r="AM104">
        <v>1.6979293592623181</v>
      </c>
      <c r="AN104">
        <v>1.7046198714908749</v>
      </c>
      <c r="AO104">
        <v>1.7113191680558268</v>
      </c>
      <c r="AP104">
        <v>1.7179531757538595</v>
      </c>
      <c r="AQ104">
        <v>1.7245096997407556</v>
      </c>
      <c r="AR104">
        <v>1.731120319336428</v>
      </c>
      <c r="AS104">
        <v>1.7374614898831751</v>
      </c>
      <c r="AT104">
        <v>1.7437942872961074</v>
      </c>
      <c r="AU104">
        <v>1.7500900367449823</v>
      </c>
      <c r="AV104" s="1">
        <f t="shared" si="6"/>
        <v>36889</v>
      </c>
      <c r="AW104">
        <v>1.6632205540680536</v>
      </c>
      <c r="AX104">
        <v>1.6754653211113775</v>
      </c>
      <c r="AY104">
        <v>1.6762301035024356</v>
      </c>
      <c r="AZ104">
        <v>1.6747989697401846</v>
      </c>
      <c r="BA104">
        <v>1.6763960575854131</v>
      </c>
      <c r="BB104">
        <v>1.678311037276669</v>
      </c>
      <c r="BC104">
        <v>1.6802541252237904</v>
      </c>
      <c r="BD104">
        <v>1.6826196686995945</v>
      </c>
      <c r="BE104">
        <v>1.6848058581332435</v>
      </c>
      <c r="BF104">
        <v>1.686018884805738</v>
      </c>
      <c r="BG104">
        <v>1.6895077676294079</v>
      </c>
      <c r="BH104">
        <v>1.6946570102428056</v>
      </c>
      <c r="BI104">
        <v>1.6982699109540138</v>
      </c>
      <c r="BJ104">
        <v>1.7046198714908749</v>
      </c>
      <c r="BK104">
        <v>1.7113191680558268</v>
      </c>
      <c r="BL104">
        <v>1.7179531757538595</v>
      </c>
      <c r="BM104">
        <v>1.7245096997407556</v>
      </c>
      <c r="BN104">
        <v>1.731120319336428</v>
      </c>
      <c r="BO104">
        <v>1.731120319336428</v>
      </c>
      <c r="BP104">
        <v>1.7374614898831751</v>
      </c>
      <c r="BQ104">
        <v>1.7500900367449823</v>
      </c>
      <c r="BR104" s="1">
        <f t="shared" si="7"/>
        <v>36889</v>
      </c>
      <c r="BS104" s="8">
        <v>1.6011727284197388</v>
      </c>
      <c r="BT104" s="8">
        <v>1.6208358901984139</v>
      </c>
      <c r="BU104" s="8">
        <v>1.634710866764417</v>
      </c>
      <c r="BV104" s="8">
        <v>1.6414804120545525</v>
      </c>
      <c r="BW104" s="8">
        <v>1.6451249752372856</v>
      </c>
      <c r="BX104" s="8">
        <v>1.648911877073749</v>
      </c>
      <c r="BY104" s="8">
        <v>1.6549105063783383</v>
      </c>
      <c r="BZ104" s="8">
        <v>1.6600391404508126</v>
      </c>
      <c r="CA104" s="8">
        <v>1.6658155927923803</v>
      </c>
      <c r="CB104" s="8">
        <v>1.6718836364515353</v>
      </c>
      <c r="CC104" s="8">
        <v>1.677233175031958</v>
      </c>
      <c r="CD104" s="8">
        <v>1.6828030061088883</v>
      </c>
      <c r="CE104" s="8">
        <v>1.6878682558629072</v>
      </c>
      <c r="CF104" s="8">
        <v>1.6926037180140587</v>
      </c>
      <c r="CG104" s="8">
        <v>1.697238739131909</v>
      </c>
      <c r="CH104" s="8">
        <v>1.7017381001611955</v>
      </c>
      <c r="CI104" s="8">
        <v>1.7061815231041335</v>
      </c>
      <c r="CJ104" s="8">
        <v>1.7105789856826663</v>
      </c>
      <c r="CK104" s="8">
        <v>1.714985178154649</v>
      </c>
      <c r="CL104" s="8">
        <v>1.7194720120402469</v>
      </c>
      <c r="CM104" s="8">
        <v>1.7238575713984257</v>
      </c>
    </row>
    <row r="105" spans="1:91" x14ac:dyDescent="0.25">
      <c r="A105" s="1">
        <f t="shared" si="4"/>
        <v>36922</v>
      </c>
      <c r="B105">
        <v>1.7212100487588509</v>
      </c>
      <c r="C105">
        <v>1.6923457878006647</v>
      </c>
      <c r="D105" s="1">
        <v>36922</v>
      </c>
      <c r="E105">
        <v>1.6409631513589973</v>
      </c>
      <c r="F105">
        <v>1.6549852048995712</v>
      </c>
      <c r="G105">
        <v>1.6660499424225701</v>
      </c>
      <c r="H105">
        <v>1.6760021946274162</v>
      </c>
      <c r="I105">
        <v>1.6833035866007575</v>
      </c>
      <c r="J105">
        <v>1.688511687544425</v>
      </c>
      <c r="K105">
        <v>1.6904956573016661</v>
      </c>
      <c r="L105">
        <v>1.691807754648547</v>
      </c>
      <c r="M105">
        <v>1.692528874563318</v>
      </c>
      <c r="N105">
        <v>1.6968958437619104</v>
      </c>
      <c r="O105">
        <v>1.6987333104396887</v>
      </c>
      <c r="P105">
        <v>1.6998986585594371</v>
      </c>
      <c r="Q105">
        <v>1.7006017882049194</v>
      </c>
      <c r="R105">
        <v>1.7022640517125163</v>
      </c>
      <c r="S105">
        <v>1.7040615834520303</v>
      </c>
      <c r="T105">
        <v>1.7062558031281387</v>
      </c>
      <c r="U105">
        <v>1.7087177264187201</v>
      </c>
      <c r="V105">
        <v>1.711194471870451</v>
      </c>
      <c r="W105">
        <v>1.7140696511529518</v>
      </c>
      <c r="X105">
        <v>1.717278494066691</v>
      </c>
      <c r="Y105">
        <v>1.7204302949984929</v>
      </c>
      <c r="Z105" s="1">
        <f t="shared" si="5"/>
        <v>36922</v>
      </c>
      <c r="AA105">
        <v>1.6409631513589973</v>
      </c>
      <c r="AB105">
        <v>1.6614087667685553</v>
      </c>
      <c r="AC105">
        <v>1.6705230682018093</v>
      </c>
      <c r="AD105">
        <v>1.6749658647870145</v>
      </c>
      <c r="AE105">
        <v>1.680300316593228</v>
      </c>
      <c r="AF105">
        <v>1.6850016205927565</v>
      </c>
      <c r="AG105">
        <v>1.6905736586151585</v>
      </c>
      <c r="AH105">
        <v>1.6954584862447124</v>
      </c>
      <c r="AI105">
        <v>1.700558065204689</v>
      </c>
      <c r="AJ105">
        <v>1.7060940066193961</v>
      </c>
      <c r="AK105">
        <v>1.712053139093356</v>
      </c>
      <c r="AL105">
        <v>1.7183618563161218</v>
      </c>
      <c r="AM105">
        <v>1.7241522449988882</v>
      </c>
      <c r="AN105">
        <v>1.7309389829264248</v>
      </c>
      <c r="AO105">
        <v>1.7377345850265931</v>
      </c>
      <c r="AP105">
        <v>1.7444638349228418</v>
      </c>
      <c r="AQ105">
        <v>1.7511143504527082</v>
      </c>
      <c r="AR105">
        <v>1.757819741279387</v>
      </c>
      <c r="AS105">
        <v>1.7642514733218275</v>
      </c>
      <c r="AT105">
        <v>1.7706746503147766</v>
      </c>
      <c r="AU105">
        <v>1.7770601556333485</v>
      </c>
      <c r="AV105" s="1">
        <f t="shared" si="6"/>
        <v>36922</v>
      </c>
      <c r="AW105">
        <v>1.6889075962555915</v>
      </c>
      <c r="AX105">
        <v>1.7013414734243579</v>
      </c>
      <c r="AY105">
        <v>1.7021180672360334</v>
      </c>
      <c r="AZ105">
        <v>1.7006648308168395</v>
      </c>
      <c r="BA105">
        <v>1.7022865843402051</v>
      </c>
      <c r="BB105">
        <v>1.7042311392817169</v>
      </c>
      <c r="BC105">
        <v>1.7062042365874588</v>
      </c>
      <c r="BD105">
        <v>1.7086063138921113</v>
      </c>
      <c r="BE105">
        <v>1.7108262671823182</v>
      </c>
      <c r="BF105">
        <v>1.7120580280312483</v>
      </c>
      <c r="BG105">
        <v>1.7156007937149274</v>
      </c>
      <c r="BH105">
        <v>1.7208295620484231</v>
      </c>
      <c r="BI105">
        <v>1.7244980561838896</v>
      </c>
      <c r="BJ105">
        <v>1.7309389829264248</v>
      </c>
      <c r="BK105">
        <v>1.7377345850265931</v>
      </c>
      <c r="BL105">
        <v>1.7444638349228418</v>
      </c>
      <c r="BM105">
        <v>1.7511143504527082</v>
      </c>
      <c r="BN105">
        <v>1.757819741279387</v>
      </c>
      <c r="BO105">
        <v>1.757819741279387</v>
      </c>
      <c r="BP105">
        <v>1.7642514733218275</v>
      </c>
      <c r="BQ105">
        <v>1.7770601556333485</v>
      </c>
      <c r="BR105" s="1">
        <f t="shared" si="7"/>
        <v>36922</v>
      </c>
      <c r="BS105" s="8">
        <v>1.6409631513589973</v>
      </c>
      <c r="BT105" s="8">
        <v>1.6598413351221117</v>
      </c>
      <c r="BU105" s="8">
        <v>1.6727656872329597</v>
      </c>
      <c r="BV105" s="8">
        <v>1.6784029769654549</v>
      </c>
      <c r="BW105" s="8">
        <v>1.6808368097310933</v>
      </c>
      <c r="BX105" s="8">
        <v>1.6834102314815491</v>
      </c>
      <c r="BY105" s="8">
        <v>1.6882339649288471</v>
      </c>
      <c r="BZ105" s="8">
        <v>1.6921614412242623</v>
      </c>
      <c r="CA105" s="8">
        <v>1.696740702266113</v>
      </c>
      <c r="CB105" s="8">
        <v>1.7016076606966892</v>
      </c>
      <c r="CC105" s="8">
        <v>1.7057343681883539</v>
      </c>
      <c r="CD105" s="8">
        <v>1.710076531361217</v>
      </c>
      <c r="CE105" s="8">
        <v>1.7139354168795351</v>
      </c>
      <c r="CF105" s="8">
        <v>1.7187251557136052</v>
      </c>
      <c r="CG105" s="8">
        <v>1.7234127990434858</v>
      </c>
      <c r="CH105" s="8">
        <v>1.7279625884306902</v>
      </c>
      <c r="CI105" s="8">
        <v>1.7324554780724055</v>
      </c>
      <c r="CJ105" s="8">
        <v>1.7369016010986702</v>
      </c>
      <c r="CK105" s="8">
        <v>1.7413564902750669</v>
      </c>
      <c r="CL105" s="8">
        <v>1.7458931618116507</v>
      </c>
      <c r="CM105" s="8">
        <v>1.7503269038057017</v>
      </c>
    </row>
    <row r="106" spans="1:91" x14ac:dyDescent="0.25">
      <c r="A106" s="1">
        <f t="shared" si="4"/>
        <v>36950</v>
      </c>
      <c r="B106">
        <v>1.7362072104222246</v>
      </c>
      <c r="C106">
        <v>1.7096419990665483</v>
      </c>
      <c r="D106" s="1">
        <v>36950</v>
      </c>
      <c r="E106">
        <v>1.6535005876923285</v>
      </c>
      <c r="F106">
        <v>1.6680613699665545</v>
      </c>
      <c r="G106">
        <v>1.6796480125140896</v>
      </c>
      <c r="H106">
        <v>1.6901185707179691</v>
      </c>
      <c r="I106">
        <v>1.6979204409288187</v>
      </c>
      <c r="J106">
        <v>1.7036141054515674</v>
      </c>
      <c r="K106">
        <v>1.706056677041085</v>
      </c>
      <c r="L106">
        <v>1.7078220511983802</v>
      </c>
      <c r="M106">
        <v>1.708991384089031</v>
      </c>
      <c r="N106">
        <v>1.7138433547909673</v>
      </c>
      <c r="O106">
        <v>1.7161541389802613</v>
      </c>
      <c r="P106">
        <v>1.7178866737394072</v>
      </c>
      <c r="Q106">
        <v>1.7191112079690689</v>
      </c>
      <c r="R106">
        <v>1.7213642487562779</v>
      </c>
      <c r="S106">
        <v>1.7237552395116404</v>
      </c>
      <c r="T106">
        <v>1.7265403372522179</v>
      </c>
      <c r="U106">
        <v>1.7295896450393984</v>
      </c>
      <c r="V106">
        <v>1.732655569151037</v>
      </c>
      <c r="W106">
        <v>1.7361266721791742</v>
      </c>
      <c r="X106">
        <v>1.73993771971129</v>
      </c>
      <c r="Y106">
        <v>1.7436930501704446</v>
      </c>
      <c r="Z106" s="1">
        <f t="shared" si="5"/>
        <v>36950</v>
      </c>
      <c r="AA106">
        <v>1.6535005876923285</v>
      </c>
      <c r="AB106">
        <v>1.6745356848906523</v>
      </c>
      <c r="AC106">
        <v>1.6841576473296582</v>
      </c>
      <c r="AD106">
        <v>1.6890735122363831</v>
      </c>
      <c r="AE106">
        <v>1.6948910922266571</v>
      </c>
      <c r="AF106">
        <v>1.7000726436932314</v>
      </c>
      <c r="AG106">
        <v>1.7061353963570012</v>
      </c>
      <c r="AH106">
        <v>1.7115073398523697</v>
      </c>
      <c r="AI106">
        <v>1.7170986712576777</v>
      </c>
      <c r="AJ106">
        <v>1.7231333830195938</v>
      </c>
      <c r="AK106">
        <v>1.7295937760023425</v>
      </c>
      <c r="AL106">
        <v>1.7363708191797049</v>
      </c>
      <c r="AM106">
        <v>1.7426269439886402</v>
      </c>
      <c r="AN106">
        <v>1.7498930488751092</v>
      </c>
      <c r="AO106">
        <v>1.7571713058658127</v>
      </c>
      <c r="AP106">
        <v>1.7643856458590339</v>
      </c>
      <c r="AQ106">
        <v>1.7715234956149559</v>
      </c>
      <c r="AR106">
        <v>1.7787199979082959</v>
      </c>
      <c r="AS106">
        <v>1.7856426739223468</v>
      </c>
      <c r="AT106">
        <v>1.7925597111324125</v>
      </c>
      <c r="AU106">
        <v>1.7994416201702279</v>
      </c>
      <c r="AV106" s="1">
        <f t="shared" si="6"/>
        <v>36950</v>
      </c>
      <c r="AW106">
        <v>1.7061686683154305</v>
      </c>
      <c r="AX106">
        <v>1.7187296229218667</v>
      </c>
      <c r="AY106">
        <v>1.719514153722975</v>
      </c>
      <c r="AZ106">
        <v>1.7180460648520501</v>
      </c>
      <c r="BA106">
        <v>1.7196843931154975</v>
      </c>
      <c r="BB106">
        <v>1.7216488219109987</v>
      </c>
      <c r="BC106">
        <v>1.7236420847810681</v>
      </c>
      <c r="BD106">
        <v>1.7260687119364886</v>
      </c>
      <c r="BE106">
        <v>1.7283113537229737</v>
      </c>
      <c r="BF106">
        <v>1.7295557034860758</v>
      </c>
      <c r="BG106">
        <v>1.7331777776975967</v>
      </c>
      <c r="BH106">
        <v>1.7388643872300784</v>
      </c>
      <c r="BI106">
        <v>1.7429764606222575</v>
      </c>
      <c r="BJ106">
        <v>1.7498930488751092</v>
      </c>
      <c r="BK106">
        <v>1.7571713058658127</v>
      </c>
      <c r="BL106">
        <v>1.7643856458590339</v>
      </c>
      <c r="BM106">
        <v>1.7715234956149559</v>
      </c>
      <c r="BN106">
        <v>1.7787199979082959</v>
      </c>
      <c r="BO106">
        <v>1.7787199979082959</v>
      </c>
      <c r="BP106">
        <v>1.7856426739223468</v>
      </c>
      <c r="BQ106">
        <v>1.7994416201702279</v>
      </c>
      <c r="BR106" s="1">
        <f t="shared" si="7"/>
        <v>36950</v>
      </c>
      <c r="BS106" s="8">
        <v>1.6535005876923285</v>
      </c>
      <c r="BT106" s="8">
        <v>1.6729558688465238</v>
      </c>
      <c r="BU106" s="8">
        <v>1.6864185703083661</v>
      </c>
      <c r="BV106" s="8">
        <v>1.6925395739999327</v>
      </c>
      <c r="BW106" s="8">
        <v>1.6954322439668723</v>
      </c>
      <c r="BX106" s="8">
        <v>1.6984670208496859</v>
      </c>
      <c r="BY106" s="8">
        <v>1.7037741657803229</v>
      </c>
      <c r="BZ106" s="8">
        <v>1.7081790856968682</v>
      </c>
      <c r="CA106" s="8">
        <v>1.7132441784510777</v>
      </c>
      <c r="CB106" s="8">
        <v>1.7186022303414901</v>
      </c>
      <c r="CC106" s="8">
        <v>1.7232180991546908</v>
      </c>
      <c r="CD106" s="8">
        <v>1.728079941319594</v>
      </c>
      <c r="CE106" s="8">
        <v>1.7324545697287084</v>
      </c>
      <c r="CF106" s="8">
        <v>1.7377744293521291</v>
      </c>
      <c r="CG106" s="8">
        <v>1.7429932439713072</v>
      </c>
      <c r="CH106" s="8">
        <v>1.7480748673638886</v>
      </c>
      <c r="CI106" s="8">
        <v>1.753101441389699</v>
      </c>
      <c r="CJ106" s="8">
        <v>1.7580831753211474</v>
      </c>
      <c r="CK106" s="8">
        <v>1.7630762555939055</v>
      </c>
      <c r="CL106" s="8">
        <v>1.7681546367380692</v>
      </c>
      <c r="CM106" s="8">
        <v>1.7731312684811422</v>
      </c>
    </row>
    <row r="107" spans="1:91" x14ac:dyDescent="0.25">
      <c r="A107" s="1">
        <f t="shared" si="4"/>
        <v>36980</v>
      </c>
      <c r="B107">
        <v>1.744919998045783</v>
      </c>
      <c r="C107">
        <v>1.7256037432810882</v>
      </c>
      <c r="D107" s="1">
        <v>36980</v>
      </c>
      <c r="E107">
        <v>1.671709088977283</v>
      </c>
      <c r="F107">
        <v>1.6861228952459308</v>
      </c>
      <c r="G107">
        <v>1.6975255408811663</v>
      </c>
      <c r="H107">
        <v>1.7077961592198561</v>
      </c>
      <c r="I107">
        <v>1.7153668102698196</v>
      </c>
      <c r="J107">
        <v>1.7208051071306802</v>
      </c>
      <c r="K107">
        <v>1.7229580055948217</v>
      </c>
      <c r="L107">
        <v>1.7244262225954927</v>
      </c>
      <c r="M107">
        <v>1.7252920626778978</v>
      </c>
      <c r="N107">
        <v>1.7298745569035749</v>
      </c>
      <c r="O107">
        <v>1.7322733453791008</v>
      </c>
      <c r="P107">
        <v>1.7341291591641104</v>
      </c>
      <c r="Q107">
        <v>1.7354723535077456</v>
      </c>
      <c r="R107">
        <v>1.7378540595394341</v>
      </c>
      <c r="S107">
        <v>1.7403753263046382</v>
      </c>
      <c r="T107">
        <v>1.7432948223669611</v>
      </c>
      <c r="U107">
        <v>1.7464814558122981</v>
      </c>
      <c r="V107">
        <v>1.7496852487767784</v>
      </c>
      <c r="W107">
        <v>1.7532986102097572</v>
      </c>
      <c r="X107">
        <v>1.7572557321200855</v>
      </c>
      <c r="Y107">
        <v>1.761157053696629</v>
      </c>
      <c r="Z107" s="1">
        <f t="shared" si="5"/>
        <v>36980</v>
      </c>
      <c r="AA107">
        <v>1.671709088977283</v>
      </c>
      <c r="AB107">
        <v>1.6926673131079504</v>
      </c>
      <c r="AC107">
        <v>1.7020831745177616</v>
      </c>
      <c r="AD107">
        <v>1.7067401700768847</v>
      </c>
      <c r="AE107">
        <v>1.7123063345872374</v>
      </c>
      <c r="AF107">
        <v>1.7172279088315165</v>
      </c>
      <c r="AG107">
        <v>1.7230375047564721</v>
      </c>
      <c r="AH107">
        <v>1.7281473411911414</v>
      </c>
      <c r="AI107">
        <v>1.7334766786637603</v>
      </c>
      <c r="AJ107">
        <v>1.7392514835758361</v>
      </c>
      <c r="AK107">
        <v>1.7455027947623394</v>
      </c>
      <c r="AL107">
        <v>1.7520768301958234</v>
      </c>
      <c r="AM107">
        <v>1.7581232437271539</v>
      </c>
      <c r="AN107">
        <v>1.7651865521758023</v>
      </c>
      <c r="AO107">
        <v>1.772259896334804</v>
      </c>
      <c r="AP107">
        <v>1.7792665599608699</v>
      </c>
      <c r="AQ107">
        <v>1.7861938949947151</v>
      </c>
      <c r="AR107">
        <v>1.7931781777746454</v>
      </c>
      <c r="AS107">
        <v>1.7998842508759321</v>
      </c>
      <c r="AT107">
        <v>1.8065825252820167</v>
      </c>
      <c r="AU107">
        <v>1.8132432880270732</v>
      </c>
      <c r="AV107" s="1">
        <f t="shared" si="6"/>
        <v>36980</v>
      </c>
      <c r="AW107">
        <v>1.7220979844444109</v>
      </c>
      <c r="AX107">
        <v>1.734776211991397</v>
      </c>
      <c r="AY107">
        <v>1.7355680674136731</v>
      </c>
      <c r="AZ107">
        <v>1.7340862720129282</v>
      </c>
      <c r="BA107">
        <v>1.7357398962135921</v>
      </c>
      <c r="BB107">
        <v>1.7377226655213049</v>
      </c>
      <c r="BC107">
        <v>1.7397345381073861</v>
      </c>
      <c r="BD107">
        <v>1.7421838210012479</v>
      </c>
      <c r="BE107">
        <v>1.7444474007821085</v>
      </c>
      <c r="BF107">
        <v>1.745703368177816</v>
      </c>
      <c r="BG107">
        <v>1.7491197625511334</v>
      </c>
      <c r="BH107">
        <v>1.7545929533403255</v>
      </c>
      <c r="BI107">
        <v>1.7584758684353576</v>
      </c>
      <c r="BJ107">
        <v>1.7651865521758023</v>
      </c>
      <c r="BK107">
        <v>1.772259896334804</v>
      </c>
      <c r="BL107">
        <v>1.7792665599608699</v>
      </c>
      <c r="BM107">
        <v>1.7861938949947151</v>
      </c>
      <c r="BN107">
        <v>1.7931781777746454</v>
      </c>
      <c r="BO107">
        <v>1.7931781777746454</v>
      </c>
      <c r="BP107">
        <v>1.7998842508759321</v>
      </c>
      <c r="BQ107">
        <v>1.8132432880270732</v>
      </c>
      <c r="BR107" s="1">
        <f t="shared" si="7"/>
        <v>36980</v>
      </c>
      <c r="BS107" s="8">
        <v>1.671709088977283</v>
      </c>
      <c r="BT107" s="8">
        <v>1.6910703910460627</v>
      </c>
      <c r="BU107" s="8">
        <v>1.7043681618923348</v>
      </c>
      <c r="BV107" s="8">
        <v>1.7102424846895774</v>
      </c>
      <c r="BW107" s="8">
        <v>1.7128530467370582</v>
      </c>
      <c r="BX107" s="8">
        <v>1.7156060838064375</v>
      </c>
      <c r="BY107" s="8">
        <v>1.7206528822642118</v>
      </c>
      <c r="BZ107" s="8">
        <v>1.7247867283350291</v>
      </c>
      <c r="CA107" s="8">
        <v>1.7295854209858166</v>
      </c>
      <c r="CB107" s="8">
        <v>1.7346779467299012</v>
      </c>
      <c r="CC107" s="8">
        <v>1.7392195892151485</v>
      </c>
      <c r="CD107" s="8">
        <v>1.7440300887356186</v>
      </c>
      <c r="CE107" s="8">
        <v>1.7483483617996529</v>
      </c>
      <c r="CF107" s="8">
        <v>1.7536199964675916</v>
      </c>
      <c r="CG107" s="8">
        <v>1.7587890763356235</v>
      </c>
      <c r="CH107" s="8">
        <v>1.7638191465512245</v>
      </c>
      <c r="CI107" s="8">
        <v>1.7687931071904028</v>
      </c>
      <c r="CJ107" s="8">
        <v>1.7737212675578968</v>
      </c>
      <c r="CK107" s="8">
        <v>1.7786603182397203</v>
      </c>
      <c r="CL107" s="8">
        <v>1.783684861429863</v>
      </c>
      <c r="CM107" s="8">
        <v>1.7886062000935801</v>
      </c>
    </row>
    <row r="108" spans="1:91" x14ac:dyDescent="0.25">
      <c r="A108" s="1">
        <f t="shared" si="4"/>
        <v>37011</v>
      </c>
      <c r="B108">
        <v>1.7376768874777027</v>
      </c>
      <c r="C108">
        <v>1.7129261808437901</v>
      </c>
      <c r="D108" s="1">
        <v>37011</v>
      </c>
      <c r="E108">
        <v>1.6669876285784488</v>
      </c>
      <c r="F108">
        <v>1.6804188313222812</v>
      </c>
      <c r="G108">
        <v>1.6908346385619464</v>
      </c>
      <c r="H108">
        <v>1.7001107734426359</v>
      </c>
      <c r="I108">
        <v>1.7066891249592815</v>
      </c>
      <c r="J108">
        <v>1.7111386424266837</v>
      </c>
      <c r="K108">
        <v>1.7123169763628694</v>
      </c>
      <c r="L108">
        <v>1.7128128346336888</v>
      </c>
      <c r="M108">
        <v>1.713459658008964</v>
      </c>
      <c r="N108">
        <v>1.717571460597672</v>
      </c>
      <c r="O108">
        <v>1.7196860359926673</v>
      </c>
      <c r="P108">
        <v>1.7213351806484074</v>
      </c>
      <c r="Q108">
        <v>1.7224751314695002</v>
      </c>
      <c r="R108">
        <v>1.7246454014447896</v>
      </c>
      <c r="S108">
        <v>1.7269536252171156</v>
      </c>
      <c r="T108">
        <v>1.7296564010513198</v>
      </c>
      <c r="U108">
        <v>1.732623544126503</v>
      </c>
      <c r="V108">
        <v>1.7356069986627594</v>
      </c>
      <c r="W108">
        <v>1.7389959667740393</v>
      </c>
      <c r="X108">
        <v>1.7427250477538032</v>
      </c>
      <c r="Y108">
        <v>1.7463979143704165</v>
      </c>
      <c r="Z108" s="1">
        <f t="shared" si="5"/>
        <v>37011</v>
      </c>
      <c r="AA108">
        <v>1.6669876285784488</v>
      </c>
      <c r="AB108">
        <v>1.6869411097673381</v>
      </c>
      <c r="AC108">
        <v>1.6953743080025783</v>
      </c>
      <c r="AD108">
        <v>1.6990595364382008</v>
      </c>
      <c r="AE108">
        <v>1.7036441315891206</v>
      </c>
      <c r="AF108">
        <v>1.7075815387105466</v>
      </c>
      <c r="AG108">
        <v>1.7123959845358245</v>
      </c>
      <c r="AH108">
        <v>1.7165088928391992</v>
      </c>
      <c r="AI108">
        <v>1.7210891068030827</v>
      </c>
      <c r="AJ108">
        <v>1.7261137894695759</v>
      </c>
      <c r="AK108">
        <v>1.7316064776466229</v>
      </c>
      <c r="AL108">
        <v>1.7374140936545961</v>
      </c>
      <c r="AM108">
        <v>1.7426933596780529</v>
      </c>
      <c r="AN108">
        <v>1.748975252964218</v>
      </c>
      <c r="AO108">
        <v>1.7552613282135912</v>
      </c>
      <c r="AP108">
        <v>1.7614756240001799</v>
      </c>
      <c r="AQ108">
        <v>1.7676057054174865</v>
      </c>
      <c r="AR108">
        <v>1.7737864720847103</v>
      </c>
      <c r="AS108">
        <v>1.7796864579896889</v>
      </c>
      <c r="AT108">
        <v>1.7855732695947018</v>
      </c>
      <c r="AU108">
        <v>1.7914175611196472</v>
      </c>
      <c r="AV108" s="1">
        <f t="shared" si="6"/>
        <v>37011</v>
      </c>
      <c r="AW108">
        <v>1.7104755475858113</v>
      </c>
      <c r="AX108">
        <v>1.7230682097930345</v>
      </c>
      <c r="AY108">
        <v>1.723854720984187</v>
      </c>
      <c r="AZ108">
        <v>1.7223829262185035</v>
      </c>
      <c r="BA108">
        <v>1.7240253901117788</v>
      </c>
      <c r="BB108">
        <v>1.7259947777122413</v>
      </c>
      <c r="BC108">
        <v>1.7279930721730876</v>
      </c>
      <c r="BD108">
        <v>1.7304258248601669</v>
      </c>
      <c r="BE108">
        <v>1.7319814312075894</v>
      </c>
      <c r="BF108">
        <v>1.7325169388040513</v>
      </c>
      <c r="BG108">
        <v>1.7351946499894622</v>
      </c>
      <c r="BH108">
        <v>1.7399091599309648</v>
      </c>
      <c r="BI108">
        <v>1.7430428896325869</v>
      </c>
      <c r="BJ108">
        <v>1.748975252964218</v>
      </c>
      <c r="BK108">
        <v>1.7552613282135912</v>
      </c>
      <c r="BL108">
        <v>1.7614756240001799</v>
      </c>
      <c r="BM108">
        <v>1.7676057054174865</v>
      </c>
      <c r="BN108">
        <v>1.7737864720847103</v>
      </c>
      <c r="BO108">
        <v>1.7737864720847103</v>
      </c>
      <c r="BP108">
        <v>1.7796864579896889</v>
      </c>
      <c r="BQ108">
        <v>1.7914175611196472</v>
      </c>
      <c r="BR108" s="1">
        <f t="shared" si="7"/>
        <v>37011</v>
      </c>
      <c r="BS108" s="8">
        <v>1.6669876285784488</v>
      </c>
      <c r="BT108" s="8">
        <v>1.6853495900077071</v>
      </c>
      <c r="BU108" s="8">
        <v>1.6976502889575391</v>
      </c>
      <c r="BV108" s="8">
        <v>1.7025460900136253</v>
      </c>
      <c r="BW108" s="8">
        <v>1.704188078035441</v>
      </c>
      <c r="BX108" s="8">
        <v>1.7059688241386479</v>
      </c>
      <c r="BY108" s="8">
        <v>1.7100260895282533</v>
      </c>
      <c r="BZ108" s="8">
        <v>1.713170912497239</v>
      </c>
      <c r="CA108" s="8">
        <v>1.7174480227878806</v>
      </c>
      <c r="CB108" s="8">
        <v>1.7220267259719215</v>
      </c>
      <c r="CC108" s="8">
        <v>1.7260559083333054</v>
      </c>
      <c r="CD108" s="8">
        <v>1.7303493353282593</v>
      </c>
      <c r="CE108" s="8">
        <v>1.7341518811211412</v>
      </c>
      <c r="CF108" s="8">
        <v>1.7388974042554708</v>
      </c>
      <c r="CG108" s="8">
        <v>1.7435383560815119</v>
      </c>
      <c r="CH108" s="8">
        <v>1.7480386926930962</v>
      </c>
      <c r="CI108" s="8">
        <v>1.7524806645672883</v>
      </c>
      <c r="CJ108" s="8">
        <v>1.7568745294836519</v>
      </c>
      <c r="CK108" s="8">
        <v>1.7612764618272718</v>
      </c>
      <c r="CL108" s="8">
        <v>1.7657603050975736</v>
      </c>
      <c r="CM108" s="8">
        <v>1.7701392398281763</v>
      </c>
    </row>
    <row r="109" spans="1:91" x14ac:dyDescent="0.25">
      <c r="A109" s="1">
        <f t="shared" si="4"/>
        <v>37042</v>
      </c>
      <c r="B109">
        <v>1.7481736377784793</v>
      </c>
      <c r="C109">
        <v>1.726136487185572</v>
      </c>
      <c r="D109" s="1">
        <v>37042</v>
      </c>
      <c r="E109">
        <v>1.6850832398116729</v>
      </c>
      <c r="F109">
        <v>1.6979158799050467</v>
      </c>
      <c r="G109">
        <v>1.7076911639246881</v>
      </c>
      <c r="H109">
        <v>1.7163433988282089</v>
      </c>
      <c r="I109">
        <v>1.7226212030554833</v>
      </c>
      <c r="J109">
        <v>1.726747952545469</v>
      </c>
      <c r="K109">
        <v>1.7275724800080621</v>
      </c>
      <c r="L109">
        <v>1.7274290089277404</v>
      </c>
      <c r="M109">
        <v>1.7279957446722549</v>
      </c>
      <c r="N109">
        <v>1.7317767554881141</v>
      </c>
      <c r="O109">
        <v>1.7335426952957063</v>
      </c>
      <c r="P109">
        <v>1.7348386527746802</v>
      </c>
      <c r="Q109">
        <v>1.7356208281088243</v>
      </c>
      <c r="R109">
        <v>1.7374404811011237</v>
      </c>
      <c r="S109">
        <v>1.7393981578849294</v>
      </c>
      <c r="T109">
        <v>1.7417521630456596</v>
      </c>
      <c r="U109">
        <v>1.7447848190551327</v>
      </c>
      <c r="V109">
        <v>1.7478376785929315</v>
      </c>
      <c r="W109">
        <v>1.7512990872666845</v>
      </c>
      <c r="X109">
        <v>1.7551032138140439</v>
      </c>
      <c r="Y109">
        <v>1.7588509334088349</v>
      </c>
      <c r="Z109" s="1">
        <f t="shared" si="5"/>
        <v>37042</v>
      </c>
      <c r="AA109">
        <v>1.6850832398116729</v>
      </c>
      <c r="AB109">
        <v>1.7045060703615</v>
      </c>
      <c r="AC109">
        <v>1.7122760909270704</v>
      </c>
      <c r="AD109">
        <v>1.7152751280829908</v>
      </c>
      <c r="AE109">
        <v>1.7194660184119739</v>
      </c>
      <c r="AF109">
        <v>1.7230015219527259</v>
      </c>
      <c r="AG109">
        <v>1.7274197368352513</v>
      </c>
      <c r="AH109">
        <v>1.7311279668829029</v>
      </c>
      <c r="AI109">
        <v>1.7353052503068467</v>
      </c>
      <c r="AJ109">
        <v>1.7399282073981963</v>
      </c>
      <c r="AK109">
        <v>1.7450202149003853</v>
      </c>
      <c r="AL109">
        <v>1.7504266881165218</v>
      </c>
      <c r="AM109">
        <v>1.7552980073250521</v>
      </c>
      <c r="AN109">
        <v>1.7611762369937143</v>
      </c>
      <c r="AO109">
        <v>1.7670554506123224</v>
      </c>
      <c r="AP109">
        <v>1.7728591926312527</v>
      </c>
      <c r="AQ109">
        <v>1.7785750062705321</v>
      </c>
      <c r="AR109">
        <v>1.7843386585353016</v>
      </c>
      <c r="AS109">
        <v>1.7898167576037765</v>
      </c>
      <c r="AT109">
        <v>1.795278580782915</v>
      </c>
      <c r="AU109">
        <v>1.8006946404704727</v>
      </c>
      <c r="AV109" s="1">
        <f t="shared" si="6"/>
        <v>37042</v>
      </c>
      <c r="AW109">
        <v>1.7268413127912687</v>
      </c>
      <c r="AX109">
        <v>1.7395544611131784</v>
      </c>
      <c r="AY109">
        <v>1.7403484976135959</v>
      </c>
      <c r="AZ109">
        <v>1.7388211131028</v>
      </c>
      <c r="BA109">
        <v>1.7400365594025333</v>
      </c>
      <c r="BB109">
        <v>1.7415810381308854</v>
      </c>
      <c r="BC109">
        <v>1.7431536659410596</v>
      </c>
      <c r="BD109">
        <v>1.7451634259097746</v>
      </c>
      <c r="BE109">
        <v>1.7462875449785593</v>
      </c>
      <c r="BF109">
        <v>1.7463826023582529</v>
      </c>
      <c r="BG109">
        <v>1.7486361827046353</v>
      </c>
      <c r="BH109">
        <v>1.7529404415243746</v>
      </c>
      <c r="BI109">
        <v>1.7556500653789184</v>
      </c>
      <c r="BJ109">
        <v>1.7611762369937143</v>
      </c>
      <c r="BK109">
        <v>1.7670554506123224</v>
      </c>
      <c r="BL109">
        <v>1.7728591926312527</v>
      </c>
      <c r="BM109">
        <v>1.7785750062705321</v>
      </c>
      <c r="BN109">
        <v>1.7843386585353016</v>
      </c>
      <c r="BO109">
        <v>1.7843386585353016</v>
      </c>
      <c r="BP109">
        <v>1.7898167576037765</v>
      </c>
      <c r="BQ109">
        <v>1.8006946404704727</v>
      </c>
      <c r="BR109" s="1">
        <f t="shared" si="7"/>
        <v>37042</v>
      </c>
      <c r="BS109" s="8">
        <v>1.6850832398116729</v>
      </c>
      <c r="BT109" s="8">
        <v>1.7028979791983381</v>
      </c>
      <c r="BU109" s="8">
        <v>1.7145747619368821</v>
      </c>
      <c r="BV109" s="8">
        <v>1.7187990108147997</v>
      </c>
      <c r="BW109" s="8">
        <v>1.7200623117732379</v>
      </c>
      <c r="BX109" s="8">
        <v>1.7214648712756377</v>
      </c>
      <c r="BY109" s="8">
        <v>1.7251632777067634</v>
      </c>
      <c r="BZ109" s="8">
        <v>1.7278036598280142</v>
      </c>
      <c r="CA109" s="8">
        <v>1.7318560494160615</v>
      </c>
      <c r="CB109" s="8">
        <v>1.736074674409205</v>
      </c>
      <c r="CC109" s="8">
        <v>1.7397373037699331</v>
      </c>
      <c r="CD109" s="8">
        <v>1.7436643463566099</v>
      </c>
      <c r="CE109" s="8">
        <v>1.7470948569493296</v>
      </c>
      <c r="CF109" s="8">
        <v>1.7514734047801921</v>
      </c>
      <c r="CG109" s="8">
        <v>1.7557444529247637</v>
      </c>
      <c r="CH109" s="8">
        <v>1.7598717860786535</v>
      </c>
      <c r="CI109" s="8">
        <v>1.7639382900864171</v>
      </c>
      <c r="CJ109" s="8">
        <v>1.7679543279368213</v>
      </c>
      <c r="CK109" s="8">
        <v>1.7719764486786813</v>
      </c>
      <c r="CL109" s="8">
        <v>1.776078921731896</v>
      </c>
      <c r="CM109" s="8">
        <v>1.7801726983520465</v>
      </c>
    </row>
    <row r="110" spans="1:91" x14ac:dyDescent="0.25">
      <c r="A110" s="1">
        <f t="shared" si="4"/>
        <v>37071</v>
      </c>
      <c r="B110">
        <v>1.7547686278569614</v>
      </c>
      <c r="C110">
        <v>1.7331991109042209</v>
      </c>
      <c r="D110" s="1">
        <v>37071</v>
      </c>
      <c r="E110">
        <v>1.6921289071578933</v>
      </c>
      <c r="F110">
        <v>1.7046812778323512</v>
      </c>
      <c r="G110">
        <v>1.714527606835208</v>
      </c>
      <c r="H110">
        <v>1.7232364858267619</v>
      </c>
      <c r="I110">
        <v>1.7294622494380818</v>
      </c>
      <c r="J110">
        <v>1.7335279492216282</v>
      </c>
      <c r="K110">
        <v>1.7342782389078899</v>
      </c>
      <c r="L110">
        <v>1.7341346034375895</v>
      </c>
      <c r="M110">
        <v>1.7345481580645834</v>
      </c>
      <c r="N110">
        <v>1.7382658423611206</v>
      </c>
      <c r="O110">
        <v>1.7399606562791754</v>
      </c>
      <c r="P110">
        <v>1.7411836105746175</v>
      </c>
      <c r="Q110">
        <v>1.7418908104340005</v>
      </c>
      <c r="R110">
        <v>1.74363911918832</v>
      </c>
      <c r="S110">
        <v>1.745525774760087</v>
      </c>
      <c r="T110">
        <v>1.7478099615461935</v>
      </c>
      <c r="U110">
        <v>1.7506596906028506</v>
      </c>
      <c r="V110">
        <v>1.7535280068953925</v>
      </c>
      <c r="W110">
        <v>1.7568054763001295</v>
      </c>
      <c r="X110">
        <v>1.7604259312909885</v>
      </c>
      <c r="Y110">
        <v>1.763988966497678</v>
      </c>
      <c r="Z110" s="1">
        <f t="shared" si="5"/>
        <v>37071</v>
      </c>
      <c r="AA110">
        <v>1.6921289071578933</v>
      </c>
      <c r="AB110">
        <v>1.7119772258061221</v>
      </c>
      <c r="AC110">
        <v>1.7198932334492096</v>
      </c>
      <c r="AD110">
        <v>1.7230177376955111</v>
      </c>
      <c r="AE110">
        <v>1.7273399450392017</v>
      </c>
      <c r="AF110">
        <v>1.7310042694573653</v>
      </c>
      <c r="AG110">
        <v>1.7355559250330832</v>
      </c>
      <c r="AH110">
        <v>1.7393947829455567</v>
      </c>
      <c r="AI110">
        <v>1.7437054496161613</v>
      </c>
      <c r="AJ110">
        <v>1.7484645226166795</v>
      </c>
      <c r="AK110">
        <v>1.7536955823076721</v>
      </c>
      <c r="AL110">
        <v>1.7592433573534354</v>
      </c>
      <c r="AM110">
        <v>1.7642539547396421</v>
      </c>
      <c r="AN110">
        <v>1.7702773027690388</v>
      </c>
      <c r="AO110">
        <v>1.7763024084047379</v>
      </c>
      <c r="AP110">
        <v>1.7822524112022418</v>
      </c>
      <c r="AQ110">
        <v>1.7881147727664835</v>
      </c>
      <c r="AR110">
        <v>1.7940259799494906</v>
      </c>
      <c r="AS110">
        <v>1.7996508185058515</v>
      </c>
      <c r="AT110">
        <v>1.8052600068769964</v>
      </c>
      <c r="AU110">
        <v>1.8108238883955272</v>
      </c>
      <c r="AV110" s="1">
        <f t="shared" si="6"/>
        <v>37071</v>
      </c>
      <c r="AW110">
        <v>1.7340615789464981</v>
      </c>
      <c r="AX110">
        <v>1.74717923993289</v>
      </c>
      <c r="AY110">
        <v>1.7480905215866902</v>
      </c>
      <c r="AZ110">
        <v>1.7466700073380994</v>
      </c>
      <c r="BA110">
        <v>1.7480046844196726</v>
      </c>
      <c r="BB110">
        <v>1.7496700810768449</v>
      </c>
      <c r="BC110">
        <v>1.7513639613205836</v>
      </c>
      <c r="BD110">
        <v>1.7534972668026834</v>
      </c>
      <c r="BE110">
        <v>1.7547409069600317</v>
      </c>
      <c r="BF110">
        <v>1.75495058368209</v>
      </c>
      <c r="BG110">
        <v>1.7573295268946363</v>
      </c>
      <c r="BH110">
        <v>1.7617697722069177</v>
      </c>
      <c r="BI110">
        <v>1.7646078090773325</v>
      </c>
      <c r="BJ110">
        <v>1.7702773027690388</v>
      </c>
      <c r="BK110">
        <v>1.7763024084047379</v>
      </c>
      <c r="BL110">
        <v>1.7822524112022418</v>
      </c>
      <c r="BM110">
        <v>1.7881147727664835</v>
      </c>
      <c r="BN110">
        <v>1.7940259799494906</v>
      </c>
      <c r="BO110">
        <v>1.7940259799494906</v>
      </c>
      <c r="BP110">
        <v>1.7996508185058515</v>
      </c>
      <c r="BQ110">
        <v>1.8108238883955272</v>
      </c>
      <c r="BR110" s="1">
        <f t="shared" si="7"/>
        <v>37071</v>
      </c>
      <c r="BS110" s="8">
        <v>1.6921289071578933</v>
      </c>
      <c r="BT110" s="8">
        <v>1.7100506076719122</v>
      </c>
      <c r="BU110" s="8">
        <v>1.7218087347756157</v>
      </c>
      <c r="BV110" s="8">
        <v>1.7260831238677625</v>
      </c>
      <c r="BW110" s="8">
        <v>1.7273842536265278</v>
      </c>
      <c r="BX110" s="8">
        <v>1.7288252850553185</v>
      </c>
      <c r="BY110" s="8">
        <v>1.7325720760011403</v>
      </c>
      <c r="BZ110" s="8">
        <v>1.7352563630552944</v>
      </c>
      <c r="CA110" s="8">
        <v>1.7393589855747236</v>
      </c>
      <c r="CB110" s="8">
        <v>1.743628654940667</v>
      </c>
      <c r="CC110" s="8">
        <v>1.74734004029903</v>
      </c>
      <c r="CD110" s="8">
        <v>1.7513171375571259</v>
      </c>
      <c r="CE110" s="8">
        <v>1.7547956623818619</v>
      </c>
      <c r="CF110" s="8">
        <v>1.7592265504957179</v>
      </c>
      <c r="CG110" s="8">
        <v>1.7635496262307053</v>
      </c>
      <c r="CH110" s="8">
        <v>1.7677285065201074</v>
      </c>
      <c r="CI110" s="8">
        <v>1.7718464406719112</v>
      </c>
      <c r="CJ110" s="8">
        <v>1.7759138348875643</v>
      </c>
      <c r="CK110" s="8">
        <v>1.7799874910160634</v>
      </c>
      <c r="CL110" s="8">
        <v>1.7841420159920107</v>
      </c>
      <c r="CM110" s="8">
        <v>1.7882879596724868</v>
      </c>
    </row>
    <row r="111" spans="1:91" x14ac:dyDescent="0.25">
      <c r="A111" s="1">
        <f t="shared" si="4"/>
        <v>37103</v>
      </c>
      <c r="B111">
        <v>1.7939996767406596</v>
      </c>
      <c r="C111">
        <v>1.7650981837239093</v>
      </c>
      <c r="D111" s="1">
        <v>37103</v>
      </c>
      <c r="E111">
        <v>1.7184986951238137</v>
      </c>
      <c r="F111">
        <v>1.7316775624487077</v>
      </c>
      <c r="G111">
        <v>1.7423708880807831</v>
      </c>
      <c r="H111">
        <v>1.7519157708823689</v>
      </c>
      <c r="I111">
        <v>1.758942232211729</v>
      </c>
      <c r="J111">
        <v>1.7637759579235408</v>
      </c>
      <c r="K111">
        <v>1.7652383647130623</v>
      </c>
      <c r="L111">
        <v>1.7658494676344854</v>
      </c>
      <c r="M111">
        <v>1.7669113708979176</v>
      </c>
      <c r="N111">
        <v>1.7714399082508694</v>
      </c>
      <c r="O111">
        <v>1.7739333542031086</v>
      </c>
      <c r="P111">
        <v>1.7759470124822645</v>
      </c>
      <c r="Q111">
        <v>1.7774354691386347</v>
      </c>
      <c r="R111">
        <v>1.7799873607578609</v>
      </c>
      <c r="S111">
        <v>1.782682084055472</v>
      </c>
      <c r="T111">
        <v>1.7857846375149327</v>
      </c>
      <c r="U111">
        <v>1.7892497229703026</v>
      </c>
      <c r="V111">
        <v>1.7927337072087857</v>
      </c>
      <c r="W111">
        <v>1.7966650199448988</v>
      </c>
      <c r="X111">
        <v>1.8010771828054168</v>
      </c>
      <c r="Y111">
        <v>1.8054334953681415</v>
      </c>
      <c r="Z111" s="1">
        <f t="shared" si="5"/>
        <v>37103</v>
      </c>
      <c r="AA111">
        <v>1.7184986951238137</v>
      </c>
      <c r="AB111">
        <v>1.7391996886733507</v>
      </c>
      <c r="AC111">
        <v>1.7479915999162083</v>
      </c>
      <c r="AD111">
        <v>1.7519185423262125</v>
      </c>
      <c r="AE111">
        <v>1.7570665247871167</v>
      </c>
      <c r="AF111">
        <v>1.7615487853691116</v>
      </c>
      <c r="AG111">
        <v>1.7669376174654101</v>
      </c>
      <c r="AH111">
        <v>1.771604422376001</v>
      </c>
      <c r="AI111">
        <v>1.7767553268041254</v>
      </c>
      <c r="AJ111">
        <v>1.782367091805054</v>
      </c>
      <c r="AK111">
        <v>1.7884643518812917</v>
      </c>
      <c r="AL111">
        <v>1.7948893070623799</v>
      </c>
      <c r="AM111">
        <v>1.8007708046507613</v>
      </c>
      <c r="AN111">
        <v>1.8076908267824483</v>
      </c>
      <c r="AO111">
        <v>1.8146178978866596</v>
      </c>
      <c r="AP111">
        <v>1.8214734683924254</v>
      </c>
      <c r="AQ111">
        <v>1.8282446202561908</v>
      </c>
      <c r="AR111">
        <v>1.835070848304444</v>
      </c>
      <c r="AS111">
        <v>1.8416091867664006</v>
      </c>
      <c r="AT111">
        <v>1.848136409219775</v>
      </c>
      <c r="AU111">
        <v>1.8546221212193417</v>
      </c>
      <c r="AV111" s="1">
        <f t="shared" si="6"/>
        <v>37103</v>
      </c>
      <c r="AW111">
        <v>1.7610848370042238</v>
      </c>
      <c r="AX111">
        <v>1.7749614564627096</v>
      </c>
      <c r="AY111">
        <v>1.7766495548672177</v>
      </c>
      <c r="AZ111">
        <v>1.7759675401098165</v>
      </c>
      <c r="BA111">
        <v>1.7780868930783458</v>
      </c>
      <c r="BB111">
        <v>1.78054396543099</v>
      </c>
      <c r="BC111">
        <v>1.7830314889285899</v>
      </c>
      <c r="BD111">
        <v>1.7859680521929553</v>
      </c>
      <c r="BE111">
        <v>1.7879999482072171</v>
      </c>
      <c r="BF111">
        <v>1.7889789170087618</v>
      </c>
      <c r="BG111">
        <v>1.7921703430556237</v>
      </c>
      <c r="BH111">
        <v>1.7974669123645484</v>
      </c>
      <c r="BI111">
        <v>1.8011319831300272</v>
      </c>
      <c r="BJ111">
        <v>1.8076908267824483</v>
      </c>
      <c r="BK111">
        <v>1.8146178978866596</v>
      </c>
      <c r="BL111">
        <v>1.8214734683924254</v>
      </c>
      <c r="BM111">
        <v>1.8282446202561908</v>
      </c>
      <c r="BN111">
        <v>1.835070848304444</v>
      </c>
      <c r="BO111">
        <v>1.835070848304444</v>
      </c>
      <c r="BP111">
        <v>1.8416091867664006</v>
      </c>
      <c r="BQ111">
        <v>1.8546221212193417</v>
      </c>
      <c r="BR111" s="1">
        <f t="shared" si="7"/>
        <v>37103</v>
      </c>
      <c r="BS111" s="8">
        <v>1.7184986951238137</v>
      </c>
      <c r="BT111" s="8">
        <v>1.7371938533971518</v>
      </c>
      <c r="BU111" s="8">
        <v>1.7498644810026076</v>
      </c>
      <c r="BV111" s="8">
        <v>1.7549361868450135</v>
      </c>
      <c r="BW111" s="8">
        <v>1.7569872830793587</v>
      </c>
      <c r="BX111" s="8">
        <v>1.7591818345656027</v>
      </c>
      <c r="BY111" s="8">
        <v>1.7637248195828956</v>
      </c>
      <c r="BZ111" s="8">
        <v>1.7671889073780596</v>
      </c>
      <c r="CA111" s="8">
        <v>1.7721002923106002</v>
      </c>
      <c r="CB111" s="8">
        <v>1.7771853980664873</v>
      </c>
      <c r="CC111" s="8">
        <v>1.7817048400333586</v>
      </c>
      <c r="CD111" s="8">
        <v>1.7864984608843624</v>
      </c>
      <c r="CE111" s="8">
        <v>1.7907866368145933</v>
      </c>
      <c r="CF111" s="8">
        <v>1.7960500434549544</v>
      </c>
      <c r="CG111" s="8">
        <v>1.8012070714531514</v>
      </c>
      <c r="CH111" s="8">
        <v>1.8062204091570735</v>
      </c>
      <c r="CI111" s="8">
        <v>1.8111749713395073</v>
      </c>
      <c r="CJ111" s="8">
        <v>1.8160813224890315</v>
      </c>
      <c r="CK111" s="8">
        <v>1.8209975092220576</v>
      </c>
      <c r="CL111" s="8">
        <v>1.8259998967512463</v>
      </c>
      <c r="CM111" s="8">
        <v>1.8309970009040666</v>
      </c>
    </row>
    <row r="112" spans="1:91" x14ac:dyDescent="0.25">
      <c r="A112" s="1">
        <f t="shared" si="4"/>
        <v>37134</v>
      </c>
      <c r="B112">
        <v>1.8145555414614747</v>
      </c>
      <c r="C112">
        <v>1.780672163455888</v>
      </c>
      <c r="D112" s="1">
        <v>37134</v>
      </c>
      <c r="E112">
        <v>1.7319326112797082</v>
      </c>
      <c r="F112">
        <v>1.7460184465988098</v>
      </c>
      <c r="G112">
        <v>1.7572125536195469</v>
      </c>
      <c r="H112">
        <v>1.7672224945914357</v>
      </c>
      <c r="I112">
        <v>1.7746956402274598</v>
      </c>
      <c r="J112">
        <v>1.7799590096579883</v>
      </c>
      <c r="K112">
        <v>1.7818141159559839</v>
      </c>
      <c r="L112">
        <v>1.7827948532838933</v>
      </c>
      <c r="M112">
        <v>1.784231061672473</v>
      </c>
      <c r="N112">
        <v>1.7891690369785933</v>
      </c>
      <c r="O112">
        <v>1.792053000097968</v>
      </c>
      <c r="P112">
        <v>1.7944532036042746</v>
      </c>
      <c r="Q112">
        <v>1.7963234543391122</v>
      </c>
      <c r="R112">
        <v>1.7992692732803524</v>
      </c>
      <c r="S112">
        <v>1.8023605523323385</v>
      </c>
      <c r="T112">
        <v>1.8058653581248127</v>
      </c>
      <c r="U112">
        <v>1.8097381259198979</v>
      </c>
      <c r="V112">
        <v>1.8136314409292211</v>
      </c>
      <c r="W112">
        <v>1.8179788270054895</v>
      </c>
      <c r="X112">
        <v>1.8228144868985643</v>
      </c>
      <c r="Y112">
        <v>1.8275954293903311</v>
      </c>
      <c r="Z112" s="1">
        <f t="shared" si="5"/>
        <v>37134</v>
      </c>
      <c r="AA112">
        <v>1.7319326112797082</v>
      </c>
      <c r="AB112">
        <v>1.7523618684969857</v>
      </c>
      <c r="AC112">
        <v>1.7613672122471975</v>
      </c>
      <c r="AD112">
        <v>1.7654714293296823</v>
      </c>
      <c r="AE112">
        <v>1.7708068950886677</v>
      </c>
      <c r="AF112">
        <v>1.7754722422774374</v>
      </c>
      <c r="AG112">
        <v>1.7810521561477246</v>
      </c>
      <c r="AH112">
        <v>1.7859051202249376</v>
      </c>
      <c r="AI112">
        <v>1.7912469166044405</v>
      </c>
      <c r="AJ112">
        <v>1.7970542368934843</v>
      </c>
      <c r="AK112">
        <v>1.8033520368470086</v>
      </c>
      <c r="AL112">
        <v>1.8099813120602497</v>
      </c>
      <c r="AM112">
        <v>1.8160635943108181</v>
      </c>
      <c r="AN112">
        <v>1.8231942964261709</v>
      </c>
      <c r="AO112">
        <v>1.8303332716352061</v>
      </c>
      <c r="AP112">
        <v>1.8374012852698476</v>
      </c>
      <c r="AQ112">
        <v>1.8443852872134667</v>
      </c>
      <c r="AR112">
        <v>1.8514259942632125</v>
      </c>
      <c r="AS112">
        <v>1.8581773690149932</v>
      </c>
      <c r="AT112">
        <v>1.8649186257410031</v>
      </c>
      <c r="AU112">
        <v>1.8716190886390212</v>
      </c>
      <c r="AV112" s="1">
        <f t="shared" si="6"/>
        <v>37134</v>
      </c>
      <c r="AW112">
        <v>1.7748516592174344</v>
      </c>
      <c r="AX112">
        <v>1.788394279629671</v>
      </c>
      <c r="AY112">
        <v>1.790244457551571</v>
      </c>
      <c r="AZ112">
        <v>1.7897064707800625</v>
      </c>
      <c r="BA112">
        <v>1.7919916439768304</v>
      </c>
      <c r="BB112">
        <v>1.794617562132919</v>
      </c>
      <c r="BC112">
        <v>1.797274587651208</v>
      </c>
      <c r="BD112">
        <v>1.8003846957504439</v>
      </c>
      <c r="BE112">
        <v>1.8025832515025615</v>
      </c>
      <c r="BF112">
        <v>1.8037205451700185</v>
      </c>
      <c r="BG112">
        <v>1.8070888777439147</v>
      </c>
      <c r="BH112">
        <v>1.812580590694556</v>
      </c>
      <c r="BI112">
        <v>1.8164278400468936</v>
      </c>
      <c r="BJ112">
        <v>1.8231942964261709</v>
      </c>
      <c r="BK112">
        <v>1.8303332716352061</v>
      </c>
      <c r="BL112">
        <v>1.8374012852698476</v>
      </c>
      <c r="BM112">
        <v>1.8443852872134667</v>
      </c>
      <c r="BN112">
        <v>1.8514259942632125</v>
      </c>
      <c r="BO112">
        <v>1.8514259942632125</v>
      </c>
      <c r="BP112">
        <v>1.8581773690149932</v>
      </c>
      <c r="BQ112">
        <v>1.8716190886390212</v>
      </c>
      <c r="BR112" s="1">
        <f t="shared" si="7"/>
        <v>37134</v>
      </c>
      <c r="BS112" s="8">
        <v>1.7319326112797082</v>
      </c>
      <c r="BT112" s="8">
        <v>1.750983433334522</v>
      </c>
      <c r="BU112" s="8">
        <v>1.764001456484618</v>
      </c>
      <c r="BV112" s="8">
        <v>1.7693616695155079</v>
      </c>
      <c r="BW112" s="8">
        <v>1.7716774483568682</v>
      </c>
      <c r="BX112" s="8">
        <v>1.7741384807268081</v>
      </c>
      <c r="BY112" s="8">
        <v>1.7789688634475915</v>
      </c>
      <c r="BZ112" s="8">
        <v>1.7827121533294272</v>
      </c>
      <c r="CA112" s="8">
        <v>1.7879166349772255</v>
      </c>
      <c r="CB112" s="8">
        <v>1.7932977979437996</v>
      </c>
      <c r="CC112" s="8">
        <v>1.7981095233938675</v>
      </c>
      <c r="CD112" s="8">
        <v>1.8031992657797815</v>
      </c>
      <c r="CE112" s="8">
        <v>1.8077801191567755</v>
      </c>
      <c r="CF112" s="8">
        <v>1.8133468048424517</v>
      </c>
      <c r="CG112" s="8">
        <v>1.8188075572125062</v>
      </c>
      <c r="CH112" s="8">
        <v>1.8241246497473504</v>
      </c>
      <c r="CI112" s="8">
        <v>1.8293837901160033</v>
      </c>
      <c r="CJ112" s="8">
        <v>1.834595625637421</v>
      </c>
      <c r="CK112" s="8">
        <v>1.8398187824796171</v>
      </c>
      <c r="CL112" s="8">
        <v>1.8451304300759515</v>
      </c>
      <c r="CM112" s="8">
        <v>1.8504381493696356</v>
      </c>
    </row>
    <row r="113" spans="1:91" x14ac:dyDescent="0.25">
      <c r="A113" s="1">
        <f t="shared" si="4"/>
        <v>37162</v>
      </c>
      <c r="B113">
        <v>1.8356902645076847</v>
      </c>
      <c r="C113">
        <v>1.7999656599097562</v>
      </c>
      <c r="D113" s="1">
        <v>37162</v>
      </c>
      <c r="E113">
        <v>1.7517547762452768</v>
      </c>
      <c r="F113">
        <v>1.7626667961958378</v>
      </c>
      <c r="G113">
        <v>1.7725810704639022</v>
      </c>
      <c r="H113">
        <v>1.7829994148067987</v>
      </c>
      <c r="I113">
        <v>1.7908614907420317</v>
      </c>
      <c r="J113">
        <v>1.7964959738769057</v>
      </c>
      <c r="K113">
        <v>1.7986918213522207</v>
      </c>
      <c r="L113">
        <v>1.8000055325324513</v>
      </c>
      <c r="M113">
        <v>1.8017795506035867</v>
      </c>
      <c r="N113">
        <v>1.8070909338975747</v>
      </c>
      <c r="O113">
        <v>1.8103291503556462</v>
      </c>
      <c r="P113">
        <v>1.8130796329987653</v>
      </c>
      <c r="Q113">
        <v>1.815295437302503</v>
      </c>
      <c r="R113">
        <v>1.8185990438990696</v>
      </c>
      <c r="S113">
        <v>1.8220507693972938</v>
      </c>
      <c r="T113">
        <v>1.825921736869119</v>
      </c>
      <c r="U113">
        <v>1.8301660924905636</v>
      </c>
      <c r="V113">
        <v>1.8344326372685946</v>
      </c>
      <c r="W113">
        <v>1.8391599572003272</v>
      </c>
      <c r="X113">
        <v>1.8443829070623894</v>
      </c>
      <c r="Y113">
        <v>1.8495522380701177</v>
      </c>
      <c r="Z113" s="1">
        <f t="shared" si="5"/>
        <v>37162</v>
      </c>
      <c r="AA113">
        <v>1.7517547762452768</v>
      </c>
      <c r="AB113">
        <v>1.7704626852588925</v>
      </c>
      <c r="AC113">
        <v>1.780335566733219</v>
      </c>
      <c r="AD113">
        <v>1.7852603053835332</v>
      </c>
      <c r="AE113">
        <v>1.7914342444415539</v>
      </c>
      <c r="AF113">
        <v>1.7969346566258553</v>
      </c>
      <c r="AG113">
        <v>1.8033651961368611</v>
      </c>
      <c r="AH113">
        <v>1.809064266222687</v>
      </c>
      <c r="AI113">
        <v>1.8152629905551647</v>
      </c>
      <c r="AJ113">
        <v>1.8219383828419611</v>
      </c>
      <c r="AK113">
        <v>1.8291163694869048</v>
      </c>
      <c r="AL113">
        <v>1.8366362515141814</v>
      </c>
      <c r="AM113">
        <v>1.8436066748074467</v>
      </c>
      <c r="AN113">
        <v>1.8516472287683732</v>
      </c>
      <c r="AO113">
        <v>1.859702459674631</v>
      </c>
      <c r="AP113">
        <v>1.8676918375455294</v>
      </c>
      <c r="AQ113">
        <v>1.8756019977769101</v>
      </c>
      <c r="AR113">
        <v>1.8835759898855815</v>
      </c>
      <c r="AS113">
        <v>1.8912616901736365</v>
      </c>
      <c r="AT113">
        <v>1.8989430253414796</v>
      </c>
      <c r="AU113">
        <v>1.9065887330876026</v>
      </c>
      <c r="AV113" s="1">
        <f t="shared" si="6"/>
        <v>37162</v>
      </c>
      <c r="AW113">
        <v>1.7951650374468073</v>
      </c>
      <c r="AX113">
        <v>1.8068672889638586</v>
      </c>
      <c r="AY113">
        <v>1.8095237942233084</v>
      </c>
      <c r="AZ113">
        <v>1.8097669933887395</v>
      </c>
      <c r="BA113">
        <v>1.8128657651361066</v>
      </c>
      <c r="BB113">
        <v>1.8163114105628095</v>
      </c>
      <c r="BC113">
        <v>1.8197908624314252</v>
      </c>
      <c r="BD113">
        <v>1.823731609060008</v>
      </c>
      <c r="BE113">
        <v>1.8267513169262197</v>
      </c>
      <c r="BF113">
        <v>1.8286970007353589</v>
      </c>
      <c r="BG113">
        <v>1.8329065983024884</v>
      </c>
      <c r="BH113">
        <v>1.8392738087838305</v>
      </c>
      <c r="BI113">
        <v>1.8439764448267359</v>
      </c>
      <c r="BJ113">
        <v>1.8516472287683732</v>
      </c>
      <c r="BK113">
        <v>1.859702459674631</v>
      </c>
      <c r="BL113">
        <v>1.8676918375455294</v>
      </c>
      <c r="BM113">
        <v>1.8756019977769101</v>
      </c>
      <c r="BN113">
        <v>1.8835759898855815</v>
      </c>
      <c r="BO113">
        <v>1.8835759898855815</v>
      </c>
      <c r="BP113">
        <v>1.8912616901736365</v>
      </c>
      <c r="BQ113">
        <v>1.9065887330876026</v>
      </c>
      <c r="BR113" s="1">
        <f t="shared" si="7"/>
        <v>37162</v>
      </c>
      <c r="BS113" s="8">
        <v>1.7517547762452768</v>
      </c>
      <c r="BT113" s="8">
        <v>1.7677187793457416</v>
      </c>
      <c r="BU113" s="8">
        <v>1.7814377853099994</v>
      </c>
      <c r="BV113" s="8">
        <v>1.787429294179004</v>
      </c>
      <c r="BW113" s="8">
        <v>1.7903477898675415</v>
      </c>
      <c r="BX113" s="8">
        <v>1.7934146310915606</v>
      </c>
      <c r="BY113" s="8">
        <v>1.7988789490250578</v>
      </c>
      <c r="BZ113" s="8">
        <v>1.8032468097476864</v>
      </c>
      <c r="CA113" s="8">
        <v>1.809095617935212</v>
      </c>
      <c r="CB113" s="8">
        <v>1.8151266602401386</v>
      </c>
      <c r="CC113" s="8">
        <v>1.8205846650949262</v>
      </c>
      <c r="CD113" s="8">
        <v>1.8263273981842303</v>
      </c>
      <c r="CE113" s="8">
        <v>1.8315578759865321</v>
      </c>
      <c r="CF113" s="8">
        <v>1.8377904694681344</v>
      </c>
      <c r="CG113" s="8">
        <v>1.8439193059656982</v>
      </c>
      <c r="CH113" s="8">
        <v>1.849906021877336</v>
      </c>
      <c r="CI113" s="8">
        <v>1.8558374233749346</v>
      </c>
      <c r="CJ113" s="8">
        <v>1.8617242583973863</v>
      </c>
      <c r="CK113" s="8">
        <v>1.8676259928101298</v>
      </c>
      <c r="CL113" s="8">
        <v>1.8736209987170265</v>
      </c>
      <c r="CM113" s="8">
        <v>1.8796154865852817</v>
      </c>
    </row>
    <row r="114" spans="1:91" x14ac:dyDescent="0.25">
      <c r="A114" s="1">
        <f t="shared" si="4"/>
        <v>37195</v>
      </c>
      <c r="B114">
        <v>1.8741120172463086</v>
      </c>
      <c r="C114">
        <v>1.8160018063330534</v>
      </c>
      <c r="D114" s="1">
        <v>37195</v>
      </c>
      <c r="E114">
        <v>1.7642324472571036</v>
      </c>
      <c r="F114">
        <v>1.7754545036082514</v>
      </c>
      <c r="G114">
        <v>1.7863823688058942</v>
      </c>
      <c r="H114">
        <v>1.7980949075783446</v>
      </c>
      <c r="I114">
        <v>1.8072419729102196</v>
      </c>
      <c r="J114">
        <v>1.8141502527943287</v>
      </c>
      <c r="K114">
        <v>1.8175914327553886</v>
      </c>
      <c r="L114">
        <v>1.8201435951994371</v>
      </c>
      <c r="M114">
        <v>1.823163315106034</v>
      </c>
      <c r="N114">
        <v>1.8297672027736229</v>
      </c>
      <c r="O114">
        <v>1.834218595815569</v>
      </c>
      <c r="P114">
        <v>1.838172747293281</v>
      </c>
      <c r="Q114">
        <v>1.8415880180592954</v>
      </c>
      <c r="R114">
        <v>1.8461104004901909</v>
      </c>
      <c r="S114">
        <v>1.8507874920332554</v>
      </c>
      <c r="T114">
        <v>1.855895152485189</v>
      </c>
      <c r="U114">
        <v>1.861387555586933</v>
      </c>
      <c r="V114">
        <v>1.8669080062228149</v>
      </c>
      <c r="W114">
        <v>1.872903180024482</v>
      </c>
      <c r="X114">
        <v>1.8794094837204873</v>
      </c>
      <c r="Y114">
        <v>1.8858678414833629</v>
      </c>
      <c r="Z114" s="1">
        <f t="shared" si="5"/>
        <v>37195</v>
      </c>
      <c r="AA114">
        <v>1.7642324472571036</v>
      </c>
      <c r="AB114">
        <v>1.7801444841697331</v>
      </c>
      <c r="AC114">
        <v>1.7909432192731605</v>
      </c>
      <c r="AD114">
        <v>1.7967715760406178</v>
      </c>
      <c r="AE114">
        <v>1.8038626232287556</v>
      </c>
      <c r="AF114">
        <v>1.8102811879845782</v>
      </c>
      <c r="AG114">
        <v>1.8176426312942073</v>
      </c>
      <c r="AH114">
        <v>1.82427275415379</v>
      </c>
      <c r="AI114">
        <v>1.8314125583387608</v>
      </c>
      <c r="AJ114">
        <v>1.8390395758715035</v>
      </c>
      <c r="AK114">
        <v>1.8471806895041936</v>
      </c>
      <c r="AL114">
        <v>1.8556742728931446</v>
      </c>
      <c r="AM114">
        <v>1.8636197981970792</v>
      </c>
      <c r="AN114">
        <v>1.8726544220422059</v>
      </c>
      <c r="AO114">
        <v>1.8817117717517018</v>
      </c>
      <c r="AP114">
        <v>1.8907103464097821</v>
      </c>
      <c r="AQ114">
        <v>1.8996365134059292</v>
      </c>
      <c r="AR114">
        <v>1.9086351090064755</v>
      </c>
      <c r="AS114">
        <v>1.9173492461927524</v>
      </c>
      <c r="AT114">
        <v>1.9260664835723644</v>
      </c>
      <c r="AU114">
        <v>1.9347550905874982</v>
      </c>
      <c r="AV114" s="1">
        <f t="shared" si="6"/>
        <v>37195</v>
      </c>
      <c r="AW114">
        <v>1.8079519176499963</v>
      </c>
      <c r="AX114">
        <v>1.8167481669377232</v>
      </c>
      <c r="AY114">
        <v>1.8203053569975096</v>
      </c>
      <c r="AZ114">
        <v>1.8214362819649399</v>
      </c>
      <c r="BA114">
        <v>1.8254428287315865</v>
      </c>
      <c r="BB114">
        <v>1.8298018605960908</v>
      </c>
      <c r="BC114">
        <v>1.8341983413458205</v>
      </c>
      <c r="BD114">
        <v>1.8390634027855417</v>
      </c>
      <c r="BE114">
        <v>1.843003091115397</v>
      </c>
      <c r="BF114">
        <v>1.8458616319307013</v>
      </c>
      <c r="BG114">
        <v>1.8510083505506649</v>
      </c>
      <c r="BH114">
        <v>1.8583391702916006</v>
      </c>
      <c r="BI114">
        <v>1.8639935822249545</v>
      </c>
      <c r="BJ114">
        <v>1.8726544220422059</v>
      </c>
      <c r="BK114">
        <v>1.8817117717517018</v>
      </c>
      <c r="BL114">
        <v>1.8907103464097821</v>
      </c>
      <c r="BM114">
        <v>1.8996365134059292</v>
      </c>
      <c r="BN114">
        <v>1.9086351090064755</v>
      </c>
      <c r="BO114">
        <v>1.9086351090064755</v>
      </c>
      <c r="BP114">
        <v>1.9173492461927524</v>
      </c>
      <c r="BQ114">
        <v>1.9347550905874982</v>
      </c>
      <c r="BR114" s="1">
        <f t="shared" si="7"/>
        <v>37195</v>
      </c>
      <c r="BS114" s="8">
        <v>1.7642324472571036</v>
      </c>
      <c r="BT114" s="8">
        <v>1.7785809573749305</v>
      </c>
      <c r="BU114" s="8">
        <v>1.7933969467398381</v>
      </c>
      <c r="BV114" s="8">
        <v>1.8004447674406792</v>
      </c>
      <c r="BW114" s="8">
        <v>1.804402263306764</v>
      </c>
      <c r="BX114" s="8">
        <v>1.8085126716907896</v>
      </c>
      <c r="BY114" s="8">
        <v>1.8150455898406579</v>
      </c>
      <c r="BZ114" s="8">
        <v>1.8204777860898984</v>
      </c>
      <c r="CA114" s="8">
        <v>1.8274108888504597</v>
      </c>
      <c r="CB114" s="8">
        <v>1.8345348239351842</v>
      </c>
      <c r="CC114" s="8">
        <v>1.8410861255036666</v>
      </c>
      <c r="CD114" s="8">
        <v>1.8479317288275687</v>
      </c>
      <c r="CE114" s="8">
        <v>1.8542652550769707</v>
      </c>
      <c r="CF114" s="8">
        <v>1.8616198374309663</v>
      </c>
      <c r="CG114" s="8">
        <v>1.8688763444858913</v>
      </c>
      <c r="CH114" s="8">
        <v>1.875933336816703</v>
      </c>
      <c r="CI114" s="8">
        <v>1.8828501072044139</v>
      </c>
      <c r="CJ114" s="8">
        <v>1.8897274059632641</v>
      </c>
      <c r="CK114" s="8">
        <v>1.8966255573385093</v>
      </c>
      <c r="CL114" s="8">
        <v>1.9036242101677521</v>
      </c>
      <c r="CM114" s="8">
        <v>1.9106281634265418</v>
      </c>
    </row>
    <row r="115" spans="1:91" x14ac:dyDescent="0.25">
      <c r="A115" s="1">
        <f t="shared" si="4"/>
        <v>37225</v>
      </c>
      <c r="B115">
        <v>1.8482703190760115</v>
      </c>
      <c r="C115">
        <v>1.8029595438670316</v>
      </c>
      <c r="D115" s="1">
        <v>37225</v>
      </c>
      <c r="E115">
        <v>1.7510973577087305</v>
      </c>
      <c r="F115">
        <v>1.763370013860045</v>
      </c>
      <c r="G115">
        <v>1.7736868903450429</v>
      </c>
      <c r="H115">
        <v>1.7846088340671757</v>
      </c>
      <c r="I115">
        <v>1.7930603797122746</v>
      </c>
      <c r="J115">
        <v>1.7992851384191357</v>
      </c>
      <c r="K115">
        <v>1.8020676164289686</v>
      </c>
      <c r="L115">
        <v>1.8039665908740472</v>
      </c>
      <c r="M115">
        <v>1.8063270344095137</v>
      </c>
      <c r="N115">
        <v>1.812235208823272</v>
      </c>
      <c r="O115">
        <v>1.8160076778616228</v>
      </c>
      <c r="P115">
        <v>1.8192849263631641</v>
      </c>
      <c r="Q115">
        <v>1.8220262749453395</v>
      </c>
      <c r="R115">
        <v>1.8258602217191744</v>
      </c>
      <c r="S115">
        <v>1.829843989375654</v>
      </c>
      <c r="T115">
        <v>1.834250059388882</v>
      </c>
      <c r="U115">
        <v>1.839032707782273</v>
      </c>
      <c r="V115">
        <v>1.8438392466121662</v>
      </c>
      <c r="W115">
        <v>1.8491106479526571</v>
      </c>
      <c r="X115">
        <v>1.8548823493775084</v>
      </c>
      <c r="Y115">
        <v>1.8606022332687471</v>
      </c>
      <c r="Z115" s="1">
        <f t="shared" si="5"/>
        <v>37225</v>
      </c>
      <c r="AA115">
        <v>1.7510973577087305</v>
      </c>
      <c r="AB115">
        <v>1.7662232411033316</v>
      </c>
      <c r="AC115">
        <v>1.7757447960884869</v>
      </c>
      <c r="AD115">
        <v>1.7803270794006547</v>
      </c>
      <c r="AE115">
        <v>1.7861518926252766</v>
      </c>
      <c r="AF115">
        <v>1.7913018288816869</v>
      </c>
      <c r="AG115">
        <v>1.7973755811613732</v>
      </c>
      <c r="AH115">
        <v>1.8027168492569696</v>
      </c>
      <c r="AI115">
        <v>1.8085526057154246</v>
      </c>
      <c r="AJ115">
        <v>1.8148596596593731</v>
      </c>
      <c r="AK115">
        <v>1.8216635490581017</v>
      </c>
      <c r="AL115">
        <v>1.8288039607984281</v>
      </c>
      <c r="AM115">
        <v>1.835393302274577</v>
      </c>
      <c r="AN115">
        <v>1.8430439383150541</v>
      </c>
      <c r="AO115">
        <v>1.8507048919999471</v>
      </c>
      <c r="AP115">
        <v>1.8582960142600535</v>
      </c>
      <c r="AQ115">
        <v>1.8658040327102037</v>
      </c>
      <c r="AR115">
        <v>1.873371252294352</v>
      </c>
      <c r="AS115">
        <v>1.8806474727938842</v>
      </c>
      <c r="AT115">
        <v>1.8879151252105149</v>
      </c>
      <c r="AU115">
        <v>1.895143122440474</v>
      </c>
      <c r="AV115" s="1">
        <f t="shared" si="6"/>
        <v>37225</v>
      </c>
      <c r="AW115">
        <v>1.7944913273175933</v>
      </c>
      <c r="AX115">
        <v>1.8025406725195523</v>
      </c>
      <c r="AY115">
        <v>1.8048577588585779</v>
      </c>
      <c r="AZ115">
        <v>1.8047660478527758</v>
      </c>
      <c r="BA115">
        <v>1.8075202187969952</v>
      </c>
      <c r="BB115">
        <v>1.8106178427595825</v>
      </c>
      <c r="BC115">
        <v>1.8137466919964937</v>
      </c>
      <c r="BD115">
        <v>1.8173327291681218</v>
      </c>
      <c r="BE115">
        <v>1.819998463809698</v>
      </c>
      <c r="BF115">
        <v>1.8215920184950471</v>
      </c>
      <c r="BG115">
        <v>1.8254383344086231</v>
      </c>
      <c r="BH115">
        <v>1.8314302702691196</v>
      </c>
      <c r="BI115">
        <v>1.8357614249474112</v>
      </c>
      <c r="BJ115">
        <v>1.8430439383150541</v>
      </c>
      <c r="BK115">
        <v>1.8507048919999471</v>
      </c>
      <c r="BL115">
        <v>1.8582960142600535</v>
      </c>
      <c r="BM115">
        <v>1.8658040327102037</v>
      </c>
      <c r="BN115">
        <v>1.873371252294352</v>
      </c>
      <c r="BO115">
        <v>1.873371252294352</v>
      </c>
      <c r="BP115">
        <v>1.8806474727938842</v>
      </c>
      <c r="BQ115">
        <v>1.895143122440474</v>
      </c>
      <c r="BR115" s="1">
        <f t="shared" si="7"/>
        <v>37225</v>
      </c>
      <c r="BS115" s="8">
        <v>1.7510973577087305</v>
      </c>
      <c r="BT115" s="8">
        <v>1.7653446823058809</v>
      </c>
      <c r="BU115" s="8">
        <v>1.7790695369862239</v>
      </c>
      <c r="BV115" s="8">
        <v>1.7850763246292345</v>
      </c>
      <c r="BW115" s="8">
        <v>1.7880131469819291</v>
      </c>
      <c r="BX115" s="8">
        <v>1.7910970803432251</v>
      </c>
      <c r="BY115" s="8">
        <v>1.7965743739988482</v>
      </c>
      <c r="BZ115" s="8">
        <v>1.8009556033429683</v>
      </c>
      <c r="CA115" s="8">
        <v>1.8068148809610607</v>
      </c>
      <c r="CB115" s="8">
        <v>1.8128551518085818</v>
      </c>
      <c r="CC115" s="8">
        <v>1.8183220767741128</v>
      </c>
      <c r="CD115" s="8">
        <v>1.8240723373603136</v>
      </c>
      <c r="CE115" s="8">
        <v>1.8293099243643276</v>
      </c>
      <c r="CF115" s="8">
        <v>1.835547339233365</v>
      </c>
      <c r="CG115" s="8">
        <v>1.8416800610431989</v>
      </c>
      <c r="CH115" s="8">
        <v>1.8476083429403654</v>
      </c>
      <c r="CI115" s="8">
        <v>1.8533908773714718</v>
      </c>
      <c r="CJ115" s="8">
        <v>1.8591270132762692</v>
      </c>
      <c r="CK115" s="8">
        <v>1.8648761298402019</v>
      </c>
      <c r="CL115" s="8">
        <v>1.8707164648049068</v>
      </c>
      <c r="CM115" s="8">
        <v>1.8765543500409887</v>
      </c>
    </row>
    <row r="116" spans="1:91" x14ac:dyDescent="0.25">
      <c r="A116" s="1">
        <f t="shared" si="4"/>
        <v>37256</v>
      </c>
      <c r="B116">
        <v>1.8365204556223855</v>
      </c>
      <c r="C116">
        <v>1.8058072159602991</v>
      </c>
      <c r="D116" s="1">
        <v>37256</v>
      </c>
      <c r="E116">
        <v>1.7532953934218303</v>
      </c>
      <c r="F116">
        <v>1.7661322753207149</v>
      </c>
      <c r="G116">
        <v>1.7759376157288362</v>
      </c>
      <c r="H116">
        <v>1.7859703581412791</v>
      </c>
      <c r="I116">
        <v>1.7935536266644398</v>
      </c>
      <c r="J116">
        <v>1.7989023360144154</v>
      </c>
      <c r="K116">
        <v>1.800805102938609</v>
      </c>
      <c r="L116">
        <v>1.8018227014775374</v>
      </c>
      <c r="M116">
        <v>1.8032991427720078</v>
      </c>
      <c r="N116">
        <v>1.8083133342348603</v>
      </c>
      <c r="O116">
        <v>1.8111917196248795</v>
      </c>
      <c r="P116">
        <v>1.8135727586491812</v>
      </c>
      <c r="Q116">
        <v>1.8154166442586874</v>
      </c>
      <c r="R116">
        <v>1.8183459568353701</v>
      </c>
      <c r="S116">
        <v>1.8214206599249705</v>
      </c>
      <c r="T116">
        <v>1.8249116284937443</v>
      </c>
      <c r="U116">
        <v>1.8287727756115442</v>
      </c>
      <c r="V116">
        <v>1.832653001900711</v>
      </c>
      <c r="W116">
        <v>1.836990354048706</v>
      </c>
      <c r="X116">
        <v>1.8418193397257907</v>
      </c>
      <c r="Y116">
        <v>1.8465912667492272</v>
      </c>
      <c r="Z116" s="1">
        <f t="shared" si="5"/>
        <v>37256</v>
      </c>
      <c r="AA116">
        <v>1.7532953934218303</v>
      </c>
      <c r="AB116">
        <v>1.7675368589916245</v>
      </c>
      <c r="AC116">
        <v>1.7759266853412423</v>
      </c>
      <c r="AD116">
        <v>1.7793676890982402</v>
      </c>
      <c r="AE116">
        <v>1.7840438789697426</v>
      </c>
      <c r="AF116">
        <v>1.7880389500998197</v>
      </c>
      <c r="AG116">
        <v>1.7929489566005981</v>
      </c>
      <c r="AH116">
        <v>1.7971209622849906</v>
      </c>
      <c r="AI116">
        <v>1.8017787533869127</v>
      </c>
      <c r="AJ116">
        <v>1.8068982893948955</v>
      </c>
      <c r="AK116">
        <v>1.8125040731219759</v>
      </c>
      <c r="AL116">
        <v>1.8184357444509147</v>
      </c>
      <c r="AM116">
        <v>1.8238106646671943</v>
      </c>
      <c r="AN116">
        <v>1.8302310496251597</v>
      </c>
      <c r="AO116">
        <v>1.8366518609601201</v>
      </c>
      <c r="AP116">
        <v>1.8429935897521641</v>
      </c>
      <c r="AQ116">
        <v>1.8492432157730279</v>
      </c>
      <c r="AR116">
        <v>1.8555418494973046</v>
      </c>
      <c r="AS116">
        <v>1.8615427343494511</v>
      </c>
      <c r="AT116">
        <v>1.8675258109671387</v>
      </c>
      <c r="AU116">
        <v>1.8734603644056309</v>
      </c>
      <c r="AV116" s="1">
        <f t="shared" si="6"/>
        <v>37256</v>
      </c>
      <c r="AW116">
        <v>1.7967438325765586</v>
      </c>
      <c r="AX116">
        <v>1.8038813012785295</v>
      </c>
      <c r="AY116">
        <v>1.8050426301474094</v>
      </c>
      <c r="AZ116">
        <v>1.8037934877740853</v>
      </c>
      <c r="BA116">
        <v>1.805386986276508</v>
      </c>
      <c r="BB116">
        <v>1.8073197796158083</v>
      </c>
      <c r="BC116">
        <v>1.8092797482269403</v>
      </c>
      <c r="BD116">
        <v>1.8116914724465827</v>
      </c>
      <c r="BE116">
        <v>1.8131817415352089</v>
      </c>
      <c r="BF116">
        <v>1.8136011149269013</v>
      </c>
      <c r="BG116">
        <v>1.816259878537591</v>
      </c>
      <c r="BH116">
        <v>1.8210471643296264</v>
      </c>
      <c r="BI116">
        <v>1.8241764642240461</v>
      </c>
      <c r="BJ116">
        <v>1.8302310496251597</v>
      </c>
      <c r="BK116">
        <v>1.8366518609601201</v>
      </c>
      <c r="BL116">
        <v>1.8429935897521641</v>
      </c>
      <c r="BM116">
        <v>1.8492432157730279</v>
      </c>
      <c r="BN116">
        <v>1.8555418494973046</v>
      </c>
      <c r="BO116">
        <v>1.8555418494973046</v>
      </c>
      <c r="BP116">
        <v>1.8615427343494511</v>
      </c>
      <c r="BQ116">
        <v>1.8734603644056309</v>
      </c>
      <c r="BR116" s="1">
        <f t="shared" si="7"/>
        <v>37256</v>
      </c>
      <c r="BS116" s="8">
        <v>1.7532953934218303</v>
      </c>
      <c r="BT116" s="8">
        <v>1.767394574501977</v>
      </c>
      <c r="BU116" s="8">
        <v>1.7801086021777022</v>
      </c>
      <c r="BV116" s="8">
        <v>1.7850886672503212</v>
      </c>
      <c r="BW116" s="8">
        <v>1.7869935841314391</v>
      </c>
      <c r="BX116" s="8">
        <v>1.7890420533437776</v>
      </c>
      <c r="BY116" s="8">
        <v>1.7934761958251562</v>
      </c>
      <c r="BZ116" s="8">
        <v>1.7968104744460529</v>
      </c>
      <c r="CA116" s="8">
        <v>1.8016134892647806</v>
      </c>
      <c r="CB116" s="8">
        <v>1.8065901086250422</v>
      </c>
      <c r="CC116" s="8">
        <v>1.8109887223177494</v>
      </c>
      <c r="CD116" s="8">
        <v>1.8156630550935158</v>
      </c>
      <c r="CE116" s="8">
        <v>1.8198207363227001</v>
      </c>
      <c r="CF116" s="8">
        <v>1.8249664363746791</v>
      </c>
      <c r="CG116" s="8">
        <v>1.830000907619896</v>
      </c>
      <c r="CH116" s="8">
        <v>1.8348252745907769</v>
      </c>
      <c r="CI116" s="8">
        <v>1.8394981437529212</v>
      </c>
      <c r="CJ116" s="8">
        <v>1.8441183143519662</v>
      </c>
      <c r="CK116" s="8">
        <v>1.8487447322711312</v>
      </c>
      <c r="CL116" s="8">
        <v>1.8534514135061322</v>
      </c>
      <c r="CM116" s="8">
        <v>1.8581360957017528</v>
      </c>
    </row>
    <row r="117" spans="1:91" x14ac:dyDescent="0.25">
      <c r="A117" s="1">
        <f t="shared" si="4"/>
        <v>37287</v>
      </c>
      <c r="B117">
        <v>1.8513893466416638</v>
      </c>
      <c r="C117">
        <v>1.8079842773477817</v>
      </c>
      <c r="D117" s="1">
        <v>37287</v>
      </c>
      <c r="E117">
        <v>1.7567352197039625</v>
      </c>
      <c r="F117">
        <v>1.7688737719771856</v>
      </c>
      <c r="G117">
        <v>1.7779908153412372</v>
      </c>
      <c r="H117">
        <v>1.7881591005040076</v>
      </c>
      <c r="I117">
        <v>1.7958570105382505</v>
      </c>
      <c r="J117">
        <v>1.8013182512372947</v>
      </c>
      <c r="K117">
        <v>1.803329347560596</v>
      </c>
      <c r="L117">
        <v>1.8044542062642039</v>
      </c>
      <c r="M117">
        <v>1.8060387243411773</v>
      </c>
      <c r="N117">
        <v>1.8111667483959228</v>
      </c>
      <c r="O117">
        <v>1.8141560597857656</v>
      </c>
      <c r="P117">
        <v>1.8166475197364622</v>
      </c>
      <c r="Q117">
        <v>1.8186011637332724</v>
      </c>
      <c r="R117">
        <v>1.8216424190664016</v>
      </c>
      <c r="S117">
        <v>1.8248296811477558</v>
      </c>
      <c r="T117">
        <v>1.8284813201268815</v>
      </c>
      <c r="U117">
        <v>1.8325488030663784</v>
      </c>
      <c r="V117">
        <v>1.8366362460397898</v>
      </c>
      <c r="W117">
        <v>1.8411827016587259</v>
      </c>
      <c r="X117">
        <v>1.8462229091624993</v>
      </c>
      <c r="Y117">
        <v>1.8512069651876422</v>
      </c>
      <c r="Z117" s="1">
        <f t="shared" si="5"/>
        <v>37287</v>
      </c>
      <c r="AA117">
        <v>1.7567352197039625</v>
      </c>
      <c r="AB117">
        <v>1.7742214579314619</v>
      </c>
      <c r="AC117">
        <v>1.783025393434795</v>
      </c>
      <c r="AD117">
        <v>1.7868632723146201</v>
      </c>
      <c r="AE117">
        <v>1.7919432882646431</v>
      </c>
      <c r="AF117">
        <v>1.7963410366423505</v>
      </c>
      <c r="AG117">
        <v>1.8016598859270947</v>
      </c>
      <c r="AH117">
        <v>1.8062391043393311</v>
      </c>
      <c r="AI117">
        <v>1.811308474091776</v>
      </c>
      <c r="AJ117">
        <v>1.8168441361325383</v>
      </c>
      <c r="AK117">
        <v>1.8228710316819965</v>
      </c>
      <c r="AL117">
        <v>1.8292281629716054</v>
      </c>
      <c r="AM117">
        <v>1.8350276732848347</v>
      </c>
      <c r="AN117">
        <v>1.8418816179575928</v>
      </c>
      <c r="AO117">
        <v>1.8487387565965412</v>
      </c>
      <c r="AP117">
        <v>1.8555190401944583</v>
      </c>
      <c r="AQ117">
        <v>1.8622093061484217</v>
      </c>
      <c r="AR117">
        <v>1.8689516252285576</v>
      </c>
      <c r="AS117">
        <v>1.8753966918864493</v>
      </c>
      <c r="AT117">
        <v>1.8818263980789254</v>
      </c>
      <c r="AU117">
        <v>1.8882097755450742</v>
      </c>
      <c r="AV117" s="1">
        <f t="shared" si="6"/>
        <v>37287</v>
      </c>
      <c r="AW117">
        <v>1.8002689013172337</v>
      </c>
      <c r="AX117">
        <v>1.8107033502631251</v>
      </c>
      <c r="AY117">
        <v>1.8122577200684065</v>
      </c>
      <c r="AZ117">
        <v>1.8113919646238177</v>
      </c>
      <c r="BA117">
        <v>1.8133808988189062</v>
      </c>
      <c r="BB117">
        <v>1.8157113894403931</v>
      </c>
      <c r="BC117">
        <v>1.8180700196736792</v>
      </c>
      <c r="BD117">
        <v>1.8208835416233851</v>
      </c>
      <c r="BE117">
        <v>1.8227717733587652</v>
      </c>
      <c r="BF117">
        <v>1.823583856533415</v>
      </c>
      <c r="BG117">
        <v>1.8266483191343588</v>
      </c>
      <c r="BH117">
        <v>1.8318550816307113</v>
      </c>
      <c r="BI117">
        <v>1.8353957226238931</v>
      </c>
      <c r="BJ117">
        <v>1.8418816179575928</v>
      </c>
      <c r="BK117">
        <v>1.8487387565965412</v>
      </c>
      <c r="BL117">
        <v>1.8555190401944583</v>
      </c>
      <c r="BM117">
        <v>1.8622093061484217</v>
      </c>
      <c r="BN117">
        <v>1.8689516252285576</v>
      </c>
      <c r="BO117">
        <v>1.8689516252285576</v>
      </c>
      <c r="BP117">
        <v>1.8753966918864493</v>
      </c>
      <c r="BQ117">
        <v>1.8882097755450742</v>
      </c>
      <c r="BR117" s="1">
        <f t="shared" si="7"/>
        <v>37287</v>
      </c>
      <c r="BS117" s="8">
        <v>1.7567352197039625</v>
      </c>
      <c r="BT117" s="8">
        <v>1.7717271457444688</v>
      </c>
      <c r="BU117" s="8">
        <v>1.7850139939288494</v>
      </c>
      <c r="BV117" s="8">
        <v>1.7903627336924754</v>
      </c>
      <c r="BW117" s="8">
        <v>1.7926286087275962</v>
      </c>
      <c r="BX117" s="8">
        <v>1.7950392748660466</v>
      </c>
      <c r="BY117" s="8">
        <v>1.799827064077453</v>
      </c>
      <c r="BZ117" s="8">
        <v>1.8034949953284203</v>
      </c>
      <c r="CA117" s="8">
        <v>1.8086385843475994</v>
      </c>
      <c r="CB117" s="8">
        <v>1.8139582065838373</v>
      </c>
      <c r="CC117" s="8">
        <v>1.8186991450786021</v>
      </c>
      <c r="CD117" s="8">
        <v>1.8237186017024067</v>
      </c>
      <c r="CE117" s="8">
        <v>1.8282206965483099</v>
      </c>
      <c r="CF117" s="8">
        <v>1.8337170371580225</v>
      </c>
      <c r="CG117" s="8">
        <v>1.8391034391033738</v>
      </c>
      <c r="CH117" s="8">
        <v>1.8442804576237235</v>
      </c>
      <c r="CI117" s="8">
        <v>1.8493068987899337</v>
      </c>
      <c r="CJ117" s="8">
        <v>1.8542820249626819</v>
      </c>
      <c r="CK117" s="8">
        <v>1.8592650891409441</v>
      </c>
      <c r="CL117" s="8">
        <v>1.8643305451263144</v>
      </c>
      <c r="CM117" s="8">
        <v>1.8693755551313456</v>
      </c>
    </row>
    <row r="118" spans="1:91" x14ac:dyDescent="0.25">
      <c r="A118" s="1">
        <f t="shared" si="4"/>
        <v>37315</v>
      </c>
      <c r="B118">
        <v>1.8693300488479176</v>
      </c>
      <c r="C118">
        <v>1.8054983708459902</v>
      </c>
      <c r="D118" s="1">
        <v>37315</v>
      </c>
      <c r="E118">
        <v>1.7537469536287511</v>
      </c>
      <c r="F118">
        <v>1.7661693674663479</v>
      </c>
      <c r="G118">
        <v>1.7756565001713094</v>
      </c>
      <c r="H118">
        <v>1.7868597978517777</v>
      </c>
      <c r="I118">
        <v>1.7956049900123729</v>
      </c>
      <c r="J118">
        <v>1.8021215416699323</v>
      </c>
      <c r="K118">
        <v>1.8051907912579168</v>
      </c>
      <c r="L118">
        <v>1.8073747269771416</v>
      </c>
      <c r="M118">
        <v>1.8100206544855395</v>
      </c>
      <c r="N118">
        <v>1.8162218360775739</v>
      </c>
      <c r="O118">
        <v>1.8202830947480881</v>
      </c>
      <c r="P118">
        <v>1.8238480338303966</v>
      </c>
      <c r="Q118">
        <v>1.8268756313334682</v>
      </c>
      <c r="R118">
        <v>1.8309987171150983</v>
      </c>
      <c r="S118">
        <v>1.8352722112199698</v>
      </c>
      <c r="T118">
        <v>1.8400167491174961</v>
      </c>
      <c r="U118">
        <v>1.8451842799993183</v>
      </c>
      <c r="V118">
        <v>1.8503766896122666</v>
      </c>
      <c r="W118">
        <v>1.8560366077706842</v>
      </c>
      <c r="X118">
        <v>1.8621998816729146</v>
      </c>
      <c r="Y118">
        <v>1.8683123951969058</v>
      </c>
      <c r="Z118" s="1">
        <f t="shared" si="5"/>
        <v>37315</v>
      </c>
      <c r="AA118">
        <v>1.7537469536287511</v>
      </c>
      <c r="AB118">
        <v>1.7725542628024524</v>
      </c>
      <c r="AC118">
        <v>1.7825379175366642</v>
      </c>
      <c r="AD118">
        <v>1.787565296331606</v>
      </c>
      <c r="AE118">
        <v>1.7938412420129766</v>
      </c>
      <c r="AF118">
        <v>1.7994405123256545</v>
      </c>
      <c r="AG118">
        <v>1.8059689468115794</v>
      </c>
      <c r="AH118">
        <v>1.8117625763101797</v>
      </c>
      <c r="AI118">
        <v>1.8180542846799381</v>
      </c>
      <c r="AJ118">
        <v>1.8248210878469111</v>
      </c>
      <c r="AK118">
        <v>1.8320889851971034</v>
      </c>
      <c r="AL118">
        <v>1.8396970394492853</v>
      </c>
      <c r="AM118">
        <v>1.846752381111181</v>
      </c>
      <c r="AN118">
        <v>1.8548773250544461</v>
      </c>
      <c r="AO118">
        <v>1.863014620904123</v>
      </c>
      <c r="AP118">
        <v>1.8710835545679854</v>
      </c>
      <c r="AQ118">
        <v>1.879070690641587</v>
      </c>
      <c r="AR118">
        <v>1.8871193010038252</v>
      </c>
      <c r="AS118">
        <v>1.8948765558931562</v>
      </c>
      <c r="AT118">
        <v>1.9026268689556367</v>
      </c>
      <c r="AU118">
        <v>1.9103388782910182</v>
      </c>
      <c r="AV118" s="1">
        <f t="shared" si="6"/>
        <v>37315</v>
      </c>
      <c r="AW118">
        <v>1.7972065830056354</v>
      </c>
      <c r="AX118">
        <v>1.8090018739383154</v>
      </c>
      <c r="AY118">
        <v>1.8117622521053658</v>
      </c>
      <c r="AZ118">
        <v>1.8121036254895615</v>
      </c>
      <c r="BA118">
        <v>1.815301558416009</v>
      </c>
      <c r="BB118">
        <v>1.8188442874729336</v>
      </c>
      <c r="BC118">
        <v>1.822418328956815</v>
      </c>
      <c r="BD118">
        <v>1.82645179622499</v>
      </c>
      <c r="BE118">
        <v>1.829560276424038</v>
      </c>
      <c r="BF118">
        <v>1.8315903993520202</v>
      </c>
      <c r="BG118">
        <v>1.8358853737594969</v>
      </c>
      <c r="BH118">
        <v>1.8423389922564082</v>
      </c>
      <c r="BI118">
        <v>1.8471227820610783</v>
      </c>
      <c r="BJ118">
        <v>1.8548773250544461</v>
      </c>
      <c r="BK118">
        <v>1.863014620904123</v>
      </c>
      <c r="BL118">
        <v>1.8710835545679854</v>
      </c>
      <c r="BM118">
        <v>1.879070690641587</v>
      </c>
      <c r="BN118">
        <v>1.8871193010038252</v>
      </c>
      <c r="BO118">
        <v>1.8871193010038252</v>
      </c>
      <c r="BP118">
        <v>1.8948765558931562</v>
      </c>
      <c r="BQ118">
        <v>1.9103388782910182</v>
      </c>
      <c r="BR118" s="1">
        <f t="shared" si="7"/>
        <v>37315</v>
      </c>
      <c r="BS118" s="8">
        <v>1.7537469536287511</v>
      </c>
      <c r="BT118" s="8">
        <v>1.7694134213218013</v>
      </c>
      <c r="BU118" s="8">
        <v>1.7837750073557619</v>
      </c>
      <c r="BV118" s="8">
        <v>1.7902549485392765</v>
      </c>
      <c r="BW118" s="8">
        <v>1.793657037509268</v>
      </c>
      <c r="BX118" s="8">
        <v>1.7972069651165279</v>
      </c>
      <c r="BY118" s="8">
        <v>1.8031414495248386</v>
      </c>
      <c r="BZ118" s="8">
        <v>1.8079593738475361</v>
      </c>
      <c r="CA118" s="8">
        <v>1.8142621944252193</v>
      </c>
      <c r="CB118" s="8">
        <v>1.8207482282085756</v>
      </c>
      <c r="CC118" s="8">
        <v>1.8266597895239345</v>
      </c>
      <c r="CD118" s="8">
        <v>1.8328572752037433</v>
      </c>
      <c r="CE118" s="8">
        <v>1.8385408423280192</v>
      </c>
      <c r="CF118" s="8">
        <v>1.84523060567177</v>
      </c>
      <c r="CG118" s="8">
        <v>1.8518166386558732</v>
      </c>
      <c r="CH118" s="8">
        <v>1.8581985369771834</v>
      </c>
      <c r="CI118" s="8">
        <v>1.8644351895852265</v>
      </c>
      <c r="CJ118" s="8">
        <v>1.870626447427189</v>
      </c>
      <c r="CK118" s="8">
        <v>1.8768320257575184</v>
      </c>
      <c r="CL118" s="8">
        <v>1.8831271441334927</v>
      </c>
      <c r="CM118" s="8">
        <v>1.8894080194298837</v>
      </c>
    </row>
    <row r="119" spans="1:91" x14ac:dyDescent="0.25">
      <c r="A119" s="1">
        <f t="shared" si="4"/>
        <v>37344</v>
      </c>
      <c r="B119">
        <v>1.8382389158361656</v>
      </c>
      <c r="C119">
        <v>1.8003679280585987</v>
      </c>
      <c r="D119" s="1">
        <v>37344</v>
      </c>
      <c r="E119">
        <v>1.7482219816852489</v>
      </c>
      <c r="F119">
        <v>1.7601718548761363</v>
      </c>
      <c r="G119">
        <v>1.7712867536973407</v>
      </c>
      <c r="H119">
        <v>1.780977042997421</v>
      </c>
      <c r="I119">
        <v>1.7882007360095322</v>
      </c>
      <c r="J119">
        <v>1.7931922911424516</v>
      </c>
      <c r="K119">
        <v>1.7947456562954103</v>
      </c>
      <c r="L119">
        <v>1.7954144631173621</v>
      </c>
      <c r="M119">
        <v>1.7965381893844254</v>
      </c>
      <c r="N119">
        <v>1.8011833326835356</v>
      </c>
      <c r="O119">
        <v>1.8036977405531258</v>
      </c>
      <c r="P119">
        <v>1.8057140112584846</v>
      </c>
      <c r="Q119">
        <v>1.8071928025703741</v>
      </c>
      <c r="R119">
        <v>1.8097493348789553</v>
      </c>
      <c r="S119">
        <v>1.8124475497919044</v>
      </c>
      <c r="T119">
        <v>1.8156034534866188</v>
      </c>
      <c r="U119">
        <v>1.8191684978838032</v>
      </c>
      <c r="V119">
        <v>1.822749457897002</v>
      </c>
      <c r="W119">
        <v>1.8267819246030139</v>
      </c>
      <c r="X119">
        <v>1.8312999844432609</v>
      </c>
      <c r="Y119">
        <v>1.8362580321545992</v>
      </c>
      <c r="Z119" s="1">
        <f t="shared" si="5"/>
        <v>37344</v>
      </c>
      <c r="AA119">
        <v>1.7482219816852489</v>
      </c>
      <c r="AB119">
        <v>1.7649838543402439</v>
      </c>
      <c r="AC119">
        <v>1.7730460652689539</v>
      </c>
      <c r="AD119">
        <v>1.7761625702666453</v>
      </c>
      <c r="AE119">
        <v>1.7805077638844797</v>
      </c>
      <c r="AF119">
        <v>1.7841687952656848</v>
      </c>
      <c r="AG119">
        <v>1.7887383224070235</v>
      </c>
      <c r="AH119">
        <v>1.7925670677625416</v>
      </c>
      <c r="AI119">
        <v>1.7969016403499121</v>
      </c>
      <c r="AJ119">
        <v>1.8019497127105155</v>
      </c>
      <c r="AK119">
        <v>1.8074799855498502</v>
      </c>
      <c r="AL119">
        <v>1.8133324769390395</v>
      </c>
      <c r="AM119">
        <v>1.8186269983550303</v>
      </c>
      <c r="AN119">
        <v>1.8249611895849707</v>
      </c>
      <c r="AO119">
        <v>1.8312929183283426</v>
      </c>
      <c r="AP119">
        <v>1.8375428840549715</v>
      </c>
      <c r="AQ119">
        <v>1.8436980885905363</v>
      </c>
      <c r="AR119">
        <v>1.8498991985676601</v>
      </c>
      <c r="AS119">
        <v>1.8558004945204389</v>
      </c>
      <c r="AT119">
        <v>1.8616810548610716</v>
      </c>
      <c r="AU119">
        <v>1.867510239520334</v>
      </c>
      <c r="AV119" s="1">
        <f t="shared" si="6"/>
        <v>37344</v>
      </c>
      <c r="AW119">
        <v>1.781555853340274</v>
      </c>
      <c r="AX119">
        <v>1.8012758012408501</v>
      </c>
      <c r="AY119">
        <v>1.8021147829143802</v>
      </c>
      <c r="AZ119">
        <v>1.8005443715226246</v>
      </c>
      <c r="BA119">
        <v>1.8018085674762954</v>
      </c>
      <c r="BB119">
        <v>1.8034078920243677</v>
      </c>
      <c r="BC119">
        <v>1.8050307621386412</v>
      </c>
      <c r="BD119">
        <v>1.8071006563324286</v>
      </c>
      <c r="BE119">
        <v>1.8082737625208765</v>
      </c>
      <c r="BF119">
        <v>1.8086341811239486</v>
      </c>
      <c r="BG119">
        <v>1.8112253802328266</v>
      </c>
      <c r="BH119">
        <v>1.8159365681154489</v>
      </c>
      <c r="BI119">
        <v>1.8189917582300354</v>
      </c>
      <c r="BJ119">
        <v>1.8249611895849707</v>
      </c>
      <c r="BK119">
        <v>1.8312929183283426</v>
      </c>
      <c r="BL119">
        <v>1.8375428840549715</v>
      </c>
      <c r="BM119">
        <v>1.8436980885905363</v>
      </c>
      <c r="BN119">
        <v>1.8498991985676601</v>
      </c>
      <c r="BO119">
        <v>1.8498991985676601</v>
      </c>
      <c r="BP119">
        <v>1.8558004945204389</v>
      </c>
      <c r="BQ119">
        <v>1.867510239520334</v>
      </c>
      <c r="BR119" s="1">
        <f t="shared" si="7"/>
        <v>37344</v>
      </c>
      <c r="BS119" s="8">
        <v>1.7482219816852489</v>
      </c>
      <c r="BT119" s="8">
        <v>1.7633908894916561</v>
      </c>
      <c r="BU119" s="8">
        <v>1.776328475241044</v>
      </c>
      <c r="BV119" s="8">
        <v>1.781055366198117</v>
      </c>
      <c r="BW119" s="8">
        <v>1.7827106937551944</v>
      </c>
      <c r="BX119" s="8">
        <v>1.7845062552239839</v>
      </c>
      <c r="BY119" s="8">
        <v>1.7886603780347257</v>
      </c>
      <c r="BZ119" s="8">
        <v>1.7916965413969439</v>
      </c>
      <c r="CA119" s="8">
        <v>1.7961935225778298</v>
      </c>
      <c r="CB119" s="8">
        <v>1.8008595624633752</v>
      </c>
      <c r="CC119" s="8">
        <v>1.804945452422744</v>
      </c>
      <c r="CD119" s="8">
        <v>1.8093021934042972</v>
      </c>
      <c r="CE119" s="8">
        <v>1.8131401658692461</v>
      </c>
      <c r="CF119" s="8">
        <v>1.8179585040502642</v>
      </c>
      <c r="CG119" s="8">
        <v>1.8227088811831864</v>
      </c>
      <c r="CH119" s="8">
        <v>1.8275831707761769</v>
      </c>
      <c r="CI119" s="8">
        <v>1.8323050511198924</v>
      </c>
      <c r="CJ119" s="8">
        <v>1.8369729067939304</v>
      </c>
      <c r="CK119" s="8">
        <v>1.8416454366576676</v>
      </c>
      <c r="CL119" s="8">
        <v>1.8463963605587985</v>
      </c>
      <c r="CM119" s="8">
        <v>1.8511237948451007</v>
      </c>
    </row>
    <row r="120" spans="1:91" x14ac:dyDescent="0.25">
      <c r="A120" s="1">
        <f t="shared" si="4"/>
        <v>37376</v>
      </c>
      <c r="B120">
        <v>1.8738882690486751</v>
      </c>
      <c r="C120">
        <v>1.8054059457085549</v>
      </c>
      <c r="D120" s="1">
        <v>37376</v>
      </c>
      <c r="E120">
        <v>1.7478235462085541</v>
      </c>
      <c r="F120">
        <v>1.7620144760668275</v>
      </c>
      <c r="G120">
        <v>1.7746598634835964</v>
      </c>
      <c r="H120">
        <v>1.7864850139966142</v>
      </c>
      <c r="I120">
        <v>1.7958560394335625</v>
      </c>
      <c r="J120">
        <v>1.8029998870670638</v>
      </c>
      <c r="K120">
        <v>1.8066945176528533</v>
      </c>
      <c r="L120">
        <v>1.8095013414895949</v>
      </c>
      <c r="M120">
        <v>1.8127687842239801</v>
      </c>
      <c r="N120">
        <v>1.8195963131660997</v>
      </c>
      <c r="O120">
        <v>1.8242798327686216</v>
      </c>
      <c r="P120">
        <v>1.8284649149271797</v>
      </c>
      <c r="Q120">
        <v>1.8320806628168316</v>
      </c>
      <c r="R120">
        <v>1.836548284118863</v>
      </c>
      <c r="S120">
        <v>1.8411651328427014</v>
      </c>
      <c r="T120">
        <v>1.8462529903043134</v>
      </c>
      <c r="U120">
        <v>1.851763861794403</v>
      </c>
      <c r="V120">
        <v>1.8574252627539889</v>
      </c>
      <c r="W120">
        <v>1.8637052822475242</v>
      </c>
      <c r="X120">
        <v>1.8704908707408294</v>
      </c>
      <c r="Y120">
        <v>1.8776123201353196</v>
      </c>
      <c r="Z120" s="1">
        <f t="shared" si="5"/>
        <v>37376</v>
      </c>
      <c r="AA120">
        <v>1.7478235462085541</v>
      </c>
      <c r="AB120">
        <v>1.7668315129323444</v>
      </c>
      <c r="AC120">
        <v>1.7771623552774654</v>
      </c>
      <c r="AD120">
        <v>1.7825502598539724</v>
      </c>
      <c r="AE120">
        <v>1.7891807836410589</v>
      </c>
      <c r="AF120">
        <v>1.7951340185135307</v>
      </c>
      <c r="AG120">
        <v>1.8020118245289565</v>
      </c>
      <c r="AH120">
        <v>1.8080861454325581</v>
      </c>
      <c r="AI120">
        <v>1.8145965777260518</v>
      </c>
      <c r="AJ120">
        <v>1.8218387014151622</v>
      </c>
      <c r="AK120">
        <v>1.8295809362131044</v>
      </c>
      <c r="AL120">
        <v>1.837662875104723</v>
      </c>
      <c r="AM120">
        <v>1.8451926225296302</v>
      </c>
      <c r="AN120">
        <v>1.8537910650624578</v>
      </c>
      <c r="AO120">
        <v>1.8624020787958349</v>
      </c>
      <c r="AP120">
        <v>1.8709449129190217</v>
      </c>
      <c r="AQ120">
        <v>1.8794060256180007</v>
      </c>
      <c r="AR120">
        <v>1.8879286369893356</v>
      </c>
      <c r="AS120">
        <v>1.8961596728877557</v>
      </c>
      <c r="AT120">
        <v>1.9043835427670692</v>
      </c>
      <c r="AU120">
        <v>1.9125687932596525</v>
      </c>
      <c r="AV120" s="1">
        <f t="shared" si="6"/>
        <v>37376</v>
      </c>
      <c r="AW120">
        <v>1.7960317579997931</v>
      </c>
      <c r="AX120">
        <v>1.8159119389265548</v>
      </c>
      <c r="AY120">
        <v>1.8167577376856645</v>
      </c>
      <c r="AZ120">
        <v>1.8151745660284697</v>
      </c>
      <c r="BA120">
        <v>1.8164490341159398</v>
      </c>
      <c r="BB120">
        <v>1.8180613538612349</v>
      </c>
      <c r="BC120">
        <v>1.8196974104905452</v>
      </c>
      <c r="BD120">
        <v>1.8227455579640119</v>
      </c>
      <c r="BE120">
        <v>1.8260806865439925</v>
      </c>
      <c r="BF120">
        <v>1.8285969495327865</v>
      </c>
      <c r="BG120">
        <v>1.8333721276870631</v>
      </c>
      <c r="BH120">
        <v>1.8403019066883592</v>
      </c>
      <c r="BI120">
        <v>1.8455627106405861</v>
      </c>
      <c r="BJ120">
        <v>1.8537910650624578</v>
      </c>
      <c r="BK120">
        <v>1.8624020787958349</v>
      </c>
      <c r="BL120">
        <v>1.8709449129190217</v>
      </c>
      <c r="BM120">
        <v>1.8794060256180007</v>
      </c>
      <c r="BN120">
        <v>1.8879286369893356</v>
      </c>
      <c r="BO120">
        <v>1.8879286369893356</v>
      </c>
      <c r="BP120">
        <v>1.8961596728877557</v>
      </c>
      <c r="BQ120">
        <v>1.9125687932596525</v>
      </c>
      <c r="BR120" s="1">
        <f t="shared" si="7"/>
        <v>37376</v>
      </c>
      <c r="BS120" s="8">
        <v>1.7478235462085541</v>
      </c>
      <c r="BT120" s="8">
        <v>1.7652368805018226</v>
      </c>
      <c r="BU120" s="8">
        <v>1.7804523856671162</v>
      </c>
      <c r="BV120" s="8">
        <v>1.7873914712685168</v>
      </c>
      <c r="BW120" s="8">
        <v>1.791228813904066</v>
      </c>
      <c r="BX120" s="8">
        <v>1.7952112729594845</v>
      </c>
      <c r="BY120" s="8">
        <v>1.8015737047392024</v>
      </c>
      <c r="BZ120" s="8">
        <v>1.8068188829705647</v>
      </c>
      <c r="CA120" s="8">
        <v>1.8135464042559688</v>
      </c>
      <c r="CB120" s="8">
        <v>1.8204558026609616</v>
      </c>
      <c r="CC120" s="8">
        <v>1.8266829866278778</v>
      </c>
      <c r="CD120" s="8">
        <v>1.8331486177694556</v>
      </c>
      <c r="CE120" s="8">
        <v>1.839097957041423</v>
      </c>
      <c r="CF120" s="8">
        <v>1.8460515360269829</v>
      </c>
      <c r="CG120" s="8">
        <v>1.8529469793887314</v>
      </c>
      <c r="CH120" s="8">
        <v>1.8599793300987986</v>
      </c>
      <c r="CI120" s="8">
        <v>1.8668674767534597</v>
      </c>
      <c r="CJ120" s="8">
        <v>1.8737112518874057</v>
      </c>
      <c r="CK120" s="8">
        <v>1.8805704108072863</v>
      </c>
      <c r="CL120" s="8">
        <v>1.8875203312282069</v>
      </c>
      <c r="CM120" s="8">
        <v>1.8944570117930035</v>
      </c>
    </row>
    <row r="121" spans="1:91" x14ac:dyDescent="0.25">
      <c r="A121" s="1">
        <f t="shared" si="4"/>
        <v>37407</v>
      </c>
      <c r="B121">
        <v>1.8898073807329501</v>
      </c>
      <c r="C121">
        <v>1.8273599232233764</v>
      </c>
      <c r="D121" s="1">
        <v>37407</v>
      </c>
      <c r="E121">
        <v>1.7696046856012055</v>
      </c>
      <c r="F121">
        <v>1.78382978768416</v>
      </c>
      <c r="G121">
        <v>1.7963821736845422</v>
      </c>
      <c r="H121">
        <v>1.8080646309032118</v>
      </c>
      <c r="I121">
        <v>1.8172599084001086</v>
      </c>
      <c r="J121">
        <v>1.824198806367535</v>
      </c>
      <c r="K121">
        <v>1.8276461889787854</v>
      </c>
      <c r="L121">
        <v>1.8301944231730298</v>
      </c>
      <c r="M121">
        <v>1.8332075664886154</v>
      </c>
      <c r="N121">
        <v>1.839819311389826</v>
      </c>
      <c r="O121">
        <v>1.8442613663572123</v>
      </c>
      <c r="P121">
        <v>1.8481980975289869</v>
      </c>
      <c r="Q121">
        <v>1.8515306809420136</v>
      </c>
      <c r="R121">
        <v>1.8554923830687358</v>
      </c>
      <c r="S121">
        <v>1.8596021147703967</v>
      </c>
      <c r="T121">
        <v>1.864184647765031</v>
      </c>
      <c r="U121">
        <v>1.8691911099148864</v>
      </c>
      <c r="V121">
        <v>1.8742853375951929</v>
      </c>
      <c r="W121">
        <v>1.8798098541477575</v>
      </c>
      <c r="X121">
        <v>1.8858386122737931</v>
      </c>
      <c r="Y121">
        <v>1.89258842384603</v>
      </c>
      <c r="Z121" s="1">
        <f t="shared" si="5"/>
        <v>37407</v>
      </c>
      <c r="AA121">
        <v>1.7696046856012055</v>
      </c>
      <c r="AB121">
        <v>1.7887064637647463</v>
      </c>
      <c r="AC121">
        <v>1.7990213113947482</v>
      </c>
      <c r="AD121">
        <v>1.804331150740522</v>
      </c>
      <c r="AE121">
        <v>1.8108978196458185</v>
      </c>
      <c r="AF121">
        <v>1.8167779597912666</v>
      </c>
      <c r="AG121">
        <v>1.8235927796887943</v>
      </c>
      <c r="AH121">
        <v>1.8295934431543086</v>
      </c>
      <c r="AI121">
        <v>1.8360343865737681</v>
      </c>
      <c r="AJ121">
        <v>1.8432145520903702</v>
      </c>
      <c r="AK121">
        <v>1.8508994832708823</v>
      </c>
      <c r="AL121">
        <v>1.8589097462804571</v>
      </c>
      <c r="AM121">
        <v>1.8662066025337949</v>
      </c>
      <c r="AN121">
        <v>1.8744659449453975</v>
      </c>
      <c r="AO121">
        <v>1.8827339417036402</v>
      </c>
      <c r="AP121">
        <v>1.8909289705861827</v>
      </c>
      <c r="AQ121">
        <v>1.8990373965469103</v>
      </c>
      <c r="AR121">
        <v>1.907203959723508</v>
      </c>
      <c r="AS121">
        <v>1.9150720209054364</v>
      </c>
      <c r="AT121">
        <v>1.9229289654188713</v>
      </c>
      <c r="AU121">
        <v>1.9307430460775235</v>
      </c>
      <c r="AV121" s="1">
        <f t="shared" si="6"/>
        <v>37407</v>
      </c>
      <c r="AW121">
        <v>1.8167640903785938</v>
      </c>
      <c r="AX121">
        <v>1.8368737564004205</v>
      </c>
      <c r="AY121">
        <v>1.8377293185620542</v>
      </c>
      <c r="AZ121">
        <v>1.8361278717040657</v>
      </c>
      <c r="BA121">
        <v>1.8374170515002111</v>
      </c>
      <c r="BB121">
        <v>1.8390479829146549</v>
      </c>
      <c r="BC121">
        <v>1.8407029252177169</v>
      </c>
      <c r="BD121">
        <v>1.8437862587096256</v>
      </c>
      <c r="BE121">
        <v>1.8471598860488505</v>
      </c>
      <c r="BF121">
        <v>1.8497051952949859</v>
      </c>
      <c r="BG121">
        <v>1.8545354952923043</v>
      </c>
      <c r="BH121">
        <v>1.861579290078736</v>
      </c>
      <c r="BI121">
        <v>1.866580905393969</v>
      </c>
      <c r="BJ121">
        <v>1.8744659449453975</v>
      </c>
      <c r="BK121">
        <v>1.8827339417036402</v>
      </c>
      <c r="BL121">
        <v>1.8909289705861827</v>
      </c>
      <c r="BM121">
        <v>1.8990373965469103</v>
      </c>
      <c r="BN121">
        <v>1.907203959723508</v>
      </c>
      <c r="BO121">
        <v>1.907203959723508</v>
      </c>
      <c r="BP121">
        <v>1.9150720209054364</v>
      </c>
      <c r="BQ121">
        <v>1.9307430460775235</v>
      </c>
      <c r="BR121" s="1">
        <f t="shared" si="7"/>
        <v>37407</v>
      </c>
      <c r="BS121" s="8">
        <v>1.7696046856012055</v>
      </c>
      <c r="BT121" s="8">
        <v>1.787092088361701</v>
      </c>
      <c r="BU121" s="8">
        <v>1.8023518088974337</v>
      </c>
      <c r="BV121" s="8">
        <v>1.8092315166709045</v>
      </c>
      <c r="BW121" s="8">
        <v>1.8129707088539735</v>
      </c>
      <c r="BX121" s="8">
        <v>1.8168561456945236</v>
      </c>
      <c r="BY121" s="8">
        <v>1.8231494129614738</v>
      </c>
      <c r="BZ121" s="8">
        <v>1.8283111065261144</v>
      </c>
      <c r="CA121" s="8">
        <v>1.8349718062588884</v>
      </c>
      <c r="CB121" s="8">
        <v>1.8418073042658254</v>
      </c>
      <c r="CC121" s="8">
        <v>1.8477483325351398</v>
      </c>
      <c r="CD121" s="8">
        <v>1.8538809170497674</v>
      </c>
      <c r="CE121" s="8">
        <v>1.8594886100843313</v>
      </c>
      <c r="CF121" s="8">
        <v>1.8661088081326789</v>
      </c>
      <c r="CG121" s="8">
        <v>1.8726671595268898</v>
      </c>
      <c r="CH121" s="8">
        <v>1.8792172191224787</v>
      </c>
      <c r="CI121" s="8">
        <v>1.8855638613688843</v>
      </c>
      <c r="CJ121" s="8">
        <v>1.8918611805873136</v>
      </c>
      <c r="CK121" s="8">
        <v>1.8981695349895591</v>
      </c>
      <c r="CL121" s="8">
        <v>1.9045649678166523</v>
      </c>
      <c r="CM121" s="8">
        <v>1.9109424833266908</v>
      </c>
    </row>
    <row r="122" spans="1:91" x14ac:dyDescent="0.25">
      <c r="A122" s="1">
        <f t="shared" si="4"/>
        <v>37435</v>
      </c>
      <c r="B122">
        <v>1.9061560970512963</v>
      </c>
      <c r="C122">
        <v>1.8337811110542972</v>
      </c>
      <c r="D122" s="1">
        <v>37435</v>
      </c>
      <c r="E122">
        <v>1.7725132645810779</v>
      </c>
      <c r="F122">
        <v>1.7881452498855477</v>
      </c>
      <c r="G122">
        <v>1.8021212405322582</v>
      </c>
      <c r="H122">
        <v>1.8141987965338913</v>
      </c>
      <c r="I122">
        <v>1.823050892054815</v>
      </c>
      <c r="J122">
        <v>1.8296360938949878</v>
      </c>
      <c r="K122">
        <v>1.8327172337090207</v>
      </c>
      <c r="L122">
        <v>1.8348954951276537</v>
      </c>
      <c r="M122">
        <v>1.8375387141279074</v>
      </c>
      <c r="N122">
        <v>1.843787053943714</v>
      </c>
      <c r="O122">
        <v>1.847858747463766</v>
      </c>
      <c r="P122">
        <v>1.8514224053773711</v>
      </c>
      <c r="Q122">
        <v>1.8543793639844934</v>
      </c>
      <c r="R122">
        <v>1.8579649065244528</v>
      </c>
      <c r="S122">
        <v>1.8616970130777306</v>
      </c>
      <c r="T122">
        <v>1.8633333559930525</v>
      </c>
      <c r="U122">
        <v>1.8651071313922796</v>
      </c>
      <c r="V122">
        <v>1.8662536501879095</v>
      </c>
      <c r="W122">
        <v>1.8656289791931873</v>
      </c>
      <c r="X122">
        <v>1.8654670985948187</v>
      </c>
      <c r="Y122">
        <v>1.8704270047199372</v>
      </c>
      <c r="Z122" s="1">
        <f t="shared" si="5"/>
        <v>37435</v>
      </c>
      <c r="AA122">
        <v>1.7725132645810779</v>
      </c>
      <c r="AB122">
        <v>1.7930337236788076</v>
      </c>
      <c r="AC122">
        <v>1.8047688097377002</v>
      </c>
      <c r="AD122">
        <v>1.8113100433238636</v>
      </c>
      <c r="AE122">
        <v>1.8189911704442256</v>
      </c>
      <c r="AF122">
        <v>1.825990185947892</v>
      </c>
      <c r="AG122">
        <v>1.8339362552739324</v>
      </c>
      <c r="AH122">
        <v>1.8410712573750143</v>
      </c>
      <c r="AI122">
        <v>1.848656783774232</v>
      </c>
      <c r="AJ122">
        <v>1.8572082507202883</v>
      </c>
      <c r="AK122">
        <v>1.8663870462459593</v>
      </c>
      <c r="AL122">
        <v>1.8758609351036712</v>
      </c>
      <c r="AM122">
        <v>1.88422033510223</v>
      </c>
      <c r="AN122">
        <v>1.8932539601062539</v>
      </c>
      <c r="AO122">
        <v>1.9024709554136705</v>
      </c>
      <c r="AP122">
        <v>1.9118890835231896</v>
      </c>
      <c r="AQ122">
        <v>1.9212294535214782</v>
      </c>
      <c r="AR122">
        <v>1.9306384277709625</v>
      </c>
      <c r="AS122">
        <v>1.939754875322834</v>
      </c>
      <c r="AT122">
        <v>1.9488695198175363</v>
      </c>
      <c r="AU122">
        <v>1.9579501466463061</v>
      </c>
      <c r="AV122" s="1">
        <f t="shared" si="6"/>
        <v>37435</v>
      </c>
      <c r="AW122">
        <v>1.8231480453513038</v>
      </c>
      <c r="AX122">
        <v>1.8433283750344609</v>
      </c>
      <c r="AY122">
        <v>1.8441869435689886</v>
      </c>
      <c r="AZ122">
        <v>1.8432297494168364</v>
      </c>
      <c r="BA122">
        <v>1.8456289233128762</v>
      </c>
      <c r="BB122">
        <v>1.8483731323310657</v>
      </c>
      <c r="BC122">
        <v>1.8511434500862849</v>
      </c>
      <c r="BD122">
        <v>1.8553531104707872</v>
      </c>
      <c r="BE122">
        <v>1.8598587690027704</v>
      </c>
      <c r="BF122">
        <v>1.863748170936534</v>
      </c>
      <c r="BG122">
        <v>1.8700534829153264</v>
      </c>
      <c r="BH122">
        <v>1.8785548221714858</v>
      </c>
      <c r="BI122">
        <v>1.8845982509555281</v>
      </c>
      <c r="BJ122">
        <v>1.8932539601062539</v>
      </c>
      <c r="BK122">
        <v>1.9024709554136705</v>
      </c>
      <c r="BL122">
        <v>1.9118890835231896</v>
      </c>
      <c r="BM122">
        <v>1.9212294535214782</v>
      </c>
      <c r="BN122">
        <v>1.9306384277709625</v>
      </c>
      <c r="BO122">
        <v>1.9306384277709625</v>
      </c>
      <c r="BP122">
        <v>1.939754875322834</v>
      </c>
      <c r="BQ122">
        <v>1.9579501466463061</v>
      </c>
      <c r="BR122" s="1">
        <f t="shared" si="7"/>
        <v>37435</v>
      </c>
      <c r="BS122" s="8">
        <v>1.7725132645810779</v>
      </c>
      <c r="BT122" s="8">
        <v>1.7914154427596203</v>
      </c>
      <c r="BU122" s="8">
        <v>1.808109947486144</v>
      </c>
      <c r="BV122" s="8">
        <v>1.8157037325040555</v>
      </c>
      <c r="BW122" s="8">
        <v>1.8196516448549473</v>
      </c>
      <c r="BX122" s="8">
        <v>1.8237471623241155</v>
      </c>
      <c r="BY122" s="8">
        <v>1.830260739432424</v>
      </c>
      <c r="BZ122" s="8">
        <v>1.8358486148012567</v>
      </c>
      <c r="CA122" s="8">
        <v>1.8439599414514976</v>
      </c>
      <c r="CB122" s="8">
        <v>1.8521913682003208</v>
      </c>
      <c r="CC122" s="8">
        <v>1.8578821229093601</v>
      </c>
      <c r="CD122" s="8">
        <v>1.8633806238965362</v>
      </c>
      <c r="CE122" s="8">
        <v>1.8683473152144496</v>
      </c>
      <c r="CF122" s="8">
        <v>1.8747951864202541</v>
      </c>
      <c r="CG122" s="8">
        <v>1.8815858416988103</v>
      </c>
      <c r="CH122" s="8">
        <v>1.8883695780927912</v>
      </c>
      <c r="CI122" s="8">
        <v>1.8949502960262565</v>
      </c>
      <c r="CJ122" s="8">
        <v>1.9014828077598809</v>
      </c>
      <c r="CK122" s="8">
        <v>1.9080277690353462</v>
      </c>
      <c r="CL122" s="8">
        <v>1.912413725327218</v>
      </c>
      <c r="CM122" s="8">
        <v>1.9165040670703526</v>
      </c>
    </row>
    <row r="123" spans="1:91" x14ac:dyDescent="0.25">
      <c r="A123" s="1">
        <f t="shared" si="4"/>
        <v>37468</v>
      </c>
      <c r="B123">
        <v>1.9291488336038032</v>
      </c>
      <c r="C123">
        <v>1.8290262495933169</v>
      </c>
      <c r="D123" s="1">
        <v>37468</v>
      </c>
      <c r="E123">
        <v>1.7563832683662151</v>
      </c>
      <c r="F123">
        <v>1.7752837705699376</v>
      </c>
      <c r="G123">
        <v>1.7925966643444333</v>
      </c>
      <c r="H123">
        <v>1.8080708525069866</v>
      </c>
      <c r="I123">
        <v>1.8203703969777165</v>
      </c>
      <c r="J123">
        <v>1.8304358264863261</v>
      </c>
      <c r="K123">
        <v>1.8369917161357669</v>
      </c>
      <c r="L123">
        <v>1.8415361869835454</v>
      </c>
      <c r="M123">
        <v>1.8465535023893067</v>
      </c>
      <c r="N123">
        <v>1.8552050665743676</v>
      </c>
      <c r="O123">
        <v>1.8616797848923303</v>
      </c>
      <c r="P123">
        <v>1.8676524928675009</v>
      </c>
      <c r="Q123">
        <v>1.8730215737179232</v>
      </c>
      <c r="R123">
        <v>1.8790339765396673</v>
      </c>
      <c r="S123">
        <v>1.8852040216838026</v>
      </c>
      <c r="T123">
        <v>1.8892587487808814</v>
      </c>
      <c r="U123">
        <v>1.8934572086349659</v>
      </c>
      <c r="V123">
        <v>1.8970226352456268</v>
      </c>
      <c r="W123">
        <v>1.897856637258988</v>
      </c>
      <c r="X123">
        <v>1.8981689914481235</v>
      </c>
      <c r="Y123">
        <v>1.9054948511736267</v>
      </c>
      <c r="Z123" s="1">
        <f t="shared" si="5"/>
        <v>37468</v>
      </c>
      <c r="AA123">
        <v>1.7563832683662151</v>
      </c>
      <c r="AB123">
        <v>1.7801370833467303</v>
      </c>
      <c r="AC123">
        <v>1.7952302406097542</v>
      </c>
      <c r="AD123">
        <v>1.8051918568373191</v>
      </c>
      <c r="AE123">
        <v>1.8163166445168855</v>
      </c>
      <c r="AF123">
        <v>1.8267883249155472</v>
      </c>
      <c r="AG123">
        <v>1.8382262782325876</v>
      </c>
      <c r="AH123">
        <v>1.8483947815047777</v>
      </c>
      <c r="AI123">
        <v>1.8590397225060817</v>
      </c>
      <c r="AJ123">
        <v>1.8706824715889816</v>
      </c>
      <c r="AK123">
        <v>1.8829861536890073</v>
      </c>
      <c r="AL123">
        <v>1.8956181182017364</v>
      </c>
      <c r="AM123">
        <v>1.9071530776231658</v>
      </c>
      <c r="AN123">
        <v>1.9193989685121824</v>
      </c>
      <c r="AO123">
        <v>1.931503890907021</v>
      </c>
      <c r="AP123">
        <v>1.9439216564071009</v>
      </c>
      <c r="AQ123">
        <v>1.9562883817698269</v>
      </c>
      <c r="AR123">
        <v>1.9687529703774413</v>
      </c>
      <c r="AS123">
        <v>1.9809469298479274</v>
      </c>
      <c r="AT123">
        <v>1.993166280917112</v>
      </c>
      <c r="AU123">
        <v>2.0053780205543754</v>
      </c>
      <c r="AV123" s="1">
        <f t="shared" si="6"/>
        <v>37468</v>
      </c>
      <c r="AW123">
        <v>1.8273540421479499</v>
      </c>
      <c r="AX123">
        <v>1.8475809277881061</v>
      </c>
      <c r="AY123">
        <v>1.8484414770375381</v>
      </c>
      <c r="AZ123">
        <v>1.8474820746414926</v>
      </c>
      <c r="BA123">
        <v>1.8498867834241517</v>
      </c>
      <c r="BB123">
        <v>1.8526373233239004</v>
      </c>
      <c r="BC123">
        <v>1.8554737248588113</v>
      </c>
      <c r="BD123">
        <v>1.8627334458159479</v>
      </c>
      <c r="BE123">
        <v>1.870304623429585</v>
      </c>
      <c r="BF123">
        <v>1.8772698395426703</v>
      </c>
      <c r="BG123">
        <v>1.8866851985873749</v>
      </c>
      <c r="BH123">
        <v>1.8983403781723862</v>
      </c>
      <c r="BI123">
        <v>1.9075355930696203</v>
      </c>
      <c r="BJ123">
        <v>1.9193989685121824</v>
      </c>
      <c r="BK123">
        <v>1.931503890907021</v>
      </c>
      <c r="BL123">
        <v>1.9439216564071009</v>
      </c>
      <c r="BM123">
        <v>1.9562883817698269</v>
      </c>
      <c r="BN123">
        <v>1.9687529703774413</v>
      </c>
      <c r="BO123">
        <v>1.9687529703774413</v>
      </c>
      <c r="BP123">
        <v>1.9809469298479274</v>
      </c>
      <c r="BQ123">
        <v>2.0053780205543754</v>
      </c>
      <c r="BR123" s="1">
        <f t="shared" si="7"/>
        <v>37468</v>
      </c>
      <c r="BS123" s="8">
        <v>1.7563832683662151</v>
      </c>
      <c r="BT123" s="8">
        <v>1.7785304421344239</v>
      </c>
      <c r="BU123" s="8">
        <v>1.7985537197676864</v>
      </c>
      <c r="BV123" s="8">
        <v>1.8095707051514387</v>
      </c>
      <c r="BW123" s="8">
        <v>1.8169761478091297</v>
      </c>
      <c r="BX123" s="8">
        <v>1.8245443208677941</v>
      </c>
      <c r="BY123" s="8">
        <v>1.8345377370553946</v>
      </c>
      <c r="BZ123" s="8">
        <v>1.8429212549369511</v>
      </c>
      <c r="CA123" s="8">
        <v>1.8538587095393724</v>
      </c>
      <c r="CB123" s="8">
        <v>1.8649416795755585</v>
      </c>
      <c r="CC123" s="8">
        <v>1.8734875895904646</v>
      </c>
      <c r="CD123" s="8">
        <v>1.8818565905162583</v>
      </c>
      <c r="CE123" s="8">
        <v>1.8897043707522094</v>
      </c>
      <c r="CF123" s="8">
        <v>1.8990675632087233</v>
      </c>
      <c r="CG123" s="8">
        <v>1.9087980432087566</v>
      </c>
      <c r="CH123" s="8">
        <v>1.9185420788839773</v>
      </c>
      <c r="CI123" s="8">
        <v>1.9281001086780727</v>
      </c>
      <c r="CJ123" s="8">
        <v>1.9376289646072711</v>
      </c>
      <c r="CK123" s="8">
        <v>1.9471903281840104</v>
      </c>
      <c r="CL123" s="8">
        <v>1.9532845335787863</v>
      </c>
      <c r="CM123" s="8">
        <v>1.9587584135007989</v>
      </c>
    </row>
    <row r="124" spans="1:91" x14ac:dyDescent="0.25">
      <c r="A124" s="1">
        <f t="shared" si="4"/>
        <v>37498</v>
      </c>
      <c r="B124">
        <v>1.9617158236366137</v>
      </c>
      <c r="C124">
        <v>1.8522072493519659</v>
      </c>
      <c r="D124" s="1">
        <v>37498</v>
      </c>
      <c r="E124">
        <v>1.7745320043296653</v>
      </c>
      <c r="F124">
        <v>1.7945698590460877</v>
      </c>
      <c r="G124">
        <v>1.8130220747049119</v>
      </c>
      <c r="H124">
        <v>1.8296320324080106</v>
      </c>
      <c r="I124">
        <v>1.8430442270228833</v>
      </c>
      <c r="J124">
        <v>1.8542063473639658</v>
      </c>
      <c r="K124">
        <v>1.8618221721321686</v>
      </c>
      <c r="L124">
        <v>1.8674052803270891</v>
      </c>
      <c r="M124">
        <v>1.8734729493495814</v>
      </c>
      <c r="N124">
        <v>1.8831367796461842</v>
      </c>
      <c r="O124">
        <v>1.8905248582696395</v>
      </c>
      <c r="P124">
        <v>1.8974086034085884</v>
      </c>
      <c r="Q124">
        <v>1.9036840747372197</v>
      </c>
      <c r="R124">
        <v>1.910618387523513</v>
      </c>
      <c r="S124">
        <v>1.9177183313552699</v>
      </c>
      <c r="T124">
        <v>1.9226189875183204</v>
      </c>
      <c r="U124">
        <v>1.9276431566134669</v>
      </c>
      <c r="V124">
        <v>1.9320259449249142</v>
      </c>
      <c r="W124">
        <v>1.9336286554605435</v>
      </c>
      <c r="X124">
        <v>1.9346337420069399</v>
      </c>
      <c r="Y124">
        <v>1.9429160243579284</v>
      </c>
      <c r="Z124" s="1">
        <f t="shared" si="5"/>
        <v>37498</v>
      </c>
      <c r="AA124">
        <v>1.7745320043296653</v>
      </c>
      <c r="AB124">
        <v>1.7994758965878828</v>
      </c>
      <c r="AC124">
        <v>1.8156856587667467</v>
      </c>
      <c r="AD124">
        <v>1.8267187048185061</v>
      </c>
      <c r="AE124">
        <v>1.8389399825882788</v>
      </c>
      <c r="AF124">
        <v>1.8505114783788341</v>
      </c>
      <c r="AG124">
        <v>1.8630734216966303</v>
      </c>
      <c r="AH124">
        <v>1.8743602213785331</v>
      </c>
      <c r="AI124">
        <v>1.8861411962203785</v>
      </c>
      <c r="AJ124">
        <v>1.8989463523508769</v>
      </c>
      <c r="AK124">
        <v>1.9124351346034725</v>
      </c>
      <c r="AL124">
        <v>1.9268491009786377</v>
      </c>
      <c r="AM124">
        <v>1.9403641198430037</v>
      </c>
      <c r="AN124">
        <v>1.9546247705350488</v>
      </c>
      <c r="AO124">
        <v>1.9687647208072308</v>
      </c>
      <c r="AP124">
        <v>1.9832465657906659</v>
      </c>
      <c r="AQ124">
        <v>1.9976996003535485</v>
      </c>
      <c r="AR124">
        <v>2.0122758759454173</v>
      </c>
      <c r="AS124">
        <v>2.0265986836802052</v>
      </c>
      <c r="AT124">
        <v>2.0409703820334459</v>
      </c>
      <c r="AU124">
        <v>2.0553572169499974</v>
      </c>
      <c r="AV124" s="1">
        <f t="shared" si="6"/>
        <v>37498</v>
      </c>
      <c r="AW124">
        <v>1.8561771731725678</v>
      </c>
      <c r="AX124">
        <v>1.8767231005318321</v>
      </c>
      <c r="AY124">
        <v>1.8775972233544183</v>
      </c>
      <c r="AZ124">
        <v>1.8766226881596217</v>
      </c>
      <c r="BA124">
        <v>1.879065326776741</v>
      </c>
      <c r="BB124">
        <v>1.8818592513573398</v>
      </c>
      <c r="BC124">
        <v>1.8847403918816275</v>
      </c>
      <c r="BD124">
        <v>1.892114621512794</v>
      </c>
      <c r="BE124">
        <v>1.8998052204532978</v>
      </c>
      <c r="BF124">
        <v>1.9068802999710719</v>
      </c>
      <c r="BG124">
        <v>1.9164441688946123</v>
      </c>
      <c r="BH124">
        <v>1.9296162111506234</v>
      </c>
      <c r="BI124">
        <v>1.940753296389079</v>
      </c>
      <c r="BJ124">
        <v>1.9546247705350488</v>
      </c>
      <c r="BK124">
        <v>1.9687647208072308</v>
      </c>
      <c r="BL124">
        <v>1.9832465657906659</v>
      </c>
      <c r="BM124">
        <v>1.9976996003535485</v>
      </c>
      <c r="BN124">
        <v>2.0122758759454173</v>
      </c>
      <c r="BO124">
        <v>2.0122758759454173</v>
      </c>
      <c r="BP124">
        <v>2.0265986836802052</v>
      </c>
      <c r="BQ124">
        <v>2.0553572169499974</v>
      </c>
      <c r="BR124" s="1">
        <f t="shared" si="7"/>
        <v>37498</v>
      </c>
      <c r="BS124" s="8">
        <v>1.7745320043296653</v>
      </c>
      <c r="BT124" s="8">
        <v>1.7978518013633875</v>
      </c>
      <c r="BU124" s="8">
        <v>1.8190470066918005</v>
      </c>
      <c r="BV124" s="8">
        <v>1.8311497707413156</v>
      </c>
      <c r="BW124" s="8">
        <v>1.8396077003986164</v>
      </c>
      <c r="BX124" s="8">
        <v>1.8482383331045518</v>
      </c>
      <c r="BY124" s="8">
        <v>1.8593350228316825</v>
      </c>
      <c r="BZ124" s="8">
        <v>1.8688098051081299</v>
      </c>
      <c r="CA124" s="8">
        <v>1.8808846533523815</v>
      </c>
      <c r="CB124" s="8">
        <v>1.8931188235109691</v>
      </c>
      <c r="CC124" s="8">
        <v>1.902788017616049</v>
      </c>
      <c r="CD124" s="8">
        <v>1.9126097300184075</v>
      </c>
      <c r="CE124" s="8">
        <v>1.9220223500010327</v>
      </c>
      <c r="CF124" s="8">
        <v>1.932989383122778</v>
      </c>
      <c r="CG124" s="8">
        <v>1.944344779809847</v>
      </c>
      <c r="CH124" s="8">
        <v>1.9557287895396513</v>
      </c>
      <c r="CI124" s="8">
        <v>1.9669378618999664</v>
      </c>
      <c r="CJ124" s="8">
        <v>1.9781316829874509</v>
      </c>
      <c r="CK124" s="8">
        <v>1.9893732040136838</v>
      </c>
      <c r="CL124" s="8">
        <v>1.997084357906812</v>
      </c>
      <c r="CM124" s="8">
        <v>2.0041700706437844</v>
      </c>
    </row>
    <row r="125" spans="1:91" x14ac:dyDescent="0.25">
      <c r="A125" s="1">
        <f t="shared" si="4"/>
        <v>37529</v>
      </c>
      <c r="B125">
        <v>1.9934939534635585</v>
      </c>
      <c r="C125">
        <v>1.884030280579428</v>
      </c>
      <c r="D125" s="1">
        <v>37529</v>
      </c>
      <c r="E125">
        <v>1.793530735976731</v>
      </c>
      <c r="F125">
        <v>1.8159303217506191</v>
      </c>
      <c r="G125">
        <v>1.8367714481614015</v>
      </c>
      <c r="H125">
        <v>1.855788136089991</v>
      </c>
      <c r="I125">
        <v>1.8715972677040227</v>
      </c>
      <c r="J125">
        <v>1.8851508692783774</v>
      </c>
      <c r="K125">
        <v>1.895121459552235</v>
      </c>
      <c r="L125">
        <v>1.9030387699599571</v>
      </c>
      <c r="M125">
        <v>1.9114638276279599</v>
      </c>
      <c r="N125">
        <v>1.9235767933744015</v>
      </c>
      <c r="O125">
        <v>1.9333855386753318</v>
      </c>
      <c r="P125">
        <v>1.9425424932340805</v>
      </c>
      <c r="Q125">
        <v>1.9500980618246135</v>
      </c>
      <c r="R125">
        <v>1.95833638202269</v>
      </c>
      <c r="S125">
        <v>1.9667528065231643</v>
      </c>
      <c r="T125">
        <v>1.9729208379518708</v>
      </c>
      <c r="U125">
        <v>1.9792215093262344</v>
      </c>
      <c r="V125">
        <v>1.9848692262549261</v>
      </c>
      <c r="W125">
        <v>1.9876643823595419</v>
      </c>
      <c r="X125">
        <v>1.9898467628033938</v>
      </c>
      <c r="Y125">
        <v>1.9995195417160505</v>
      </c>
      <c r="Z125" s="1">
        <f t="shared" si="5"/>
        <v>37529</v>
      </c>
      <c r="AA125">
        <v>1.793530735976731</v>
      </c>
      <c r="AB125">
        <v>1.8208947550307635</v>
      </c>
      <c r="AC125">
        <v>1.8394699233883798</v>
      </c>
      <c r="AD125">
        <v>1.852833160072201</v>
      </c>
      <c r="AE125">
        <v>1.8674294389795849</v>
      </c>
      <c r="AF125">
        <v>1.8813943372779918</v>
      </c>
      <c r="AG125">
        <v>1.8963950881169604</v>
      </c>
      <c r="AH125">
        <v>1.9101264239379763</v>
      </c>
      <c r="AI125">
        <v>1.9243889652240997</v>
      </c>
      <c r="AJ125">
        <v>1.9397258737261889</v>
      </c>
      <c r="AK125">
        <v>1.955792549737321</v>
      </c>
      <c r="AL125">
        <v>1.9727677648518591</v>
      </c>
      <c r="AM125">
        <v>1.9883926026571308</v>
      </c>
      <c r="AN125">
        <v>2.0048071193455907</v>
      </c>
      <c r="AO125">
        <v>2.021124003520685</v>
      </c>
      <c r="AP125">
        <v>2.0378182456169465</v>
      </c>
      <c r="AQ125">
        <v>2.0545095435164766</v>
      </c>
      <c r="AR125">
        <v>2.0713543331181463</v>
      </c>
      <c r="AS125">
        <v>2.0879648392940657</v>
      </c>
      <c r="AT125">
        <v>2.1046521540287744</v>
      </c>
      <c r="AU125">
        <v>2.1213815741189408</v>
      </c>
      <c r="AV125" s="1">
        <f t="shared" si="6"/>
        <v>37529</v>
      </c>
      <c r="AW125">
        <v>1.9001826170617668</v>
      </c>
      <c r="AX125">
        <v>1.9212156383615382</v>
      </c>
      <c r="AY125">
        <v>1.9221104845091266</v>
      </c>
      <c r="AZ125">
        <v>1.9211128454563298</v>
      </c>
      <c r="BA125">
        <v>1.9236133930910582</v>
      </c>
      <c r="BB125">
        <v>1.9264735548246288</v>
      </c>
      <c r="BC125">
        <v>1.9294230001796788</v>
      </c>
      <c r="BD125">
        <v>1.936972054850691</v>
      </c>
      <c r="BE125">
        <v>1.9448449791775007</v>
      </c>
      <c r="BF125">
        <v>1.9520877916138941</v>
      </c>
      <c r="BG125">
        <v>1.9618783965965572</v>
      </c>
      <c r="BH125">
        <v>1.9756008179157003</v>
      </c>
      <c r="BI125">
        <v>1.9887914122194341</v>
      </c>
      <c r="BJ125">
        <v>2.0048071193455907</v>
      </c>
      <c r="BK125">
        <v>2.021124003520685</v>
      </c>
      <c r="BL125">
        <v>2.0378182456169465</v>
      </c>
      <c r="BM125">
        <v>2.0545095435164766</v>
      </c>
      <c r="BN125">
        <v>2.0713543331181463</v>
      </c>
      <c r="BO125">
        <v>2.0713543331181463</v>
      </c>
      <c r="BP125">
        <v>2.0879648392940657</v>
      </c>
      <c r="BQ125">
        <v>2.1213815741189408</v>
      </c>
      <c r="BR125" s="1">
        <f t="shared" si="7"/>
        <v>37529</v>
      </c>
      <c r="BS125" s="8">
        <v>1.793530735976731</v>
      </c>
      <c r="BT125" s="8">
        <v>1.8192513284744192</v>
      </c>
      <c r="BU125" s="8">
        <v>1.8428753027172995</v>
      </c>
      <c r="BV125" s="8">
        <v>1.8573275717484985</v>
      </c>
      <c r="BW125" s="8">
        <v>1.8681075012914394</v>
      </c>
      <c r="BX125" s="8">
        <v>1.8790832558841106</v>
      </c>
      <c r="BY125" s="8">
        <v>1.8925898267878321</v>
      </c>
      <c r="BZ125" s="8">
        <v>1.9044700956287064</v>
      </c>
      <c r="CA125" s="8">
        <v>1.9190258285137245</v>
      </c>
      <c r="CB125" s="8">
        <v>1.9337731997832621</v>
      </c>
      <c r="CC125" s="8">
        <v>1.9459267199431203</v>
      </c>
      <c r="CD125" s="8">
        <v>1.958161315555635</v>
      </c>
      <c r="CE125" s="8">
        <v>1.9693608052396714</v>
      </c>
      <c r="CF125" s="8">
        <v>1.9821695621011466</v>
      </c>
      <c r="CG125" s="8">
        <v>1.9953947126713247</v>
      </c>
      <c r="CH125" s="8">
        <v>2.0086677157422841</v>
      </c>
      <c r="CI125" s="8">
        <v>2.0217794153633695</v>
      </c>
      <c r="CJ125" s="8">
        <v>2.0348936530850272</v>
      </c>
      <c r="CK125" s="8">
        <v>2.0480752004696403</v>
      </c>
      <c r="CL125" s="8">
        <v>2.0576376168223551</v>
      </c>
      <c r="CM125" s="8">
        <v>2.0665676586704218</v>
      </c>
    </row>
    <row r="126" spans="1:91" x14ac:dyDescent="0.25">
      <c r="A126" s="1">
        <f t="shared" si="4"/>
        <v>37560</v>
      </c>
      <c r="B126">
        <v>1.9844056513717154</v>
      </c>
      <c r="C126">
        <v>1.872885116607641</v>
      </c>
      <c r="D126" s="1">
        <v>37560</v>
      </c>
      <c r="E126">
        <v>1.7862526479357717</v>
      </c>
      <c r="F126">
        <v>1.8080351970388433</v>
      </c>
      <c r="G126">
        <v>1.8282535341170978</v>
      </c>
      <c r="H126">
        <v>1.8466443452009078</v>
      </c>
      <c r="I126">
        <v>1.8618333138737084</v>
      </c>
      <c r="J126">
        <v>1.874770011970311</v>
      </c>
      <c r="K126">
        <v>1.8841366133401141</v>
      </c>
      <c r="L126">
        <v>1.8914566536724327</v>
      </c>
      <c r="M126">
        <v>1.8992766160879431</v>
      </c>
      <c r="N126">
        <v>1.9107550224245229</v>
      </c>
      <c r="O126">
        <v>1.9199382157974616</v>
      </c>
      <c r="P126">
        <v>1.92853868808909</v>
      </c>
      <c r="Q126">
        <v>1.9357085043570452</v>
      </c>
      <c r="R126">
        <v>1.9435533512060736</v>
      </c>
      <c r="S126">
        <v>1.9515721285682004</v>
      </c>
      <c r="T126">
        <v>1.9573573898007093</v>
      </c>
      <c r="U126">
        <v>1.9632721264516235</v>
      </c>
      <c r="V126">
        <v>1.9685371406315408</v>
      </c>
      <c r="W126">
        <v>1.9709716314119408</v>
      </c>
      <c r="X126">
        <v>1.972797647140325</v>
      </c>
      <c r="Y126">
        <v>1.9820478692310022</v>
      </c>
      <c r="Z126" s="1">
        <f t="shared" si="5"/>
        <v>37560</v>
      </c>
      <c r="AA126">
        <v>1.7862526479357717</v>
      </c>
      <c r="AB126">
        <v>1.8129780464402447</v>
      </c>
      <c r="AC126">
        <v>1.8309394953320268</v>
      </c>
      <c r="AD126">
        <v>1.843703928863861</v>
      </c>
      <c r="AE126">
        <v>1.857687228335126</v>
      </c>
      <c r="AF126">
        <v>1.8710341658594765</v>
      </c>
      <c r="AG126">
        <v>1.8854028594682972</v>
      </c>
      <c r="AH126">
        <v>1.8985011713602853</v>
      </c>
      <c r="AI126">
        <v>1.9121193449124436</v>
      </c>
      <c r="AJ126">
        <v>1.9267964596554144</v>
      </c>
      <c r="AK126">
        <v>1.9421893788371856</v>
      </c>
      <c r="AL126">
        <v>1.9585594083268056</v>
      </c>
      <c r="AM126">
        <v>1.9737786330427938</v>
      </c>
      <c r="AN126">
        <v>1.9897770103450203</v>
      </c>
      <c r="AO126">
        <v>2.0056736626425318</v>
      </c>
      <c r="AP126">
        <v>2.021939922499167</v>
      </c>
      <c r="AQ126">
        <v>2.0381983402371691</v>
      </c>
      <c r="AR126">
        <v>2.0546040880203962</v>
      </c>
      <c r="AS126">
        <v>2.0707725157935237</v>
      </c>
      <c r="AT126">
        <v>2.0870122117497836</v>
      </c>
      <c r="AU126">
        <v>2.1032887346989302</v>
      </c>
      <c r="AV126" s="1">
        <f t="shared" si="6"/>
        <v>37560</v>
      </c>
      <c r="AW126">
        <v>1.8865812814695118</v>
      </c>
      <c r="AX126">
        <v>1.9074637503020369</v>
      </c>
      <c r="AY126">
        <v>1.9083521912217027</v>
      </c>
      <c r="AZ126">
        <v>1.9073616931791619</v>
      </c>
      <c r="BA126">
        <v>1.9098443421197129</v>
      </c>
      <c r="BB126">
        <v>1.9126840310738584</v>
      </c>
      <c r="BC126">
        <v>1.9156123645653829</v>
      </c>
      <c r="BD126">
        <v>1.9231073837847166</v>
      </c>
      <c r="BE126">
        <v>1.9309239544300958</v>
      </c>
      <c r="BF126">
        <v>1.9381149234690733</v>
      </c>
      <c r="BG126">
        <v>1.9478354481853322</v>
      </c>
      <c r="BH126">
        <v>1.9613720570487356</v>
      </c>
      <c r="BI126">
        <v>1.9741745114984244</v>
      </c>
      <c r="BJ126">
        <v>1.9897770103450203</v>
      </c>
      <c r="BK126">
        <v>2.0056736626425318</v>
      </c>
      <c r="BL126">
        <v>2.021939922499167</v>
      </c>
      <c r="BM126">
        <v>2.0381983402371691</v>
      </c>
      <c r="BN126">
        <v>2.0546040880203962</v>
      </c>
      <c r="BO126">
        <v>2.0546040880203962</v>
      </c>
      <c r="BP126">
        <v>2.0707725157935237</v>
      </c>
      <c r="BQ126">
        <v>2.1032887346989302</v>
      </c>
      <c r="BR126" s="1">
        <f t="shared" si="7"/>
        <v>37560</v>
      </c>
      <c r="BS126" s="8">
        <v>1.7862526479357717</v>
      </c>
      <c r="BT126" s="8">
        <v>1.8113417650135686</v>
      </c>
      <c r="BU126" s="8">
        <v>1.8343290824248242</v>
      </c>
      <c r="BV126" s="8">
        <v>1.8481761957922005</v>
      </c>
      <c r="BW126" s="8">
        <v>1.8583617532571686</v>
      </c>
      <c r="BX126" s="8">
        <v>1.8687358107712551</v>
      </c>
      <c r="BY126" s="8">
        <v>1.8816196548840212</v>
      </c>
      <c r="BZ126" s="8">
        <v>1.892879268125939</v>
      </c>
      <c r="CA126" s="8">
        <v>1.9067904027709963</v>
      </c>
      <c r="CB126" s="8">
        <v>1.9208834637862191</v>
      </c>
      <c r="CC126" s="8">
        <v>1.9323921690859338</v>
      </c>
      <c r="CD126" s="8">
        <v>1.9440531334800524</v>
      </c>
      <c r="CE126" s="8">
        <v>1.9548648582497261</v>
      </c>
      <c r="CF126" s="8">
        <v>1.967270261292599</v>
      </c>
      <c r="CG126" s="8">
        <v>1.9800848687878414</v>
      </c>
      <c r="CH126" s="8">
        <v>1.9929428298780869</v>
      </c>
      <c r="CI126" s="8">
        <v>2.0056366362217406</v>
      </c>
      <c r="CJ126" s="8">
        <v>2.0183288710930731</v>
      </c>
      <c r="CK126" s="8">
        <v>2.0310837675033073</v>
      </c>
      <c r="CL126" s="8">
        <v>2.0402460118778003</v>
      </c>
      <c r="CM126" s="8">
        <v>2.0487783432593138</v>
      </c>
    </row>
    <row r="127" spans="1:91" x14ac:dyDescent="0.25">
      <c r="A127" s="1">
        <f t="shared" si="4"/>
        <v>37589</v>
      </c>
      <c r="B127">
        <v>1.983881939829039</v>
      </c>
      <c r="C127">
        <v>1.8791418446785455</v>
      </c>
      <c r="D127" s="1">
        <v>37589</v>
      </c>
      <c r="E127">
        <v>1.8137314146451595</v>
      </c>
      <c r="F127">
        <v>1.8329112046323515</v>
      </c>
      <c r="G127">
        <v>1.8504370146144391</v>
      </c>
      <c r="H127">
        <v>1.8660503885008124</v>
      </c>
      <c r="I127">
        <v>1.8783737091072097</v>
      </c>
      <c r="J127">
        <v>1.8883790491345374</v>
      </c>
      <c r="K127">
        <v>1.8947521366375157</v>
      </c>
      <c r="L127">
        <v>1.89904001857119</v>
      </c>
      <c r="M127">
        <v>1.9038052261395413</v>
      </c>
      <c r="N127">
        <v>1.9122062431329654</v>
      </c>
      <c r="O127">
        <v>1.9182767312101268</v>
      </c>
      <c r="P127">
        <v>1.9237361060616232</v>
      </c>
      <c r="Q127">
        <v>1.9290535680712695</v>
      </c>
      <c r="R127">
        <v>1.9351078350561777</v>
      </c>
      <c r="S127">
        <v>1.9413208818665415</v>
      </c>
      <c r="T127">
        <v>1.9452996188023446</v>
      </c>
      <c r="U127">
        <v>1.9493964168050482</v>
      </c>
      <c r="V127">
        <v>1.9528379396710365</v>
      </c>
      <c r="W127">
        <v>1.9534645260841892</v>
      </c>
      <c r="X127">
        <v>1.9534841761621078</v>
      </c>
      <c r="Y127">
        <v>1.9608452996984045</v>
      </c>
      <c r="Z127" s="1">
        <f t="shared" si="5"/>
        <v>37589</v>
      </c>
      <c r="AA127">
        <v>1.8137314146451595</v>
      </c>
      <c r="AB127">
        <v>1.8379220606519007</v>
      </c>
      <c r="AC127">
        <v>1.8531555664778292</v>
      </c>
      <c r="AD127">
        <v>1.8630790718732442</v>
      </c>
      <c r="AE127">
        <v>1.8741907900384884</v>
      </c>
      <c r="AF127">
        <v>1.8846160843540858</v>
      </c>
      <c r="AG127">
        <v>1.8960255169964011</v>
      </c>
      <c r="AH127">
        <v>1.9061127796491615</v>
      </c>
      <c r="AI127">
        <v>1.9166785769968473</v>
      </c>
      <c r="AJ127">
        <v>1.9282598638544821</v>
      </c>
      <c r="AK127">
        <v>1.9405086384403998</v>
      </c>
      <c r="AL127">
        <v>1.9536820666005286</v>
      </c>
      <c r="AM127">
        <v>1.966621968813689</v>
      </c>
      <c r="AN127">
        <v>1.9803606868584924</v>
      </c>
      <c r="AO127">
        <v>1.9939628700404484</v>
      </c>
      <c r="AP127">
        <v>2.0078969150412593</v>
      </c>
      <c r="AQ127">
        <v>2.0217871844390531</v>
      </c>
      <c r="AR127">
        <v>2.0357874553195536</v>
      </c>
      <c r="AS127">
        <v>2.0495165369133348</v>
      </c>
      <c r="AT127">
        <v>2.0632802961539141</v>
      </c>
      <c r="AU127">
        <v>2.0770444850278476</v>
      </c>
      <c r="AV127" s="1">
        <f t="shared" si="6"/>
        <v>37589</v>
      </c>
      <c r="AW127">
        <v>1.8817109991352012</v>
      </c>
      <c r="AX127">
        <v>1.9025395590691005</v>
      </c>
      <c r="AY127">
        <v>1.9034257064442694</v>
      </c>
      <c r="AZ127">
        <v>1.9024377654106241</v>
      </c>
      <c r="BA127">
        <v>1.9049140052971916</v>
      </c>
      <c r="BB127">
        <v>1.9077463634847891</v>
      </c>
      <c r="BC127">
        <v>1.9106671373704736</v>
      </c>
      <c r="BD127">
        <v>1.9181428079086464</v>
      </c>
      <c r="BE127">
        <v>1.9259391997754578</v>
      </c>
      <c r="BF127">
        <v>1.9331116050505408</v>
      </c>
      <c r="BG127">
        <v>1.9428070358573715</v>
      </c>
      <c r="BH127">
        <v>1.9563086994429535</v>
      </c>
      <c r="BI127">
        <v>1.9670164118656046</v>
      </c>
      <c r="BJ127">
        <v>1.9803606868584924</v>
      </c>
      <c r="BK127">
        <v>1.9939628700404484</v>
      </c>
      <c r="BL127">
        <v>2.0078969150412593</v>
      </c>
      <c r="BM127">
        <v>2.0217871844390531</v>
      </c>
      <c r="BN127">
        <v>2.0357874553195536</v>
      </c>
      <c r="BO127">
        <v>2.0357874553195536</v>
      </c>
      <c r="BP127">
        <v>2.0495165369133348</v>
      </c>
      <c r="BQ127">
        <v>2.0770444850278476</v>
      </c>
      <c r="BR127" s="1">
        <f t="shared" si="7"/>
        <v>37589</v>
      </c>
      <c r="BS127" s="8">
        <v>1.8137314146451595</v>
      </c>
      <c r="BT127" s="8">
        <v>1.8362632663066365</v>
      </c>
      <c r="BU127" s="8">
        <v>1.856586281804629</v>
      </c>
      <c r="BV127" s="8">
        <v>1.8675983370261664</v>
      </c>
      <c r="BW127" s="8">
        <v>1.8748713073921424</v>
      </c>
      <c r="BX127" s="8">
        <v>1.8823010454061844</v>
      </c>
      <c r="BY127" s="8">
        <v>1.8922209972399031</v>
      </c>
      <c r="BZ127" s="8">
        <v>1.9004683366735164</v>
      </c>
      <c r="CA127" s="8">
        <v>1.9113369285962161</v>
      </c>
      <c r="CB127" s="8">
        <v>1.9223423770579027</v>
      </c>
      <c r="CC127" s="8">
        <v>1.9307199070416632</v>
      </c>
      <c r="CD127" s="8">
        <v>1.9392119162947528</v>
      </c>
      <c r="CE127" s="8">
        <v>1.9479270202177563</v>
      </c>
      <c r="CF127" s="8">
        <v>1.9582718474407446</v>
      </c>
      <c r="CG127" s="8">
        <v>1.9689981556372225</v>
      </c>
      <c r="CH127" s="8">
        <v>1.9797412590400454</v>
      </c>
      <c r="CI127" s="8">
        <v>1.990295103263495</v>
      </c>
      <c r="CJ127" s="8">
        <v>2.0008213660927012</v>
      </c>
      <c r="CK127" s="8">
        <v>2.0113836623556969</v>
      </c>
      <c r="CL127" s="8">
        <v>2.0183656866695778</v>
      </c>
      <c r="CM127" s="8">
        <v>2.0247064155903045</v>
      </c>
    </row>
    <row r="128" spans="1:91" x14ac:dyDescent="0.25">
      <c r="A128" s="1">
        <f t="shared" si="4"/>
        <v>37621</v>
      </c>
      <c r="B128">
        <v>2.0248561726772194</v>
      </c>
      <c r="C128">
        <v>1.9194050362936987</v>
      </c>
      <c r="D128" s="1">
        <v>37621</v>
      </c>
      <c r="E128">
        <v>1.8431558745990742</v>
      </c>
      <c r="F128">
        <v>1.8639741116438413</v>
      </c>
      <c r="G128">
        <v>1.883136918289255</v>
      </c>
      <c r="H128">
        <v>1.9003774908366413</v>
      </c>
      <c r="I128">
        <v>1.9142877177925723</v>
      </c>
      <c r="J128">
        <v>1.9258518141416041</v>
      </c>
      <c r="K128">
        <v>1.9337234403144508</v>
      </c>
      <c r="L128">
        <v>1.9394746924325448</v>
      </c>
      <c r="M128">
        <v>1.9453676901490282</v>
      </c>
      <c r="N128">
        <v>1.9549024701934075</v>
      </c>
      <c r="O128">
        <v>1.9621976790143041</v>
      </c>
      <c r="P128">
        <v>1.96917511238923</v>
      </c>
      <c r="Q128">
        <v>1.9753828322781353</v>
      </c>
      <c r="R128">
        <v>1.9823118156324078</v>
      </c>
      <c r="S128">
        <v>1.9894913286192375</v>
      </c>
      <c r="T128">
        <v>1.9945355964231444</v>
      </c>
      <c r="U128">
        <v>1.999704926952645</v>
      </c>
      <c r="V128">
        <v>2.0042058180261892</v>
      </c>
      <c r="W128">
        <v>2.0058197497725949</v>
      </c>
      <c r="X128">
        <v>2.0068107997290214</v>
      </c>
      <c r="Y128">
        <v>2.0153474004493628</v>
      </c>
      <c r="Z128" s="1">
        <f t="shared" si="5"/>
        <v>37621</v>
      </c>
      <c r="AA128">
        <v>1.8431558745990742</v>
      </c>
      <c r="AB128">
        <v>1.8690698881735548</v>
      </c>
      <c r="AC128">
        <v>1.8859035109037574</v>
      </c>
      <c r="AD128">
        <v>1.897351515079515</v>
      </c>
      <c r="AE128">
        <v>1.9100248224172005</v>
      </c>
      <c r="AF128">
        <v>1.9220141775440656</v>
      </c>
      <c r="AG128">
        <v>1.9350230115886029</v>
      </c>
      <c r="AH128">
        <v>1.9466980479080489</v>
      </c>
      <c r="AI128">
        <v>1.9587983888628597</v>
      </c>
      <c r="AJ128">
        <v>1.9719337297134121</v>
      </c>
      <c r="AK128">
        <v>1.9857677367324702</v>
      </c>
      <c r="AL128">
        <v>2.000565096603101</v>
      </c>
      <c r="AM128">
        <v>2.0151409256164716</v>
      </c>
      <c r="AN128">
        <v>2.0305532582711896</v>
      </c>
      <c r="AO128">
        <v>2.0458440219595602</v>
      </c>
      <c r="AP128">
        <v>2.0614938402539678</v>
      </c>
      <c r="AQ128">
        <v>2.0771174666318459</v>
      </c>
      <c r="AR128">
        <v>2.0928729017292409</v>
      </c>
      <c r="AS128">
        <v>2.1083682313223866</v>
      </c>
      <c r="AT128">
        <v>2.1239177631230408</v>
      </c>
      <c r="AU128">
        <v>2.1394862896390388</v>
      </c>
      <c r="AV128" s="1">
        <f t="shared" si="6"/>
        <v>37621</v>
      </c>
      <c r="AW128">
        <v>1.9220292384086619</v>
      </c>
      <c r="AX128">
        <v>1.9433040788093929</v>
      </c>
      <c r="AY128">
        <v>1.944209213107591</v>
      </c>
      <c r="AZ128">
        <v>1.9432001040821547</v>
      </c>
      <c r="BA128">
        <v>1.945729400804916</v>
      </c>
      <c r="BB128">
        <v>1.9486224461517894</v>
      </c>
      <c r="BC128">
        <v>1.9516058016243598</v>
      </c>
      <c r="BD128">
        <v>1.959241648658087</v>
      </c>
      <c r="BE128">
        <v>1.9682625176929691</v>
      </c>
      <c r="BF128">
        <v>1.9768953597777459</v>
      </c>
      <c r="BG128">
        <v>1.9881197404011988</v>
      </c>
      <c r="BH128">
        <v>2.0032547614549108</v>
      </c>
      <c r="BI128">
        <v>2.0155451000584055</v>
      </c>
      <c r="BJ128">
        <v>2.0305532582711896</v>
      </c>
      <c r="BK128">
        <v>2.0458440219595602</v>
      </c>
      <c r="BL128">
        <v>2.0614938402539678</v>
      </c>
      <c r="BM128">
        <v>2.0771174666318459</v>
      </c>
      <c r="BN128">
        <v>2.0928729017292409</v>
      </c>
      <c r="BO128">
        <v>2.0928729017292409</v>
      </c>
      <c r="BP128">
        <v>2.1083682313223866</v>
      </c>
      <c r="BQ128">
        <v>2.1394862896390388</v>
      </c>
      <c r="BR128" s="1">
        <f t="shared" si="7"/>
        <v>37621</v>
      </c>
      <c r="BS128" s="8">
        <v>1.8431558745990742</v>
      </c>
      <c r="BT128" s="8">
        <v>1.8673829817329706</v>
      </c>
      <c r="BU128" s="8">
        <v>1.8893948519421249</v>
      </c>
      <c r="BV128" s="8">
        <v>1.9019539147921165</v>
      </c>
      <c r="BW128" s="8">
        <v>1.9107183510827308</v>
      </c>
      <c r="BX128" s="8">
        <v>1.919653199243831</v>
      </c>
      <c r="BY128" s="8">
        <v>1.9311402403859614</v>
      </c>
      <c r="BZ128" s="8">
        <v>1.9409334225199126</v>
      </c>
      <c r="CA128" s="8">
        <v>1.9532126764801729</v>
      </c>
      <c r="CB128" s="8">
        <v>1.9655984141735559</v>
      </c>
      <c r="CC128" s="8">
        <v>1.9753085869104909</v>
      </c>
      <c r="CD128" s="8">
        <v>1.9852295458709361</v>
      </c>
      <c r="CE128" s="8">
        <v>1.9952320995517951</v>
      </c>
      <c r="CF128" s="8">
        <v>2.0069782036518085</v>
      </c>
      <c r="CG128" s="8">
        <v>2.0191381150606444</v>
      </c>
      <c r="CH128" s="8">
        <v>2.0313279720138575</v>
      </c>
      <c r="CI128" s="8">
        <v>2.0433362586562342</v>
      </c>
      <c r="CJ128" s="8">
        <v>2.0553287208164535</v>
      </c>
      <c r="CK128" s="8">
        <v>2.0673706950128734</v>
      </c>
      <c r="CL128" s="8">
        <v>2.075743136756782</v>
      </c>
      <c r="CM128" s="8">
        <v>2.0834639475574441</v>
      </c>
    </row>
    <row r="129" spans="1:91" x14ac:dyDescent="0.25">
      <c r="A129" s="1">
        <f t="shared" si="4"/>
        <v>37652</v>
      </c>
      <c r="B129">
        <v>2.0265874125912102</v>
      </c>
      <c r="C129">
        <v>1.9264848734456856</v>
      </c>
      <c r="D129" s="1">
        <v>37652</v>
      </c>
      <c r="E129">
        <v>1.8587147799640076</v>
      </c>
      <c r="F129">
        <v>1.8783093494961438</v>
      </c>
      <c r="G129">
        <v>1.8962057409297906</v>
      </c>
      <c r="H129">
        <v>1.912139227785761</v>
      </c>
      <c r="I129">
        <v>1.9246983701335902</v>
      </c>
      <c r="J129">
        <v>1.9348794974998491</v>
      </c>
      <c r="K129">
        <v>1.9413362541213219</v>
      </c>
      <c r="L129">
        <v>1.9459945135209886</v>
      </c>
      <c r="M129">
        <v>1.9509570576267945</v>
      </c>
      <c r="N129">
        <v>1.9595643114256265</v>
      </c>
      <c r="O129">
        <v>1.9659184322810608</v>
      </c>
      <c r="P129">
        <v>1.9719472032882515</v>
      </c>
      <c r="Q129">
        <v>1.9771987366316197</v>
      </c>
      <c r="R129">
        <v>1.9831657795210775</v>
      </c>
      <c r="S129">
        <v>1.98937656831944</v>
      </c>
      <c r="T129">
        <v>1.9934462640896431</v>
      </c>
      <c r="U129">
        <v>1.9976359651924609</v>
      </c>
      <c r="V129">
        <v>2.0011531947662973</v>
      </c>
      <c r="W129">
        <v>2.001784875226817</v>
      </c>
      <c r="X129">
        <v>2.0017936544074715</v>
      </c>
      <c r="Y129">
        <v>2.0093244660097005</v>
      </c>
      <c r="Z129" s="1">
        <f t="shared" si="5"/>
        <v>37652</v>
      </c>
      <c r="AA129">
        <v>1.8587147799640076</v>
      </c>
      <c r="AB129">
        <v>1.8834443160382826</v>
      </c>
      <c r="AC129">
        <v>1.898991533480233</v>
      </c>
      <c r="AD129">
        <v>1.9090945237859349</v>
      </c>
      <c r="AE129">
        <v>1.9204122914502411</v>
      </c>
      <c r="AF129">
        <v>1.9310238714766486</v>
      </c>
      <c r="AG129">
        <v>1.9426409416359522</v>
      </c>
      <c r="AH129">
        <v>1.9531718959225457</v>
      </c>
      <c r="AI129">
        <v>1.964250025129284</v>
      </c>
      <c r="AJ129">
        <v>1.9763523469635513</v>
      </c>
      <c r="AK129">
        <v>1.9891402723329865</v>
      </c>
      <c r="AL129">
        <v>2.002877657016771</v>
      </c>
      <c r="AM129">
        <v>2.0163773227488018</v>
      </c>
      <c r="AN129">
        <v>2.0306977397857797</v>
      </c>
      <c r="AO129">
        <v>2.0448799258495272</v>
      </c>
      <c r="AP129">
        <v>2.0594042151472287</v>
      </c>
      <c r="AQ129">
        <v>2.0738853763640552</v>
      </c>
      <c r="AR129">
        <v>2.0884811211997496</v>
      </c>
      <c r="AS129">
        <v>2.1028003559364619</v>
      </c>
      <c r="AT129">
        <v>2.1171568110108834</v>
      </c>
      <c r="AU129">
        <v>2.1315153219036707</v>
      </c>
      <c r="AV129" s="1">
        <f t="shared" si="6"/>
        <v>37652</v>
      </c>
      <c r="AW129">
        <v>1.9291187550828321</v>
      </c>
      <c r="AX129">
        <v>1.9504720689702029</v>
      </c>
      <c r="AY129">
        <v>1.9513805419089227</v>
      </c>
      <c r="AZ129">
        <v>1.9503677107261337</v>
      </c>
      <c r="BA129">
        <v>1.9529063369070174</v>
      </c>
      <c r="BB129">
        <v>1.9558100534199772</v>
      </c>
      <c r="BC129">
        <v>1.9588044131727871</v>
      </c>
      <c r="BD129">
        <v>1.9657572110847894</v>
      </c>
      <c r="BE129">
        <v>1.9737404940810994</v>
      </c>
      <c r="BF129">
        <v>1.9813250948174237</v>
      </c>
      <c r="BG129">
        <v>1.9914962705353954</v>
      </c>
      <c r="BH129">
        <v>2.0055704309963334</v>
      </c>
      <c r="BI129">
        <v>2.0167817451734522</v>
      </c>
      <c r="BJ129">
        <v>2.0306977397857797</v>
      </c>
      <c r="BK129">
        <v>2.0448799258495272</v>
      </c>
      <c r="BL129">
        <v>2.0594042151472287</v>
      </c>
      <c r="BM129">
        <v>2.0738853763640552</v>
      </c>
      <c r="BN129">
        <v>2.0884811211997496</v>
      </c>
      <c r="BO129">
        <v>2.0884811211997496</v>
      </c>
      <c r="BP129">
        <v>2.1028003559364619</v>
      </c>
      <c r="BQ129">
        <v>2.1315153219036707</v>
      </c>
      <c r="BR129" s="1">
        <f t="shared" si="7"/>
        <v>37652</v>
      </c>
      <c r="BS129" s="8">
        <v>1.8587147799640076</v>
      </c>
      <c r="BT129" s="8">
        <v>1.8817444361315385</v>
      </c>
      <c r="BU129" s="8">
        <v>1.9025071041518071</v>
      </c>
      <c r="BV129" s="8">
        <v>1.9137254084785023</v>
      </c>
      <c r="BW129" s="8">
        <v>1.9211095917984491</v>
      </c>
      <c r="BX129" s="8">
        <v>1.9286518257804941</v>
      </c>
      <c r="BY129" s="8">
        <v>1.9387428844758652</v>
      </c>
      <c r="BZ129" s="8">
        <v>1.9474224141463767</v>
      </c>
      <c r="CA129" s="8">
        <v>1.9587348945457121</v>
      </c>
      <c r="CB129" s="8">
        <v>1.9701414329997879</v>
      </c>
      <c r="CC129" s="8">
        <v>1.9788548214274946</v>
      </c>
      <c r="CD129" s="8">
        <v>1.9877692451547238</v>
      </c>
      <c r="CE129" s="8">
        <v>1.9967550877779341</v>
      </c>
      <c r="CF129" s="8">
        <v>2.0074745897428667</v>
      </c>
      <c r="CG129" s="8">
        <v>2.0185956662485789</v>
      </c>
      <c r="CH129" s="8">
        <v>2.0297341161693954</v>
      </c>
      <c r="CI129" s="8">
        <v>2.0406786523978475</v>
      </c>
      <c r="CJ129" s="8">
        <v>2.0515950007299186</v>
      </c>
      <c r="CK129" s="8">
        <v>2.0625483697762772</v>
      </c>
      <c r="CL129" s="8">
        <v>2.0698302323730786</v>
      </c>
      <c r="CM129" s="8">
        <v>2.0764540163880141</v>
      </c>
    </row>
    <row r="130" spans="1:91" x14ac:dyDescent="0.25">
      <c r="A130" s="1">
        <f t="shared" si="4"/>
        <v>37680</v>
      </c>
      <c r="B130">
        <v>2.0546415939136988</v>
      </c>
      <c r="C130">
        <v>1.9517489131907033</v>
      </c>
      <c r="D130" s="1">
        <v>37680</v>
      </c>
      <c r="E130">
        <v>1.8782580400958901</v>
      </c>
      <c r="F130">
        <v>1.8989746378925314</v>
      </c>
      <c r="G130">
        <v>1.9179926574975523</v>
      </c>
      <c r="H130">
        <v>1.9350091987771547</v>
      </c>
      <c r="I130">
        <v>1.9484668368145373</v>
      </c>
      <c r="J130">
        <v>1.9595259342602043</v>
      </c>
      <c r="K130">
        <v>1.9668196885062059</v>
      </c>
      <c r="L130">
        <v>1.9722956583980731</v>
      </c>
      <c r="M130">
        <v>1.9780837659355417</v>
      </c>
      <c r="N130">
        <v>1.987572535991734</v>
      </c>
      <c r="O130">
        <v>1.9947817855528607</v>
      </c>
      <c r="P130">
        <v>2.0016657227364552</v>
      </c>
      <c r="Q130">
        <v>2.0077650943326497</v>
      </c>
      <c r="R130">
        <v>2.0145953983938329</v>
      </c>
      <c r="S130">
        <v>2.0216780457899639</v>
      </c>
      <c r="T130">
        <v>2.0265888321037835</v>
      </c>
      <c r="U130">
        <v>2.0316248300144353</v>
      </c>
      <c r="V130">
        <v>2.035979910896073</v>
      </c>
      <c r="W130">
        <v>2.037400837531107</v>
      </c>
      <c r="X130">
        <v>2.038188029160215</v>
      </c>
      <c r="Y130">
        <v>2.0466369416347638</v>
      </c>
      <c r="Z130" s="1">
        <f t="shared" si="5"/>
        <v>37680</v>
      </c>
      <c r="AA130">
        <v>1.8782580400958901</v>
      </c>
      <c r="AB130">
        <v>1.9041660996890475</v>
      </c>
      <c r="AC130">
        <v>1.9208104580883467</v>
      </c>
      <c r="AD130">
        <v>1.9319445689578449</v>
      </c>
      <c r="AE130">
        <v>1.9442408777965625</v>
      </c>
      <c r="AF130">
        <v>1.9558318637612975</v>
      </c>
      <c r="AG130">
        <v>1.9684510160349287</v>
      </c>
      <c r="AH130">
        <v>1.9799793454001346</v>
      </c>
      <c r="AI130">
        <v>1.992071846289494</v>
      </c>
      <c r="AJ130">
        <v>2.0052132229930275</v>
      </c>
      <c r="AK130">
        <v>2.0190611422127911</v>
      </c>
      <c r="AL130">
        <v>2.0338844474694406</v>
      </c>
      <c r="AM130">
        <v>2.0484783109286173</v>
      </c>
      <c r="AN130">
        <v>2.0639182054263108</v>
      </c>
      <c r="AO130">
        <v>2.0792301205101706</v>
      </c>
      <c r="AP130">
        <v>2.0949024879293692</v>
      </c>
      <c r="AQ130">
        <v>2.1105437175157862</v>
      </c>
      <c r="AR130">
        <v>2.1263143211432785</v>
      </c>
      <c r="AS130">
        <v>2.1418160995791116</v>
      </c>
      <c r="AT130">
        <v>2.1573683778312893</v>
      </c>
      <c r="AU130">
        <v>2.1729353570766317</v>
      </c>
      <c r="AV130" s="1">
        <f t="shared" si="6"/>
        <v>37680</v>
      </c>
      <c r="AW130">
        <v>1.9520628352143274</v>
      </c>
      <c r="AX130">
        <v>1.9736701159161381</v>
      </c>
      <c r="AY130">
        <v>1.9745893938277754</v>
      </c>
      <c r="AZ130">
        <v>1.9737117566791584</v>
      </c>
      <c r="BA130">
        <v>1.9771381112413327</v>
      </c>
      <c r="BB130">
        <v>1.9809364754348322</v>
      </c>
      <c r="BC130">
        <v>1.9848292366764335</v>
      </c>
      <c r="BD130">
        <v>1.9927373950774898</v>
      </c>
      <c r="BE130">
        <v>2.0016967391316114</v>
      </c>
      <c r="BF130">
        <v>2.0102585883938451</v>
      </c>
      <c r="BG130">
        <v>2.0214525796029896</v>
      </c>
      <c r="BH130">
        <v>2.0366189086075912</v>
      </c>
      <c r="BI130">
        <v>2.0488891718106568</v>
      </c>
      <c r="BJ130">
        <v>2.0639182054263108</v>
      </c>
      <c r="BK130">
        <v>2.0792301205101706</v>
      </c>
      <c r="BL130">
        <v>2.0949024879293692</v>
      </c>
      <c r="BM130">
        <v>2.1105437175157862</v>
      </c>
      <c r="BN130">
        <v>2.1263143211432785</v>
      </c>
      <c r="BO130">
        <v>2.1263143211432785</v>
      </c>
      <c r="BP130">
        <v>2.1418160995791116</v>
      </c>
      <c r="BQ130">
        <v>2.1729353570766317</v>
      </c>
      <c r="BR130" s="1">
        <f t="shared" si="7"/>
        <v>37680</v>
      </c>
      <c r="BS130" s="8">
        <v>1.8782580400958901</v>
      </c>
      <c r="BT130" s="8">
        <v>1.9024475175868842</v>
      </c>
      <c r="BU130" s="8">
        <v>1.9243664217633047</v>
      </c>
      <c r="BV130" s="8">
        <v>1.9366224345674454</v>
      </c>
      <c r="BW130" s="8">
        <v>1.9448890446243692</v>
      </c>
      <c r="BX130" s="8">
        <v>1.9533218314248648</v>
      </c>
      <c r="BY130" s="8">
        <v>1.9643433343776144</v>
      </c>
      <c r="BZ130" s="8">
        <v>1.9739424282338534</v>
      </c>
      <c r="CA130" s="8">
        <v>1.9862185919254789</v>
      </c>
      <c r="CB130" s="8">
        <v>1.9985995241864967</v>
      </c>
      <c r="CC130" s="8">
        <v>2.0082567211276094</v>
      </c>
      <c r="CD130" s="8">
        <v>2.0181252266954512</v>
      </c>
      <c r="CE130" s="8">
        <v>2.0280736407786812</v>
      </c>
      <c r="CF130" s="8">
        <v>2.0397910512435344</v>
      </c>
      <c r="CG130" s="8">
        <v>2.051925528478884</v>
      </c>
      <c r="CH130" s="8">
        <v>2.064086866813883</v>
      </c>
      <c r="CI130" s="8">
        <v>2.0760601373681942</v>
      </c>
      <c r="CJ130" s="8">
        <v>2.0880137673506636</v>
      </c>
      <c r="CK130" s="8">
        <v>2.1000141149184417</v>
      </c>
      <c r="CL130" s="8">
        <v>2.1082838013257899</v>
      </c>
      <c r="CM130" s="8">
        <v>2.1158889310889299</v>
      </c>
    </row>
    <row r="131" spans="1:91" x14ac:dyDescent="0.25">
      <c r="A131" s="1">
        <f t="shared" si="4"/>
        <v>37711</v>
      </c>
      <c r="B131">
        <v>2.0530524834605699</v>
      </c>
      <c r="C131">
        <v>1.9543774153367863</v>
      </c>
      <c r="D131" s="1">
        <v>37711</v>
      </c>
      <c r="E131">
        <v>1.8834111389278096</v>
      </c>
      <c r="F131">
        <v>1.9035805872217755</v>
      </c>
      <c r="G131">
        <v>1.922034699469823</v>
      </c>
      <c r="H131">
        <v>1.9384716542823108</v>
      </c>
      <c r="I131">
        <v>1.9513336450464611</v>
      </c>
      <c r="J131">
        <v>1.9618964978290507</v>
      </c>
      <c r="K131">
        <v>1.9687562086206805</v>
      </c>
      <c r="L131">
        <v>1.9737934699291531</v>
      </c>
      <c r="M131">
        <v>1.9791405696054347</v>
      </c>
      <c r="N131">
        <v>1.988186869020639</v>
      </c>
      <c r="O131">
        <v>1.9949491834910342</v>
      </c>
      <c r="P131">
        <v>2.0013829849330715</v>
      </c>
      <c r="Q131">
        <v>2.0070294081676083</v>
      </c>
      <c r="R131">
        <v>2.013403584674089</v>
      </c>
      <c r="S131">
        <v>2.0200268224639641</v>
      </c>
      <c r="T131">
        <v>2.0244772725065494</v>
      </c>
      <c r="U131">
        <v>2.0290505639752645</v>
      </c>
      <c r="V131">
        <v>2.032941686621494</v>
      </c>
      <c r="W131">
        <v>2.0339017329818465</v>
      </c>
      <c r="X131">
        <v>2.0342286355351002</v>
      </c>
      <c r="Y131">
        <v>2.0422002955529677</v>
      </c>
      <c r="Z131" s="1">
        <f t="shared" si="5"/>
        <v>37711</v>
      </c>
      <c r="AA131">
        <v>1.8834111389278096</v>
      </c>
      <c r="AB131">
        <v>1.9087846408715488</v>
      </c>
      <c r="AC131">
        <v>1.9248584383879686</v>
      </c>
      <c r="AD131">
        <v>1.9354015406935203</v>
      </c>
      <c r="AE131">
        <v>1.9471014683121406</v>
      </c>
      <c r="AF131">
        <v>1.9582777561543083</v>
      </c>
      <c r="AG131">
        <v>1.9706014755420125</v>
      </c>
      <c r="AH131">
        <v>1.9818293625984933</v>
      </c>
      <c r="AI131">
        <v>1.9936182138442098</v>
      </c>
      <c r="AJ131">
        <v>2.0064527656058582</v>
      </c>
      <c r="AK131">
        <v>2.0199900296072228</v>
      </c>
      <c r="AL131">
        <v>2.0344985954333588</v>
      </c>
      <c r="AM131">
        <v>2.0487729992984161</v>
      </c>
      <c r="AN131">
        <v>2.0638888075445303</v>
      </c>
      <c r="AO131">
        <v>2.0788717763099611</v>
      </c>
      <c r="AP131">
        <v>2.0942102366447584</v>
      </c>
      <c r="AQ131">
        <v>2.109512618727265</v>
      </c>
      <c r="AR131">
        <v>2.124939345405505</v>
      </c>
      <c r="AS131">
        <v>2.1400924765344631</v>
      </c>
      <c r="AT131">
        <v>2.1552911571648181</v>
      </c>
      <c r="AU131">
        <v>2.1704996046498857</v>
      </c>
      <c r="AV131" s="1">
        <f t="shared" si="6"/>
        <v>37711</v>
      </c>
      <c r="AW131">
        <v>1.9546917601323701</v>
      </c>
      <c r="AX131">
        <v>1.976328140265625</v>
      </c>
      <c r="AY131">
        <v>1.9772486562073937</v>
      </c>
      <c r="AZ131">
        <v>1.9763698371080078</v>
      </c>
      <c r="BA131">
        <v>1.979800806085622</v>
      </c>
      <c r="BB131">
        <v>1.9834137627446862</v>
      </c>
      <c r="BC131">
        <v>1.9869975887802855</v>
      </c>
      <c r="BD131">
        <v>1.9945993329109679</v>
      </c>
      <c r="BE131">
        <v>2.0032505781146477</v>
      </c>
      <c r="BF131">
        <v>2.0115012498497693</v>
      </c>
      <c r="BG131">
        <v>2.0223825671998865</v>
      </c>
      <c r="BH131">
        <v>2.0372338822643075</v>
      </c>
      <c r="BI131">
        <v>2.0491839192857544</v>
      </c>
      <c r="BJ131">
        <v>2.0638888075445303</v>
      </c>
      <c r="BK131">
        <v>2.0788717763099611</v>
      </c>
      <c r="BL131">
        <v>2.0942102366447584</v>
      </c>
      <c r="BM131">
        <v>2.109512618727265</v>
      </c>
      <c r="BN131">
        <v>2.124939345405505</v>
      </c>
      <c r="BO131">
        <v>2.124939345405505</v>
      </c>
      <c r="BP131">
        <v>2.1400924765344631</v>
      </c>
      <c r="BQ131">
        <v>2.1704996046498857</v>
      </c>
      <c r="BR131" s="1">
        <f t="shared" si="7"/>
        <v>37711</v>
      </c>
      <c r="BS131" s="8">
        <v>1.8834111389278096</v>
      </c>
      <c r="BT131" s="8">
        <v>1.9070618903608545</v>
      </c>
      <c r="BU131" s="8">
        <v>1.9284218960198871</v>
      </c>
      <c r="BV131" s="8">
        <v>1.9400877767550766</v>
      </c>
      <c r="BW131" s="8">
        <v>1.9477505887974396</v>
      </c>
      <c r="BX131" s="8">
        <v>1.9557341234855099</v>
      </c>
      <c r="BY131" s="8">
        <v>1.9664083171906219</v>
      </c>
      <c r="BZ131" s="8">
        <v>1.9756548177709663</v>
      </c>
      <c r="CA131" s="8">
        <v>1.9875766912663533</v>
      </c>
      <c r="CB131" s="8">
        <v>1.9995988745731954</v>
      </c>
      <c r="CC131" s="8">
        <v>2.0088919114271633</v>
      </c>
      <c r="CD131" s="8">
        <v>2.018392736169293</v>
      </c>
      <c r="CE131" s="8">
        <v>2.0279698389386622</v>
      </c>
      <c r="CF131" s="8">
        <v>2.0393118667574588</v>
      </c>
      <c r="CG131" s="8">
        <v>2.0510664809211518</v>
      </c>
      <c r="CH131" s="8">
        <v>2.0628434809245411</v>
      </c>
      <c r="CI131" s="8">
        <v>2.0744280920424711</v>
      </c>
      <c r="CJ131" s="8">
        <v>2.0859886817970406</v>
      </c>
      <c r="CK131" s="8">
        <v>2.0975915426207918</v>
      </c>
      <c r="CL131" s="8">
        <v>2.1054643216340643</v>
      </c>
      <c r="CM131" s="8">
        <v>2.1126705159631274</v>
      </c>
    </row>
    <row r="132" spans="1:91" x14ac:dyDescent="0.25">
      <c r="A132" s="1">
        <f t="shared" si="4"/>
        <v>37741</v>
      </c>
      <c r="B132">
        <v>2.0699981511212253</v>
      </c>
      <c r="C132">
        <v>1.9790790427610574</v>
      </c>
      <c r="D132" s="1">
        <v>37741</v>
      </c>
      <c r="E132">
        <v>1.9112949817051708</v>
      </c>
      <c r="F132">
        <v>1.9305474550759811</v>
      </c>
      <c r="G132">
        <v>1.9480356281575886</v>
      </c>
      <c r="H132">
        <v>1.9638300372990538</v>
      </c>
      <c r="I132">
        <v>1.9762046848110193</v>
      </c>
      <c r="J132">
        <v>1.9862430201452732</v>
      </c>
      <c r="K132">
        <v>1.9925264051096705</v>
      </c>
      <c r="L132">
        <v>1.9969613397756099</v>
      </c>
      <c r="M132">
        <v>2.0017062607260532</v>
      </c>
      <c r="N132">
        <v>2.0101877229920202</v>
      </c>
      <c r="O132">
        <v>2.0163546149228129</v>
      </c>
      <c r="P132">
        <v>2.0221850353780439</v>
      </c>
      <c r="Q132">
        <v>2.0272158350918472</v>
      </c>
      <c r="R132">
        <v>2.0329776691003971</v>
      </c>
      <c r="S132">
        <v>2.0389866189331527</v>
      </c>
      <c r="T132">
        <v>2.0427986669400697</v>
      </c>
      <c r="U132">
        <v>2.0467316363296839</v>
      </c>
      <c r="V132">
        <v>2.0499736486718723</v>
      </c>
      <c r="W132">
        <v>2.0502354334575585</v>
      </c>
      <c r="X132">
        <v>2.0498450623822499</v>
      </c>
      <c r="Y132">
        <v>2.0571551994712194</v>
      </c>
      <c r="Z132" s="1">
        <f t="shared" si="5"/>
        <v>37741</v>
      </c>
      <c r="AA132">
        <v>1.9112949817051708</v>
      </c>
      <c r="AB132">
        <v>1.9358252313871545</v>
      </c>
      <c r="AC132">
        <v>1.9508975660917371</v>
      </c>
      <c r="AD132">
        <v>1.9606316441123754</v>
      </c>
      <c r="AE132">
        <v>1.9716904890673879</v>
      </c>
      <c r="AF132">
        <v>1.9822097575060709</v>
      </c>
      <c r="AG132">
        <v>1.9938809019980439</v>
      </c>
      <c r="AH132">
        <v>2.0044336694769678</v>
      </c>
      <c r="AI132">
        <v>2.0155444181622775</v>
      </c>
      <c r="AJ132">
        <v>2.0277023321186403</v>
      </c>
      <c r="AK132">
        <v>2.0405596517821998</v>
      </c>
      <c r="AL132">
        <v>2.0543867330825454</v>
      </c>
      <c r="AM132">
        <v>2.0679656319531663</v>
      </c>
      <c r="AN132">
        <v>2.0823818384374668</v>
      </c>
      <c r="AO132">
        <v>2.0966517474314172</v>
      </c>
      <c r="AP132">
        <v>2.1112678299290581</v>
      </c>
      <c r="AQ132">
        <v>2.1258350516463049</v>
      </c>
      <c r="AR132">
        <v>2.1405150554380343</v>
      </c>
      <c r="AS132">
        <v>2.1549069944272183</v>
      </c>
      <c r="AT132">
        <v>2.1693324273658052</v>
      </c>
      <c r="AU132">
        <v>2.1837552973795238</v>
      </c>
      <c r="AV132" s="1">
        <f t="shared" si="6"/>
        <v>37741</v>
      </c>
      <c r="AW132">
        <v>1.9806798878717051</v>
      </c>
      <c r="AX132">
        <v>2.0026039292220319</v>
      </c>
      <c r="AY132">
        <v>2.0035366836590809</v>
      </c>
      <c r="AZ132">
        <v>2.0021340076616148</v>
      </c>
      <c r="BA132">
        <v>2.0048027712653278</v>
      </c>
      <c r="BB132">
        <v>2.007652949806856</v>
      </c>
      <c r="BC132">
        <v>2.0104707084396525</v>
      </c>
      <c r="BD132">
        <v>2.0173492912432054</v>
      </c>
      <c r="BE132">
        <v>2.0252827210650941</v>
      </c>
      <c r="BF132">
        <v>2.0328042829098676</v>
      </c>
      <c r="BG132">
        <v>2.0429765526606221</v>
      </c>
      <c r="BH132">
        <v>2.0571487585709334</v>
      </c>
      <c r="BI132">
        <v>2.0683804013842302</v>
      </c>
      <c r="BJ132">
        <v>2.0823818384374668</v>
      </c>
      <c r="BK132">
        <v>2.0966517474314172</v>
      </c>
      <c r="BL132">
        <v>2.1112678299290581</v>
      </c>
      <c r="BM132">
        <v>2.1258350516463049</v>
      </c>
      <c r="BN132">
        <v>2.1405150554380343</v>
      </c>
      <c r="BO132">
        <v>2.1405150554380343</v>
      </c>
      <c r="BP132">
        <v>2.1549069944272183</v>
      </c>
      <c r="BQ132">
        <v>2.1837552973795238</v>
      </c>
      <c r="BR132" s="1">
        <f t="shared" si="7"/>
        <v>37741</v>
      </c>
      <c r="BS132" s="8">
        <v>1.9112949817051708</v>
      </c>
      <c r="BT132" s="8">
        <v>1.9340780757182654</v>
      </c>
      <c r="BU132" s="8">
        <v>1.954509229517128</v>
      </c>
      <c r="BV132" s="8">
        <v>1.9654124102647519</v>
      </c>
      <c r="BW132" s="8">
        <v>1.9724341799661211</v>
      </c>
      <c r="BX132" s="8">
        <v>1.9797747837680324</v>
      </c>
      <c r="BY132" s="8">
        <v>1.9898320224628769</v>
      </c>
      <c r="BZ132" s="8">
        <v>1.9984369821636723</v>
      </c>
      <c r="CA132" s="8">
        <v>2.0097401117006957</v>
      </c>
      <c r="CB132" s="8">
        <v>2.0211355595201828</v>
      </c>
      <c r="CC132" s="8">
        <v>2.0297643567293431</v>
      </c>
      <c r="CD132" s="8">
        <v>2.0385959501808171</v>
      </c>
      <c r="CE132" s="8">
        <v>2.0474973265210537</v>
      </c>
      <c r="CF132" s="8">
        <v>2.0581726633417201</v>
      </c>
      <c r="CG132" s="8">
        <v>2.0692556146944097</v>
      </c>
      <c r="CH132" s="8">
        <v>2.0803521972496544</v>
      </c>
      <c r="CI132" s="8">
        <v>2.0912458695116718</v>
      </c>
      <c r="CJ132" s="8">
        <v>2.1021065195269046</v>
      </c>
      <c r="CK132" s="8">
        <v>2.1130009541465173</v>
      </c>
      <c r="CL132" s="8">
        <v>2.1201304949116717</v>
      </c>
      <c r="CM132" s="8">
        <v>2.1265830705680542</v>
      </c>
    </row>
    <row r="133" spans="1:91" x14ac:dyDescent="0.25">
      <c r="A133" s="1">
        <f t="shared" si="4"/>
        <v>37771</v>
      </c>
      <c r="B133">
        <v>2.1085930049711132</v>
      </c>
      <c r="C133">
        <v>2.0061759411854423</v>
      </c>
      <c r="D133" s="1">
        <v>37771</v>
      </c>
      <c r="E133">
        <v>1.9325448737955624</v>
      </c>
      <c r="F133">
        <v>1.9527938722824489</v>
      </c>
      <c r="G133">
        <v>1.9726043669454656</v>
      </c>
      <c r="H133">
        <v>1.9904307842756326</v>
      </c>
      <c r="I133">
        <v>2.0046415029852502</v>
      </c>
      <c r="J133">
        <v>2.0165012135242617</v>
      </c>
      <c r="K133">
        <v>2.0245625511753071</v>
      </c>
      <c r="L133">
        <v>2.030754768026477</v>
      </c>
      <c r="M133">
        <v>2.0372699671679939</v>
      </c>
      <c r="N133">
        <v>2.0475992602706428</v>
      </c>
      <c r="O133">
        <v>2.0555832738273079</v>
      </c>
      <c r="P133">
        <v>2.0632343987591599</v>
      </c>
      <c r="Q133">
        <v>2.0700788408547526</v>
      </c>
      <c r="R133">
        <v>2.0776788859815172</v>
      </c>
      <c r="S133">
        <v>2.0855414182597518</v>
      </c>
      <c r="T133">
        <v>2.0911651799259876</v>
      </c>
      <c r="U133">
        <v>2.0969192648751829</v>
      </c>
      <c r="V133">
        <v>2.1019715075422876</v>
      </c>
      <c r="W133">
        <v>2.1039895848548751</v>
      </c>
      <c r="X133">
        <v>2.1053492699606928</v>
      </c>
      <c r="Y133">
        <v>2.1146239142712355</v>
      </c>
      <c r="Z133" s="1">
        <f t="shared" si="5"/>
        <v>37771</v>
      </c>
      <c r="AA133">
        <v>1.9325448737955624</v>
      </c>
      <c r="AB133">
        <v>1.9576369251708985</v>
      </c>
      <c r="AC133">
        <v>1.9750030003193759</v>
      </c>
      <c r="AD133">
        <v>1.9867932732228066</v>
      </c>
      <c r="AE133">
        <v>1.9998321303793221</v>
      </c>
      <c r="AF133">
        <v>2.0123437639826971</v>
      </c>
      <c r="AG133">
        <v>2.0260454080389887</v>
      </c>
      <c r="AH133">
        <v>2.0386312883116533</v>
      </c>
      <c r="AI133">
        <v>2.0518048031304921</v>
      </c>
      <c r="AJ133">
        <v>2.0660659475279664</v>
      </c>
      <c r="AK133">
        <v>2.0810629788585686</v>
      </c>
      <c r="AL133">
        <v>2.0970738206843684</v>
      </c>
      <c r="AM133">
        <v>2.1128567937780489</v>
      </c>
      <c r="AN133">
        <v>2.1295212687421645</v>
      </c>
      <c r="AO133">
        <v>2.1460627947301791</v>
      </c>
      <c r="AP133">
        <v>2.1630134503184966</v>
      </c>
      <c r="AQ133">
        <v>2.1800698215087313</v>
      </c>
      <c r="AR133">
        <v>2.1972711857551146</v>
      </c>
      <c r="AS133">
        <v>2.2142060049703423</v>
      </c>
      <c r="AT133">
        <v>2.2312041423625399</v>
      </c>
      <c r="AU133">
        <v>2.248228577291624</v>
      </c>
      <c r="AV133" s="1">
        <f t="shared" si="6"/>
        <v>37771</v>
      </c>
      <c r="AW133">
        <v>2.0027012054860194</v>
      </c>
      <c r="AX133">
        <v>2.0251680444975695</v>
      </c>
      <c r="AY133">
        <v>2.0282925307061186</v>
      </c>
      <c r="AZ133">
        <v>2.0288494223062346</v>
      </c>
      <c r="BA133">
        <v>2.0334170191926515</v>
      </c>
      <c r="BB133">
        <v>2.0381737495169809</v>
      </c>
      <c r="BC133">
        <v>2.0429028347426574</v>
      </c>
      <c r="BD133">
        <v>2.0517672633461985</v>
      </c>
      <c r="BE133">
        <v>2.0617183016821921</v>
      </c>
      <c r="BF133">
        <v>2.0712644259381108</v>
      </c>
      <c r="BG133">
        <v>2.0835278531087589</v>
      </c>
      <c r="BH133">
        <v>2.0998932369366679</v>
      </c>
      <c r="BI133">
        <v>2.1132805669765653</v>
      </c>
      <c r="BJ133">
        <v>2.1295212687421645</v>
      </c>
      <c r="BK133">
        <v>2.1460627947301791</v>
      </c>
      <c r="BL133">
        <v>2.1630134503184966</v>
      </c>
      <c r="BM133">
        <v>2.1800698215087313</v>
      </c>
      <c r="BN133">
        <v>2.1972711857551146</v>
      </c>
      <c r="BO133">
        <v>2.1972711857551146</v>
      </c>
      <c r="BP133">
        <v>2.2142060049703423</v>
      </c>
      <c r="BQ133">
        <v>2.248228577291624</v>
      </c>
      <c r="BR133" s="1">
        <f t="shared" si="7"/>
        <v>37771</v>
      </c>
      <c r="BS133" s="8">
        <v>1.9325448737955624</v>
      </c>
      <c r="BT133" s="8">
        <v>1.9561432679765887</v>
      </c>
      <c r="BU133" s="8">
        <v>1.9789353599360624</v>
      </c>
      <c r="BV133" s="8">
        <v>1.9918743602502962</v>
      </c>
      <c r="BW133" s="8">
        <v>2.0007589670689088</v>
      </c>
      <c r="BX133" s="8">
        <v>2.0099798624890748</v>
      </c>
      <c r="BY133" s="8">
        <v>2.0219744372816799</v>
      </c>
      <c r="BZ133" s="8">
        <v>2.0325100046933642</v>
      </c>
      <c r="CA133" s="8">
        <v>2.0458075929976904</v>
      </c>
      <c r="CB133" s="8">
        <v>2.059219505750264</v>
      </c>
      <c r="CC133" s="8">
        <v>2.0698305881587706</v>
      </c>
      <c r="CD133" s="8">
        <v>2.0806641232051448</v>
      </c>
      <c r="CE133" s="8">
        <v>2.091584778867837</v>
      </c>
      <c r="CF133" s="8">
        <v>2.1043351431923174</v>
      </c>
      <c r="CG133" s="8">
        <v>2.1175217707970924</v>
      </c>
      <c r="CH133" s="8">
        <v>2.1307422316225972</v>
      </c>
      <c r="CI133" s="8">
        <v>2.1437745816624147</v>
      </c>
      <c r="CJ133" s="8">
        <v>2.1567925828509584</v>
      </c>
      <c r="CK133" s="8">
        <v>2.1698647510909144</v>
      </c>
      <c r="CL133" s="8">
        <v>2.1790868655279998</v>
      </c>
      <c r="CM133" s="8">
        <v>2.1876416023173424</v>
      </c>
    </row>
    <row r="134" spans="1:91" x14ac:dyDescent="0.25">
      <c r="A134" s="1">
        <f t="shared" si="4"/>
        <v>37802</v>
      </c>
      <c r="B134">
        <v>2.1044042987386509</v>
      </c>
      <c r="C134">
        <v>2.0173165818120062</v>
      </c>
      <c r="D134" s="1">
        <v>37802</v>
      </c>
      <c r="E134">
        <v>1.9440131749330958</v>
      </c>
      <c r="F134">
        <v>1.9651987938907065</v>
      </c>
      <c r="G134">
        <v>1.9842989770718535</v>
      </c>
      <c r="H134">
        <v>2.0012542238302458</v>
      </c>
      <c r="I134">
        <v>2.0147232753126643</v>
      </c>
      <c r="J134">
        <v>2.025818844540014</v>
      </c>
      <c r="K134">
        <v>2.0330903515695766</v>
      </c>
      <c r="L134">
        <v>2.0384790418465517</v>
      </c>
      <c r="M134">
        <v>2.0441369123882884</v>
      </c>
      <c r="N134">
        <v>2.0534718232486466</v>
      </c>
      <c r="O134">
        <v>2.0604455233037324</v>
      </c>
      <c r="P134">
        <v>2.0670776885273603</v>
      </c>
      <c r="Q134">
        <v>2.0728943822605976</v>
      </c>
      <c r="R134">
        <v>2.0794604463994792</v>
      </c>
      <c r="S134">
        <v>2.0862814507056022</v>
      </c>
      <c r="T134">
        <v>2.0908561112876045</v>
      </c>
      <c r="U134">
        <v>2.0955553569664875</v>
      </c>
      <c r="V134">
        <v>2.0995477852073181</v>
      </c>
      <c r="W134">
        <v>2.1005059928984804</v>
      </c>
      <c r="X134">
        <v>2.1008052007002198</v>
      </c>
      <c r="Y134">
        <v>2.1089969392915786</v>
      </c>
      <c r="Z134" s="1">
        <f t="shared" si="5"/>
        <v>37802</v>
      </c>
      <c r="AA134">
        <v>1.9440131749330958</v>
      </c>
      <c r="AB134">
        <v>1.970345474453975</v>
      </c>
      <c r="AC134">
        <v>1.9867665229059472</v>
      </c>
      <c r="AD134">
        <v>1.9975629430630921</v>
      </c>
      <c r="AE134">
        <v>2.0096014177091299</v>
      </c>
      <c r="AF134">
        <v>2.0210964090668799</v>
      </c>
      <c r="AG134">
        <v>2.0337725476096371</v>
      </c>
      <c r="AH134">
        <v>2.045314587997535</v>
      </c>
      <c r="AI134">
        <v>2.0574323932858674</v>
      </c>
      <c r="AJ134">
        <v>2.070626117915741</v>
      </c>
      <c r="AK134">
        <v>2.0845416837450021</v>
      </c>
      <c r="AL134">
        <v>2.0994561476943772</v>
      </c>
      <c r="AM134">
        <v>2.1141254560552385</v>
      </c>
      <c r="AN134">
        <v>2.1296594175213301</v>
      </c>
      <c r="AO134">
        <v>2.1450526377108736</v>
      </c>
      <c r="AP134">
        <v>2.1608368573266925</v>
      </c>
      <c r="AQ134">
        <v>2.1767084728308808</v>
      </c>
      <c r="AR134">
        <v>2.1927065102254399</v>
      </c>
      <c r="AS134">
        <v>2.2084202738098733</v>
      </c>
      <c r="AT134">
        <v>2.2241790164564894</v>
      </c>
      <c r="AU134">
        <v>2.239945752180009</v>
      </c>
      <c r="AV134" s="1">
        <f t="shared" si="6"/>
        <v>37802</v>
      </c>
      <c r="AW134">
        <v>2.0145858353943442</v>
      </c>
      <c r="AX134">
        <v>2.0383149909865166</v>
      </c>
      <c r="AY134">
        <v>2.0403734566557383</v>
      </c>
      <c r="AZ134">
        <v>2.0398470629407073</v>
      </c>
      <c r="BA134">
        <v>2.0433503705075173</v>
      </c>
      <c r="BB134">
        <v>2.0470387415569662</v>
      </c>
      <c r="BC134">
        <v>2.0506942668945203</v>
      </c>
      <c r="BD134">
        <v>2.0584936270517118</v>
      </c>
      <c r="BE134">
        <v>2.0673730820979515</v>
      </c>
      <c r="BF134">
        <v>2.0758360702806908</v>
      </c>
      <c r="BG134">
        <v>2.0870106782790021</v>
      </c>
      <c r="BH134">
        <v>2.1022787668723075</v>
      </c>
      <c r="BI134">
        <v>2.1145494837078536</v>
      </c>
      <c r="BJ134">
        <v>2.1296594175213301</v>
      </c>
      <c r="BK134">
        <v>2.1450526377108736</v>
      </c>
      <c r="BL134">
        <v>2.1608368573266925</v>
      </c>
      <c r="BM134">
        <v>2.1767084728308808</v>
      </c>
      <c r="BN134">
        <v>2.1927065102254399</v>
      </c>
      <c r="BO134">
        <v>2.1927065102254399</v>
      </c>
      <c r="BP134">
        <v>2.2084202738098733</v>
      </c>
      <c r="BQ134">
        <v>2.239945752180009</v>
      </c>
      <c r="BR134" s="1">
        <f t="shared" si="7"/>
        <v>37802</v>
      </c>
      <c r="BS134" s="8">
        <v>1.9440131749330958</v>
      </c>
      <c r="BT134" s="8">
        <v>1.9691261909541433</v>
      </c>
      <c r="BU134" s="8">
        <v>1.9910335079562618</v>
      </c>
      <c r="BV134" s="8">
        <v>2.0030087902500289</v>
      </c>
      <c r="BW134" s="8">
        <v>2.0108955898212018</v>
      </c>
      <c r="BX134" s="8">
        <v>2.0191109028606435</v>
      </c>
      <c r="BY134" s="8">
        <v>2.0301013886008081</v>
      </c>
      <c r="BZ134" s="8">
        <v>2.0396152073851876</v>
      </c>
      <c r="CA134" s="8">
        <v>2.0518882249314809</v>
      </c>
      <c r="CB134" s="8">
        <v>2.0642619233111246</v>
      </c>
      <c r="CC134" s="8">
        <v>2.073815356015106</v>
      </c>
      <c r="CD134" s="8">
        <v>2.083580442562488</v>
      </c>
      <c r="CE134" s="8">
        <v>2.0934213827111328</v>
      </c>
      <c r="CF134" s="8">
        <v>2.1050812455170078</v>
      </c>
      <c r="CG134" s="8">
        <v>2.1171639473050052</v>
      </c>
      <c r="CH134" s="8">
        <v>2.1292666515061116</v>
      </c>
      <c r="CI134" s="8">
        <v>2.1411676308714984</v>
      </c>
      <c r="CJ134" s="8">
        <v>2.1530406405093729</v>
      </c>
      <c r="CK134" s="8">
        <v>2.1649540637984539</v>
      </c>
      <c r="CL134" s="8">
        <v>2.1730227218452485</v>
      </c>
      <c r="CM134" s="8">
        <v>2.1805871226789288</v>
      </c>
    </row>
    <row r="135" spans="1:91" x14ac:dyDescent="0.25">
      <c r="A135" s="1">
        <f t="shared" si="4"/>
        <v>37833</v>
      </c>
      <c r="B135">
        <v>2.0336537581058827</v>
      </c>
      <c r="C135">
        <v>2.0069389058012228</v>
      </c>
      <c r="D135" s="1">
        <v>37833</v>
      </c>
      <c r="E135">
        <v>1.9359780594864162</v>
      </c>
      <c r="F135">
        <v>1.9569078305789023</v>
      </c>
      <c r="G135">
        <v>1.9749232347267165</v>
      </c>
      <c r="H135">
        <v>1.9879939817019419</v>
      </c>
      <c r="I135">
        <v>1.9978747969651076</v>
      </c>
      <c r="J135">
        <v>2.0053593170059458</v>
      </c>
      <c r="K135">
        <v>2.009026497239967</v>
      </c>
      <c r="L135">
        <v>2.0108111588272899</v>
      </c>
      <c r="M135">
        <v>2.0127422785949562</v>
      </c>
      <c r="N135">
        <v>2.0179815177329661</v>
      </c>
      <c r="O135">
        <v>2.0208689659794654</v>
      </c>
      <c r="P135">
        <v>2.0233952524038692</v>
      </c>
      <c r="Q135">
        <v>2.0250993400261241</v>
      </c>
      <c r="R135">
        <v>2.0275116867002283</v>
      </c>
      <c r="S135">
        <v>2.0301468386703325</v>
      </c>
      <c r="T135">
        <v>2.0305741550949561</v>
      </c>
      <c r="U135">
        <v>2.0311046152533363</v>
      </c>
      <c r="V135">
        <v>2.0309332679942771</v>
      </c>
      <c r="W135">
        <v>2.0278173319317307</v>
      </c>
      <c r="X135">
        <v>2.0240627807365517</v>
      </c>
      <c r="Y135">
        <v>2.0278961036946805</v>
      </c>
      <c r="Z135" s="1">
        <f t="shared" si="5"/>
        <v>37833</v>
      </c>
      <c r="AA135">
        <v>1.9359780594864162</v>
      </c>
      <c r="AB135">
        <v>1.962262967938518</v>
      </c>
      <c r="AC135">
        <v>1.9755999417068242</v>
      </c>
      <c r="AD135">
        <v>1.9822034454934201</v>
      </c>
      <c r="AE135">
        <v>1.9899922163260537</v>
      </c>
      <c r="AF135">
        <v>1.9971941248177505</v>
      </c>
      <c r="AG135">
        <v>2.0055132104551663</v>
      </c>
      <c r="AH135">
        <v>2.0126638576156042</v>
      </c>
      <c r="AI135">
        <v>2.020332134690594</v>
      </c>
      <c r="AJ135">
        <v>2.0290045693946266</v>
      </c>
      <c r="AK135">
        <v>2.0383282562875662</v>
      </c>
      <c r="AL135">
        <v>2.0485690572369997</v>
      </c>
      <c r="AM135">
        <v>2.0585094466083196</v>
      </c>
      <c r="AN135">
        <v>2.0692292631315672</v>
      </c>
      <c r="AO135">
        <v>2.0797483548285962</v>
      </c>
      <c r="AP135">
        <v>2.0905820474630072</v>
      </c>
      <c r="AQ135">
        <v>2.1014348100281368</v>
      </c>
      <c r="AR135">
        <v>2.1123436958494053</v>
      </c>
      <c r="AS135">
        <v>2.1229131262637249</v>
      </c>
      <c r="AT135">
        <v>2.1334606889763776</v>
      </c>
      <c r="AU135">
        <v>2.1439507039361256</v>
      </c>
      <c r="AV135" s="1">
        <f t="shared" si="6"/>
        <v>37833</v>
      </c>
      <c r="AW135">
        <v>2.0062590246654235</v>
      </c>
      <c r="AX135">
        <v>2.02995366836122</v>
      </c>
      <c r="AY135">
        <v>2.0289055787659112</v>
      </c>
      <c r="AZ135">
        <v>2.0241624377755563</v>
      </c>
      <c r="BA135">
        <v>2.0234118550594431</v>
      </c>
      <c r="BB135">
        <v>2.0228296530393806</v>
      </c>
      <c r="BC135">
        <v>2.0221998018880845</v>
      </c>
      <c r="BD135">
        <v>2.0256325108184425</v>
      </c>
      <c r="BE135">
        <v>2.0300935699210068</v>
      </c>
      <c r="BF135">
        <v>2.0341097967765029</v>
      </c>
      <c r="BG135">
        <v>2.0407425142333371</v>
      </c>
      <c r="BH135">
        <v>2.0513232611362437</v>
      </c>
      <c r="BI135">
        <v>2.0589223194234267</v>
      </c>
      <c r="BJ135">
        <v>2.0692292631315672</v>
      </c>
      <c r="BK135">
        <v>2.0797483548285962</v>
      </c>
      <c r="BL135">
        <v>2.0905820474630072</v>
      </c>
      <c r="BM135">
        <v>2.1014348100281368</v>
      </c>
      <c r="BN135">
        <v>2.1123436958494053</v>
      </c>
      <c r="BO135">
        <v>2.1123436958494053</v>
      </c>
      <c r="BP135">
        <v>2.1229131262637249</v>
      </c>
      <c r="BQ135">
        <v>2.1439507039361256</v>
      </c>
      <c r="BR135" s="1">
        <f t="shared" si="7"/>
        <v>37833</v>
      </c>
      <c r="BS135" s="8">
        <v>1.9359780594864162</v>
      </c>
      <c r="BT135" s="8">
        <v>1.9609118072421015</v>
      </c>
      <c r="BU135" s="8">
        <v>1.9811243211895091</v>
      </c>
      <c r="BV135" s="8">
        <v>1.9890015808441244</v>
      </c>
      <c r="BW135" s="8">
        <v>1.9927789033829328</v>
      </c>
      <c r="BX135" s="8">
        <v>1.9968493149964681</v>
      </c>
      <c r="BY135" s="8">
        <v>2.0036255794941908</v>
      </c>
      <c r="BZ135" s="8">
        <v>2.0089030948310636</v>
      </c>
      <c r="CA135" s="8">
        <v>2.0168543353280901</v>
      </c>
      <c r="CB135" s="8">
        <v>2.0248548454634601</v>
      </c>
      <c r="CC135" s="8">
        <v>2.0300447202239464</v>
      </c>
      <c r="CD135" s="8">
        <v>2.0354028320129145</v>
      </c>
      <c r="CE135" s="8">
        <v>2.0407955142326055</v>
      </c>
      <c r="CF135" s="8">
        <v>2.0479180443275009</v>
      </c>
      <c r="CG135" s="8">
        <v>2.0554040620255614</v>
      </c>
      <c r="CH135" s="8">
        <v>2.0628607365555909</v>
      </c>
      <c r="CI135" s="8">
        <v>2.0700735817823936</v>
      </c>
      <c r="CJ135" s="8">
        <v>2.0772114533719264</v>
      </c>
      <c r="CK135" s="8">
        <v>2.0843403575718158</v>
      </c>
      <c r="CL135" s="8">
        <v>2.0877401084041787</v>
      </c>
      <c r="CM135" s="8">
        <v>2.0908871617818541</v>
      </c>
    </row>
    <row r="136" spans="1:91" x14ac:dyDescent="0.25">
      <c r="A136" s="1">
        <f t="shared" si="4"/>
        <v>37862</v>
      </c>
      <c r="B136">
        <v>2.0471506432251974</v>
      </c>
      <c r="C136">
        <v>2.012632783694527</v>
      </c>
      <c r="D136" s="1">
        <v>37862</v>
      </c>
      <c r="E136">
        <v>1.9396635876458437</v>
      </c>
      <c r="F136">
        <v>1.9612600034715706</v>
      </c>
      <c r="G136">
        <v>1.9799480449866997</v>
      </c>
      <c r="H136">
        <v>1.9935026744280953</v>
      </c>
      <c r="I136">
        <v>2.003733861858322</v>
      </c>
      <c r="J136">
        <v>2.0115645339949344</v>
      </c>
      <c r="K136">
        <v>2.0155678571402817</v>
      </c>
      <c r="L136">
        <v>2.0176834135755812</v>
      </c>
      <c r="M136">
        <v>2.0199370801390666</v>
      </c>
      <c r="N136">
        <v>2.0254848438479116</v>
      </c>
      <c r="O136">
        <v>2.0286732392070976</v>
      </c>
      <c r="P136">
        <v>2.0314998554450394</v>
      </c>
      <c r="Q136">
        <v>2.0335015871181406</v>
      </c>
      <c r="R136">
        <v>2.0362151075970778</v>
      </c>
      <c r="S136">
        <v>2.0391531146557598</v>
      </c>
      <c r="T136">
        <v>2.0398739314100696</v>
      </c>
      <c r="U136">
        <v>2.040698501826979</v>
      </c>
      <c r="V136">
        <v>2.0408180014227013</v>
      </c>
      <c r="W136">
        <v>2.037978108561636</v>
      </c>
      <c r="X136">
        <v>2.0344954140115252</v>
      </c>
      <c r="Y136">
        <v>2.0386397151309543</v>
      </c>
      <c r="Z136" s="1">
        <f t="shared" si="5"/>
        <v>37862</v>
      </c>
      <c r="AA136">
        <v>1.9396635876458437</v>
      </c>
      <c r="AB136">
        <v>1.9669627728108594</v>
      </c>
      <c r="AC136">
        <v>1.9812300154775917</v>
      </c>
      <c r="AD136">
        <v>1.9881266038214189</v>
      </c>
      <c r="AE136">
        <v>1.9962139923637974</v>
      </c>
      <c r="AF136">
        <v>2.0037147578932046</v>
      </c>
      <c r="AG136">
        <v>2.0123384955855261</v>
      </c>
      <c r="AH136">
        <v>2.0197919587558046</v>
      </c>
      <c r="AI136">
        <v>2.0277669354994199</v>
      </c>
      <c r="AJ136">
        <v>2.0367520261299172</v>
      </c>
      <c r="AK136">
        <v>2.0463933456781764</v>
      </c>
      <c r="AL136">
        <v>2.0569581150677094</v>
      </c>
      <c r="AM136">
        <v>2.0672240350220572</v>
      </c>
      <c r="AN136">
        <v>2.0782755404225099</v>
      </c>
      <c r="AO136">
        <v>2.0891283821690609</v>
      </c>
      <c r="AP136">
        <v>2.1003001982175187</v>
      </c>
      <c r="AQ136">
        <v>2.1114941734715784</v>
      </c>
      <c r="AR136">
        <v>2.1227475516699483</v>
      </c>
      <c r="AS136">
        <v>2.1336627743816079</v>
      </c>
      <c r="AT136">
        <v>2.1444444420482247</v>
      </c>
      <c r="AU136">
        <v>2.1551626160005499</v>
      </c>
      <c r="AV136" s="1">
        <f t="shared" si="6"/>
        <v>37862</v>
      </c>
      <c r="AW136">
        <v>2.0100783469622079</v>
      </c>
      <c r="AX136">
        <v>2.0348155988450913</v>
      </c>
      <c r="AY136">
        <v>2.0346875631855426</v>
      </c>
      <c r="AZ136">
        <v>2.0302109766517198</v>
      </c>
      <c r="BA136">
        <v>2.0297381186955583</v>
      </c>
      <c r="BB136">
        <v>2.0294339834736199</v>
      </c>
      <c r="BC136">
        <v>2.0290818758462565</v>
      </c>
      <c r="BD136">
        <v>2.0328065420682995</v>
      </c>
      <c r="BE136">
        <v>2.0375642927078581</v>
      </c>
      <c r="BF136">
        <v>2.0418767470747268</v>
      </c>
      <c r="BG136">
        <v>2.0488171561609758</v>
      </c>
      <c r="BH136">
        <v>2.0597235976571726</v>
      </c>
      <c r="BI136">
        <v>2.0676386557118982</v>
      </c>
      <c r="BJ136">
        <v>2.0782755404225099</v>
      </c>
      <c r="BK136">
        <v>2.0891283821690609</v>
      </c>
      <c r="BL136">
        <v>2.1003001982175187</v>
      </c>
      <c r="BM136">
        <v>2.1114941734715784</v>
      </c>
      <c r="BN136">
        <v>2.1227475516699483</v>
      </c>
      <c r="BO136">
        <v>2.1227475516699483</v>
      </c>
      <c r="BP136">
        <v>2.1336627743816079</v>
      </c>
      <c r="BQ136">
        <v>2.1551626160005499</v>
      </c>
      <c r="BR136" s="1">
        <f t="shared" si="7"/>
        <v>37862</v>
      </c>
      <c r="BS136" s="8">
        <v>1.9396635876458437</v>
      </c>
      <c r="BT136" s="8">
        <v>1.9654065944248253</v>
      </c>
      <c r="BU136" s="8">
        <v>1.9864350842427978</v>
      </c>
      <c r="BV136" s="8">
        <v>1.9947423941694133</v>
      </c>
      <c r="BW136" s="8">
        <v>1.9988094079927397</v>
      </c>
      <c r="BX136" s="8">
        <v>2.0031714957251414</v>
      </c>
      <c r="BY136" s="8">
        <v>2.0102495207282178</v>
      </c>
      <c r="BZ136" s="8">
        <v>2.0158255280577411</v>
      </c>
      <c r="CA136" s="8">
        <v>2.0240863245728242</v>
      </c>
      <c r="CB136" s="8">
        <v>2.032398799038956</v>
      </c>
      <c r="CC136" s="8">
        <v>2.0378920119417381</v>
      </c>
      <c r="CD136" s="8">
        <v>2.0435555878645904</v>
      </c>
      <c r="CE136" s="8">
        <v>2.0492553767204513</v>
      </c>
      <c r="CF136" s="8">
        <v>2.0566939351920794</v>
      </c>
      <c r="CG136" s="8">
        <v>2.0644995826403179</v>
      </c>
      <c r="CH136" s="8">
        <v>2.0722778475478667</v>
      </c>
      <c r="CI136" s="8">
        <v>2.0798132223127448</v>
      </c>
      <c r="CJ136" s="8">
        <v>2.0872752783502753</v>
      </c>
      <c r="CK136" s="8">
        <v>2.0947303194678599</v>
      </c>
      <c r="CL136" s="8">
        <v>2.0984406291811335</v>
      </c>
      <c r="CM136" s="8">
        <v>2.1019295865290668</v>
      </c>
    </row>
    <row r="137" spans="1:91" x14ac:dyDescent="0.25">
      <c r="A137" s="1">
        <f t="shared" si="4"/>
        <v>37894</v>
      </c>
      <c r="B137">
        <v>2.1013369977040979</v>
      </c>
      <c r="C137">
        <v>2.0462743844142937</v>
      </c>
      <c r="D137" s="1">
        <v>37894</v>
      </c>
      <c r="E137">
        <v>1.9657943143257472</v>
      </c>
      <c r="F137">
        <v>1.9879642711436531</v>
      </c>
      <c r="G137">
        <v>2.0071920581990748</v>
      </c>
      <c r="H137">
        <v>2.0212204434768424</v>
      </c>
      <c r="I137">
        <v>2.0332236638732457</v>
      </c>
      <c r="J137">
        <v>2.0430887896485586</v>
      </c>
      <c r="K137">
        <v>2.0490778767445654</v>
      </c>
      <c r="L137">
        <v>2.0531536498209628</v>
      </c>
      <c r="M137">
        <v>2.0574225510682442</v>
      </c>
      <c r="N137">
        <v>2.0651925496035588</v>
      </c>
      <c r="O137">
        <v>2.0705660673271162</v>
      </c>
      <c r="P137">
        <v>2.0755766286155031</v>
      </c>
      <c r="Q137">
        <v>2.0797494600331516</v>
      </c>
      <c r="R137">
        <v>2.0846552020563882</v>
      </c>
      <c r="S137">
        <v>2.0897966842719105</v>
      </c>
      <c r="T137">
        <v>2.0926697392112703</v>
      </c>
      <c r="U137">
        <v>2.095650850105736</v>
      </c>
      <c r="V137">
        <v>2.0979088916751114</v>
      </c>
      <c r="W137">
        <v>2.0971219068551061</v>
      </c>
      <c r="X137">
        <v>2.0956668503398093</v>
      </c>
      <c r="Y137">
        <v>2.1020688036019273</v>
      </c>
      <c r="Z137" s="1">
        <f t="shared" si="5"/>
        <v>37894</v>
      </c>
      <c r="AA137">
        <v>1.9657943143257472</v>
      </c>
      <c r="AB137">
        <v>1.9935287501823447</v>
      </c>
      <c r="AC137">
        <v>2.0080566589940081</v>
      </c>
      <c r="AD137">
        <v>2.0161234893925477</v>
      </c>
      <c r="AE137">
        <v>2.0265487606315511</v>
      </c>
      <c r="AF137">
        <v>2.036395861315651</v>
      </c>
      <c r="AG137">
        <v>2.0474022145476147</v>
      </c>
      <c r="AH137">
        <v>2.0572358136880351</v>
      </c>
      <c r="AI137">
        <v>2.0676177833971408</v>
      </c>
      <c r="AJ137">
        <v>2.0790486136628039</v>
      </c>
      <c r="AK137">
        <v>2.0911700523570689</v>
      </c>
      <c r="AL137">
        <v>2.1042576584489545</v>
      </c>
      <c r="AM137">
        <v>2.117062750707448</v>
      </c>
      <c r="AN137">
        <v>2.1306961179861115</v>
      </c>
      <c r="AO137">
        <v>2.144150214479009</v>
      </c>
      <c r="AP137">
        <v>2.1580695175146287</v>
      </c>
      <c r="AQ137">
        <v>2.1722819353514953</v>
      </c>
      <c r="AR137">
        <v>2.1865842822079729</v>
      </c>
      <c r="AS137">
        <v>2.2005667624197183</v>
      </c>
      <c r="AT137">
        <v>2.2144393523278318</v>
      </c>
      <c r="AU137">
        <v>2.2282739756729639</v>
      </c>
      <c r="AV137" s="1">
        <f t="shared" si="6"/>
        <v>37894</v>
      </c>
      <c r="AW137">
        <v>2.0371576859913465</v>
      </c>
      <c r="AX137">
        <v>2.0622980026309112</v>
      </c>
      <c r="AY137">
        <v>2.0622380431896055</v>
      </c>
      <c r="AZ137">
        <v>2.0588004961970623</v>
      </c>
      <c r="BA137">
        <v>2.0605823246325912</v>
      </c>
      <c r="BB137">
        <v>2.0625345740849625</v>
      </c>
      <c r="BC137">
        <v>2.0644373375649567</v>
      </c>
      <c r="BD137">
        <v>2.0704916674776421</v>
      </c>
      <c r="BE137">
        <v>2.0776076839324662</v>
      </c>
      <c r="BF137">
        <v>2.0842797580726415</v>
      </c>
      <c r="BG137">
        <v>2.0936468977323357</v>
      </c>
      <c r="BH137">
        <v>2.107086733030278</v>
      </c>
      <c r="BI137">
        <v>2.1174873674897916</v>
      </c>
      <c r="BJ137">
        <v>2.1306961179861115</v>
      </c>
      <c r="BK137">
        <v>2.144150214479009</v>
      </c>
      <c r="BL137">
        <v>2.1580695175146287</v>
      </c>
      <c r="BM137">
        <v>2.1722819353514953</v>
      </c>
      <c r="BN137">
        <v>2.1865842822079729</v>
      </c>
      <c r="BO137">
        <v>2.1865842822079729</v>
      </c>
      <c r="BP137">
        <v>2.2005667624197183</v>
      </c>
      <c r="BQ137">
        <v>2.2282739756729639</v>
      </c>
      <c r="BR137" s="1">
        <f t="shared" si="7"/>
        <v>37894</v>
      </c>
      <c r="BS137" s="8">
        <v>1.9657943143257472</v>
      </c>
      <c r="BT137" s="8">
        <v>1.9920775463942861</v>
      </c>
      <c r="BU137" s="8">
        <v>2.0135868874965528</v>
      </c>
      <c r="BV137" s="8">
        <v>2.0223693975900305</v>
      </c>
      <c r="BW137" s="8">
        <v>2.0286702319561414</v>
      </c>
      <c r="BX137" s="8">
        <v>2.0352797310507453</v>
      </c>
      <c r="BY137" s="8">
        <v>2.0446611631606744</v>
      </c>
      <c r="BZ137" s="8">
        <v>2.0525286511539291</v>
      </c>
      <c r="CA137" s="8">
        <v>2.0631448853484042</v>
      </c>
      <c r="CB137" s="8">
        <v>2.0738318495542054</v>
      </c>
      <c r="CC137" s="8">
        <v>2.081657117787036</v>
      </c>
      <c r="CD137" s="8">
        <v>2.0896685618495243</v>
      </c>
      <c r="CE137" s="8">
        <v>2.0977294151839581</v>
      </c>
      <c r="CF137" s="8">
        <v>2.1075844806467372</v>
      </c>
      <c r="CG137" s="8">
        <v>2.1178323252442448</v>
      </c>
      <c r="CH137" s="8">
        <v>2.1280690569554968</v>
      </c>
      <c r="CI137" s="8">
        <v>2.1380730418788749</v>
      </c>
      <c r="CJ137" s="8">
        <v>2.1480179923920453</v>
      </c>
      <c r="CK137" s="8">
        <v>2.1579719744504993</v>
      </c>
      <c r="CL137" s="8">
        <v>2.1640741695197629</v>
      </c>
      <c r="CM137" s="8">
        <v>2.1698753852557076</v>
      </c>
    </row>
    <row r="138" spans="1:91" x14ac:dyDescent="0.25">
      <c r="A138" s="1">
        <f t="shared" ref="A138:A201" si="8">D138</f>
        <v>37925</v>
      </c>
      <c r="B138">
        <v>2.0817527364769006</v>
      </c>
      <c r="C138">
        <v>2.0407042537667137</v>
      </c>
      <c r="D138" s="1">
        <v>37925</v>
      </c>
      <c r="E138">
        <v>1.9601763741043499</v>
      </c>
      <c r="F138">
        <v>1.9837869716007179</v>
      </c>
      <c r="G138">
        <v>2.0044929012616834</v>
      </c>
      <c r="H138">
        <v>2.0200315810379474</v>
      </c>
      <c r="I138">
        <v>2.0334147134003695</v>
      </c>
      <c r="J138">
        <v>2.0423881261018053</v>
      </c>
      <c r="K138">
        <v>2.0474799025668213</v>
      </c>
      <c r="L138">
        <v>2.0506554597018369</v>
      </c>
      <c r="M138">
        <v>2.0539475952572674</v>
      </c>
      <c r="N138">
        <v>2.0605215535634538</v>
      </c>
      <c r="O138">
        <v>2.0646969229086691</v>
      </c>
      <c r="P138">
        <v>2.0685044167682527</v>
      </c>
      <c r="Q138">
        <v>2.0714717750602225</v>
      </c>
      <c r="R138">
        <v>2.075163926779267</v>
      </c>
      <c r="S138">
        <v>2.0790849904574675</v>
      </c>
      <c r="T138">
        <v>2.0807446635340838</v>
      </c>
      <c r="U138">
        <v>2.0825084236151139</v>
      </c>
      <c r="V138">
        <v>2.0835506480239081</v>
      </c>
      <c r="W138">
        <v>2.0815678438260314</v>
      </c>
      <c r="X138">
        <v>2.0789232071418149</v>
      </c>
      <c r="Y138">
        <v>2.0840699719608557</v>
      </c>
      <c r="Z138" s="1">
        <f t="shared" ref="Z138:Z201" si="9">D138</f>
        <v>37925</v>
      </c>
      <c r="AA138">
        <v>1.9601763741043499</v>
      </c>
      <c r="AB138">
        <v>1.9898120419886272</v>
      </c>
      <c r="AC138">
        <v>2.0063077908852538</v>
      </c>
      <c r="AD138">
        <v>2.0163705354772148</v>
      </c>
      <c r="AE138">
        <v>2.0259951687042728</v>
      </c>
      <c r="AF138">
        <v>2.0344779500609809</v>
      </c>
      <c r="AG138">
        <v>2.0441049485689642</v>
      </c>
      <c r="AH138">
        <v>2.0525471470971133</v>
      </c>
      <c r="AI138">
        <v>2.0615229493234932</v>
      </c>
      <c r="AJ138">
        <v>2.0715299352637682</v>
      </c>
      <c r="AK138">
        <v>2.0822092839668023</v>
      </c>
      <c r="AL138">
        <v>2.0936660405782801</v>
      </c>
      <c r="AM138">
        <v>2.1044716437440614</v>
      </c>
      <c r="AN138">
        <v>2.1160764305574626</v>
      </c>
      <c r="AO138">
        <v>2.1274784181870241</v>
      </c>
      <c r="AP138">
        <v>2.1393169753470862</v>
      </c>
      <c r="AQ138">
        <v>2.1514203873593507</v>
      </c>
      <c r="AR138">
        <v>2.1635868017185795</v>
      </c>
      <c r="AS138">
        <v>2.1754108607719087</v>
      </c>
      <c r="AT138">
        <v>2.1871008256744204</v>
      </c>
      <c r="AU138">
        <v>2.198727967812665</v>
      </c>
      <c r="AV138" s="1">
        <f t="shared" ref="AV138:AV201" si="10">Z138</f>
        <v>37925</v>
      </c>
      <c r="AW138">
        <v>2.0313358001823949</v>
      </c>
      <c r="AX138">
        <v>2.0584530819677083</v>
      </c>
      <c r="AY138">
        <v>2.0604419871220436</v>
      </c>
      <c r="AZ138">
        <v>2.059052771717075</v>
      </c>
      <c r="BA138">
        <v>2.060019435763313</v>
      </c>
      <c r="BB138">
        <v>2.0605920449589075</v>
      </c>
      <c r="BC138">
        <v>2.0611126371471093</v>
      </c>
      <c r="BD138">
        <v>2.0657727893385918</v>
      </c>
      <c r="BE138">
        <v>2.0714834020630684</v>
      </c>
      <c r="BF138">
        <v>2.0767421617453676</v>
      </c>
      <c r="BG138">
        <v>2.0846755159356074</v>
      </c>
      <c r="BH138">
        <v>2.096480875231916</v>
      </c>
      <c r="BI138">
        <v>2.1048937351429116</v>
      </c>
      <c r="BJ138">
        <v>2.1160764305574626</v>
      </c>
      <c r="BK138">
        <v>2.1274784181870241</v>
      </c>
      <c r="BL138">
        <v>2.1393169753470862</v>
      </c>
      <c r="BM138">
        <v>2.1514203873593507</v>
      </c>
      <c r="BN138">
        <v>2.1635868017185795</v>
      </c>
      <c r="BO138">
        <v>2.1635868017185795</v>
      </c>
      <c r="BP138">
        <v>2.1754108607719087</v>
      </c>
      <c r="BQ138">
        <v>2.198727967812665</v>
      </c>
      <c r="BR138" s="1">
        <f t="shared" ref="BR138:BR201" si="11">AV138</f>
        <v>37925</v>
      </c>
      <c r="BS138" s="8">
        <v>1.9601763741043499</v>
      </c>
      <c r="BT138" s="8">
        <v>1.988077347604537</v>
      </c>
      <c r="BU138" s="8">
        <v>2.0112546301945007</v>
      </c>
      <c r="BV138" s="8">
        <v>2.0217455645794775</v>
      </c>
      <c r="BW138" s="8">
        <v>2.0284691486758595</v>
      </c>
      <c r="BX138" s="8">
        <v>2.0337872158916821</v>
      </c>
      <c r="BY138" s="8">
        <v>2.0418650419367843</v>
      </c>
      <c r="BZ138" s="8">
        <v>2.0484200549337355</v>
      </c>
      <c r="CA138" s="8">
        <v>2.0577065895023692</v>
      </c>
      <c r="CB138" s="8">
        <v>2.0670501571304358</v>
      </c>
      <c r="CC138" s="8">
        <v>2.0735296464142294</v>
      </c>
      <c r="CD138" s="8">
        <v>2.0801845409751412</v>
      </c>
      <c r="CE138" s="8">
        <v>2.0868784274931484</v>
      </c>
      <c r="CF138" s="8">
        <v>2.0953458828685037</v>
      </c>
      <c r="CG138" s="8">
        <v>2.1041910872486076</v>
      </c>
      <c r="CH138" s="8">
        <v>2.1130122589802296</v>
      </c>
      <c r="CI138" s="8">
        <v>2.1215894939993785</v>
      </c>
      <c r="CJ138" s="8">
        <v>2.130095498098401</v>
      </c>
      <c r="CK138" s="8">
        <v>2.1385978384600155</v>
      </c>
      <c r="CL138" s="8">
        <v>2.1429436042878058</v>
      </c>
      <c r="CM138" s="8">
        <v>2.1465359969498228</v>
      </c>
    </row>
    <row r="139" spans="1:91" x14ac:dyDescent="0.25">
      <c r="A139" s="1">
        <f t="shared" si="8"/>
        <v>37953</v>
      </c>
      <c r="B139">
        <v>2.0867306239446082</v>
      </c>
      <c r="C139">
        <v>2.0468773375513623</v>
      </c>
      <c r="D139" s="1">
        <v>37953</v>
      </c>
      <c r="E139">
        <v>1.9646388514433322</v>
      </c>
      <c r="F139">
        <v>1.988758000091849</v>
      </c>
      <c r="G139">
        <v>2.0099753622473981</v>
      </c>
      <c r="H139">
        <v>2.0260196510282635</v>
      </c>
      <c r="I139">
        <v>2.0399086331804162</v>
      </c>
      <c r="J139">
        <v>2.049245823536892</v>
      </c>
      <c r="K139">
        <v>2.0543768927101347</v>
      </c>
      <c r="L139">
        <v>2.0575853773416548</v>
      </c>
      <c r="M139">
        <v>2.0608976276256512</v>
      </c>
      <c r="N139">
        <v>2.0674649273614056</v>
      </c>
      <c r="O139">
        <v>2.0716254047890255</v>
      </c>
      <c r="P139">
        <v>2.0754166602785977</v>
      </c>
      <c r="Q139">
        <v>2.0783648777194967</v>
      </c>
      <c r="R139">
        <v>2.0820402070220094</v>
      </c>
      <c r="S139">
        <v>2.0859451000168243</v>
      </c>
      <c r="T139">
        <v>2.0875810624867404</v>
      </c>
      <c r="U139">
        <v>2.0893214059236733</v>
      </c>
      <c r="V139">
        <v>2.0903378138051654</v>
      </c>
      <c r="W139">
        <v>2.0883193522435755</v>
      </c>
      <c r="X139">
        <v>2.0856369764696807</v>
      </c>
      <c r="Y139">
        <v>2.0907711290084361</v>
      </c>
      <c r="Z139" s="1">
        <f t="shared" si="9"/>
        <v>37953</v>
      </c>
      <c r="AA139">
        <v>1.9646388514433322</v>
      </c>
      <c r="AB139">
        <v>1.9951059419219421</v>
      </c>
      <c r="AC139">
        <v>2.0124158660087974</v>
      </c>
      <c r="AD139">
        <v>2.0232833976107343</v>
      </c>
      <c r="AE139">
        <v>2.0335515026673527</v>
      </c>
      <c r="AF139">
        <v>2.0420138577661167</v>
      </c>
      <c r="AG139">
        <v>2.0516242048616733</v>
      </c>
      <c r="AH139">
        <v>2.0600449312717464</v>
      </c>
      <c r="AI139">
        <v>2.0690007648452977</v>
      </c>
      <c r="AJ139">
        <v>2.0789910367828477</v>
      </c>
      <c r="AK139">
        <v>2.0896555637707572</v>
      </c>
      <c r="AL139">
        <v>2.1010585853644637</v>
      </c>
      <c r="AM139">
        <v>2.1117212566296888</v>
      </c>
      <c r="AN139">
        <v>2.1231839362508618</v>
      </c>
      <c r="AO139">
        <v>2.1344411558374476</v>
      </c>
      <c r="AP139">
        <v>2.146134373942556</v>
      </c>
      <c r="AQ139">
        <v>2.1580912307596756</v>
      </c>
      <c r="AR139">
        <v>2.1701091969040132</v>
      </c>
      <c r="AS139">
        <v>2.1817817113393581</v>
      </c>
      <c r="AT139">
        <v>2.193317715585374</v>
      </c>
      <c r="AU139">
        <v>2.2047887121021752</v>
      </c>
      <c r="AV139" s="1">
        <f t="shared" si="10"/>
        <v>37953</v>
      </c>
      <c r="AW139">
        <v>2.0359602769011773</v>
      </c>
      <c r="AX139">
        <v>2.0639296015602171</v>
      </c>
      <c r="AY139">
        <v>2.0667148703268148</v>
      </c>
      <c r="AZ139">
        <v>2.0661119643039934</v>
      </c>
      <c r="BA139">
        <v>2.0677026696957115</v>
      </c>
      <c r="BB139">
        <v>2.068224681856389</v>
      </c>
      <c r="BC139">
        <v>2.0686944563573708</v>
      </c>
      <c r="BD139">
        <v>2.0733188856853655</v>
      </c>
      <c r="BE139">
        <v>2.078997347392753</v>
      </c>
      <c r="BF139">
        <v>2.0842220363221071</v>
      </c>
      <c r="BG139">
        <v>2.0921306153397068</v>
      </c>
      <c r="BH139">
        <v>2.1038833589438113</v>
      </c>
      <c r="BI139">
        <v>2.1121448020748566</v>
      </c>
      <c r="BJ139">
        <v>2.1231839362508618</v>
      </c>
      <c r="BK139">
        <v>2.1344411558374476</v>
      </c>
      <c r="BL139">
        <v>2.146134373942556</v>
      </c>
      <c r="BM139">
        <v>2.1580912307596756</v>
      </c>
      <c r="BN139">
        <v>2.1701091969040132</v>
      </c>
      <c r="BO139">
        <v>2.1701091969040132</v>
      </c>
      <c r="BP139">
        <v>2.1817817113393581</v>
      </c>
      <c r="BQ139">
        <v>2.2047887121021752</v>
      </c>
      <c r="BR139" s="1">
        <f t="shared" si="11"/>
        <v>37953</v>
      </c>
      <c r="BS139" s="8">
        <v>1.9646388514433322</v>
      </c>
      <c r="BT139" s="8">
        <v>1.9931702329897241</v>
      </c>
      <c r="BU139" s="8">
        <v>2.0169803875707926</v>
      </c>
      <c r="BV139" s="8">
        <v>2.0280776780191361</v>
      </c>
      <c r="BW139" s="8">
        <v>2.0354007274532004</v>
      </c>
      <c r="BX139" s="8">
        <v>2.0408297012621657</v>
      </c>
      <c r="BY139" s="8">
        <v>2.0488902381640468</v>
      </c>
      <c r="BZ139" s="8">
        <v>2.0554223983046112</v>
      </c>
      <c r="CA139" s="8">
        <v>2.0646950663340671</v>
      </c>
      <c r="CB139" s="8">
        <v>2.0740245481608199</v>
      </c>
      <c r="CC139" s="8">
        <v>2.0804799372774005</v>
      </c>
      <c r="CD139" s="8">
        <v>2.0871110284736427</v>
      </c>
      <c r="CE139" s="8">
        <v>2.09378094556725</v>
      </c>
      <c r="CF139" s="8">
        <v>2.1022299616688698</v>
      </c>
      <c r="CG139" s="8">
        <v>2.1110575840795374</v>
      </c>
      <c r="CH139" s="8">
        <v>2.1198607038190667</v>
      </c>
      <c r="CI139" s="8">
        <v>2.1284187105690884</v>
      </c>
      <c r="CJ139" s="8">
        <v>2.136904878440514</v>
      </c>
      <c r="CK139" s="8">
        <v>2.14538699385044</v>
      </c>
      <c r="CL139" s="8">
        <v>2.1496315511985205</v>
      </c>
      <c r="CM139" s="8">
        <v>2.1530285978796035</v>
      </c>
    </row>
    <row r="140" spans="1:91" x14ac:dyDescent="0.25">
      <c r="A140" s="1">
        <f t="shared" si="8"/>
        <v>37986</v>
      </c>
      <c r="B140">
        <v>2.1079653273711227</v>
      </c>
      <c r="C140">
        <v>2.0655693371111163</v>
      </c>
      <c r="D140" s="1">
        <v>37986</v>
      </c>
      <c r="E140">
        <v>1.9822364183306878</v>
      </c>
      <c r="F140">
        <v>2.0066317217256957</v>
      </c>
      <c r="G140">
        <v>2.0281005295986168</v>
      </c>
      <c r="H140">
        <v>2.0443507416953852</v>
      </c>
      <c r="I140">
        <v>2.0584270511241773</v>
      </c>
      <c r="J140">
        <v>2.067910949384546</v>
      </c>
      <c r="K140">
        <v>2.0731295383848685</v>
      </c>
      <c r="L140">
        <v>2.0763895637586427</v>
      </c>
      <c r="M140">
        <v>2.0797531895996477</v>
      </c>
      <c r="N140">
        <v>2.0863983654137703</v>
      </c>
      <c r="O140">
        <v>2.0906147700259985</v>
      </c>
      <c r="P140">
        <v>2.094458636685685</v>
      </c>
      <c r="Q140">
        <v>2.097451788404209</v>
      </c>
      <c r="R140">
        <v>2.1011787864981395</v>
      </c>
      <c r="S140">
        <v>2.1051375237130592</v>
      </c>
      <c r="T140">
        <v>2.1068065020409148</v>
      </c>
      <c r="U140">
        <v>2.1085808516785236</v>
      </c>
      <c r="V140">
        <v>2.1096246162165242</v>
      </c>
      <c r="W140">
        <v>2.107605501029461</v>
      </c>
      <c r="X140">
        <v>2.1049162997664292</v>
      </c>
      <c r="Y140">
        <v>2.1101159027585714</v>
      </c>
      <c r="Z140" s="1">
        <f t="shared" si="9"/>
        <v>37986</v>
      </c>
      <c r="AA140">
        <v>1.9822364183306878</v>
      </c>
      <c r="AB140">
        <v>2.0136493705231997</v>
      </c>
      <c r="AC140">
        <v>2.0317989831179344</v>
      </c>
      <c r="AD140">
        <v>2.0434536560716374</v>
      </c>
      <c r="AE140">
        <v>2.0545100559535951</v>
      </c>
      <c r="AF140">
        <v>2.0633844591502544</v>
      </c>
      <c r="AG140">
        <v>2.0731432547480115</v>
      </c>
      <c r="AH140">
        <v>2.0817003727125316</v>
      </c>
      <c r="AI140">
        <v>2.0907986284101336</v>
      </c>
      <c r="AJ140">
        <v>2.1009426628317254</v>
      </c>
      <c r="AK140">
        <v>2.1117685535715904</v>
      </c>
      <c r="AL140">
        <v>2.1233096261988487</v>
      </c>
      <c r="AM140">
        <v>2.1340084588202282</v>
      </c>
      <c r="AN140">
        <v>2.1454903917676384</v>
      </c>
      <c r="AO140">
        <v>2.1567636175518423</v>
      </c>
      <c r="AP140">
        <v>2.1684763020410416</v>
      </c>
      <c r="AQ140">
        <v>2.1804542366997035</v>
      </c>
      <c r="AR140">
        <v>2.1924927652620871</v>
      </c>
      <c r="AS140">
        <v>2.20418114391784</v>
      </c>
      <c r="AT140">
        <v>2.215730498943469</v>
      </c>
      <c r="AU140">
        <v>2.2272130796542529</v>
      </c>
      <c r="AV140" s="1">
        <f t="shared" si="10"/>
        <v>37986</v>
      </c>
      <c r="AW140">
        <v>2.054196680580882</v>
      </c>
      <c r="AX140">
        <v>2.0831127087829269</v>
      </c>
      <c r="AY140">
        <v>2.0866209826962177</v>
      </c>
      <c r="AZ140">
        <v>2.0867091838424865</v>
      </c>
      <c r="BA140">
        <v>2.0890131978658024</v>
      </c>
      <c r="BB140">
        <v>2.0898695914052108</v>
      </c>
      <c r="BC140">
        <v>2.090392552480655</v>
      </c>
      <c r="BD140">
        <v>2.095113864540179</v>
      </c>
      <c r="BE140">
        <v>2.1009005294988801</v>
      </c>
      <c r="BF140">
        <v>2.106228895387249</v>
      </c>
      <c r="BG140">
        <v>2.1142697964378283</v>
      </c>
      <c r="BH140">
        <v>2.1261643152468555</v>
      </c>
      <c r="BI140">
        <v>2.1344364743832887</v>
      </c>
      <c r="BJ140">
        <v>2.1454903917676384</v>
      </c>
      <c r="BK140">
        <v>2.1567636175518423</v>
      </c>
      <c r="BL140">
        <v>2.1684763020410416</v>
      </c>
      <c r="BM140">
        <v>2.1804542366997035</v>
      </c>
      <c r="BN140">
        <v>2.1924927652620871</v>
      </c>
      <c r="BO140">
        <v>2.1924927652620871</v>
      </c>
      <c r="BP140">
        <v>2.20418114391784</v>
      </c>
      <c r="BQ140">
        <v>2.2272130796542529</v>
      </c>
      <c r="BR140" s="1">
        <f t="shared" si="11"/>
        <v>37986</v>
      </c>
      <c r="BS140" s="8">
        <v>1.9822364183306878</v>
      </c>
      <c r="BT140" s="8">
        <v>2.0112866516114432</v>
      </c>
      <c r="BU140" s="8">
        <v>2.0355796596847227</v>
      </c>
      <c r="BV140" s="8">
        <v>2.0470471850878704</v>
      </c>
      <c r="BW140" s="8">
        <v>2.0547076006040061</v>
      </c>
      <c r="BX140" s="8">
        <v>2.0604273688268102</v>
      </c>
      <c r="BY140" s="8">
        <v>2.0685973131059816</v>
      </c>
      <c r="BZ140" s="8">
        <v>2.0752244080012838</v>
      </c>
      <c r="CA140" s="8">
        <v>2.0846186598039109</v>
      </c>
      <c r="CB140" s="8">
        <v>2.0940705642032329</v>
      </c>
      <c r="CC140" s="8">
        <v>2.1006208435580951</v>
      </c>
      <c r="CD140" s="8">
        <v>2.1073487303569189</v>
      </c>
      <c r="CE140" s="8">
        <v>2.1141160272909532</v>
      </c>
      <c r="CF140" s="8">
        <v>2.1226799382394805</v>
      </c>
      <c r="CG140" s="8">
        <v>2.1316264083475995</v>
      </c>
      <c r="CH140" s="8">
        <v>2.1405484124383758</v>
      </c>
      <c r="CI140" s="8">
        <v>2.1492231826644592</v>
      </c>
      <c r="CJ140" s="8">
        <v>2.1578256780449099</v>
      </c>
      <c r="CK140" s="8">
        <v>2.1664243463341872</v>
      </c>
      <c r="CL140" s="8">
        <v>2.1707184375047972</v>
      </c>
      <c r="CM140" s="8">
        <v>2.1741220003368729</v>
      </c>
    </row>
    <row r="141" spans="1:91" x14ac:dyDescent="0.25">
      <c r="A141" s="1">
        <f t="shared" si="8"/>
        <v>38016</v>
      </c>
      <c r="B141">
        <v>2.1249284303478477</v>
      </c>
      <c r="C141">
        <v>2.0796981045719432</v>
      </c>
      <c r="D141" s="1">
        <v>38016</v>
      </c>
      <c r="E141">
        <v>1.9909223117226356</v>
      </c>
      <c r="F141">
        <v>2.0157699300459955</v>
      </c>
      <c r="G141">
        <v>2.0376856205417324</v>
      </c>
      <c r="H141">
        <v>2.0543645443215506</v>
      </c>
      <c r="I141">
        <v>2.0688641374022265</v>
      </c>
      <c r="J141">
        <v>2.0787520894805973</v>
      </c>
      <c r="K141">
        <v>2.0843549020337333</v>
      </c>
      <c r="L141">
        <v>2.0880877777839433</v>
      </c>
      <c r="M141">
        <v>2.0919592164836311</v>
      </c>
      <c r="N141">
        <v>2.099144560406998</v>
      </c>
      <c r="O141">
        <v>2.1038889043430604</v>
      </c>
      <c r="P141">
        <v>2.1082602810712383</v>
      </c>
      <c r="Q141">
        <v>2.1117769792875811</v>
      </c>
      <c r="R141">
        <v>2.1160341501361768</v>
      </c>
      <c r="S141">
        <v>2.1205265446728556</v>
      </c>
      <c r="T141">
        <v>2.122713793495774</v>
      </c>
      <c r="U141">
        <v>2.1250080363388135</v>
      </c>
      <c r="V141">
        <v>2.1265666792911464</v>
      </c>
      <c r="W141">
        <v>2.1250376107275195</v>
      </c>
      <c r="X141">
        <v>2.1228317828016627</v>
      </c>
      <c r="Y141">
        <v>2.1285825057856718</v>
      </c>
      <c r="Z141" s="1">
        <f t="shared" si="9"/>
        <v>38016</v>
      </c>
      <c r="AA141">
        <v>1.9909223117226356</v>
      </c>
      <c r="AB141">
        <v>2.0231428263427493</v>
      </c>
      <c r="AC141">
        <v>2.042053959477403</v>
      </c>
      <c r="AD141">
        <v>2.0544472869544741</v>
      </c>
      <c r="AE141">
        <v>2.0662466783746565</v>
      </c>
      <c r="AF141">
        <v>2.0758582389255937</v>
      </c>
      <c r="AG141">
        <v>2.0862141949823054</v>
      </c>
      <c r="AH141">
        <v>2.0953548307221403</v>
      </c>
      <c r="AI141">
        <v>2.1050446450398534</v>
      </c>
      <c r="AJ141">
        <v>2.1157922587427636</v>
      </c>
      <c r="AK141">
        <v>2.127231882730356</v>
      </c>
      <c r="AL141">
        <v>2.1393896411605229</v>
      </c>
      <c r="AM141">
        <v>2.1506806086721859</v>
      </c>
      <c r="AN141">
        <v>2.1627599213712347</v>
      </c>
      <c r="AO141">
        <v>2.1746342314093585</v>
      </c>
      <c r="AP141">
        <v>2.1869570804743694</v>
      </c>
      <c r="AQ141">
        <v>2.1995530460816948</v>
      </c>
      <c r="AR141">
        <v>2.2121994288059117</v>
      </c>
      <c r="AS141">
        <v>2.2244935732098621</v>
      </c>
      <c r="AT141">
        <v>2.2366526915703853</v>
      </c>
      <c r="AU141">
        <v>2.2487496370914526</v>
      </c>
      <c r="AV141" s="1">
        <f t="shared" si="10"/>
        <v>38016</v>
      </c>
      <c r="AW141">
        <v>2.0631978941776628</v>
      </c>
      <c r="AX141">
        <v>2.0929336531625511</v>
      </c>
      <c r="AY141">
        <v>2.0971526588248692</v>
      </c>
      <c r="AZ141">
        <v>2.0979355262940644</v>
      </c>
      <c r="BA141">
        <v>2.1009469234102047</v>
      </c>
      <c r="BB141">
        <v>2.1025034817724491</v>
      </c>
      <c r="BC141">
        <v>2.1035722476402201</v>
      </c>
      <c r="BD141">
        <v>2.1088563054138558</v>
      </c>
      <c r="BE141">
        <v>2.1152153771718898</v>
      </c>
      <c r="BF141">
        <v>2.1211158547250624</v>
      </c>
      <c r="BG141">
        <v>2.1297514408336879</v>
      </c>
      <c r="BH141">
        <v>2.142265949025699</v>
      </c>
      <c r="BI141">
        <v>2.151111968148705</v>
      </c>
      <c r="BJ141">
        <v>2.1627599213712347</v>
      </c>
      <c r="BK141">
        <v>2.1746342314093585</v>
      </c>
      <c r="BL141">
        <v>2.1869570804743694</v>
      </c>
      <c r="BM141">
        <v>2.1995530460816948</v>
      </c>
      <c r="BN141">
        <v>2.2121994288059117</v>
      </c>
      <c r="BO141">
        <v>2.2121994288059117</v>
      </c>
      <c r="BP141">
        <v>2.2244935732098621</v>
      </c>
      <c r="BQ141">
        <v>2.2487496370914526</v>
      </c>
      <c r="BR141" s="1">
        <f t="shared" si="11"/>
        <v>38016</v>
      </c>
      <c r="BS141" s="8">
        <v>1.9909223117226356</v>
      </c>
      <c r="BT141" s="8">
        <v>2.0205493668748811</v>
      </c>
      <c r="BU141" s="8">
        <v>2.0454092103961536</v>
      </c>
      <c r="BV141" s="8">
        <v>2.0573896312212074</v>
      </c>
      <c r="BW141" s="8">
        <v>2.0655479823628653</v>
      </c>
      <c r="BX141" s="8">
        <v>2.0717584381023526</v>
      </c>
      <c r="BY141" s="8">
        <v>2.0804595749704746</v>
      </c>
      <c r="BZ141" s="8">
        <v>2.0876389856574051</v>
      </c>
      <c r="CA141" s="8">
        <v>2.0976060778137744</v>
      </c>
      <c r="CB141" s="8">
        <v>2.1076358524847931</v>
      </c>
      <c r="CC141" s="8">
        <v>2.1147491714238975</v>
      </c>
      <c r="CD141" s="8">
        <v>2.1220445831499499</v>
      </c>
      <c r="CE141" s="8">
        <v>2.1293830244203114</v>
      </c>
      <c r="CF141" s="8">
        <v>2.1385348534839057</v>
      </c>
      <c r="CG141" s="8">
        <v>2.1480764388367914</v>
      </c>
      <c r="CH141" s="8">
        <v>2.1575977977967846</v>
      </c>
      <c r="CI141" s="8">
        <v>2.1668743147789913</v>
      </c>
      <c r="CJ141" s="8">
        <v>2.1760822452466515</v>
      </c>
      <c r="CK141" s="8">
        <v>2.1852905792924817</v>
      </c>
      <c r="CL141" s="8">
        <v>2.1901654593126736</v>
      </c>
      <c r="CM141" s="8">
        <v>2.1941510866037688</v>
      </c>
    </row>
    <row r="142" spans="1:91" x14ac:dyDescent="0.25">
      <c r="A142" s="1">
        <f t="shared" si="8"/>
        <v>38044</v>
      </c>
      <c r="B142">
        <v>2.1479209857986232</v>
      </c>
      <c r="C142">
        <v>2.0988665710722314</v>
      </c>
      <c r="D142" s="1">
        <v>38044</v>
      </c>
      <c r="E142">
        <v>2.00268943946769</v>
      </c>
      <c r="F142">
        <v>2.0276831715770189</v>
      </c>
      <c r="G142">
        <v>2.049727630814465</v>
      </c>
      <c r="H142">
        <v>2.0665043616034344</v>
      </c>
      <c r="I142">
        <v>2.0810888718875549</v>
      </c>
      <c r="J142">
        <v>2.0910344823748384</v>
      </c>
      <c r="K142">
        <v>2.0966696286846287</v>
      </c>
      <c r="L142">
        <v>2.1004286264512273</v>
      </c>
      <c r="M142">
        <v>2.1050799607402824</v>
      </c>
      <c r="N142">
        <v>2.1131322145975537</v>
      </c>
      <c r="O142">
        <v>2.1187318734934202</v>
      </c>
      <c r="P142">
        <v>2.123959502820072</v>
      </c>
      <c r="Q142">
        <v>2.1283291775346171</v>
      </c>
      <c r="R142">
        <v>2.1334481723126397</v>
      </c>
      <c r="S142">
        <v>2.1388077521387356</v>
      </c>
      <c r="T142">
        <v>2.1418449285997379</v>
      </c>
      <c r="U142">
        <v>2.1449918179381036</v>
      </c>
      <c r="V142">
        <v>2.1473976981900678</v>
      </c>
      <c r="W142">
        <v>2.1466856324854904</v>
      </c>
      <c r="X142">
        <v>2.1452884509245211</v>
      </c>
      <c r="Y142">
        <v>2.1519333776165146</v>
      </c>
      <c r="Z142" s="1">
        <f t="shared" si="9"/>
        <v>38044</v>
      </c>
      <c r="AA142">
        <v>2.00268943946769</v>
      </c>
      <c r="AB142">
        <v>2.0346872979823702</v>
      </c>
      <c r="AC142">
        <v>2.0532893886994863</v>
      </c>
      <c r="AD142">
        <v>2.0653314207908502</v>
      </c>
      <c r="AE142">
        <v>2.0767714304984133</v>
      </c>
      <c r="AF142">
        <v>2.0860080935182208</v>
      </c>
      <c r="AG142">
        <v>2.096374144698701</v>
      </c>
      <c r="AH142">
        <v>2.1064237886217128</v>
      </c>
      <c r="AI142">
        <v>2.1170332812128208</v>
      </c>
      <c r="AJ142">
        <v>2.128715029551389</v>
      </c>
      <c r="AK142">
        <v>2.1411021687333354</v>
      </c>
      <c r="AL142">
        <v>2.1543467367332068</v>
      </c>
      <c r="AM142">
        <v>2.1670585766196329</v>
      </c>
      <c r="AN142">
        <v>2.1805793472067556</v>
      </c>
      <c r="AO142">
        <v>2.1939083721233525</v>
      </c>
      <c r="AP142">
        <v>2.2077050095480666</v>
      </c>
      <c r="AQ142">
        <v>2.2217929028938195</v>
      </c>
      <c r="AR142">
        <v>2.2359474732880269</v>
      </c>
      <c r="AS142">
        <v>2.2497615859066542</v>
      </c>
      <c r="AT142">
        <v>2.2634543965255909</v>
      </c>
      <c r="AU142">
        <v>2.2770994240510225</v>
      </c>
      <c r="AV142" s="1">
        <f t="shared" si="10"/>
        <v>38044</v>
      </c>
      <c r="AW142">
        <v>2.0753921988094368</v>
      </c>
      <c r="AX142">
        <v>2.1048763657026348</v>
      </c>
      <c r="AY142">
        <v>2.1086912423949924</v>
      </c>
      <c r="AZ142">
        <v>2.1090500538817363</v>
      </c>
      <c r="BA142">
        <v>2.1116484266844679</v>
      </c>
      <c r="BB142">
        <v>2.112783617583422</v>
      </c>
      <c r="BC142">
        <v>2.1138167317934933</v>
      </c>
      <c r="BD142">
        <v>2.1199965864386354</v>
      </c>
      <c r="BE142">
        <v>2.1272619376304212</v>
      </c>
      <c r="BF142">
        <v>2.1340711408293047</v>
      </c>
      <c r="BG142">
        <v>2.1436381552250241</v>
      </c>
      <c r="BH142">
        <v>2.1572431537037131</v>
      </c>
      <c r="BI142">
        <v>2.1674932210058926</v>
      </c>
      <c r="BJ142">
        <v>2.1805793472067556</v>
      </c>
      <c r="BK142">
        <v>2.1939083721233525</v>
      </c>
      <c r="BL142">
        <v>2.2077050095480666</v>
      </c>
      <c r="BM142">
        <v>2.2217929028938195</v>
      </c>
      <c r="BN142">
        <v>2.2359474732880269</v>
      </c>
      <c r="BO142">
        <v>2.2359474732880269</v>
      </c>
      <c r="BP142">
        <v>2.2497615859066542</v>
      </c>
      <c r="BQ142">
        <v>2.2770994240510225</v>
      </c>
      <c r="BR142" s="1">
        <f t="shared" si="11"/>
        <v>38044</v>
      </c>
      <c r="BS142" s="8">
        <v>2.00268943946769</v>
      </c>
      <c r="BT142" s="8">
        <v>2.0323873986480852</v>
      </c>
      <c r="BU142" s="8">
        <v>2.05728740598129</v>
      </c>
      <c r="BV142" s="8">
        <v>2.0692312967153739</v>
      </c>
      <c r="BW142" s="8">
        <v>2.0773300805828727</v>
      </c>
      <c r="BX142" s="8">
        <v>2.0834691170267368</v>
      </c>
      <c r="BY142" s="8">
        <v>2.09211214423356</v>
      </c>
      <c r="BZ142" s="8">
        <v>2.1000134975689759</v>
      </c>
      <c r="CA142" s="8">
        <v>2.1108949144312277</v>
      </c>
      <c r="CB142" s="8">
        <v>2.1218475641220125</v>
      </c>
      <c r="CC142" s="8">
        <v>2.1298710821792604</v>
      </c>
      <c r="CD142" s="8">
        <v>2.138083869899285</v>
      </c>
      <c r="CE142" s="8">
        <v>2.146345978973629</v>
      </c>
      <c r="CF142" s="8">
        <v>2.1564426450159453</v>
      </c>
      <c r="CG142" s="8">
        <v>2.1669399528683129</v>
      </c>
      <c r="CH142" s="8">
        <v>2.17742462913042</v>
      </c>
      <c r="CI142" s="8">
        <v>2.1876698778339567</v>
      </c>
      <c r="CJ142" s="8">
        <v>2.1978534183512162</v>
      </c>
      <c r="CK142" s="8">
        <v>2.208044875239791</v>
      </c>
      <c r="CL142" s="8">
        <v>2.2139666094279167</v>
      </c>
      <c r="CM142" s="8">
        <v>2.2191330295833689</v>
      </c>
    </row>
    <row r="143" spans="1:91" x14ac:dyDescent="0.25">
      <c r="A143" s="1">
        <f t="shared" si="8"/>
        <v>38077</v>
      </c>
      <c r="B143">
        <v>2.164020814543091</v>
      </c>
      <c r="C143">
        <v>2.1165394374130706</v>
      </c>
      <c r="D143" s="1">
        <v>38077</v>
      </c>
      <c r="E143">
        <v>2.0118268930665586</v>
      </c>
      <c r="F143">
        <v>2.0372258375227572</v>
      </c>
      <c r="G143">
        <v>2.059668383967368</v>
      </c>
      <c r="H143">
        <v>2.0768232293142477</v>
      </c>
      <c r="I143">
        <v>2.0917794110259655</v>
      </c>
      <c r="J143">
        <v>2.1020763854803843</v>
      </c>
      <c r="K143">
        <v>2.1080423713514298</v>
      </c>
      <c r="L143">
        <v>2.1121233810888063</v>
      </c>
      <c r="M143">
        <v>2.1172066693589917</v>
      </c>
      <c r="N143">
        <v>2.1260349249073753</v>
      </c>
      <c r="O143">
        <v>2.1324003237229885</v>
      </c>
      <c r="P143">
        <v>2.1383950313265148</v>
      </c>
      <c r="Q143">
        <v>2.143529266938963</v>
      </c>
      <c r="R143">
        <v>2.1494214503205487</v>
      </c>
      <c r="S143">
        <v>2.1555596380344784</v>
      </c>
      <c r="T143">
        <v>2.1593601317164639</v>
      </c>
      <c r="U143">
        <v>2.1632733706799026</v>
      </c>
      <c r="V143">
        <v>2.1664412022514856</v>
      </c>
      <c r="W143">
        <v>2.1664640222027676</v>
      </c>
      <c r="X143">
        <v>2.1657946857403174</v>
      </c>
      <c r="Y143">
        <v>2.1732461418025335</v>
      </c>
      <c r="Z143" s="1">
        <f t="shared" si="9"/>
        <v>38077</v>
      </c>
      <c r="AA143">
        <v>2.0118268930665586</v>
      </c>
      <c r="AB143">
        <v>2.0443549085837214</v>
      </c>
      <c r="AC143">
        <v>2.0634330613101266</v>
      </c>
      <c r="AD143">
        <v>2.0759245332042213</v>
      </c>
      <c r="AE143">
        <v>2.0878153285149739</v>
      </c>
      <c r="AF143">
        <v>2.0974949640425287</v>
      </c>
      <c r="AG143">
        <v>2.108313907987061</v>
      </c>
      <c r="AH143">
        <v>2.1190643341386153</v>
      </c>
      <c r="AI143">
        <v>2.1305150491845195</v>
      </c>
      <c r="AJ143">
        <v>2.1431668083773467</v>
      </c>
      <c r="AK143">
        <v>2.1565388738429485</v>
      </c>
      <c r="AL143">
        <v>2.1707853340130572</v>
      </c>
      <c r="AM143">
        <v>2.1845059218175464</v>
      </c>
      <c r="AN143">
        <v>2.1990529900579254</v>
      </c>
      <c r="AO143">
        <v>2.2134179847488324</v>
      </c>
      <c r="AP143">
        <v>2.2282661628888687</v>
      </c>
      <c r="AQ143">
        <v>2.243420041438315</v>
      </c>
      <c r="AR143">
        <v>2.2586531285875728</v>
      </c>
      <c r="AS143">
        <v>2.2735540679945552</v>
      </c>
      <c r="AT143">
        <v>2.2883439956109051</v>
      </c>
      <c r="AU143">
        <v>2.3030971166027925</v>
      </c>
      <c r="AV143" s="1">
        <f t="shared" si="10"/>
        <v>38077</v>
      </c>
      <c r="AW143">
        <v>2.084861365400144</v>
      </c>
      <c r="AX143">
        <v>2.1148774725497552</v>
      </c>
      <c r="AY143">
        <v>2.1191086115770963</v>
      </c>
      <c r="AZ143">
        <v>2.1198673997475348</v>
      </c>
      <c r="BA143">
        <v>2.1228777943118615</v>
      </c>
      <c r="BB143">
        <v>2.1244179309575988</v>
      </c>
      <c r="BC143">
        <v>2.1258558382079715</v>
      </c>
      <c r="BD143">
        <v>2.1327185816474392</v>
      </c>
      <c r="BE143">
        <v>2.1408088441021653</v>
      </c>
      <c r="BF143">
        <v>2.1485592821248658</v>
      </c>
      <c r="BG143">
        <v>2.1590931440373984</v>
      </c>
      <c r="BH143">
        <v>2.1737038518976464</v>
      </c>
      <c r="BI143">
        <v>2.184944065597282</v>
      </c>
      <c r="BJ143">
        <v>2.1990529900579254</v>
      </c>
      <c r="BK143">
        <v>2.2134179847488324</v>
      </c>
      <c r="BL143">
        <v>2.2282661628888687</v>
      </c>
      <c r="BM143">
        <v>2.243420041438315</v>
      </c>
      <c r="BN143">
        <v>2.2586531285875728</v>
      </c>
      <c r="BO143">
        <v>2.2586531285875728</v>
      </c>
      <c r="BP143">
        <v>2.2735540679945552</v>
      </c>
      <c r="BQ143">
        <v>2.3030971166027925</v>
      </c>
      <c r="BR143" s="1">
        <f t="shared" si="11"/>
        <v>38077</v>
      </c>
      <c r="BS143" s="8">
        <v>2.0118268930665586</v>
      </c>
      <c r="BT143" s="8">
        <v>2.0419617981929949</v>
      </c>
      <c r="BU143" s="8">
        <v>2.0672842467801802</v>
      </c>
      <c r="BV143" s="8">
        <v>2.0795930867006525</v>
      </c>
      <c r="BW143" s="8">
        <v>2.0880405379246505</v>
      </c>
      <c r="BX143" s="8">
        <v>2.0945202492810111</v>
      </c>
      <c r="BY143" s="8">
        <v>2.1035194255571121</v>
      </c>
      <c r="BZ143" s="8">
        <v>2.1118500407497223</v>
      </c>
      <c r="CA143" s="8">
        <v>2.123544480327678</v>
      </c>
      <c r="CB143" s="8">
        <v>2.1353183547180246</v>
      </c>
      <c r="CC143" s="8">
        <v>2.144151258970735</v>
      </c>
      <c r="CD143" s="8">
        <v>2.1531804836404511</v>
      </c>
      <c r="CE143" s="8">
        <v>2.1622652446310267</v>
      </c>
      <c r="CF143" s="8">
        <v>2.1732047069101008</v>
      </c>
      <c r="CG143" s="8">
        <v>2.1845552587168591</v>
      </c>
      <c r="CH143" s="8">
        <v>2.1959005479429687</v>
      </c>
      <c r="CI143" s="8">
        <v>2.2070117599508059</v>
      </c>
      <c r="CJ143" s="8">
        <v>2.218067992891092</v>
      </c>
      <c r="CK143" s="8">
        <v>2.2291394705579162</v>
      </c>
      <c r="CL143" s="8">
        <v>2.2359533255945583</v>
      </c>
      <c r="CM143" s="8">
        <v>2.2420724099369305</v>
      </c>
    </row>
    <row r="144" spans="1:91" x14ac:dyDescent="0.25">
      <c r="A144" s="1">
        <f t="shared" si="8"/>
        <v>38107</v>
      </c>
      <c r="B144">
        <v>2.107708501656155</v>
      </c>
      <c r="C144">
        <v>2.0704271361950091</v>
      </c>
      <c r="D144" s="1">
        <v>38107</v>
      </c>
      <c r="E144">
        <v>1.9959890828679385</v>
      </c>
      <c r="F144">
        <v>2.0215201475615432</v>
      </c>
      <c r="G144">
        <v>2.0441254043616981</v>
      </c>
      <c r="H144">
        <v>2.0614893173212527</v>
      </c>
      <c r="I144">
        <v>2.0766760342747803</v>
      </c>
      <c r="J144">
        <v>2.0872413013596627</v>
      </c>
      <c r="K144">
        <v>2.0935087960312839</v>
      </c>
      <c r="L144">
        <v>2.097905947918028</v>
      </c>
      <c r="M144">
        <v>2.1033001254430079</v>
      </c>
      <c r="N144">
        <v>2.1106182799075599</v>
      </c>
      <c r="O144">
        <v>2.1140553278097278</v>
      </c>
      <c r="P144">
        <v>2.1171081673921077</v>
      </c>
      <c r="Q144">
        <v>2.1192940585438111</v>
      </c>
      <c r="R144">
        <v>2.1222144244231473</v>
      </c>
      <c r="S144">
        <v>2.1253614202721804</v>
      </c>
      <c r="T144">
        <v>2.1261900385986925</v>
      </c>
      <c r="U144">
        <v>2.1271192442891591</v>
      </c>
      <c r="V144">
        <v>2.1273059294430503</v>
      </c>
      <c r="W144">
        <v>2.1244001029064492</v>
      </c>
      <c r="X144">
        <v>2.1208164326624468</v>
      </c>
      <c r="Y144">
        <v>2.12517573912189</v>
      </c>
      <c r="Z144" s="1">
        <f t="shared" si="9"/>
        <v>38107</v>
      </c>
      <c r="AA144">
        <v>1.9959890828679385</v>
      </c>
      <c r="AB144">
        <v>2.0292450361662535</v>
      </c>
      <c r="AC144">
        <v>2.0491753745155368</v>
      </c>
      <c r="AD144">
        <v>2.0625797393820782</v>
      </c>
      <c r="AE144">
        <v>2.0753990249534739</v>
      </c>
      <c r="AF144">
        <v>2.086030683078635</v>
      </c>
      <c r="AG144">
        <v>2.0978052890868697</v>
      </c>
      <c r="AH144">
        <v>2.1081917772593419</v>
      </c>
      <c r="AI144">
        <v>2.1152289330602927</v>
      </c>
      <c r="AJ144">
        <v>2.1234092498507864</v>
      </c>
      <c r="AK144">
        <v>2.1322500393871482</v>
      </c>
      <c r="AL144">
        <v>2.1418989227092293</v>
      </c>
      <c r="AM144">
        <v>2.1509717662905765</v>
      </c>
      <c r="AN144">
        <v>2.1608006235293877</v>
      </c>
      <c r="AO144">
        <v>2.1703914776456594</v>
      </c>
      <c r="AP144">
        <v>2.1803964104325524</v>
      </c>
      <c r="AQ144">
        <v>2.1906391515849917</v>
      </c>
      <c r="AR144">
        <v>2.2008971263438446</v>
      </c>
      <c r="AS144">
        <v>2.2107698522650385</v>
      </c>
      <c r="AT144">
        <v>2.2204739433696949</v>
      </c>
      <c r="AU144">
        <v>2.2300819330242607</v>
      </c>
      <c r="AV144" s="1">
        <f t="shared" si="10"/>
        <v>38107</v>
      </c>
      <c r="AW144">
        <v>2.0684486021206281</v>
      </c>
      <c r="AX144">
        <v>2.0992463662997443</v>
      </c>
      <c r="AY144">
        <v>2.1044662238815146</v>
      </c>
      <c r="AZ144">
        <v>2.1062401252838292</v>
      </c>
      <c r="BA144">
        <v>2.1102529731611845</v>
      </c>
      <c r="BB144">
        <v>2.1128064970982812</v>
      </c>
      <c r="BC144">
        <v>2.1152597838178528</v>
      </c>
      <c r="BD144">
        <v>2.1217759671581673</v>
      </c>
      <c r="BE144">
        <v>2.1254488715907094</v>
      </c>
      <c r="BF144">
        <v>2.128752011128304</v>
      </c>
      <c r="BG144">
        <v>2.1347755411477616</v>
      </c>
      <c r="BH144">
        <v>2.1447786041843906</v>
      </c>
      <c r="BI144">
        <v>2.151403184164236</v>
      </c>
      <c r="BJ144">
        <v>2.1608006235293877</v>
      </c>
      <c r="BK144">
        <v>2.1703914776456594</v>
      </c>
      <c r="BL144">
        <v>2.1803964104325524</v>
      </c>
      <c r="BM144">
        <v>2.1906391515849917</v>
      </c>
      <c r="BN144">
        <v>2.2008971263438446</v>
      </c>
      <c r="BO144">
        <v>2.2008971263438446</v>
      </c>
      <c r="BP144">
        <v>2.2107698522650385</v>
      </c>
      <c r="BQ144">
        <v>2.2300819330242607</v>
      </c>
      <c r="BR144" s="1">
        <f t="shared" si="11"/>
        <v>38107</v>
      </c>
      <c r="BS144" s="8">
        <v>1.9959890828679385</v>
      </c>
      <c r="BT144" s="8">
        <v>2.0264405352589061</v>
      </c>
      <c r="BU144" s="8">
        <v>2.0521311513558005</v>
      </c>
      <c r="BV144" s="8">
        <v>2.0649137535219997</v>
      </c>
      <c r="BW144" s="8">
        <v>2.0738678526836503</v>
      </c>
      <c r="BX144" s="8">
        <v>2.0808716163609122</v>
      </c>
      <c r="BY144" s="8">
        <v>2.0903826251085307</v>
      </c>
      <c r="BZ144" s="8">
        <v>2.0992339478767388</v>
      </c>
      <c r="CA144" s="8">
        <v>2.1095684746181957</v>
      </c>
      <c r="CB144" s="8">
        <v>2.1182296422658036</v>
      </c>
      <c r="CC144" s="8">
        <v>2.1239440848197235</v>
      </c>
      <c r="CD144" s="8">
        <v>2.1298276077374325</v>
      </c>
      <c r="CE144" s="8">
        <v>2.1357403167781479</v>
      </c>
      <c r="CF144" s="8">
        <v>2.1434565119822255</v>
      </c>
      <c r="CG144" s="8">
        <v>2.1515464856417403</v>
      </c>
      <c r="CH144" s="8">
        <v>2.1595990155618221</v>
      </c>
      <c r="CI144" s="8">
        <v>2.1673894174408201</v>
      </c>
      <c r="CJ144" s="8">
        <v>2.1750943176922797</v>
      </c>
      <c r="CK144" s="8">
        <v>2.1827827141973661</v>
      </c>
      <c r="CL144" s="8">
        <v>2.18588866754477</v>
      </c>
      <c r="CM144" s="8">
        <v>2.1877691806804878</v>
      </c>
    </row>
    <row r="145" spans="1:91" x14ac:dyDescent="0.25">
      <c r="A145" s="1">
        <f t="shared" si="8"/>
        <v>38138</v>
      </c>
      <c r="B145">
        <v>2.0992706592398802</v>
      </c>
      <c r="C145">
        <v>2.062257324936549</v>
      </c>
      <c r="D145" s="1">
        <v>38138</v>
      </c>
      <c r="E145">
        <v>1.9923500388474591</v>
      </c>
      <c r="F145">
        <v>2.0176604916330332</v>
      </c>
      <c r="G145">
        <v>2.0400465779158448</v>
      </c>
      <c r="H145">
        <v>2.0571983373109957</v>
      </c>
      <c r="I145">
        <v>2.0721746297312129</v>
      </c>
      <c r="J145">
        <v>2.0825372723507365</v>
      </c>
      <c r="K145">
        <v>2.0886103790788368</v>
      </c>
      <c r="L145">
        <v>2.0928166009866147</v>
      </c>
      <c r="M145">
        <v>2.0980165867422134</v>
      </c>
      <c r="N145">
        <v>2.105134621759591</v>
      </c>
      <c r="O145">
        <v>2.10824655103713</v>
      </c>
      <c r="P145">
        <v>2.1109547622544258</v>
      </c>
      <c r="Q145">
        <v>2.1127977128214122</v>
      </c>
      <c r="R145">
        <v>2.1153720757270267</v>
      </c>
      <c r="S145">
        <v>2.1181713742909491</v>
      </c>
      <c r="T145">
        <v>2.1186595069382315</v>
      </c>
      <c r="U145">
        <v>2.1192475915111095</v>
      </c>
      <c r="V145">
        <v>2.1190957261049337</v>
      </c>
      <c r="W145">
        <v>2.1158637162177767</v>
      </c>
      <c r="X145">
        <v>2.111957617038668</v>
      </c>
      <c r="Y145">
        <v>2.1159611929430069</v>
      </c>
      <c r="Z145" s="1">
        <f t="shared" si="9"/>
        <v>38138</v>
      </c>
      <c r="AA145">
        <v>1.9923500388474591</v>
      </c>
      <c r="AB145">
        <v>2.0249027508396868</v>
      </c>
      <c r="AC145">
        <v>2.0441415200028255</v>
      </c>
      <c r="AD145">
        <v>2.0568597906687307</v>
      </c>
      <c r="AE145">
        <v>2.0689863002256965</v>
      </c>
      <c r="AF145">
        <v>2.0789245155215821</v>
      </c>
      <c r="AG145">
        <v>2.0899946897033259</v>
      </c>
      <c r="AH145">
        <v>2.0996748964739784</v>
      </c>
      <c r="AI145">
        <v>2.1063064500131579</v>
      </c>
      <c r="AJ145">
        <v>2.1141655889811695</v>
      </c>
      <c r="AK145">
        <v>2.122680027574309</v>
      </c>
      <c r="AL145">
        <v>2.1319964368448097</v>
      </c>
      <c r="AM145">
        <v>2.1407369420048368</v>
      </c>
      <c r="AN145">
        <v>2.1502273117034822</v>
      </c>
      <c r="AO145">
        <v>2.1594782211214452</v>
      </c>
      <c r="AP145">
        <v>2.169138481586494</v>
      </c>
      <c r="AQ145">
        <v>2.1790325890099447</v>
      </c>
      <c r="AR145">
        <v>2.1889644407618079</v>
      </c>
      <c r="AS145">
        <v>2.1985233554497952</v>
      </c>
      <c r="AT145">
        <v>2.2079122646020308</v>
      </c>
      <c r="AU145">
        <v>2.2172033422714899</v>
      </c>
      <c r="AV145" s="1">
        <f t="shared" si="10"/>
        <v>38138</v>
      </c>
      <c r="AW145">
        <v>2.0646774514625545</v>
      </c>
      <c r="AX145">
        <v>2.0947542884428221</v>
      </c>
      <c r="AY145">
        <v>2.0992965459077886</v>
      </c>
      <c r="AZ145">
        <v>2.1003990975336837</v>
      </c>
      <c r="BA145">
        <v>2.1037325540706151</v>
      </c>
      <c r="BB145">
        <v>2.1056091163953989</v>
      </c>
      <c r="BC145">
        <v>2.1073841974374248</v>
      </c>
      <c r="BD145">
        <v>2.1132042076244937</v>
      </c>
      <c r="BE145">
        <v>2.1164832786811596</v>
      </c>
      <c r="BF145">
        <v>2.11948509206041</v>
      </c>
      <c r="BG145">
        <v>2.1251941943220318</v>
      </c>
      <c r="BH145">
        <v>2.1348628048975686</v>
      </c>
      <c r="BI145">
        <v>2.1411663070918445</v>
      </c>
      <c r="BJ145">
        <v>2.1502273117034822</v>
      </c>
      <c r="BK145">
        <v>2.1594782211214452</v>
      </c>
      <c r="BL145">
        <v>2.169138481586494</v>
      </c>
      <c r="BM145">
        <v>2.1790325890099447</v>
      </c>
      <c r="BN145">
        <v>2.1889644407618079</v>
      </c>
      <c r="BO145">
        <v>2.1889644407618079</v>
      </c>
      <c r="BP145">
        <v>2.1985233554497952</v>
      </c>
      <c r="BQ145">
        <v>2.2172033422714899</v>
      </c>
      <c r="BR145" s="1">
        <f t="shared" si="11"/>
        <v>38138</v>
      </c>
      <c r="BS145" s="8">
        <v>1.9923500388474591</v>
      </c>
      <c r="BT145" s="8">
        <v>2.0224124744048182</v>
      </c>
      <c r="BU145" s="8">
        <v>2.0477142975325404</v>
      </c>
      <c r="BV145" s="8">
        <v>2.060129557302615</v>
      </c>
      <c r="BW145" s="8">
        <v>2.0687216070372427</v>
      </c>
      <c r="BX145" s="8">
        <v>2.0753655347496816</v>
      </c>
      <c r="BY145" s="8">
        <v>2.0845073553533218</v>
      </c>
      <c r="BZ145" s="8">
        <v>2.0929883221505841</v>
      </c>
      <c r="CA145" s="8">
        <v>2.1029449226209627</v>
      </c>
      <c r="CB145" s="8">
        <v>2.1112224312434225</v>
      </c>
      <c r="CC145" s="8">
        <v>2.1165593350202228</v>
      </c>
      <c r="CD145" s="8">
        <v>2.1220627729290822</v>
      </c>
      <c r="CE145" s="8">
        <v>2.1275932987219308</v>
      </c>
      <c r="CF145" s="8">
        <v>2.1349181297939843</v>
      </c>
      <c r="CG145" s="8">
        <v>2.1426125814635522</v>
      </c>
      <c r="CH145" s="8">
        <v>2.1502670191558901</v>
      </c>
      <c r="CI145" s="8">
        <v>2.1576577863748176</v>
      </c>
      <c r="CJ145" s="8">
        <v>2.1649608194366401</v>
      </c>
      <c r="CK145" s="8">
        <v>2.1722448264310268</v>
      </c>
      <c r="CL145" s="8">
        <v>2.1749657314599031</v>
      </c>
      <c r="CM145" s="8">
        <v>2.176465178859821</v>
      </c>
    </row>
    <row r="146" spans="1:91" x14ac:dyDescent="0.25">
      <c r="A146" s="1">
        <f t="shared" si="8"/>
        <v>38168</v>
      </c>
      <c r="B146">
        <v>2.1111318583568583</v>
      </c>
      <c r="C146">
        <v>2.0712434964401738</v>
      </c>
      <c r="D146" s="1">
        <v>38168</v>
      </c>
      <c r="E146">
        <v>1.9944019815524372</v>
      </c>
      <c r="F146">
        <v>2.0201849834479702</v>
      </c>
      <c r="G146">
        <v>2.0430505144943778</v>
      </c>
      <c r="H146">
        <v>2.0606827603916513</v>
      </c>
      <c r="I146">
        <v>2.0761429640841942</v>
      </c>
      <c r="J146">
        <v>2.0869862897411009</v>
      </c>
      <c r="K146">
        <v>2.0935345525935962</v>
      </c>
      <c r="L146">
        <v>2.0982138038789873</v>
      </c>
      <c r="M146">
        <v>2.103891463317356</v>
      </c>
      <c r="N146">
        <v>2.1114952687638833</v>
      </c>
      <c r="O146">
        <v>2.1150834115166637</v>
      </c>
      <c r="P146">
        <v>2.1182690518062617</v>
      </c>
      <c r="Q146">
        <v>2.1205874437759848</v>
      </c>
      <c r="R146">
        <v>2.1236409254224293</v>
      </c>
      <c r="S146">
        <v>2.1269214149758766</v>
      </c>
      <c r="T146">
        <v>2.1278819211554572</v>
      </c>
      <c r="U146">
        <v>2.1289430532738232</v>
      </c>
      <c r="V146">
        <v>2.1292609470191661</v>
      </c>
      <c r="W146">
        <v>2.126483169704847</v>
      </c>
      <c r="X146">
        <v>2.1230263351559535</v>
      </c>
      <c r="Y146">
        <v>2.1275206517443013</v>
      </c>
      <c r="Z146" s="1">
        <f t="shared" si="9"/>
        <v>38168</v>
      </c>
      <c r="AA146">
        <v>1.9944019815524372</v>
      </c>
      <c r="AB146">
        <v>2.0284454538648609</v>
      </c>
      <c r="AC146">
        <v>2.0491889617766423</v>
      </c>
      <c r="AD146">
        <v>2.0634188687083159</v>
      </c>
      <c r="AE146">
        <v>2.0770730071776917</v>
      </c>
      <c r="AF146">
        <v>2.0885461773768816</v>
      </c>
      <c r="AG146">
        <v>2.1011716642039295</v>
      </c>
      <c r="AH146">
        <v>2.1117878721552192</v>
      </c>
      <c r="AI146">
        <v>2.1189901083280605</v>
      </c>
      <c r="AJ146">
        <v>2.1271220305848981</v>
      </c>
      <c r="AK146">
        <v>2.1359150145022987</v>
      </c>
      <c r="AL146">
        <v>2.1455168709191526</v>
      </c>
      <c r="AM146">
        <v>2.1545410966412173</v>
      </c>
      <c r="AN146">
        <v>2.1643219664328956</v>
      </c>
      <c r="AO146">
        <v>2.1738638048867203</v>
      </c>
      <c r="AP146">
        <v>2.1838197380341091</v>
      </c>
      <c r="AQ146">
        <v>2.1940131861773096</v>
      </c>
      <c r="AR146">
        <v>2.2041616457221256</v>
      </c>
      <c r="AS146">
        <v>2.2138932531713547</v>
      </c>
      <c r="AT146">
        <v>2.2234545829603238</v>
      </c>
      <c r="AU146">
        <v>2.23291829602644</v>
      </c>
      <c r="AV146" s="1">
        <f t="shared" si="10"/>
        <v>38168</v>
      </c>
      <c r="AW146">
        <v>2.0668038849763759</v>
      </c>
      <c r="AX146">
        <v>2.0984192014128822</v>
      </c>
      <c r="AY146">
        <v>2.1044801777540951</v>
      </c>
      <c r="AZ146">
        <v>2.1070970171767716</v>
      </c>
      <c r="BA146">
        <v>2.1119550679984678</v>
      </c>
      <c r="BB146">
        <v>2.11535427970755</v>
      </c>
      <c r="BC146">
        <v>2.118654168387005</v>
      </c>
      <c r="BD146">
        <v>2.1253952335873403</v>
      </c>
      <c r="BE146">
        <v>2.1292282193500869</v>
      </c>
      <c r="BF146">
        <v>2.132474133679656</v>
      </c>
      <c r="BG146">
        <v>2.138444857170843</v>
      </c>
      <c r="BH146">
        <v>2.1484014165540222</v>
      </c>
      <c r="BI146">
        <v>2.1549732304112612</v>
      </c>
      <c r="BJ146">
        <v>2.1643219664328956</v>
      </c>
      <c r="BK146">
        <v>2.1738638048867203</v>
      </c>
      <c r="BL146">
        <v>2.1838197380341091</v>
      </c>
      <c r="BM146">
        <v>2.1940131861773096</v>
      </c>
      <c r="BN146">
        <v>2.2041616457221256</v>
      </c>
      <c r="BO146">
        <v>2.2041616457221256</v>
      </c>
      <c r="BP146">
        <v>2.2138932531713547</v>
      </c>
      <c r="BQ146">
        <v>2.23291829602644</v>
      </c>
      <c r="BR146" s="1">
        <f t="shared" si="11"/>
        <v>38168</v>
      </c>
      <c r="BS146" s="8">
        <v>1.9944019815524372</v>
      </c>
      <c r="BT146" s="8">
        <v>2.0253076269736643</v>
      </c>
      <c r="BU146" s="8">
        <v>2.0514680805694527</v>
      </c>
      <c r="BV146" s="8">
        <v>2.0647334957702479</v>
      </c>
      <c r="BW146" s="8">
        <v>2.0741755939260473</v>
      </c>
      <c r="BX146" s="8">
        <v>2.0816705531476027</v>
      </c>
      <c r="BY146" s="8">
        <v>2.0916773338550683</v>
      </c>
      <c r="BZ146" s="8">
        <v>2.1010280653738351</v>
      </c>
      <c r="CA146" s="8">
        <v>2.1118675038391488</v>
      </c>
      <c r="CB146" s="8">
        <v>2.1209530787334816</v>
      </c>
      <c r="CC146" s="8">
        <v>2.1268150314138183</v>
      </c>
      <c r="CD146" s="8">
        <v>2.1328468883107736</v>
      </c>
      <c r="CE146" s="8">
        <v>2.1389085796814089</v>
      </c>
      <c r="CF146" s="8">
        <v>2.146777158662672</v>
      </c>
      <c r="CG146" s="8">
        <v>2.1550209626501617</v>
      </c>
      <c r="CH146" s="8">
        <v>2.1630631524170525</v>
      </c>
      <c r="CI146" s="8">
        <v>2.1707882677461625</v>
      </c>
      <c r="CJ146" s="8">
        <v>2.1785679431796412</v>
      </c>
      <c r="CK146" s="8">
        <v>2.1864113489609793</v>
      </c>
      <c r="CL146" s="8">
        <v>2.1896274348070297</v>
      </c>
      <c r="CM146" s="8">
        <v>2.1915649651512243</v>
      </c>
    </row>
    <row r="147" spans="1:91" x14ac:dyDescent="0.25">
      <c r="A147" s="1">
        <f t="shared" si="8"/>
        <v>38198</v>
      </c>
      <c r="B147">
        <v>2.1320602187056248</v>
      </c>
      <c r="C147">
        <v>2.0905094077407513</v>
      </c>
      <c r="D147" s="1">
        <v>38198</v>
      </c>
      <c r="E147">
        <v>2.0056909867254582</v>
      </c>
      <c r="F147">
        <v>2.0318844197481765</v>
      </c>
      <c r="G147">
        <v>2.0551498553146659</v>
      </c>
      <c r="H147">
        <v>2.0731563153291468</v>
      </c>
      <c r="I147">
        <v>2.0889819181034075</v>
      </c>
      <c r="J147">
        <v>2.1001655356367785</v>
      </c>
      <c r="K147">
        <v>2.1070292441672915</v>
      </c>
      <c r="L147">
        <v>2.1120133636388885</v>
      </c>
      <c r="M147">
        <v>2.1180038135738881</v>
      </c>
      <c r="N147">
        <v>2.1259350684582219</v>
      </c>
      <c r="O147">
        <v>2.12982466418726</v>
      </c>
      <c r="P147">
        <v>2.1334655765345003</v>
      </c>
      <c r="Q147">
        <v>2.1363894205135034</v>
      </c>
      <c r="R147">
        <v>2.1400553234340642</v>
      </c>
      <c r="S147">
        <v>2.143951747631506</v>
      </c>
      <c r="T147">
        <v>2.1455107898585526</v>
      </c>
      <c r="U147">
        <v>2.1471718530251147</v>
      </c>
      <c r="V147">
        <v>2.1480836968478325</v>
      </c>
      <c r="W147">
        <v>2.14587182072641</v>
      </c>
      <c r="X147">
        <v>2.1429729647715972</v>
      </c>
      <c r="Y147">
        <v>2.1481002520804369</v>
      </c>
      <c r="Z147" s="1">
        <f t="shared" si="9"/>
        <v>38198</v>
      </c>
      <c r="AA147">
        <v>2.0056909867254582</v>
      </c>
      <c r="AB147">
        <v>2.0403736868768672</v>
      </c>
      <c r="AC147">
        <v>2.0616902729348126</v>
      </c>
      <c r="AD147">
        <v>2.0764612198874985</v>
      </c>
      <c r="AE147">
        <v>2.0906588973195506</v>
      </c>
      <c r="AF147">
        <v>2.1026668724019904</v>
      </c>
      <c r="AG147">
        <v>2.115840259880049</v>
      </c>
      <c r="AH147">
        <v>2.1271441185428031</v>
      </c>
      <c r="AI147">
        <v>2.1350651594193217</v>
      </c>
      <c r="AJ147">
        <v>2.1439277618153807</v>
      </c>
      <c r="AK147">
        <v>2.1534619716775985</v>
      </c>
      <c r="AL147">
        <v>2.1638174843478448</v>
      </c>
      <c r="AM147">
        <v>2.1735962972975971</v>
      </c>
      <c r="AN147">
        <v>2.1841443605222421</v>
      </c>
      <c r="AO147">
        <v>2.194457280273201</v>
      </c>
      <c r="AP147">
        <v>2.2051943496658306</v>
      </c>
      <c r="AQ147">
        <v>2.2161775958591385</v>
      </c>
      <c r="AR147">
        <v>2.2271217965947621</v>
      </c>
      <c r="AS147">
        <v>2.2376510553746471</v>
      </c>
      <c r="AT147">
        <v>2.2480142769245921</v>
      </c>
      <c r="AU147">
        <v>2.2582847869684222</v>
      </c>
      <c r="AV147" s="1">
        <f t="shared" si="10"/>
        <v>38198</v>
      </c>
      <c r="AW147">
        <v>2.0785027099790989</v>
      </c>
      <c r="AX147">
        <v>2.1107589136509559</v>
      </c>
      <c r="AY147">
        <v>2.1173187992863407</v>
      </c>
      <c r="AZ147">
        <v>2.1204154469359366</v>
      </c>
      <c r="BA147">
        <v>2.1257691175957696</v>
      </c>
      <c r="BB147">
        <v>2.1296562247530382</v>
      </c>
      <c r="BC147">
        <v>2.1334448120564593</v>
      </c>
      <c r="BD147">
        <v>2.1408504283577576</v>
      </c>
      <c r="BE147">
        <v>2.145380938646174</v>
      </c>
      <c r="BF147">
        <v>2.1493221502162165</v>
      </c>
      <c r="BG147">
        <v>2.1560125974955957</v>
      </c>
      <c r="BH147">
        <v>2.1667266342891622</v>
      </c>
      <c r="BI147">
        <v>2.1740322529467924</v>
      </c>
      <c r="BJ147">
        <v>2.1841443605222421</v>
      </c>
      <c r="BK147">
        <v>2.194457280273201</v>
      </c>
      <c r="BL147">
        <v>2.2051943496658306</v>
      </c>
      <c r="BM147">
        <v>2.2161775958591385</v>
      </c>
      <c r="BN147">
        <v>2.2271217965947621</v>
      </c>
      <c r="BO147">
        <v>2.2271217965947621</v>
      </c>
      <c r="BP147">
        <v>2.2376510553746471</v>
      </c>
      <c r="BQ147">
        <v>2.2582847869684222</v>
      </c>
      <c r="BR147" s="1">
        <f t="shared" si="11"/>
        <v>38198</v>
      </c>
      <c r="BS147" s="8">
        <v>2.0056909867254582</v>
      </c>
      <c r="BT147" s="8">
        <v>2.0370095905986427</v>
      </c>
      <c r="BU147" s="8">
        <v>2.0635622921698364</v>
      </c>
      <c r="BV147" s="8">
        <v>2.0771485674975354</v>
      </c>
      <c r="BW147" s="8">
        <v>2.0868912051638846</v>
      </c>
      <c r="BX147" s="8">
        <v>2.0946767575825049</v>
      </c>
      <c r="BY147" s="8">
        <v>2.1049918821300024</v>
      </c>
      <c r="BZ147" s="8">
        <v>2.1146490563831541</v>
      </c>
      <c r="CA147" s="8">
        <v>2.1258069617135398</v>
      </c>
      <c r="CB147" s="8">
        <v>2.135201768695862</v>
      </c>
      <c r="CC147" s="8">
        <v>2.141552598944596</v>
      </c>
      <c r="CD147" s="8">
        <v>2.1482324069954788</v>
      </c>
      <c r="CE147" s="8">
        <v>2.1549457017142424</v>
      </c>
      <c r="CF147" s="8">
        <v>2.1634833907122708</v>
      </c>
      <c r="CG147" s="8">
        <v>2.1725465965313822</v>
      </c>
      <c r="CH147" s="8">
        <v>2.1814591608796503</v>
      </c>
      <c r="CI147" s="8">
        <v>2.1900578219093552</v>
      </c>
      <c r="CJ147" s="8">
        <v>2.1987172973804858</v>
      </c>
      <c r="CK147" s="8">
        <v>2.2074469066765459</v>
      </c>
      <c r="CL147" s="8">
        <v>2.2113901995705216</v>
      </c>
      <c r="CM147" s="8">
        <v>2.2140578614138611</v>
      </c>
    </row>
    <row r="148" spans="1:91" x14ac:dyDescent="0.25">
      <c r="A148" s="1">
        <f t="shared" si="8"/>
        <v>38230</v>
      </c>
      <c r="B148">
        <v>2.1727342008034061</v>
      </c>
      <c r="C148">
        <v>2.1265227073285353</v>
      </c>
      <c r="D148" s="1">
        <v>38230</v>
      </c>
      <c r="E148">
        <v>2.0230561329180752</v>
      </c>
      <c r="F148">
        <v>2.0496025219301859</v>
      </c>
      <c r="G148">
        <v>2.0731984525182874</v>
      </c>
      <c r="H148">
        <v>2.0914917854177668</v>
      </c>
      <c r="I148">
        <v>2.1075870739609988</v>
      </c>
      <c r="J148">
        <v>2.1190007114297504</v>
      </c>
      <c r="K148">
        <v>2.126056817811842</v>
      </c>
      <c r="L148">
        <v>2.1312170971851674</v>
      </c>
      <c r="M148">
        <v>2.1373935386947989</v>
      </c>
      <c r="N148">
        <v>2.1455294171762129</v>
      </c>
      <c r="O148">
        <v>2.1495871193254774</v>
      </c>
      <c r="P148">
        <v>2.1533942982073411</v>
      </c>
      <c r="Q148">
        <v>2.1576417266081451</v>
      </c>
      <c r="R148">
        <v>2.1629068911075855</v>
      </c>
      <c r="S148">
        <v>2.1684105608514352</v>
      </c>
      <c r="T148">
        <v>2.1715541670063447</v>
      </c>
      <c r="U148">
        <v>2.174803383996426</v>
      </c>
      <c r="V148">
        <v>2.177295618974461</v>
      </c>
      <c r="W148">
        <v>2.1766207049890776</v>
      </c>
      <c r="X148">
        <v>2.1752452350597693</v>
      </c>
      <c r="Y148">
        <v>2.1820184060626664</v>
      </c>
      <c r="Z148" s="1">
        <f t="shared" si="9"/>
        <v>38230</v>
      </c>
      <c r="AA148">
        <v>2.0230561329180752</v>
      </c>
      <c r="AB148">
        <v>2.0585165642823982</v>
      </c>
      <c r="AC148">
        <v>2.0805051348074133</v>
      </c>
      <c r="AD148">
        <v>2.0958967756551945</v>
      </c>
      <c r="AE148">
        <v>2.1107165599157551</v>
      </c>
      <c r="AF148">
        <v>2.1233317661098416</v>
      </c>
      <c r="AG148">
        <v>2.1371297307856638</v>
      </c>
      <c r="AH148">
        <v>2.1496340917883558</v>
      </c>
      <c r="AI148">
        <v>2.1596765762745891</v>
      </c>
      <c r="AJ148">
        <v>2.1706874941158896</v>
      </c>
      <c r="AK148">
        <v>2.1823959600120175</v>
      </c>
      <c r="AL148">
        <v>2.1949557464215892</v>
      </c>
      <c r="AM148">
        <v>2.2069497502551489</v>
      </c>
      <c r="AN148">
        <v>2.2197442082440126</v>
      </c>
      <c r="AO148">
        <v>2.2323195997232737</v>
      </c>
      <c r="AP148">
        <v>2.245346548964176</v>
      </c>
      <c r="AQ148">
        <v>2.2586448871571467</v>
      </c>
      <c r="AR148">
        <v>2.2719243591346201</v>
      </c>
      <c r="AS148">
        <v>2.2848010360159376</v>
      </c>
      <c r="AT148">
        <v>2.2975281167445734</v>
      </c>
      <c r="AU148">
        <v>2.3101801366730226</v>
      </c>
      <c r="AV148" s="1">
        <f t="shared" si="10"/>
        <v>38230</v>
      </c>
      <c r="AW148">
        <v>2.0964982554938021</v>
      </c>
      <c r="AX148">
        <v>2.1295276521665061</v>
      </c>
      <c r="AY148">
        <v>2.136641323756578</v>
      </c>
      <c r="AZ148">
        <v>2.1402624117021944</v>
      </c>
      <c r="BA148">
        <v>2.1461636256491081</v>
      </c>
      <c r="BB148">
        <v>2.1505863683228141</v>
      </c>
      <c r="BC148">
        <v>2.1549114190193053</v>
      </c>
      <c r="BD148">
        <v>2.1634853163452625</v>
      </c>
      <c r="BE148">
        <v>2.1701112680047059</v>
      </c>
      <c r="BF148">
        <v>2.1761492133252078</v>
      </c>
      <c r="BG148">
        <v>2.1849808561253039</v>
      </c>
      <c r="BH148">
        <v>2.1979067602788511</v>
      </c>
      <c r="BI148">
        <v>2.2073923955671191</v>
      </c>
      <c r="BJ148">
        <v>2.2197442082440126</v>
      </c>
      <c r="BK148">
        <v>2.2323195997232737</v>
      </c>
      <c r="BL148">
        <v>2.245346548964176</v>
      </c>
      <c r="BM148">
        <v>2.2586448871571467</v>
      </c>
      <c r="BN148">
        <v>2.2719243591346201</v>
      </c>
      <c r="BO148">
        <v>2.2719243591346201</v>
      </c>
      <c r="BP148">
        <v>2.2848010360159376</v>
      </c>
      <c r="BQ148">
        <v>2.3101801366730226</v>
      </c>
      <c r="BR148" s="1">
        <f t="shared" si="11"/>
        <v>38230</v>
      </c>
      <c r="BS148" s="8">
        <v>2.0230561329180752</v>
      </c>
      <c r="BT148" s="8">
        <v>2.0548877442786795</v>
      </c>
      <c r="BU148" s="8">
        <v>2.081918495629707</v>
      </c>
      <c r="BV148" s="8">
        <v>2.0958722449208453</v>
      </c>
      <c r="BW148" s="8">
        <v>2.1059504793477539</v>
      </c>
      <c r="BX148" s="8">
        <v>2.1140558358637245</v>
      </c>
      <c r="BY148" s="8">
        <v>2.1247163161410416</v>
      </c>
      <c r="BZ148" s="8">
        <v>2.1347150522230964</v>
      </c>
      <c r="CA148" s="8">
        <v>2.1462312312466607</v>
      </c>
      <c r="CB148" s="8">
        <v>2.1559698126862745</v>
      </c>
      <c r="CC148" s="8">
        <v>2.1626366796174561</v>
      </c>
      <c r="CD148" s="8">
        <v>2.1709104551824709</v>
      </c>
      <c r="CE148" s="8">
        <v>2.1793526171642617</v>
      </c>
      <c r="CF148" s="8">
        <v>2.1896515704977237</v>
      </c>
      <c r="CG148" s="8">
        <v>2.2010579010299614</v>
      </c>
      <c r="CH148" s="8">
        <v>2.2125147556646758</v>
      </c>
      <c r="CI148" s="8">
        <v>2.2236727230816453</v>
      </c>
      <c r="CJ148" s="8">
        <v>2.2349116416363959</v>
      </c>
      <c r="CK148" s="8">
        <v>2.2462411975000061</v>
      </c>
      <c r="CL148" s="8">
        <v>2.2522468635756763</v>
      </c>
      <c r="CM148" s="8">
        <v>2.2572503186314719</v>
      </c>
    </row>
    <row r="149" spans="1:91" x14ac:dyDescent="0.25">
      <c r="A149" s="1">
        <f t="shared" si="8"/>
        <v>38260</v>
      </c>
      <c r="B149">
        <v>2.1786250647872749</v>
      </c>
      <c r="C149">
        <v>2.1325498968215921</v>
      </c>
      <c r="D149" s="1">
        <v>38260</v>
      </c>
      <c r="E149">
        <v>2.0236737079069522</v>
      </c>
      <c r="F149">
        <v>2.0507209656537331</v>
      </c>
      <c r="G149">
        <v>2.0748282101512667</v>
      </c>
      <c r="H149">
        <v>2.0936387595533734</v>
      </c>
      <c r="I149">
        <v>2.110257275950322</v>
      </c>
      <c r="J149">
        <v>2.1221948235566828</v>
      </c>
      <c r="K149">
        <v>2.1297727121685659</v>
      </c>
      <c r="L149">
        <v>2.1354543973306099</v>
      </c>
      <c r="M149">
        <v>2.1421569905411464</v>
      </c>
      <c r="N149">
        <v>2.150826828541244</v>
      </c>
      <c r="O149">
        <v>2.1554113525810301</v>
      </c>
      <c r="P149">
        <v>2.1597465654420076</v>
      </c>
      <c r="Q149">
        <v>2.1644989681340472</v>
      </c>
      <c r="R149">
        <v>2.1700970337388092</v>
      </c>
      <c r="S149">
        <v>2.1759359716086064</v>
      </c>
      <c r="T149">
        <v>2.1794079193870424</v>
      </c>
      <c r="U149">
        <v>2.1829867944434516</v>
      </c>
      <c r="V149">
        <v>2.1858066783645955</v>
      </c>
      <c r="W149">
        <v>2.1854472985722815</v>
      </c>
      <c r="X149">
        <v>2.1843842222345464</v>
      </c>
      <c r="Y149">
        <v>2.1915048112199056</v>
      </c>
      <c r="Z149" s="1">
        <f t="shared" si="9"/>
        <v>38260</v>
      </c>
      <c r="AA149">
        <v>2.0236737079069522</v>
      </c>
      <c r="AB149">
        <v>2.0598692396453644</v>
      </c>
      <c r="AC149">
        <v>2.082604271077841</v>
      </c>
      <c r="AD149">
        <v>2.0987488688071667</v>
      </c>
      <c r="AE149">
        <v>2.1143314614576392</v>
      </c>
      <c r="AF149">
        <v>2.1277153532087385</v>
      </c>
      <c r="AG149">
        <v>2.1422937385283389</v>
      </c>
      <c r="AH149">
        <v>2.1555846487024093</v>
      </c>
      <c r="AI149">
        <v>2.1659012679255403</v>
      </c>
      <c r="AJ149">
        <v>2.177128647661283</v>
      </c>
      <c r="AK149">
        <v>2.1890575787327813</v>
      </c>
      <c r="AL149">
        <v>2.20184249414929</v>
      </c>
      <c r="AM149">
        <v>2.2140619413594274</v>
      </c>
      <c r="AN149">
        <v>2.2270865317977298</v>
      </c>
      <c r="AO149">
        <v>2.2398934900910117</v>
      </c>
      <c r="AP149">
        <v>2.2531557169699519</v>
      </c>
      <c r="AQ149">
        <v>2.2666925169602008</v>
      </c>
      <c r="AR149">
        <v>2.2802126452899683</v>
      </c>
      <c r="AS149">
        <v>2.2933307349653473</v>
      </c>
      <c r="AT149">
        <v>2.3063008488944288</v>
      </c>
      <c r="AU149">
        <v>2.3191977751816566</v>
      </c>
      <c r="AV149" s="1">
        <f t="shared" si="10"/>
        <v>38260</v>
      </c>
      <c r="AW149">
        <v>2.0971382500523297</v>
      </c>
      <c r="AX149">
        <v>2.1309269897476661</v>
      </c>
      <c r="AY149">
        <v>2.138797098921251</v>
      </c>
      <c r="AZ149">
        <v>2.1431748775443786</v>
      </c>
      <c r="BA149">
        <v>2.1498392353196949</v>
      </c>
      <c r="BB149">
        <v>2.1550262221458065</v>
      </c>
      <c r="BC149">
        <v>2.1601183931642503</v>
      </c>
      <c r="BD149">
        <v>2.1694742158313702</v>
      </c>
      <c r="BE149">
        <v>2.1763660348711809</v>
      </c>
      <c r="BF149">
        <v>2.1826065736125408</v>
      </c>
      <c r="BG149">
        <v>2.1916503650697736</v>
      </c>
      <c r="BH149">
        <v>2.2048027669121169</v>
      </c>
      <c r="BI149">
        <v>2.2145060131551899</v>
      </c>
      <c r="BJ149">
        <v>2.2270865317977298</v>
      </c>
      <c r="BK149">
        <v>2.2398934900910117</v>
      </c>
      <c r="BL149">
        <v>2.2531557169699519</v>
      </c>
      <c r="BM149">
        <v>2.2666925169602008</v>
      </c>
      <c r="BN149">
        <v>2.2802126452899683</v>
      </c>
      <c r="BO149">
        <v>2.2802126452899683</v>
      </c>
      <c r="BP149">
        <v>2.2933307349653473</v>
      </c>
      <c r="BQ149">
        <v>2.3191977751816566</v>
      </c>
      <c r="BR149" s="1">
        <f t="shared" si="11"/>
        <v>38260</v>
      </c>
      <c r="BS149" s="8">
        <v>2.0236737079069522</v>
      </c>
      <c r="BT149" s="8">
        <v>2.0560794631992994</v>
      </c>
      <c r="BU149" s="8">
        <v>2.0836977422867888</v>
      </c>
      <c r="BV149" s="8">
        <v>2.0982391008896024</v>
      </c>
      <c r="BW149" s="8">
        <v>2.1089071690229475</v>
      </c>
      <c r="BX149" s="8">
        <v>2.1176045839673598</v>
      </c>
      <c r="BY149" s="8">
        <v>2.1288665663278481</v>
      </c>
      <c r="BZ149" s="8">
        <v>2.1394711864699687</v>
      </c>
      <c r="CA149" s="8">
        <v>2.1516025400228274</v>
      </c>
      <c r="CB149" s="8">
        <v>2.1619576854074354</v>
      </c>
      <c r="CC149" s="8">
        <v>2.1692370912418064</v>
      </c>
      <c r="CD149" s="8">
        <v>2.1780590240326521</v>
      </c>
      <c r="CE149" s="8">
        <v>2.1868428796394266</v>
      </c>
      <c r="CF149" s="8">
        <v>2.1974926075459265</v>
      </c>
      <c r="CG149" s="8">
        <v>2.2091424892562364</v>
      </c>
      <c r="CH149" s="8">
        <v>2.2208075806889251</v>
      </c>
      <c r="CI149" s="8">
        <v>2.2321743629572883</v>
      </c>
      <c r="CJ149" s="8">
        <v>2.2436240878186147</v>
      </c>
      <c r="CK149" s="8">
        <v>2.255166498169169</v>
      </c>
      <c r="CL149" s="8">
        <v>2.2614607802804998</v>
      </c>
      <c r="CM149" s="8">
        <v>2.2666904707022857</v>
      </c>
    </row>
    <row r="150" spans="1:91" x14ac:dyDescent="0.25">
      <c r="A150" s="1">
        <f t="shared" si="8"/>
        <v>38289</v>
      </c>
      <c r="B150">
        <v>2.1968921388480158</v>
      </c>
      <c r="C150">
        <v>2.1471166573012765</v>
      </c>
      <c r="D150" s="1">
        <v>38289</v>
      </c>
      <c r="E150">
        <v>2.0313170284682154</v>
      </c>
      <c r="F150">
        <v>2.0586860001046636</v>
      </c>
      <c r="G150">
        <v>2.0831090162189598</v>
      </c>
      <c r="H150">
        <v>2.1022187926377667</v>
      </c>
      <c r="I150">
        <v>2.1191313459495698</v>
      </c>
      <c r="J150">
        <v>2.1313463033414894</v>
      </c>
      <c r="K150">
        <v>2.1391848911004576</v>
      </c>
      <c r="L150">
        <v>2.1451203150697902</v>
      </c>
      <c r="M150">
        <v>2.1520825940303689</v>
      </c>
      <c r="N150">
        <v>2.1610228787634846</v>
      </c>
      <c r="O150">
        <v>2.1658599020601237</v>
      </c>
      <c r="P150">
        <v>2.1704473605992667</v>
      </c>
      <c r="Q150">
        <v>2.175455048953661</v>
      </c>
      <c r="R150">
        <v>2.1814356760458176</v>
      </c>
      <c r="S150">
        <v>2.1878136781694439</v>
      </c>
      <c r="T150">
        <v>2.1918139457192258</v>
      </c>
      <c r="U150">
        <v>2.1959233971245933</v>
      </c>
      <c r="V150">
        <v>2.1992708550429501</v>
      </c>
      <c r="W150">
        <v>2.1994200406191147</v>
      </c>
      <c r="X150">
        <v>2.1988606980846437</v>
      </c>
      <c r="Y150">
        <v>2.2065406718791123</v>
      </c>
      <c r="Z150" s="1">
        <f t="shared" si="9"/>
        <v>38289</v>
      </c>
      <c r="AA150">
        <v>2.0313170284682154</v>
      </c>
      <c r="AB150">
        <v>2.0683335910281744</v>
      </c>
      <c r="AC150">
        <v>2.0918539194976296</v>
      </c>
      <c r="AD150">
        <v>2.1087674600511361</v>
      </c>
      <c r="AE150">
        <v>2.1251268530250211</v>
      </c>
      <c r="AF150">
        <v>2.1392859420692858</v>
      </c>
      <c r="AG150">
        <v>2.1546553099012664</v>
      </c>
      <c r="AH150">
        <v>2.1686644857801842</v>
      </c>
      <c r="AI150">
        <v>2.1795614680669479</v>
      </c>
      <c r="AJ150">
        <v>2.1913801051102761</v>
      </c>
      <c r="AK150">
        <v>2.2039104213980849</v>
      </c>
      <c r="AL150">
        <v>2.2173084378129899</v>
      </c>
      <c r="AM150">
        <v>2.2301429914637203</v>
      </c>
      <c r="AN150">
        <v>2.2437945708511462</v>
      </c>
      <c r="AO150">
        <v>2.2572330604578421</v>
      </c>
      <c r="AP150">
        <v>2.2711365748877994</v>
      </c>
      <c r="AQ150">
        <v>2.2853232599656033</v>
      </c>
      <c r="AR150">
        <v>2.2994996043653577</v>
      </c>
      <c r="AS150">
        <v>2.3132768774246184</v>
      </c>
      <c r="AT150">
        <v>2.3269111241621823</v>
      </c>
      <c r="AU150">
        <v>2.340477712783517</v>
      </c>
      <c r="AV150" s="1">
        <f t="shared" si="10"/>
        <v>38289</v>
      </c>
      <c r="AW150">
        <v>2.1050590427532501</v>
      </c>
      <c r="AX150">
        <v>2.1396833294536965</v>
      </c>
      <c r="AY150">
        <v>2.148296321352043</v>
      </c>
      <c r="AZ150">
        <v>2.1534055408607884</v>
      </c>
      <c r="BA150">
        <v>2.1608159231168846</v>
      </c>
      <c r="BB150">
        <v>2.1667453284456903</v>
      </c>
      <c r="BC150">
        <v>2.1725828172583133</v>
      </c>
      <c r="BD150">
        <v>2.182638333187926</v>
      </c>
      <c r="BE150">
        <v>2.1900922356253716</v>
      </c>
      <c r="BF150">
        <v>2.1968938894976842</v>
      </c>
      <c r="BG150">
        <v>2.2065207998934118</v>
      </c>
      <c r="BH150">
        <v>2.220289503803262</v>
      </c>
      <c r="BI150">
        <v>2.2305902886167615</v>
      </c>
      <c r="BJ150">
        <v>2.2437945708511462</v>
      </c>
      <c r="BK150">
        <v>2.2572330604578421</v>
      </c>
      <c r="BL150">
        <v>2.2711365748877994</v>
      </c>
      <c r="BM150">
        <v>2.2853232599656033</v>
      </c>
      <c r="BN150">
        <v>2.2994996043653577</v>
      </c>
      <c r="BO150">
        <v>2.2994996043653577</v>
      </c>
      <c r="BP150">
        <v>2.3132768774246184</v>
      </c>
      <c r="BQ150">
        <v>2.340477712783517</v>
      </c>
      <c r="BR150" s="1">
        <f t="shared" si="11"/>
        <v>38289</v>
      </c>
      <c r="BS150" s="8">
        <v>2.0313170284682154</v>
      </c>
      <c r="BT150" s="8">
        <v>2.0642113900261521</v>
      </c>
      <c r="BU150" s="8">
        <v>2.0923100315686942</v>
      </c>
      <c r="BV150" s="8">
        <v>2.1072852125273069</v>
      </c>
      <c r="BW150" s="8">
        <v>2.1183748942353491</v>
      </c>
      <c r="BX150" s="8">
        <v>2.1274885249203401</v>
      </c>
      <c r="BY150" s="8">
        <v>2.1391822481626885</v>
      </c>
      <c r="BZ150" s="8">
        <v>2.150219318549901</v>
      </c>
      <c r="CA150" s="8">
        <v>2.1627948417856708</v>
      </c>
      <c r="CB150" s="8">
        <v>2.1735889223970024</v>
      </c>
      <c r="CC150" s="8">
        <v>2.1812938570300817</v>
      </c>
      <c r="CD150" s="8">
        <v>2.1905527599207231</v>
      </c>
      <c r="CE150" s="8">
        <v>2.1998665106206063</v>
      </c>
      <c r="CF150" s="8">
        <v>2.2111201417846882</v>
      </c>
      <c r="CG150" s="8">
        <v>2.2234451937174922</v>
      </c>
      <c r="CH150" s="8">
        <v>2.2358115181450828</v>
      </c>
      <c r="CI150" s="8">
        <v>2.2478840072079693</v>
      </c>
      <c r="CJ150" s="8">
        <v>2.2600464511177578</v>
      </c>
      <c r="CK150" s="8">
        <v>2.2723087369364476</v>
      </c>
      <c r="CL150" s="8">
        <v>2.2792381734849436</v>
      </c>
      <c r="CM150" s="8">
        <v>2.2851287079425524</v>
      </c>
    </row>
    <row r="151" spans="1:91" x14ac:dyDescent="0.25">
      <c r="A151" s="1">
        <f t="shared" si="8"/>
        <v>38321</v>
      </c>
      <c r="B151">
        <v>2.1793693019428999</v>
      </c>
      <c r="C151">
        <v>2.1264881349471931</v>
      </c>
      <c r="D151" s="1">
        <v>38321</v>
      </c>
      <c r="E151">
        <v>2.0230561329180756</v>
      </c>
      <c r="F151">
        <v>2.0507710177878269</v>
      </c>
      <c r="G151">
        <v>2.0755627759384114</v>
      </c>
      <c r="H151">
        <v>2.0950702103177026</v>
      </c>
      <c r="I151">
        <v>2.112395893484277</v>
      </c>
      <c r="J151">
        <v>2.1250453805520197</v>
      </c>
      <c r="K151">
        <v>2.1333358896173706</v>
      </c>
      <c r="L151">
        <v>2.1397314976508492</v>
      </c>
      <c r="M151">
        <v>2.1471542455532671</v>
      </c>
      <c r="N151">
        <v>2.1565540013450391</v>
      </c>
      <c r="O151">
        <v>2.1618620408430385</v>
      </c>
      <c r="P151">
        <v>2.1669230693402097</v>
      </c>
      <c r="Q151">
        <v>2.1724057762989739</v>
      </c>
      <c r="R151">
        <v>2.1788624986658909</v>
      </c>
      <c r="S151">
        <v>2.1844323769935072</v>
      </c>
      <c r="T151">
        <v>2.1872120494296299</v>
      </c>
      <c r="U151">
        <v>2.1900961831498931</v>
      </c>
      <c r="V151">
        <v>2.1922162138175061</v>
      </c>
      <c r="W151">
        <v>2.1911462939232988</v>
      </c>
      <c r="X151">
        <v>2.1893707385039147</v>
      </c>
      <c r="Y151">
        <v>2.1957949944256341</v>
      </c>
      <c r="Z151" s="1">
        <f t="shared" si="9"/>
        <v>38321</v>
      </c>
      <c r="AA151">
        <v>2.0230561329180756</v>
      </c>
      <c r="AB151">
        <v>2.0608805324893344</v>
      </c>
      <c r="AC151">
        <v>2.0852853805969902</v>
      </c>
      <c r="AD151">
        <v>2.1031229217502108</v>
      </c>
      <c r="AE151">
        <v>2.1204232158243381</v>
      </c>
      <c r="AF151">
        <v>2.1355422169207294</v>
      </c>
      <c r="AG151">
        <v>2.1518830610190842</v>
      </c>
      <c r="AH151">
        <v>2.1668790759558045</v>
      </c>
      <c r="AI151">
        <v>2.1763435379589806</v>
      </c>
      <c r="AJ151">
        <v>2.1862937181287974</v>
      </c>
      <c r="AK151">
        <v>2.1969333586792774</v>
      </c>
      <c r="AL151">
        <v>2.2084160513637556</v>
      </c>
      <c r="AM151">
        <v>2.2193153829781638</v>
      </c>
      <c r="AN151">
        <v>2.2310054013532508</v>
      </c>
      <c r="AO151">
        <v>2.2424606621658367</v>
      </c>
      <c r="AP151">
        <v>2.254354809306268</v>
      </c>
      <c r="AQ151">
        <v>2.2665063075677456</v>
      </c>
      <c r="AR151">
        <v>2.2786235927045819</v>
      </c>
      <c r="AS151">
        <v>2.2903218177017313</v>
      </c>
      <c r="AT151">
        <v>2.3018552817810476</v>
      </c>
      <c r="AU151">
        <v>2.3132988403652988</v>
      </c>
      <c r="AV151" s="1">
        <f t="shared" si="10"/>
        <v>38321</v>
      </c>
      <c r="AW151">
        <v>2.096498255541936</v>
      </c>
      <c r="AX151">
        <v>2.1319731683954553</v>
      </c>
      <c r="AY151">
        <v>2.1415505501366749</v>
      </c>
      <c r="AZ151">
        <v>2.1476415197996328</v>
      </c>
      <c r="BA151">
        <v>2.1560332937198048</v>
      </c>
      <c r="BB151">
        <v>2.1629535496950791</v>
      </c>
      <c r="BC151">
        <v>2.1697875022680617</v>
      </c>
      <c r="BD151">
        <v>2.1808414190277627</v>
      </c>
      <c r="BE151">
        <v>2.186858757768702</v>
      </c>
      <c r="BF151">
        <v>2.1917947045351243</v>
      </c>
      <c r="BG151">
        <v>2.1995354733294383</v>
      </c>
      <c r="BH151">
        <v>2.2113851619623626</v>
      </c>
      <c r="BI151">
        <v>2.2197605084505243</v>
      </c>
      <c r="BJ151">
        <v>2.2310054013532508</v>
      </c>
      <c r="BK151">
        <v>2.2424606621658367</v>
      </c>
      <c r="BL151">
        <v>2.254354809306268</v>
      </c>
      <c r="BM151">
        <v>2.2665063075677456</v>
      </c>
      <c r="BN151">
        <v>2.2786235927045819</v>
      </c>
      <c r="BO151">
        <v>2.2786235927045819</v>
      </c>
      <c r="BP151">
        <v>2.2903218177017313</v>
      </c>
      <c r="BQ151">
        <v>2.3132988403652988</v>
      </c>
      <c r="BR151" s="1">
        <f t="shared" si="11"/>
        <v>38321</v>
      </c>
      <c r="BS151" s="8">
        <v>2.0230561329180756</v>
      </c>
      <c r="BT151" s="8">
        <v>2.0564453634052033</v>
      </c>
      <c r="BU151" s="8">
        <v>2.0850754914899454</v>
      </c>
      <c r="BV151" s="8">
        <v>2.1006406535908884</v>
      </c>
      <c r="BW151" s="8">
        <v>2.1123405058436147</v>
      </c>
      <c r="BX151" s="8">
        <v>2.1220760888313452</v>
      </c>
      <c r="BY151" s="8">
        <v>2.1343915372428413</v>
      </c>
      <c r="BZ151" s="8">
        <v>2.1460587258981283</v>
      </c>
      <c r="CA151" s="8">
        <v>2.1592685816219515</v>
      </c>
      <c r="CB151" s="8">
        <v>2.170707016284636</v>
      </c>
      <c r="CC151" s="8">
        <v>2.1790660345483674</v>
      </c>
      <c r="CD151" s="8">
        <v>2.1889826001847639</v>
      </c>
      <c r="CE151" s="8">
        <v>2.1989596305017423</v>
      </c>
      <c r="CF151" s="8">
        <v>2.2089987061519212</v>
      </c>
      <c r="CG151" s="8">
        <v>2.2192165879717258</v>
      </c>
      <c r="CH151" s="8">
        <v>2.2291928644657837</v>
      </c>
      <c r="CI151" s="8">
        <v>2.2388503077927222</v>
      </c>
      <c r="CJ151" s="8">
        <v>2.2485716926196644</v>
      </c>
      <c r="CK151" s="8">
        <v>2.2583665597023788</v>
      </c>
      <c r="CL151" s="8">
        <v>2.2635018029327623</v>
      </c>
      <c r="CM151" s="8">
        <v>2.2671835746002609</v>
      </c>
    </row>
    <row r="152" spans="1:91" x14ac:dyDescent="0.25">
      <c r="A152" s="1">
        <f t="shared" si="8"/>
        <v>38352</v>
      </c>
      <c r="B152">
        <v>2.1994254483743618</v>
      </c>
      <c r="C152">
        <v>2.1426863102093274</v>
      </c>
      <c r="D152" s="1">
        <v>38352</v>
      </c>
      <c r="E152">
        <v>2.0299955508038443</v>
      </c>
      <c r="F152">
        <v>2.0579033399696791</v>
      </c>
      <c r="G152">
        <v>2.0828803411245675</v>
      </c>
      <c r="H152">
        <v>2.1025565016096857</v>
      </c>
      <c r="I152">
        <v>2.1200448720792542</v>
      </c>
      <c r="J152">
        <v>2.1328415440068444</v>
      </c>
      <c r="K152">
        <v>2.1412642451298796</v>
      </c>
      <c r="L152">
        <v>2.1477857036291725</v>
      </c>
      <c r="M152">
        <v>2.1553388275175656</v>
      </c>
      <c r="N152">
        <v>2.1648772978722901</v>
      </c>
      <c r="O152">
        <v>2.1703089614849755</v>
      </c>
      <c r="P152">
        <v>2.1754931436495739</v>
      </c>
      <c r="Q152">
        <v>2.1811011750111402</v>
      </c>
      <c r="R152">
        <v>2.1876876900352</v>
      </c>
      <c r="S152">
        <v>2.1934319506690168</v>
      </c>
      <c r="T152">
        <v>2.1969916796758877</v>
      </c>
      <c r="U152">
        <v>2.2006583273512623</v>
      </c>
      <c r="V152">
        <v>2.2035589454509901</v>
      </c>
      <c r="W152">
        <v>2.2032534769042189</v>
      </c>
      <c r="X152">
        <v>2.2022374739179185</v>
      </c>
      <c r="Y152">
        <v>2.2094711054207439</v>
      </c>
      <c r="Z152" s="1">
        <f t="shared" si="9"/>
        <v>38352</v>
      </c>
      <c r="AA152">
        <v>2.0299955508038443</v>
      </c>
      <c r="AB152">
        <v>2.0685582398866615</v>
      </c>
      <c r="AC152">
        <v>2.0936697589541504</v>
      </c>
      <c r="AD152">
        <v>2.1122000391831817</v>
      </c>
      <c r="AE152">
        <v>2.1302011292139182</v>
      </c>
      <c r="AF152">
        <v>2.146020440571712</v>
      </c>
      <c r="AG152">
        <v>2.1630768796070639</v>
      </c>
      <c r="AH152">
        <v>2.1787907471334003</v>
      </c>
      <c r="AI152">
        <v>2.1891060069028812</v>
      </c>
      <c r="AJ152">
        <v>2.2000131055696315</v>
      </c>
      <c r="AK152">
        <v>2.2116224535417404</v>
      </c>
      <c r="AL152">
        <v>2.2240895827478933</v>
      </c>
      <c r="AM152">
        <v>2.2359784096979616</v>
      </c>
      <c r="AN152">
        <v>2.2486731442747776</v>
      </c>
      <c r="AO152">
        <v>2.2611407749330636</v>
      </c>
      <c r="AP152">
        <v>2.2740605445531097</v>
      </c>
      <c r="AQ152">
        <v>2.2872497976320481</v>
      </c>
      <c r="AR152">
        <v>2.3004144989551225</v>
      </c>
      <c r="AS152">
        <v>2.3131659207854738</v>
      </c>
      <c r="AT152">
        <v>2.325760486588349</v>
      </c>
      <c r="AU152">
        <v>2.3382736567892732</v>
      </c>
      <c r="AV152" s="1">
        <f t="shared" si="10"/>
        <v>38352</v>
      </c>
      <c r="AW152">
        <v>2.1036895920947449</v>
      </c>
      <c r="AX152">
        <v>2.1399157278538246</v>
      </c>
      <c r="AY152">
        <v>2.1501611557882572</v>
      </c>
      <c r="AZ152">
        <v>2.1569107803252714</v>
      </c>
      <c r="BA152">
        <v>2.165975415959231</v>
      </c>
      <c r="BB152">
        <v>2.1735662694347391</v>
      </c>
      <c r="BC152">
        <v>2.1810744574538847</v>
      </c>
      <c r="BD152">
        <v>2.19282984337603</v>
      </c>
      <c r="BE152">
        <v>2.1996828898480034</v>
      </c>
      <c r="BF152">
        <v>2.2055486116579157</v>
      </c>
      <c r="BG152">
        <v>2.2142419664023607</v>
      </c>
      <c r="BH152">
        <v>2.2270797656657861</v>
      </c>
      <c r="BI152">
        <v>2.2364268772539648</v>
      </c>
      <c r="BJ152">
        <v>2.2486731442747776</v>
      </c>
      <c r="BK152">
        <v>2.2611407749330636</v>
      </c>
      <c r="BL152">
        <v>2.2740605445531097</v>
      </c>
      <c r="BM152">
        <v>2.2872497976320481</v>
      </c>
      <c r="BN152">
        <v>2.3004144989551225</v>
      </c>
      <c r="BO152">
        <v>2.3004144989551225</v>
      </c>
      <c r="BP152">
        <v>2.3131659207854738</v>
      </c>
      <c r="BQ152">
        <v>2.3382736567892732</v>
      </c>
      <c r="BR152" s="1">
        <f t="shared" si="11"/>
        <v>38352</v>
      </c>
      <c r="BS152" s="8">
        <v>2.0299955508038443</v>
      </c>
      <c r="BT152" s="8">
        <v>2.0637686210889745</v>
      </c>
      <c r="BU152" s="8">
        <v>2.0927737631844896</v>
      </c>
      <c r="BV152" s="8">
        <v>2.1086714901111736</v>
      </c>
      <c r="BW152" s="8">
        <v>2.1206927005375196</v>
      </c>
      <c r="BX152" s="8">
        <v>2.1307446821324425</v>
      </c>
      <c r="BY152" s="8">
        <v>2.1433899555671521</v>
      </c>
      <c r="BZ152" s="8">
        <v>2.1553873769686351</v>
      </c>
      <c r="CA152" s="8">
        <v>2.1689374290839054</v>
      </c>
      <c r="CB152" s="8">
        <v>2.1807113559131679</v>
      </c>
      <c r="CC152" s="8">
        <v>2.1893942665969592</v>
      </c>
      <c r="CD152" s="8">
        <v>2.199644500386154</v>
      </c>
      <c r="CE152" s="8">
        <v>2.2099580985993219</v>
      </c>
      <c r="CF152" s="8">
        <v>2.2204989616345125</v>
      </c>
      <c r="CG152" s="8">
        <v>2.2318137875275061</v>
      </c>
      <c r="CH152" s="8">
        <v>2.2429655591326552</v>
      </c>
      <c r="CI152" s="8">
        <v>2.2538063821741972</v>
      </c>
      <c r="CJ152" s="8">
        <v>2.264721300387635</v>
      </c>
      <c r="CK152" s="8">
        <v>2.2757200241202638</v>
      </c>
      <c r="CL152" s="8">
        <v>2.2818522061237045</v>
      </c>
      <c r="CM152" s="8">
        <v>2.2866340823634359</v>
      </c>
    </row>
    <row r="153" spans="1:91" x14ac:dyDescent="0.25">
      <c r="A153" s="1">
        <f t="shared" si="8"/>
        <v>38383</v>
      </c>
      <c r="B153">
        <v>2.2132257616327018</v>
      </c>
      <c r="C153">
        <v>2.1481539522800981</v>
      </c>
      <c r="D153" s="1">
        <v>38383</v>
      </c>
      <c r="E153">
        <v>2.0285811048615776</v>
      </c>
      <c r="F153">
        <v>2.0566503509191758</v>
      </c>
      <c r="G153">
        <v>2.0817952423217441</v>
      </c>
      <c r="H153">
        <v>2.1016459798700908</v>
      </c>
      <c r="I153">
        <v>2.1193131418248528</v>
      </c>
      <c r="J153">
        <v>2.1322928868105948</v>
      </c>
      <c r="K153">
        <v>2.1409016514749686</v>
      </c>
      <c r="L153">
        <v>2.1476108091478796</v>
      </c>
      <c r="M153">
        <v>2.1553527854430694</v>
      </c>
      <c r="N153">
        <v>2.1650816235172661</v>
      </c>
      <c r="O153">
        <v>2.1707045832067076</v>
      </c>
      <c r="P153">
        <v>2.1760809495328521</v>
      </c>
      <c r="Q153">
        <v>2.1818822282791515</v>
      </c>
      <c r="R153">
        <v>2.1886634130585385</v>
      </c>
      <c r="S153">
        <v>2.1946030517472721</v>
      </c>
      <c r="T153">
        <v>2.1985241078664979</v>
      </c>
      <c r="U153">
        <v>2.2029164129256968</v>
      </c>
      <c r="V153">
        <v>2.2065889691416487</v>
      </c>
      <c r="W153">
        <v>2.2070519357652763</v>
      </c>
      <c r="X153">
        <v>2.2068026818264901</v>
      </c>
      <c r="Y153">
        <v>2.21474466682547</v>
      </c>
      <c r="Z153" s="1">
        <f t="shared" si="9"/>
        <v>38383</v>
      </c>
      <c r="AA153">
        <v>2.0285811048615776</v>
      </c>
      <c r="AB153">
        <v>2.0670219234721237</v>
      </c>
      <c r="AC153">
        <v>2.0920186379247876</v>
      </c>
      <c r="AD153">
        <v>2.1104372993684017</v>
      </c>
      <c r="AE153">
        <v>2.1283255345029377</v>
      </c>
      <c r="AF153">
        <v>2.144032358729357</v>
      </c>
      <c r="AG153">
        <v>2.1610148865200083</v>
      </c>
      <c r="AH153">
        <v>2.1770402343526545</v>
      </c>
      <c r="AI153">
        <v>2.1878113312869325</v>
      </c>
      <c r="AJ153">
        <v>2.199526284033841</v>
      </c>
      <c r="AK153">
        <v>2.2119516648459769</v>
      </c>
      <c r="AL153">
        <v>2.2252438661556586</v>
      </c>
      <c r="AM153">
        <v>2.2379664800990455</v>
      </c>
      <c r="AN153">
        <v>2.251504817492707</v>
      </c>
      <c r="AO153">
        <v>2.2648250784890189</v>
      </c>
      <c r="AP153">
        <v>2.2786076119610885</v>
      </c>
      <c r="AQ153">
        <v>2.2926698316313812</v>
      </c>
      <c r="AR153">
        <v>2.3066649924822653</v>
      </c>
      <c r="AS153">
        <v>2.320222898577287</v>
      </c>
      <c r="AT153">
        <v>2.3336319273400443</v>
      </c>
      <c r="AU153">
        <v>2.346967662752669</v>
      </c>
      <c r="AV153" s="1">
        <f t="shared" si="10"/>
        <v>38383</v>
      </c>
      <c r="AW153">
        <v>2.1022237981376741</v>
      </c>
      <c r="AX153">
        <v>2.1383264142947294</v>
      </c>
      <c r="AY153">
        <v>2.1484654842117545</v>
      </c>
      <c r="AZ153">
        <v>2.1551107270922083</v>
      </c>
      <c r="BA153">
        <v>2.1640683227845194</v>
      </c>
      <c r="BB153">
        <v>2.1715526690273417</v>
      </c>
      <c r="BC153">
        <v>2.1789953078425031</v>
      </c>
      <c r="BD153">
        <v>2.1910680511195313</v>
      </c>
      <c r="BE153">
        <v>2.1983819588783176</v>
      </c>
      <c r="BF153">
        <v>2.2050605652187061</v>
      </c>
      <c r="BG153">
        <v>2.214571567634473</v>
      </c>
      <c r="BH153">
        <v>2.2282356009528264</v>
      </c>
      <c r="BI153">
        <v>2.2384153463999876</v>
      </c>
      <c r="BJ153">
        <v>2.251504817492707</v>
      </c>
      <c r="BK153">
        <v>2.2648250784890189</v>
      </c>
      <c r="BL153">
        <v>2.2786076119610885</v>
      </c>
      <c r="BM153">
        <v>2.2926698316313812</v>
      </c>
      <c r="BN153">
        <v>2.3066649924822653</v>
      </c>
      <c r="BO153">
        <v>2.3066649924822653</v>
      </c>
      <c r="BP153">
        <v>2.320222898577287</v>
      </c>
      <c r="BQ153">
        <v>2.346967662752669</v>
      </c>
      <c r="BR153" s="1">
        <f t="shared" si="11"/>
        <v>38383</v>
      </c>
      <c r="BS153" s="8">
        <v>2.0285811048615776</v>
      </c>
      <c r="BT153" s="8">
        <v>2.0623953974380203</v>
      </c>
      <c r="BU153" s="8">
        <v>2.091446904165132</v>
      </c>
      <c r="BV153" s="8">
        <v>2.1074007149862752</v>
      </c>
      <c r="BW153" s="8">
        <v>2.1194812214676713</v>
      </c>
      <c r="BX153" s="8">
        <v>2.129594316656696</v>
      </c>
      <c r="BY153" s="8">
        <v>2.1423000157631398</v>
      </c>
      <c r="BZ153" s="8">
        <v>2.1543589654858502</v>
      </c>
      <c r="CA153" s="8">
        <v>2.1679706067053002</v>
      </c>
      <c r="CB153" s="8">
        <v>2.1798077089471404</v>
      </c>
      <c r="CC153" s="8">
        <v>2.1889245023959538</v>
      </c>
      <c r="CD153" s="8">
        <v>2.1992415546610782</v>
      </c>
      <c r="CE153" s="8">
        <v>2.2096226049698671</v>
      </c>
      <c r="CF153" s="8">
        <v>2.220405076844485</v>
      </c>
      <c r="CG153" s="8">
        <v>2.2325951545475</v>
      </c>
      <c r="CH153" s="8">
        <v>2.2447063154849656</v>
      </c>
      <c r="CI153" s="8">
        <v>2.2565156551990406</v>
      </c>
      <c r="CJ153" s="8">
        <v>2.2684084469224142</v>
      </c>
      <c r="CK153" s="8">
        <v>2.2803945156399466</v>
      </c>
      <c r="CL153" s="8">
        <v>2.2873198060779831</v>
      </c>
      <c r="CM153" s="8">
        <v>2.2930146162650011</v>
      </c>
    </row>
    <row r="154" spans="1:91" x14ac:dyDescent="0.25">
      <c r="A154" s="1">
        <f t="shared" si="8"/>
        <v>38411</v>
      </c>
      <c r="B154">
        <v>2.2001723820836929</v>
      </c>
      <c r="C154">
        <v>2.1401695902747457</v>
      </c>
      <c r="D154" s="1">
        <v>38411</v>
      </c>
      <c r="E154">
        <v>2.0278639210035267</v>
      </c>
      <c r="F154">
        <v>2.0563799622910306</v>
      </c>
      <c r="G154">
        <v>2.0819838506136823</v>
      </c>
      <c r="H154">
        <v>2.1023030975837891</v>
      </c>
      <c r="I154">
        <v>2.1204464177979951</v>
      </c>
      <c r="J154">
        <v>2.1339066202420205</v>
      </c>
      <c r="K154">
        <v>2.1429973285220756</v>
      </c>
      <c r="L154">
        <v>2.1501899719708271</v>
      </c>
      <c r="M154">
        <v>2.1584198835530159</v>
      </c>
      <c r="N154">
        <v>2.1678190945435665</v>
      </c>
      <c r="O154">
        <v>2.1737400688907678</v>
      </c>
      <c r="P154">
        <v>2.1796071941452513</v>
      </c>
      <c r="Q154">
        <v>2.1859024025833698</v>
      </c>
      <c r="R154">
        <v>2.1931821167350893</v>
      </c>
      <c r="S154">
        <v>2.1996213722481053</v>
      </c>
      <c r="T154">
        <v>2.2034597295993521</v>
      </c>
      <c r="U154">
        <v>2.2065035723997628</v>
      </c>
      <c r="V154">
        <v>2.2086648156027504</v>
      </c>
      <c r="W154">
        <v>2.2076106061295211</v>
      </c>
      <c r="X154">
        <v>2.2058438488567318</v>
      </c>
      <c r="Y154">
        <v>2.2125307673498638</v>
      </c>
      <c r="Z154" s="1">
        <f t="shared" si="9"/>
        <v>38411</v>
      </c>
      <c r="AA154">
        <v>2.0278639210035267</v>
      </c>
      <c r="AB154">
        <v>2.0670638587047598</v>
      </c>
      <c r="AC154">
        <v>2.0928431341858751</v>
      </c>
      <c r="AD154">
        <v>2.1116734625282061</v>
      </c>
      <c r="AE154">
        <v>2.1295641123147724</v>
      </c>
      <c r="AF154">
        <v>2.1460815751740423</v>
      </c>
      <c r="AG154">
        <v>2.1637808350217278</v>
      </c>
      <c r="AH154">
        <v>2.1795299217019553</v>
      </c>
      <c r="AI154">
        <v>2.189660584055348</v>
      </c>
      <c r="AJ154">
        <v>2.1998228631769718</v>
      </c>
      <c r="AK154">
        <v>2.2106785165094776</v>
      </c>
      <c r="AL154">
        <v>2.2223822212702951</v>
      </c>
      <c r="AM154">
        <v>2.2334985898432453</v>
      </c>
      <c r="AN154">
        <v>2.2454103971862658</v>
      </c>
      <c r="AO154">
        <v>2.257085637683645</v>
      </c>
      <c r="AP154">
        <v>2.2692023167403215</v>
      </c>
      <c r="AQ154">
        <v>2.2815777462275864</v>
      </c>
      <c r="AR154">
        <v>2.2940029186412523</v>
      </c>
      <c r="AS154">
        <v>2.3060585624304104</v>
      </c>
      <c r="AT154">
        <v>2.3179496426037387</v>
      </c>
      <c r="AU154">
        <v>2.3297514635486523</v>
      </c>
      <c r="AV154" s="1">
        <f t="shared" si="10"/>
        <v>38411</v>
      </c>
      <c r="AW154">
        <v>2.1014805786831809</v>
      </c>
      <c r="AX154">
        <v>2.1383697961353465</v>
      </c>
      <c r="AY154">
        <v>2.1493122270307219</v>
      </c>
      <c r="AZ154">
        <v>2.1563730571727691</v>
      </c>
      <c r="BA154">
        <v>2.1653277010912881</v>
      </c>
      <c r="BB154">
        <v>2.1736281887468798</v>
      </c>
      <c r="BC154">
        <v>2.1817842700308598</v>
      </c>
      <c r="BD154">
        <v>2.1935737808356159</v>
      </c>
      <c r="BE154">
        <v>2.2002401464950254</v>
      </c>
      <c r="BF154">
        <v>2.2053578905917792</v>
      </c>
      <c r="BG154">
        <v>2.2132969113423844</v>
      </c>
      <c r="BH154">
        <v>2.2253701087216906</v>
      </c>
      <c r="BI154">
        <v>2.2339465600247013</v>
      </c>
      <c r="BJ154">
        <v>2.2454103971862658</v>
      </c>
      <c r="BK154">
        <v>2.257085637683645</v>
      </c>
      <c r="BL154">
        <v>2.2692023167403215</v>
      </c>
      <c r="BM154">
        <v>2.2815777462275864</v>
      </c>
      <c r="BN154">
        <v>2.2940029186412523</v>
      </c>
      <c r="BO154">
        <v>2.2940029186412523</v>
      </c>
      <c r="BP154">
        <v>2.3060585624304104</v>
      </c>
      <c r="BQ154">
        <v>2.3297514635486523</v>
      </c>
      <c r="BR154" s="1">
        <f t="shared" si="11"/>
        <v>38411</v>
      </c>
      <c r="BS154" s="8">
        <v>2.0278639210035267</v>
      </c>
      <c r="BT154" s="8">
        <v>2.0622525106970251</v>
      </c>
      <c r="BU154" s="8">
        <v>2.091896514604886</v>
      </c>
      <c r="BV154" s="8">
        <v>2.1084528000282075</v>
      </c>
      <c r="BW154" s="8">
        <v>2.1211418163995615</v>
      </c>
      <c r="BX154" s="8">
        <v>2.1312338816354499</v>
      </c>
      <c r="BY154" s="8">
        <v>2.1441122471578486</v>
      </c>
      <c r="BZ154" s="8">
        <v>2.1567937910471322</v>
      </c>
      <c r="CA154" s="8">
        <v>2.1710370783263975</v>
      </c>
      <c r="CB154" s="8">
        <v>2.1835105506449408</v>
      </c>
      <c r="CC154" s="8">
        <v>2.1921572813323551</v>
      </c>
      <c r="CD154" s="8">
        <v>2.2031147220329057</v>
      </c>
      <c r="CE154" s="8">
        <v>2.2141421570819082</v>
      </c>
      <c r="CF154" s="8">
        <v>2.2250564846215823</v>
      </c>
      <c r="CG154" s="8">
        <v>2.2354851651812861</v>
      </c>
      <c r="CH154" s="8">
        <v>2.2455887259012286</v>
      </c>
      <c r="CI154" s="8">
        <v>2.2553687858825318</v>
      </c>
      <c r="CJ154" s="8">
        <v>2.2652108914199229</v>
      </c>
      <c r="CK154" s="8">
        <v>2.2751246191334298</v>
      </c>
      <c r="CL154" s="8">
        <v>2.2805490687442913</v>
      </c>
      <c r="CM154" s="8">
        <v>2.2843789695591235</v>
      </c>
    </row>
    <row r="155" spans="1:91" x14ac:dyDescent="0.25">
      <c r="A155" s="1">
        <f t="shared" si="8"/>
        <v>38442</v>
      </c>
      <c r="B155">
        <v>2.188862244428909</v>
      </c>
      <c r="C155">
        <v>2.128001767543636</v>
      </c>
      <c r="D155" s="1">
        <v>38442</v>
      </c>
      <c r="E155">
        <v>2.0195366195406041</v>
      </c>
      <c r="F155">
        <v>2.0474228482848416</v>
      </c>
      <c r="G155">
        <v>2.0723961151123276</v>
      </c>
      <c r="H155">
        <v>2.0920976269439127</v>
      </c>
      <c r="I155">
        <v>2.1096241850952127</v>
      </c>
      <c r="J155">
        <v>2.122483647304612</v>
      </c>
      <c r="K155">
        <v>2.1309913830282596</v>
      </c>
      <c r="L155">
        <v>2.1376076277585585</v>
      </c>
      <c r="M155">
        <v>2.1452512255279337</v>
      </c>
      <c r="N155">
        <v>2.1540525933009338</v>
      </c>
      <c r="O155">
        <v>2.1593939928456916</v>
      </c>
      <c r="P155">
        <v>2.1646789595832119</v>
      </c>
      <c r="Q155">
        <v>2.17038604513154</v>
      </c>
      <c r="R155">
        <v>2.1771860784825328</v>
      </c>
      <c r="S155">
        <v>2.1833948525314231</v>
      </c>
      <c r="T155">
        <v>2.186854458631327</v>
      </c>
      <c r="U155">
        <v>2.189803314611936</v>
      </c>
      <c r="V155">
        <v>2.1918187695585902</v>
      </c>
      <c r="W155">
        <v>2.1905884176937458</v>
      </c>
      <c r="X155">
        <v>2.1886512476164879</v>
      </c>
      <c r="Y155">
        <v>2.1951014538878524</v>
      </c>
      <c r="Z155" s="1">
        <f t="shared" si="9"/>
        <v>38442</v>
      </c>
      <c r="AA155">
        <v>2.0195366195406041</v>
      </c>
      <c r="AB155">
        <v>2.0577861928165193</v>
      </c>
      <c r="AC155">
        <v>2.082650525290719</v>
      </c>
      <c r="AD155">
        <v>2.1007243803057545</v>
      </c>
      <c r="AE155">
        <v>2.1183887281290756</v>
      </c>
      <c r="AF155">
        <v>2.1340321822157056</v>
      </c>
      <c r="AG155">
        <v>2.1508442634477767</v>
      </c>
      <c r="AH155">
        <v>2.1660653589345178</v>
      </c>
      <c r="AI155">
        <v>2.1758247561157429</v>
      </c>
      <c r="AJ155">
        <v>2.1859375909867507</v>
      </c>
      <c r="AK155">
        <v>2.1967395645949255</v>
      </c>
      <c r="AL155">
        <v>2.2083843938772376</v>
      </c>
      <c r="AM155">
        <v>2.2194457395487754</v>
      </c>
      <c r="AN155">
        <v>2.2312976738013712</v>
      </c>
      <c r="AO155">
        <v>2.2429146864132354</v>
      </c>
      <c r="AP155">
        <v>2.2549705257679249</v>
      </c>
      <c r="AQ155">
        <v>2.2672836571688419</v>
      </c>
      <c r="AR155">
        <v>2.2795977640386647</v>
      </c>
      <c r="AS155">
        <v>2.2915146453293294</v>
      </c>
      <c r="AT155">
        <v>2.3032673460544983</v>
      </c>
      <c r="AU155">
        <v>2.3149307050512844</v>
      </c>
      <c r="AV155" s="1">
        <f t="shared" si="10"/>
        <v>38442</v>
      </c>
      <c r="AW155">
        <v>2.0928509748185093</v>
      </c>
      <c r="AX155">
        <v>2.1287720856289667</v>
      </c>
      <c r="AY155">
        <v>2.1388446011652875</v>
      </c>
      <c r="AZ155">
        <v>2.1451922063810955</v>
      </c>
      <c r="BA155">
        <v>2.1539646391352321</v>
      </c>
      <c r="BB155">
        <v>2.161424132529024</v>
      </c>
      <c r="BC155">
        <v>2.1687400615272332</v>
      </c>
      <c r="BD155">
        <v>2.1800224587991641</v>
      </c>
      <c r="BE155">
        <v>2.1863374693794988</v>
      </c>
      <c r="BF155">
        <v>2.1914376813329777</v>
      </c>
      <c r="BG155">
        <v>2.1993414497094825</v>
      </c>
      <c r="BH155">
        <v>2.2113534619138564</v>
      </c>
      <c r="BI155">
        <v>2.2198908911665995</v>
      </c>
      <c r="BJ155">
        <v>2.2312976738013712</v>
      </c>
      <c r="BK155">
        <v>2.2429146864132354</v>
      </c>
      <c r="BL155">
        <v>2.2549705257679249</v>
      </c>
      <c r="BM155">
        <v>2.2672836571688419</v>
      </c>
      <c r="BN155">
        <v>2.2795977640386647</v>
      </c>
      <c r="BO155">
        <v>2.2795977640386647</v>
      </c>
      <c r="BP155">
        <v>2.2915146453293294</v>
      </c>
      <c r="BQ155">
        <v>2.3149307050512844</v>
      </c>
      <c r="BR155" s="1">
        <f t="shared" si="11"/>
        <v>38442</v>
      </c>
      <c r="BS155" s="8">
        <v>2.0195366195406041</v>
      </c>
      <c r="BT155" s="8">
        <v>2.0531667284819917</v>
      </c>
      <c r="BU155" s="8">
        <v>2.082053989119232</v>
      </c>
      <c r="BV155" s="8">
        <v>2.0979012814348073</v>
      </c>
      <c r="BW155" s="8">
        <v>2.1098919044186886</v>
      </c>
      <c r="BX155" s="8">
        <v>2.1192925309795236</v>
      </c>
      <c r="BY155" s="8">
        <v>2.1317409382987313</v>
      </c>
      <c r="BZ155" s="8">
        <v>2.1440698881930906</v>
      </c>
      <c r="CA155" s="8">
        <v>2.1575793207914691</v>
      </c>
      <c r="CB155" s="8">
        <v>2.1693219123381193</v>
      </c>
      <c r="CC155" s="8">
        <v>2.1775875446917627</v>
      </c>
      <c r="CD155" s="8">
        <v>2.1878127304977211</v>
      </c>
      <c r="CE155" s="8">
        <v>2.1981008440635126</v>
      </c>
      <c r="CF155" s="8">
        <v>2.2084260936947206</v>
      </c>
      <c r="CG155" s="8">
        <v>2.2188316602079183</v>
      </c>
      <c r="CH155" s="8">
        <v>2.2289827307428061</v>
      </c>
      <c r="CI155" s="8">
        <v>2.2388137799438126</v>
      </c>
      <c r="CJ155" s="8">
        <v>2.2487074921110199</v>
      </c>
      <c r="CK155" s="8">
        <v>2.2586733847937364</v>
      </c>
      <c r="CL155" s="8">
        <v>2.2640115776344194</v>
      </c>
      <c r="CM155" s="8">
        <v>2.2678735318124033</v>
      </c>
    </row>
    <row r="156" spans="1:91" x14ac:dyDescent="0.25">
      <c r="A156" s="1">
        <f t="shared" si="8"/>
        <v>38471</v>
      </c>
      <c r="B156">
        <v>2.2184847177141216</v>
      </c>
      <c r="C156">
        <v>2.148324876742647</v>
      </c>
      <c r="D156" s="1">
        <v>38471</v>
      </c>
      <c r="E156">
        <v>2.0282490752976647</v>
      </c>
      <c r="F156">
        <v>2.056155258356311</v>
      </c>
      <c r="G156">
        <v>2.0822868114036757</v>
      </c>
      <c r="H156">
        <v>2.1020176131746209</v>
      </c>
      <c r="I156">
        <v>2.119523878127183</v>
      </c>
      <c r="J156">
        <v>2.1323396568727939</v>
      </c>
      <c r="K156">
        <v>2.1407824541047447</v>
      </c>
      <c r="L156">
        <v>2.1473243284188661</v>
      </c>
      <c r="M156">
        <v>2.1548975267935448</v>
      </c>
      <c r="N156">
        <v>2.1636328951726518</v>
      </c>
      <c r="O156">
        <v>2.1688922136968953</v>
      </c>
      <c r="P156">
        <v>2.1740943303662359</v>
      </c>
      <c r="Q156">
        <v>2.1797198631237422</v>
      </c>
      <c r="R156">
        <v>2.1870020369803136</v>
      </c>
      <c r="S156">
        <v>2.1948503347627968</v>
      </c>
      <c r="T156">
        <v>2.1991577052457769</v>
      </c>
      <c r="U156">
        <v>2.2042669734741107</v>
      </c>
      <c r="V156">
        <v>2.2081716951777031</v>
      </c>
      <c r="W156">
        <v>2.2085490043997988</v>
      </c>
      <c r="X156">
        <v>2.2082113623216961</v>
      </c>
      <c r="Y156">
        <v>2.2163393861100711</v>
      </c>
      <c r="Z156" s="1">
        <f t="shared" si="9"/>
        <v>38471</v>
      </c>
      <c r="AA156">
        <v>2.0282490752976647</v>
      </c>
      <c r="AB156">
        <v>2.0673757232143575</v>
      </c>
      <c r="AC156">
        <v>2.0913189955163403</v>
      </c>
      <c r="AD156">
        <v>2.1090148978719041</v>
      </c>
      <c r="AE156">
        <v>2.1285381673367385</v>
      </c>
      <c r="AF156">
        <v>2.143328894005279</v>
      </c>
      <c r="AG156">
        <v>2.1593043929544549</v>
      </c>
      <c r="AH156">
        <v>2.1751726887828919</v>
      </c>
      <c r="AI156">
        <v>2.1860945903926456</v>
      </c>
      <c r="AJ156">
        <v>2.1987396791343636</v>
      </c>
      <c r="AK156">
        <v>2.2121017142266726</v>
      </c>
      <c r="AL156">
        <v>2.2263380120981537</v>
      </c>
      <c r="AM156">
        <v>2.2400118904631694</v>
      </c>
      <c r="AN156">
        <v>2.2545097263517824</v>
      </c>
      <c r="AO156">
        <v>2.2687968713671243</v>
      </c>
      <c r="AP156">
        <v>2.2835548133803476</v>
      </c>
      <c r="AQ156">
        <v>2.2986010065096498</v>
      </c>
      <c r="AR156">
        <v>2.313472956620604</v>
      </c>
      <c r="AS156">
        <v>2.3278431826159802</v>
      </c>
      <c r="AT156">
        <v>2.3420701372003028</v>
      </c>
      <c r="AU156">
        <v>2.3562295050872497</v>
      </c>
      <c r="AV156" s="1">
        <f t="shared" si="10"/>
        <v>38471</v>
      </c>
      <c r="AW156">
        <v>2.1018797150283741</v>
      </c>
      <c r="AX156">
        <v>2.13869241879889</v>
      </c>
      <c r="AY156">
        <v>2.1477469640520441</v>
      </c>
      <c r="AZ156">
        <v>2.1536582164091129</v>
      </c>
      <c r="BA156">
        <v>2.1642845265430859</v>
      </c>
      <c r="BB156">
        <v>2.1708401747905275</v>
      </c>
      <c r="BC156">
        <v>2.1772705823551011</v>
      </c>
      <c r="BD156">
        <v>2.1891884719701213</v>
      </c>
      <c r="BE156">
        <v>2.1966569233800102</v>
      </c>
      <c r="BF156">
        <v>2.2042719811236506</v>
      </c>
      <c r="BG156">
        <v>2.2147217947382165</v>
      </c>
      <c r="BH156">
        <v>2.2293312179226272</v>
      </c>
      <c r="BI156">
        <v>2.2404611670096584</v>
      </c>
      <c r="BJ156">
        <v>2.2545097263517824</v>
      </c>
      <c r="BK156">
        <v>2.2687968713671243</v>
      </c>
      <c r="BL156">
        <v>2.2835548133803476</v>
      </c>
      <c r="BM156">
        <v>2.2986010065096498</v>
      </c>
      <c r="BN156">
        <v>2.313472956620604</v>
      </c>
      <c r="BO156">
        <v>2.313472956620604</v>
      </c>
      <c r="BP156">
        <v>2.3278431826159802</v>
      </c>
      <c r="BQ156">
        <v>2.3562295050872497</v>
      </c>
      <c r="BR156" s="1">
        <f t="shared" si="11"/>
        <v>38471</v>
      </c>
      <c r="BS156" s="8">
        <v>2.0282490752976647</v>
      </c>
      <c r="BT156" s="8">
        <v>2.0624485971468207</v>
      </c>
      <c r="BU156" s="8">
        <v>2.0915659135306206</v>
      </c>
      <c r="BV156" s="8">
        <v>2.1070499204143656</v>
      </c>
      <c r="BW156" s="8">
        <v>2.1186546583250379</v>
      </c>
      <c r="BX156" s="8">
        <v>2.1276542006455883</v>
      </c>
      <c r="BY156" s="8">
        <v>2.1409605081907097</v>
      </c>
      <c r="BZ156" s="8">
        <v>2.1545109472782156</v>
      </c>
      <c r="CA156" s="8">
        <v>2.1676380893168159</v>
      </c>
      <c r="CB156" s="8">
        <v>2.178984908935774</v>
      </c>
      <c r="CC156" s="8">
        <v>2.1882936639184902</v>
      </c>
      <c r="CD156" s="8">
        <v>2.1981147651768178</v>
      </c>
      <c r="CE156" s="8">
        <v>2.2079948303861241</v>
      </c>
      <c r="CF156" s="8">
        <v>2.2185942230932851</v>
      </c>
      <c r="CG156" s="8">
        <v>2.2317720849354843</v>
      </c>
      <c r="CH156" s="8">
        <v>2.245017077755378</v>
      </c>
      <c r="CI156" s="8">
        <v>2.2579669524455226</v>
      </c>
      <c r="CJ156" s="8">
        <v>2.2710068810986126</v>
      </c>
      <c r="CK156" s="8">
        <v>2.2841467445465935</v>
      </c>
      <c r="CL156" s="8">
        <v>2.2918718710307364</v>
      </c>
      <c r="CM156" s="8">
        <v>2.2985826532624589</v>
      </c>
    </row>
    <row r="157" spans="1:91" x14ac:dyDescent="0.25">
      <c r="A157" s="1">
        <f t="shared" si="8"/>
        <v>38503</v>
      </c>
      <c r="B157">
        <v>2.2424856989658863</v>
      </c>
      <c r="C157">
        <v>2.1675190308080849</v>
      </c>
      <c r="D157" s="1">
        <v>38503</v>
      </c>
      <c r="E157">
        <v>2.0385353511876696</v>
      </c>
      <c r="F157">
        <v>2.0672915611946667</v>
      </c>
      <c r="G157">
        <v>2.094269002381826</v>
      </c>
      <c r="H157">
        <v>2.1144288628581407</v>
      </c>
      <c r="I157">
        <v>2.1323432588284579</v>
      </c>
      <c r="J157">
        <v>2.1455431594290846</v>
      </c>
      <c r="K157">
        <v>2.1543460576703555</v>
      </c>
      <c r="L157">
        <v>2.1612381437411861</v>
      </c>
      <c r="M157">
        <v>2.1691702660515237</v>
      </c>
      <c r="N157">
        <v>2.1782746008861342</v>
      </c>
      <c r="O157">
        <v>2.1838813750860577</v>
      </c>
      <c r="P157">
        <v>2.1894320563596317</v>
      </c>
      <c r="Q157">
        <v>2.1954106977297503</v>
      </c>
      <c r="R157">
        <v>2.2032561903952201</v>
      </c>
      <c r="S157">
        <v>2.2120820895169091</v>
      </c>
      <c r="T157">
        <v>2.2170686869941734</v>
      </c>
      <c r="U157">
        <v>2.2233283500066485</v>
      </c>
      <c r="V157">
        <v>2.2282825885952064</v>
      </c>
      <c r="W157">
        <v>2.2295883431030834</v>
      </c>
      <c r="X157">
        <v>2.2301723520716168</v>
      </c>
      <c r="Y157">
        <v>2.2393094820641024</v>
      </c>
      <c r="Z157" s="1">
        <f t="shared" si="9"/>
        <v>38503</v>
      </c>
      <c r="AA157">
        <v>2.0385353511876696</v>
      </c>
      <c r="AB157">
        <v>2.0788495296963463</v>
      </c>
      <c r="AC157">
        <v>2.1038293298771031</v>
      </c>
      <c r="AD157">
        <v>2.1225424545420353</v>
      </c>
      <c r="AE157">
        <v>2.1432036974023738</v>
      </c>
      <c r="AF157">
        <v>2.1590031956812288</v>
      </c>
      <c r="AG157">
        <v>2.1760101883909209</v>
      </c>
      <c r="AH157">
        <v>2.1929848188599297</v>
      </c>
      <c r="AI157">
        <v>2.2050066552823311</v>
      </c>
      <c r="AJ157">
        <v>2.2188337260714421</v>
      </c>
      <c r="AK157">
        <v>2.2333969820936792</v>
      </c>
      <c r="AL157">
        <v>2.2488563801813348</v>
      </c>
      <c r="AM157">
        <v>2.2637612852850211</v>
      </c>
      <c r="AN157">
        <v>2.2795126265163401</v>
      </c>
      <c r="AO157">
        <v>2.2950649821561786</v>
      </c>
      <c r="AP157">
        <v>2.3111077544421685</v>
      </c>
      <c r="AQ157">
        <v>2.3274567948710083</v>
      </c>
      <c r="AR157">
        <v>2.3436355060198482</v>
      </c>
      <c r="AS157">
        <v>2.3593149226789869</v>
      </c>
      <c r="AT157">
        <v>2.374862912501849</v>
      </c>
      <c r="AU157">
        <v>2.390356049248493</v>
      </c>
      <c r="AV157" s="1">
        <f t="shared" si="10"/>
        <v>38503</v>
      </c>
      <c r="AW157">
        <v>2.116478833794563</v>
      </c>
      <c r="AX157">
        <v>2.1535472291874909</v>
      </c>
      <c r="AY157">
        <v>2.1605948522509322</v>
      </c>
      <c r="AZ157">
        <v>2.1674721224180109</v>
      </c>
      <c r="BA157">
        <v>2.179196347379412</v>
      </c>
      <c r="BB157">
        <v>2.1867156682274458</v>
      </c>
      <c r="BC157">
        <v>2.1941153760198295</v>
      </c>
      <c r="BD157">
        <v>2.2071153749819934</v>
      </c>
      <c r="BE157">
        <v>2.2156603637882673</v>
      </c>
      <c r="BF157">
        <v>2.2244165871773438</v>
      </c>
      <c r="BG157">
        <v>2.2360422853677968</v>
      </c>
      <c r="BH157">
        <v>2.2518798608832697</v>
      </c>
      <c r="BI157">
        <v>2.2642153252196562</v>
      </c>
      <c r="BJ157">
        <v>2.2795126265163401</v>
      </c>
      <c r="BK157">
        <v>2.2950649821561786</v>
      </c>
      <c r="BL157">
        <v>2.3111077544421685</v>
      </c>
      <c r="BM157">
        <v>2.3274567948710083</v>
      </c>
      <c r="BN157">
        <v>2.3436355060198482</v>
      </c>
      <c r="BO157">
        <v>2.3436355060198482</v>
      </c>
      <c r="BP157">
        <v>2.3593149226789869</v>
      </c>
      <c r="BQ157">
        <v>2.390356049248493</v>
      </c>
      <c r="BR157" s="1">
        <f t="shared" si="11"/>
        <v>38503</v>
      </c>
      <c r="BS157" s="8">
        <v>2.0385353511876696</v>
      </c>
      <c r="BT157" s="8">
        <v>2.0738816334426353</v>
      </c>
      <c r="BU157" s="8">
        <v>2.1037968529128568</v>
      </c>
      <c r="BV157" s="8">
        <v>2.1199037486146306</v>
      </c>
      <c r="BW157" s="8">
        <v>2.1321145542082083</v>
      </c>
      <c r="BX157" s="8">
        <v>2.1417088189361344</v>
      </c>
      <c r="BY157" s="8">
        <v>2.1558981519459341</v>
      </c>
      <c r="BZ157" s="8">
        <v>2.1704153849444907</v>
      </c>
      <c r="CA157" s="8">
        <v>2.1841870803775505</v>
      </c>
      <c r="CB157" s="8">
        <v>2.1961710446915204</v>
      </c>
      <c r="CC157" s="8">
        <v>2.2064025376411101</v>
      </c>
      <c r="CD157" s="8">
        <v>2.2168602615464605</v>
      </c>
      <c r="CE157" s="8">
        <v>2.2273824297105249</v>
      </c>
      <c r="CF157" s="8">
        <v>2.2387748645580081</v>
      </c>
      <c r="CG157" s="8">
        <v>2.2532844292369743</v>
      </c>
      <c r="CH157" s="8">
        <v>2.2679367991363661</v>
      </c>
      <c r="CI157" s="8">
        <v>2.2823059696243311</v>
      </c>
      <c r="CJ157" s="8">
        <v>2.2967809795159098</v>
      </c>
      <c r="CK157" s="8">
        <v>2.3113719814127589</v>
      </c>
      <c r="CL157" s="8">
        <v>2.3203408778217436</v>
      </c>
      <c r="CM157" s="8">
        <v>2.3283865562835753</v>
      </c>
    </row>
    <row r="158" spans="1:91" x14ac:dyDescent="0.25">
      <c r="A158" s="1">
        <f t="shared" si="8"/>
        <v>38533</v>
      </c>
      <c r="B158">
        <v>2.2547143996836332</v>
      </c>
      <c r="C158">
        <v>2.1787905551990461</v>
      </c>
      <c r="D158" s="1">
        <v>38533</v>
      </c>
      <c r="E158">
        <v>2.0466833566860796</v>
      </c>
      <c r="F158">
        <v>2.0757014695154874</v>
      </c>
      <c r="G158">
        <v>2.103011482810504</v>
      </c>
      <c r="H158">
        <v>2.1237404772715318</v>
      </c>
      <c r="I158">
        <v>2.1422293416823601</v>
      </c>
      <c r="J158">
        <v>2.1559890843796228</v>
      </c>
      <c r="K158">
        <v>2.1653355308515767</v>
      </c>
      <c r="L158">
        <v>2.1727650656227726</v>
      </c>
      <c r="M158">
        <v>2.1812436289294088</v>
      </c>
      <c r="N158">
        <v>2.1909048885959304</v>
      </c>
      <c r="O158">
        <v>2.1970517267224152</v>
      </c>
      <c r="P158">
        <v>2.2031447267380244</v>
      </c>
      <c r="Q158">
        <v>2.2096710467354899</v>
      </c>
      <c r="R158">
        <v>2.2179841622134728</v>
      </c>
      <c r="S158">
        <v>2.2270898737452636</v>
      </c>
      <c r="T158">
        <v>2.2324655854515929</v>
      </c>
      <c r="U158">
        <v>2.2389004285076068</v>
      </c>
      <c r="V158">
        <v>2.2440675793604297</v>
      </c>
      <c r="W158">
        <v>2.2456051457093285</v>
      </c>
      <c r="X158">
        <v>2.2464159703201978</v>
      </c>
      <c r="Y158">
        <v>2.2558431836012089</v>
      </c>
      <c r="Z158" s="1">
        <f t="shared" si="9"/>
        <v>38533</v>
      </c>
      <c r="AA158">
        <v>2.0466833566860796</v>
      </c>
      <c r="AB158">
        <v>2.0873064567625139</v>
      </c>
      <c r="AC158">
        <v>2.1125819861957269</v>
      </c>
      <c r="AD158">
        <v>2.1317034939554249</v>
      </c>
      <c r="AE158">
        <v>2.1526166044476898</v>
      </c>
      <c r="AF158">
        <v>2.1688572884219095</v>
      </c>
      <c r="AG158">
        <v>2.186314711354914</v>
      </c>
      <c r="AH158">
        <v>2.203630856781932</v>
      </c>
      <c r="AI158">
        <v>2.2159330742576899</v>
      </c>
      <c r="AJ158">
        <v>2.2299483297113274</v>
      </c>
      <c r="AK158">
        <v>2.2447049892713991</v>
      </c>
      <c r="AL158">
        <v>2.2603639473947124</v>
      </c>
      <c r="AM158">
        <v>2.2754672127806637</v>
      </c>
      <c r="AN158">
        <v>2.2914229445963401</v>
      </c>
      <c r="AO158">
        <v>2.3071803394255825</v>
      </c>
      <c r="AP158">
        <v>2.3234324437589264</v>
      </c>
      <c r="AQ158">
        <v>2.3399941964816833</v>
      </c>
      <c r="AR158">
        <v>2.3564021833196218</v>
      </c>
      <c r="AS158">
        <v>2.3723615565275149</v>
      </c>
      <c r="AT158">
        <v>2.3882022986383769</v>
      </c>
      <c r="AU158">
        <v>2.4039905822549206</v>
      </c>
      <c r="AV158" s="1">
        <f t="shared" si="10"/>
        <v>38533</v>
      </c>
      <c r="AW158">
        <v>2.125262068976367</v>
      </c>
      <c r="AX158">
        <v>2.1624842955483974</v>
      </c>
      <c r="AY158">
        <v>2.1695836727398281</v>
      </c>
      <c r="AZ158">
        <v>2.1768270813722612</v>
      </c>
      <c r="BA158">
        <v>2.1887673334113211</v>
      </c>
      <c r="BB158">
        <v>2.1966962458548047</v>
      </c>
      <c r="BC158">
        <v>2.2045056363221334</v>
      </c>
      <c r="BD158">
        <v>2.2178300109330569</v>
      </c>
      <c r="BE158">
        <v>2.2266395748413728</v>
      </c>
      <c r="BF158">
        <v>2.2355591565397797</v>
      </c>
      <c r="BG158">
        <v>2.2473636860929473</v>
      </c>
      <c r="BH158">
        <v>2.2634028994747677</v>
      </c>
      <c r="BI158">
        <v>2.275923600559389</v>
      </c>
      <c r="BJ158">
        <v>2.2914229445963401</v>
      </c>
      <c r="BK158">
        <v>2.3071803394255825</v>
      </c>
      <c r="BL158">
        <v>2.3234324437589264</v>
      </c>
      <c r="BM158">
        <v>2.3399941964816833</v>
      </c>
      <c r="BN158">
        <v>2.3564021833196218</v>
      </c>
      <c r="BO158">
        <v>2.3564021833196218</v>
      </c>
      <c r="BP158">
        <v>2.3723615565275149</v>
      </c>
      <c r="BQ158">
        <v>2.4039905822549206</v>
      </c>
      <c r="BR158" s="1">
        <f t="shared" si="11"/>
        <v>38533</v>
      </c>
      <c r="BS158" s="8">
        <v>2.0466833566860796</v>
      </c>
      <c r="BT158" s="8">
        <v>2.0823183507073288</v>
      </c>
      <c r="BU158" s="8">
        <v>2.1125644659973593</v>
      </c>
      <c r="BV158" s="8">
        <v>2.129189668190437</v>
      </c>
      <c r="BW158" s="8">
        <v>2.1419077409160359</v>
      </c>
      <c r="BX158" s="8">
        <v>2.1520018953212698</v>
      </c>
      <c r="BY158" s="8">
        <v>2.1665575599251841</v>
      </c>
      <c r="BZ158" s="8">
        <v>2.1814011250866705</v>
      </c>
      <c r="CA158" s="8">
        <v>2.1957073892843213</v>
      </c>
      <c r="CB158" s="8">
        <v>2.2082219747235268</v>
      </c>
      <c r="CC158" s="8">
        <v>2.2187915589024896</v>
      </c>
      <c r="CD158" s="8">
        <v>2.2297798192907932</v>
      </c>
      <c r="CE158" s="8">
        <v>2.2408373646762292</v>
      </c>
      <c r="CF158" s="8">
        <v>2.2526867598398073</v>
      </c>
      <c r="CG158" s="8">
        <v>2.2673553520149299</v>
      </c>
      <c r="CH158" s="8">
        <v>2.2821300506459434</v>
      </c>
      <c r="CI158" s="8">
        <v>2.296620172057076</v>
      </c>
      <c r="CJ158" s="8">
        <v>2.3112171887823156</v>
      </c>
      <c r="CK158" s="8">
        <v>2.3259313216909066</v>
      </c>
      <c r="CL158" s="8">
        <v>2.3350865923016881</v>
      </c>
      <c r="CM158" s="8">
        <v>2.3432523829125769</v>
      </c>
    </row>
    <row r="159" spans="1:91" x14ac:dyDescent="0.25">
      <c r="A159" s="1">
        <f t="shared" si="8"/>
        <v>38562</v>
      </c>
      <c r="B159">
        <v>2.2342057608620394</v>
      </c>
      <c r="C159">
        <v>2.1696591909990217</v>
      </c>
      <c r="D159" s="1">
        <v>38562</v>
      </c>
      <c r="E159">
        <v>2.046205234114046</v>
      </c>
      <c r="F159">
        <v>2.0734156220241147</v>
      </c>
      <c r="G159">
        <v>2.0988709193164343</v>
      </c>
      <c r="H159">
        <v>2.1193615295379402</v>
      </c>
      <c r="I159">
        <v>2.1387192310691083</v>
      </c>
      <c r="J159">
        <v>2.1533692128514339</v>
      </c>
      <c r="K159">
        <v>2.16362104377676</v>
      </c>
      <c r="L159">
        <v>2.1719645832657908</v>
      </c>
      <c r="M159">
        <v>2.181363499850141</v>
      </c>
      <c r="N159">
        <v>2.1919528576783138</v>
      </c>
      <c r="O159">
        <v>2.1990328056254818</v>
      </c>
      <c r="P159">
        <v>2.2060640489176371</v>
      </c>
      <c r="Q159">
        <v>2.2135345290347179</v>
      </c>
      <c r="R159">
        <v>2.222032681115067</v>
      </c>
      <c r="S159">
        <v>2.2297348010456708</v>
      </c>
      <c r="T159">
        <v>2.2347728438250765</v>
      </c>
      <c r="U159">
        <v>2.2390594535902832</v>
      </c>
      <c r="V159">
        <v>2.2424395525010725</v>
      </c>
      <c r="W159">
        <v>2.2425439838208834</v>
      </c>
      <c r="X159">
        <v>2.2419211665158385</v>
      </c>
      <c r="Y159">
        <v>2.2498909687564979</v>
      </c>
      <c r="Z159" s="1">
        <f t="shared" si="9"/>
        <v>38562</v>
      </c>
      <c r="AA159">
        <v>2.046205234114046</v>
      </c>
      <c r="AB159">
        <v>2.085007829383775</v>
      </c>
      <c r="AC159">
        <v>2.1084225795915454</v>
      </c>
      <c r="AD159">
        <v>2.1267772751994274</v>
      </c>
      <c r="AE159">
        <v>2.1459033519003845</v>
      </c>
      <c r="AF159">
        <v>2.162937496050279</v>
      </c>
      <c r="AG159">
        <v>2.1811742430578751</v>
      </c>
      <c r="AH159">
        <v>2.1978520584956214</v>
      </c>
      <c r="AI159">
        <v>2.2090146354886881</v>
      </c>
      <c r="AJ159">
        <v>2.2205757946927944</v>
      </c>
      <c r="AK159">
        <v>2.2328441424582248</v>
      </c>
      <c r="AL159">
        <v>2.2459771450393204</v>
      </c>
      <c r="AM159">
        <v>2.2585247410491447</v>
      </c>
      <c r="AN159">
        <v>2.2727409755469465</v>
      </c>
      <c r="AO159">
        <v>2.287136792125918</v>
      </c>
      <c r="AP159">
        <v>2.3020059124657068</v>
      </c>
      <c r="AQ159">
        <v>2.3161492843799323</v>
      </c>
      <c r="AR159">
        <v>2.330039588434015</v>
      </c>
      <c r="AS159">
        <v>2.3440972818219872</v>
      </c>
      <c r="AT159">
        <v>2.3581514972319786</v>
      </c>
      <c r="AU159">
        <v>2.3721327531836769</v>
      </c>
      <c r="AV159" s="1">
        <f t="shared" si="10"/>
        <v>38562</v>
      </c>
      <c r="AW159">
        <v>2.1193896138175279</v>
      </c>
      <c r="AX159">
        <v>2.1565089891414004</v>
      </c>
      <c r="AY159">
        <v>2.1635887495642354</v>
      </c>
      <c r="AZ159">
        <v>2.1717965851389782</v>
      </c>
      <c r="BA159">
        <v>2.1819413394809009</v>
      </c>
      <c r="BB159">
        <v>2.1907004683786102</v>
      </c>
      <c r="BC159">
        <v>2.1993223974794809</v>
      </c>
      <c r="BD159">
        <v>2.212013976805987</v>
      </c>
      <c r="BE159">
        <v>2.2196877089487907</v>
      </c>
      <c r="BF159">
        <v>2.2261630390596121</v>
      </c>
      <c r="BG159">
        <v>2.235488790932274</v>
      </c>
      <c r="BH159">
        <v>2.2489967547462175</v>
      </c>
      <c r="BI159">
        <v>2.2589777306962704</v>
      </c>
      <c r="BJ159">
        <v>2.2727409755469465</v>
      </c>
      <c r="BK159">
        <v>2.287136792125918</v>
      </c>
      <c r="BL159">
        <v>2.3020059124657068</v>
      </c>
      <c r="BM159">
        <v>2.3161492843799323</v>
      </c>
      <c r="BN159">
        <v>2.330039588434015</v>
      </c>
      <c r="BO159">
        <v>2.330039588434015</v>
      </c>
      <c r="BP159">
        <v>2.3440972818219872</v>
      </c>
      <c r="BQ159">
        <v>2.3721327531836769</v>
      </c>
      <c r="BR159" s="1">
        <f t="shared" si="11"/>
        <v>38562</v>
      </c>
      <c r="BS159" s="8">
        <v>2.046205234114046</v>
      </c>
      <c r="BT159" s="8">
        <v>2.0800252164353208</v>
      </c>
      <c r="BU159" s="8">
        <v>2.1084050938882313</v>
      </c>
      <c r="BV159" s="8">
        <v>2.1248108638705014</v>
      </c>
      <c r="BW159" s="8">
        <v>2.1384286828257841</v>
      </c>
      <c r="BX159" s="8">
        <v>2.1494367066852962</v>
      </c>
      <c r="BY159" s="8">
        <v>2.1634304636301942</v>
      </c>
      <c r="BZ159" s="8">
        <v>2.1772840862245406</v>
      </c>
      <c r="CA159" s="8">
        <v>2.1925125078364034</v>
      </c>
      <c r="CB159" s="8">
        <v>2.20596345177578</v>
      </c>
      <c r="CC159" s="8">
        <v>2.2157508229969181</v>
      </c>
      <c r="CD159" s="8">
        <v>2.227687911508422</v>
      </c>
      <c r="CE159" s="8">
        <v>2.2397037499545744</v>
      </c>
      <c r="CF159" s="8">
        <v>2.2517057508645588</v>
      </c>
      <c r="CG159" s="8">
        <v>2.2635579662330265</v>
      </c>
      <c r="CH159" s="8">
        <v>2.2751244927668064</v>
      </c>
      <c r="CI159" s="8">
        <v>2.2863664930843406</v>
      </c>
      <c r="CJ159" s="8">
        <v>2.2976743367414905</v>
      </c>
      <c r="CK159" s="8">
        <v>2.3090577231229958</v>
      </c>
      <c r="CL159" s="8">
        <v>2.3157968613224695</v>
      </c>
      <c r="CM159" s="8">
        <v>2.3209710501880583</v>
      </c>
    </row>
    <row r="160" spans="1:91" x14ac:dyDescent="0.25">
      <c r="A160" s="1">
        <f t="shared" si="8"/>
        <v>38595</v>
      </c>
      <c r="B160">
        <v>2.2628471131474757</v>
      </c>
      <c r="C160">
        <v>2.1902220545125757</v>
      </c>
      <c r="D160" s="1">
        <v>38595</v>
      </c>
      <c r="E160">
        <v>2.0607016448744599</v>
      </c>
      <c r="F160">
        <v>2.0893144346005816</v>
      </c>
      <c r="G160">
        <v>2.1161894009068232</v>
      </c>
      <c r="H160">
        <v>2.1373695116821927</v>
      </c>
      <c r="I160">
        <v>2.1571599643408375</v>
      </c>
      <c r="J160">
        <v>2.1714788743405462</v>
      </c>
      <c r="K160">
        <v>2.181357356092906</v>
      </c>
      <c r="L160">
        <v>2.1893079533949469</v>
      </c>
      <c r="M160">
        <v>2.1983185864862165</v>
      </c>
      <c r="N160">
        <v>2.2085246681345314</v>
      </c>
      <c r="O160">
        <v>2.2151910546596896</v>
      </c>
      <c r="P160">
        <v>2.2218053813507495</v>
      </c>
      <c r="Q160">
        <v>2.228858998779526</v>
      </c>
      <c r="R160">
        <v>2.2374186157218912</v>
      </c>
      <c r="S160">
        <v>2.2461588575956872</v>
      </c>
      <c r="T160">
        <v>2.2515548551583908</v>
      </c>
      <c r="U160">
        <v>2.2573108217827547</v>
      </c>
      <c r="V160">
        <v>2.2619283962818533</v>
      </c>
      <c r="W160">
        <v>2.2630241829951512</v>
      </c>
      <c r="X160">
        <v>2.2633858504799167</v>
      </c>
      <c r="Y160">
        <v>2.2724256501724089</v>
      </c>
      <c r="Z160" s="1">
        <f t="shared" si="9"/>
        <v>38595</v>
      </c>
      <c r="AA160">
        <v>2.0607016448744599</v>
      </c>
      <c r="AB160">
        <v>2.1009955302324252</v>
      </c>
      <c r="AC160">
        <v>2.1258198751057016</v>
      </c>
      <c r="AD160">
        <v>2.1451931761196201</v>
      </c>
      <c r="AE160">
        <v>2.1653244476058164</v>
      </c>
      <c r="AF160">
        <v>2.1833402307350385</v>
      </c>
      <c r="AG160">
        <v>2.2015536405634415</v>
      </c>
      <c r="AH160">
        <v>2.2189614324683347</v>
      </c>
      <c r="AI160">
        <v>2.2310809809860275</v>
      </c>
      <c r="AJ160">
        <v>2.2443089062321659</v>
      </c>
      <c r="AK160">
        <v>2.2582682254728446</v>
      </c>
      <c r="AL160">
        <v>2.2724550817041491</v>
      </c>
      <c r="AM160">
        <v>2.2860342457268721</v>
      </c>
      <c r="AN160">
        <v>2.3013128440527835</v>
      </c>
      <c r="AO160">
        <v>2.3167844764982801</v>
      </c>
      <c r="AP160">
        <v>2.3327469978983921</v>
      </c>
      <c r="AQ160">
        <v>2.3482789720173729</v>
      </c>
      <c r="AR160">
        <v>2.3638847389466386</v>
      </c>
      <c r="AS160">
        <v>2.3793352674598536</v>
      </c>
      <c r="AT160">
        <v>2.3947235376417169</v>
      </c>
      <c r="AU160">
        <v>2.4100510653354816</v>
      </c>
      <c r="AV160" s="1">
        <f t="shared" si="10"/>
        <v>38595</v>
      </c>
      <c r="AW160">
        <v>2.1369834702623547</v>
      </c>
      <c r="AX160">
        <v>2.1744109875892415</v>
      </c>
      <c r="AY160">
        <v>2.1815495197866155</v>
      </c>
      <c r="AZ160">
        <v>2.1906023111532278</v>
      </c>
      <c r="BA160">
        <v>2.2016885902320444</v>
      </c>
      <c r="BB160">
        <v>2.2113650879118731</v>
      </c>
      <c r="BC160">
        <v>2.2198713589041734</v>
      </c>
      <c r="BD160">
        <v>2.2332593695924454</v>
      </c>
      <c r="BE160">
        <v>2.2418606701845256</v>
      </c>
      <c r="BF160">
        <v>2.2499558660538996</v>
      </c>
      <c r="BG160">
        <v>2.2609429870036317</v>
      </c>
      <c r="BH160">
        <v>2.2755102897405965</v>
      </c>
      <c r="BI160">
        <v>2.2864927529229488</v>
      </c>
      <c r="BJ160">
        <v>2.3013128440527835</v>
      </c>
      <c r="BK160">
        <v>2.3167844764982801</v>
      </c>
      <c r="BL160">
        <v>2.3327469978983921</v>
      </c>
      <c r="BM160">
        <v>2.3482789720173729</v>
      </c>
      <c r="BN160">
        <v>2.3638847389466386</v>
      </c>
      <c r="BO160">
        <v>2.3638847389466386</v>
      </c>
      <c r="BP160">
        <v>2.3793352674598536</v>
      </c>
      <c r="BQ160">
        <v>2.4100510653354816</v>
      </c>
      <c r="BR160" s="1">
        <f t="shared" si="11"/>
        <v>38595</v>
      </c>
      <c r="BS160" s="8">
        <v>2.0607016448744599</v>
      </c>
      <c r="BT160" s="8">
        <v>2.095974710940502</v>
      </c>
      <c r="BU160" s="8">
        <v>2.1258022451220375</v>
      </c>
      <c r="BV160" s="8">
        <v>2.1430440527559869</v>
      </c>
      <c r="BW160" s="8">
        <v>2.156936894641909</v>
      </c>
      <c r="BX160" s="8">
        <v>2.1676539841193043</v>
      </c>
      <c r="BY160" s="8">
        <v>2.1822458136323588</v>
      </c>
      <c r="BZ160" s="8">
        <v>2.1969486809818335</v>
      </c>
      <c r="CA160" s="8">
        <v>2.2119206920204575</v>
      </c>
      <c r="CB160" s="8">
        <v>2.2250943380128581</v>
      </c>
      <c r="CC160" s="8">
        <v>2.235582939144007</v>
      </c>
      <c r="CD160" s="8">
        <v>2.2472266012441291</v>
      </c>
      <c r="CE160" s="8">
        <v>2.25894540013533</v>
      </c>
      <c r="CF160" s="8">
        <v>2.2711242537017933</v>
      </c>
      <c r="CG160" s="8">
        <v>2.2848931292136649</v>
      </c>
      <c r="CH160" s="8">
        <v>2.2986002237760177</v>
      </c>
      <c r="CI160" s="8">
        <v>2.3119998101452186</v>
      </c>
      <c r="CJ160" s="8">
        <v>2.325486113687214</v>
      </c>
      <c r="CK160" s="8">
        <v>2.339069136234412</v>
      </c>
      <c r="CL160" s="8">
        <v>2.3470053976893057</v>
      </c>
      <c r="CM160" s="8">
        <v>2.3529594289006162</v>
      </c>
    </row>
    <row r="161" spans="1:91" x14ac:dyDescent="0.25">
      <c r="A161" s="1">
        <f t="shared" si="8"/>
        <v>38625</v>
      </c>
      <c r="B161">
        <v>2.239519477157867</v>
      </c>
      <c r="C161">
        <v>2.1787594157243926</v>
      </c>
      <c r="D161" s="1">
        <v>38625</v>
      </c>
      <c r="E161">
        <v>2.0559071379715652</v>
      </c>
      <c r="F161">
        <v>2.0829865573398831</v>
      </c>
      <c r="G161">
        <v>2.1082944615486645</v>
      </c>
      <c r="H161">
        <v>2.1280274754319231</v>
      </c>
      <c r="I161">
        <v>2.1469362639233167</v>
      </c>
      <c r="J161">
        <v>2.1612018785179758</v>
      </c>
      <c r="K161">
        <v>2.1712225963721012</v>
      </c>
      <c r="L161">
        <v>2.1793259315538616</v>
      </c>
      <c r="M161">
        <v>2.1884859388384803</v>
      </c>
      <c r="N161">
        <v>2.1988377125686518</v>
      </c>
      <c r="O161">
        <v>2.2056667786604498</v>
      </c>
      <c r="P161">
        <v>2.2124451593636252</v>
      </c>
      <c r="Q161">
        <v>2.2196621642825218</v>
      </c>
      <c r="R161">
        <v>2.2279066915880588</v>
      </c>
      <c r="S161">
        <v>2.2353483797342277</v>
      </c>
      <c r="T161">
        <v>2.2401191491220573</v>
      </c>
      <c r="U161">
        <v>2.2441303531527477</v>
      </c>
      <c r="V161">
        <v>2.2472312649168775</v>
      </c>
      <c r="W161">
        <v>2.2470490640253611</v>
      </c>
      <c r="X161">
        <v>2.2461371077166925</v>
      </c>
      <c r="Y161">
        <v>2.2538318698973705</v>
      </c>
      <c r="Z161" s="1">
        <f t="shared" si="9"/>
        <v>38625</v>
      </c>
      <c r="AA161">
        <v>2.0559071379715652</v>
      </c>
      <c r="AB161">
        <v>2.094632274601576</v>
      </c>
      <c r="AC161">
        <v>2.1178890070117893</v>
      </c>
      <c r="AD161">
        <v>2.1357857050418048</v>
      </c>
      <c r="AE161">
        <v>2.1548608640207645</v>
      </c>
      <c r="AF161">
        <v>2.1718137069125558</v>
      </c>
      <c r="AG161">
        <v>2.1894993914247114</v>
      </c>
      <c r="AH161">
        <v>2.2061868291554743</v>
      </c>
      <c r="AI161">
        <v>2.217248783057745</v>
      </c>
      <c r="AJ161">
        <v>2.2284817521439191</v>
      </c>
      <c r="AK161">
        <v>2.2412992726472756</v>
      </c>
      <c r="AL161">
        <v>2.2543638135148365</v>
      </c>
      <c r="AM161">
        <v>2.2668130895740424</v>
      </c>
      <c r="AN161">
        <v>2.2809346124805687</v>
      </c>
      <c r="AO161">
        <v>2.295233715830713</v>
      </c>
      <c r="AP161">
        <v>2.3100050918385304</v>
      </c>
      <c r="AQ161">
        <v>2.3243360409504823</v>
      </c>
      <c r="AR161">
        <v>2.3387261129306687</v>
      </c>
      <c r="AS161">
        <v>2.3529487175333399</v>
      </c>
      <c r="AT161">
        <v>2.3668541698566949</v>
      </c>
      <c r="AU161">
        <v>2.3806486773953206</v>
      </c>
      <c r="AV161" s="1">
        <f t="shared" si="10"/>
        <v>38625</v>
      </c>
      <c r="AW161">
        <v>2.1277895280611125</v>
      </c>
      <c r="AX161">
        <v>2.1650560210114294</v>
      </c>
      <c r="AY161">
        <v>2.1721638411076865</v>
      </c>
      <c r="AZ161">
        <v>2.1809957041051637</v>
      </c>
      <c r="BA161">
        <v>2.1910492827519943</v>
      </c>
      <c r="BB161">
        <v>2.1996906122588316</v>
      </c>
      <c r="BC161">
        <v>2.2077168140758614</v>
      </c>
      <c r="BD161">
        <v>2.2204024527827033</v>
      </c>
      <c r="BE161">
        <v>2.2279616406190814</v>
      </c>
      <c r="BF161">
        <v>2.2340888888811476</v>
      </c>
      <c r="BG161">
        <v>2.243953935634531</v>
      </c>
      <c r="BH161">
        <v>2.2573946986995774</v>
      </c>
      <c r="BI161">
        <v>2.2672677416054694</v>
      </c>
      <c r="BJ161">
        <v>2.2809346124805687</v>
      </c>
      <c r="BK161">
        <v>2.295233715830713</v>
      </c>
      <c r="BL161">
        <v>2.3100050918385304</v>
      </c>
      <c r="BM161">
        <v>2.3243360409504823</v>
      </c>
      <c r="BN161">
        <v>2.3387261129306687</v>
      </c>
      <c r="BO161">
        <v>2.3387261129306687</v>
      </c>
      <c r="BP161">
        <v>2.3529487175333399</v>
      </c>
      <c r="BQ161">
        <v>2.3806486773953206</v>
      </c>
      <c r="BR161" s="1">
        <f t="shared" si="11"/>
        <v>38625</v>
      </c>
      <c r="BS161" s="8">
        <v>2.0559071379715652</v>
      </c>
      <c r="BT161" s="8">
        <v>2.0896266617944694</v>
      </c>
      <c r="BU161" s="8">
        <v>2.1178714428009013</v>
      </c>
      <c r="BV161" s="8">
        <v>2.1336638371995207</v>
      </c>
      <c r="BW161" s="8">
        <v>2.1466283477843082</v>
      </c>
      <c r="BX161" s="8">
        <v>2.1575332621442049</v>
      </c>
      <c r="BY161" s="8">
        <v>2.17138800076218</v>
      </c>
      <c r="BZ161" s="8">
        <v>2.1850726405084537</v>
      </c>
      <c r="CA161" s="8">
        <v>2.2002560630551757</v>
      </c>
      <c r="CB161" s="8">
        <v>2.2136543242488211</v>
      </c>
      <c r="CC161" s="8">
        <v>2.2232654971749222</v>
      </c>
      <c r="CD161" s="8">
        <v>2.2351420179202193</v>
      </c>
      <c r="CE161" s="8">
        <v>2.2470963591798609</v>
      </c>
      <c r="CF161" s="8">
        <v>2.258984072497241</v>
      </c>
      <c r="CG161" s="8">
        <v>2.2705302210774843</v>
      </c>
      <c r="CH161" s="8">
        <v>2.2817595862289002</v>
      </c>
      <c r="CI161" s="8">
        <v>2.2926554931384628</v>
      </c>
      <c r="CJ161" s="8">
        <v>2.3036094183861611</v>
      </c>
      <c r="CK161" s="8">
        <v>2.314719278723484</v>
      </c>
      <c r="CL161" s="8">
        <v>2.3216289558953873</v>
      </c>
      <c r="CM161" s="8">
        <v>2.3265722485343194</v>
      </c>
    </row>
    <row r="162" spans="1:91" x14ac:dyDescent="0.25">
      <c r="A162" s="1">
        <f t="shared" si="8"/>
        <v>38656</v>
      </c>
      <c r="B162">
        <v>2.2218031380504355</v>
      </c>
      <c r="C162">
        <v>2.1724165644355282</v>
      </c>
      <c r="D162" s="1">
        <v>38656</v>
      </c>
      <c r="E162">
        <v>2.055004017557724</v>
      </c>
      <c r="F162">
        <v>2.0809905533166884</v>
      </c>
      <c r="G162">
        <v>2.1051800844937292</v>
      </c>
      <c r="H162">
        <v>2.1237795861191224</v>
      </c>
      <c r="I162">
        <v>2.1415364540642892</v>
      </c>
      <c r="J162">
        <v>2.1555568604457367</v>
      </c>
      <c r="K162">
        <v>2.1655702254060665</v>
      </c>
      <c r="L162">
        <v>2.173671356346921</v>
      </c>
      <c r="M162">
        <v>2.1828265673481688</v>
      </c>
      <c r="N162">
        <v>2.1931706320518431</v>
      </c>
      <c r="O162">
        <v>2.2000012171477263</v>
      </c>
      <c r="P162">
        <v>2.2067813650022656</v>
      </c>
      <c r="Q162">
        <v>2.2139991355250963</v>
      </c>
      <c r="R162">
        <v>2.2219264400617194</v>
      </c>
      <c r="S162">
        <v>2.228398157681946</v>
      </c>
      <c r="T162">
        <v>2.2326448072483442</v>
      </c>
      <c r="U162">
        <v>2.2353910263757086</v>
      </c>
      <c r="V162">
        <v>2.2373789603612444</v>
      </c>
      <c r="W162">
        <v>2.2362425904314005</v>
      </c>
      <c r="X162">
        <v>2.234380439616038</v>
      </c>
      <c r="Y162">
        <v>2.2410770756365959</v>
      </c>
      <c r="Z162" s="1">
        <f t="shared" si="9"/>
        <v>38656</v>
      </c>
      <c r="AA162">
        <v>2.055004017557724</v>
      </c>
      <c r="AB162">
        <v>2.0926251111695868</v>
      </c>
      <c r="AC162">
        <v>2.1147604568739244</v>
      </c>
      <c r="AD162">
        <v>2.1315223290395573</v>
      </c>
      <c r="AE162">
        <v>2.149441122813772</v>
      </c>
      <c r="AF162">
        <v>2.1656505379998232</v>
      </c>
      <c r="AG162">
        <v>2.182582538768572</v>
      </c>
      <c r="AH162">
        <v>2.1986395805307266</v>
      </c>
      <c r="AI162">
        <v>2.2089166023846971</v>
      </c>
      <c r="AJ162">
        <v>2.2192936886105441</v>
      </c>
      <c r="AK162">
        <v>2.2313382234256709</v>
      </c>
      <c r="AL162">
        <v>2.2436203647527648</v>
      </c>
      <c r="AM162">
        <v>2.2552819756953992</v>
      </c>
      <c r="AN162">
        <v>2.2685987895776654</v>
      </c>
      <c r="AO162">
        <v>2.2820830918409061</v>
      </c>
      <c r="AP162">
        <v>2.2960276203916847</v>
      </c>
      <c r="AQ162">
        <v>2.3095250363001596</v>
      </c>
      <c r="AR162">
        <v>2.3230719701528431</v>
      </c>
      <c r="AS162">
        <v>2.3364433641892441</v>
      </c>
      <c r="AT162">
        <v>2.3494907930284303</v>
      </c>
      <c r="AU162">
        <v>2.3624191908668175</v>
      </c>
      <c r="AV162" s="1">
        <f t="shared" si="10"/>
        <v>38656</v>
      </c>
      <c r="AW162">
        <v>2.1224302183882795</v>
      </c>
      <c r="AX162">
        <v>2.1596028474138484</v>
      </c>
      <c r="AY162">
        <v>2.1666927648893379</v>
      </c>
      <c r="AZ162">
        <v>2.1755023828817674</v>
      </c>
      <c r="BA162">
        <v>2.1855306393618248</v>
      </c>
      <c r="BB162">
        <v>2.193448334315768</v>
      </c>
      <c r="BC162">
        <v>2.2007424107171523</v>
      </c>
      <c r="BD162">
        <v>2.2128065732603126</v>
      </c>
      <c r="BE162">
        <v>2.2195892021881276</v>
      </c>
      <c r="BF162">
        <v>2.2248777070392953</v>
      </c>
      <c r="BG162">
        <v>2.2339810882434423</v>
      </c>
      <c r="BH162">
        <v>2.2466368058803883</v>
      </c>
      <c r="BI162">
        <v>2.2557343149448972</v>
      </c>
      <c r="BJ162">
        <v>2.2685987895776654</v>
      </c>
      <c r="BK162">
        <v>2.2820830918409061</v>
      </c>
      <c r="BL162">
        <v>2.2960276203916847</v>
      </c>
      <c r="BM162">
        <v>2.3095250363001596</v>
      </c>
      <c r="BN162">
        <v>2.3230719701528431</v>
      </c>
      <c r="BO162">
        <v>2.3230719701528431</v>
      </c>
      <c r="BP162">
        <v>2.3364433641892441</v>
      </c>
      <c r="BQ162">
        <v>2.3624191908668175</v>
      </c>
      <c r="BR162" s="1">
        <f t="shared" si="11"/>
        <v>38656</v>
      </c>
      <c r="BS162" s="8">
        <v>2.055004017557724</v>
      </c>
      <c r="BT162" s="8">
        <v>2.0876242949480686</v>
      </c>
      <c r="BU162" s="8">
        <v>2.1147429186089264</v>
      </c>
      <c r="BV162" s="8">
        <v>2.1294046967909552</v>
      </c>
      <c r="BW162" s="8">
        <v>2.1412293123723991</v>
      </c>
      <c r="BX162" s="8">
        <v>2.1519696022065138</v>
      </c>
      <c r="BY162" s="8">
        <v>2.1652477258981602</v>
      </c>
      <c r="BZ162" s="8">
        <v>2.1781650490549707</v>
      </c>
      <c r="CA162" s="8">
        <v>2.1934110418237633</v>
      </c>
      <c r="CB162" s="8">
        <v>2.2068788632060756</v>
      </c>
      <c r="CC162" s="8">
        <v>2.2158130363425963</v>
      </c>
      <c r="CD162" s="8">
        <v>2.2277620687362609</v>
      </c>
      <c r="CE162" s="8">
        <v>2.2397898622655381</v>
      </c>
      <c r="CF162" s="8">
        <v>2.25139448465647</v>
      </c>
      <c r="CG162" s="8">
        <v>2.2613539764790191</v>
      </c>
      <c r="CH162" s="8">
        <v>2.2708269582570777</v>
      </c>
      <c r="CI162" s="8">
        <v>2.2799514886385439</v>
      </c>
      <c r="CJ162" s="8">
        <v>2.2891173315517128</v>
      </c>
      <c r="CK162" s="8">
        <v>2.2991407183302064</v>
      </c>
      <c r="CL162" s="8">
        <v>2.3053051510639739</v>
      </c>
      <c r="CM162" s="8">
        <v>2.309513457890914</v>
      </c>
    </row>
    <row r="163" spans="1:91" x14ac:dyDescent="0.25">
      <c r="A163" s="1">
        <f t="shared" si="8"/>
        <v>38686</v>
      </c>
      <c r="B163">
        <v>2.2316346327434253</v>
      </c>
      <c r="C163">
        <v>2.1774658126397588</v>
      </c>
      <c r="D163" s="1">
        <v>38686</v>
      </c>
      <c r="E163">
        <v>2.0574411145568408</v>
      </c>
      <c r="F163">
        <v>2.0839365473115126</v>
      </c>
      <c r="G163">
        <v>2.1086439587756249</v>
      </c>
      <c r="H163">
        <v>2.1277619730109336</v>
      </c>
      <c r="I163">
        <v>2.1460441258802438</v>
      </c>
      <c r="J163">
        <v>2.1603382781161455</v>
      </c>
      <c r="K163">
        <v>2.169610661582674</v>
      </c>
      <c r="L163">
        <v>2.176960859325082</v>
      </c>
      <c r="M163">
        <v>2.1853606508074401</v>
      </c>
      <c r="N163">
        <v>2.1949438041952534</v>
      </c>
      <c r="O163">
        <v>2.2010045846256139</v>
      </c>
      <c r="P163">
        <v>2.2070101080999329</v>
      </c>
      <c r="Q163">
        <v>2.2134483664402977</v>
      </c>
      <c r="R163">
        <v>2.2209378170241605</v>
      </c>
      <c r="S163">
        <v>2.2276875474578803</v>
      </c>
      <c r="T163">
        <v>2.2317274090407584</v>
      </c>
      <c r="U163">
        <v>2.2350816514275293</v>
      </c>
      <c r="V163">
        <v>2.2375115593981709</v>
      </c>
      <c r="W163">
        <v>2.2366570032582689</v>
      </c>
      <c r="X163">
        <v>2.2350761537663786</v>
      </c>
      <c r="Y163">
        <v>2.2420573654339702</v>
      </c>
      <c r="Z163" s="1">
        <f t="shared" si="9"/>
        <v>38686</v>
      </c>
      <c r="AA163">
        <v>2.0574411145568408</v>
      </c>
      <c r="AB163">
        <v>2.095587575848294</v>
      </c>
      <c r="AC163">
        <v>2.1182400947504614</v>
      </c>
      <c r="AD163">
        <v>2.1355192346686773</v>
      </c>
      <c r="AE163">
        <v>2.1539654329888211</v>
      </c>
      <c r="AF163">
        <v>2.1707064951708253</v>
      </c>
      <c r="AG163">
        <v>2.1883549311062165</v>
      </c>
      <c r="AH163">
        <v>2.2051477498709851</v>
      </c>
      <c r="AI163">
        <v>2.2161517434297191</v>
      </c>
      <c r="AJ163">
        <v>2.2272626420963708</v>
      </c>
      <c r="AK163">
        <v>2.24005404710491</v>
      </c>
      <c r="AL163">
        <v>2.2530916578149114</v>
      </c>
      <c r="AM163">
        <v>2.2655136689387438</v>
      </c>
      <c r="AN163">
        <v>2.2796062688706953</v>
      </c>
      <c r="AO163">
        <v>2.2938756212100868</v>
      </c>
      <c r="AP163">
        <v>2.3086162273254014</v>
      </c>
      <c r="AQ163">
        <v>2.3229159228110703</v>
      </c>
      <c r="AR163">
        <v>2.3372739514071457</v>
      </c>
      <c r="AS163">
        <v>2.3514638553496301</v>
      </c>
      <c r="AT163">
        <v>2.3653360421968856</v>
      </c>
      <c r="AU163">
        <v>2.3790965863957614</v>
      </c>
      <c r="AV163" s="1">
        <f t="shared" si="10"/>
        <v>38686</v>
      </c>
      <c r="AW163">
        <v>2.1274148719937536</v>
      </c>
      <c r="AX163">
        <v>2.1646748031495373</v>
      </c>
      <c r="AY163">
        <v>2.1717813717179109</v>
      </c>
      <c r="AZ163">
        <v>2.1806116796221726</v>
      </c>
      <c r="BA163">
        <v>2.1906634880590325</v>
      </c>
      <c r="BB163">
        <v>2.1985997781905029</v>
      </c>
      <c r="BC163">
        <v>2.2065628314357748</v>
      </c>
      <c r="BD163">
        <v>2.2193566781631535</v>
      </c>
      <c r="BE163">
        <v>2.2268593005352098</v>
      </c>
      <c r="BF163">
        <v>2.2328667114013765</v>
      </c>
      <c r="BG163">
        <v>2.2427072352091817</v>
      </c>
      <c r="BH163">
        <v>2.256120832646674</v>
      </c>
      <c r="BI163">
        <v>2.2659680603469039</v>
      </c>
      <c r="BJ163">
        <v>2.2796062688706953</v>
      </c>
      <c r="BK163">
        <v>2.2938756212100868</v>
      </c>
      <c r="BL163">
        <v>2.3086162273254014</v>
      </c>
      <c r="BM163">
        <v>2.3229159228110703</v>
      </c>
      <c r="BN163">
        <v>2.3372739514071457</v>
      </c>
      <c r="BO163">
        <v>2.3372739514071457</v>
      </c>
      <c r="BP163">
        <v>2.3514638553496301</v>
      </c>
      <c r="BQ163">
        <v>2.3790965863957614</v>
      </c>
      <c r="BR163" s="1">
        <f t="shared" si="11"/>
        <v>38686</v>
      </c>
      <c r="BS163" s="8">
        <v>2.0574411145568408</v>
      </c>
      <c r="BT163" s="8">
        <v>2.0905796801258458</v>
      </c>
      <c r="BU163" s="8">
        <v>2.118222527627911</v>
      </c>
      <c r="BV163" s="8">
        <v>2.1333976315603103</v>
      </c>
      <c r="BW163" s="8">
        <v>2.1457363376927288</v>
      </c>
      <c r="BX163" s="8">
        <v>2.1568481223475739</v>
      </c>
      <c r="BY163" s="8">
        <v>2.1703067549692099</v>
      </c>
      <c r="BZ163" s="8">
        <v>2.1835146869807196</v>
      </c>
      <c r="CA163" s="8">
        <v>2.1985605339213299</v>
      </c>
      <c r="CB163" s="8">
        <v>2.2118209245631064</v>
      </c>
      <c r="CC163" s="8">
        <v>2.2209845293643218</v>
      </c>
      <c r="CD163" s="8">
        <v>2.2327201382983133</v>
      </c>
      <c r="CE163" s="8">
        <v>2.2445320864858975</v>
      </c>
      <c r="CF163" s="8">
        <v>2.2561292848831078</v>
      </c>
      <c r="CG163" s="8">
        <v>2.266847824983838</v>
      </c>
      <c r="CH163" s="8">
        <v>2.277176913266298</v>
      </c>
      <c r="CI163" s="8">
        <v>2.2871633985918969</v>
      </c>
      <c r="CJ163" s="8">
        <v>2.2970809493962561</v>
      </c>
      <c r="CK163" s="8">
        <v>2.3073568759769736</v>
      </c>
      <c r="CL163" s="8">
        <v>2.3137615908110103</v>
      </c>
      <c r="CM163" s="8">
        <v>2.3182039862071342</v>
      </c>
    </row>
    <row r="164" spans="1:91" x14ac:dyDescent="0.25">
      <c r="A164" s="1">
        <f t="shared" si="8"/>
        <v>38716</v>
      </c>
      <c r="B164">
        <v>2.2528391944871387</v>
      </c>
      <c r="C164">
        <v>2.1903277914556134</v>
      </c>
      <c r="D164" s="1">
        <v>38716</v>
      </c>
      <c r="E164">
        <v>2.0650379509791561</v>
      </c>
      <c r="F164">
        <v>2.0923682091749956</v>
      </c>
      <c r="G164">
        <v>2.1179213198383975</v>
      </c>
      <c r="H164">
        <v>2.1378759407859631</v>
      </c>
      <c r="I164">
        <v>2.1570039539916097</v>
      </c>
      <c r="J164">
        <v>2.1721351206517872</v>
      </c>
      <c r="K164">
        <v>2.1817690606948945</v>
      </c>
      <c r="L164">
        <v>2.1891671478231753</v>
      </c>
      <c r="M164">
        <v>2.1976207622645685</v>
      </c>
      <c r="N164">
        <v>2.2072644327400366</v>
      </c>
      <c r="O164">
        <v>2.2133660066637852</v>
      </c>
      <c r="P164">
        <v>2.2194120504257824</v>
      </c>
      <c r="Q164">
        <v>2.2258932990321325</v>
      </c>
      <c r="R164">
        <v>2.233640668513488</v>
      </c>
      <c r="S164">
        <v>2.241077741701595</v>
      </c>
      <c r="T164">
        <v>2.245498730124373</v>
      </c>
      <c r="U164">
        <v>2.2497216819428991</v>
      </c>
      <c r="V164">
        <v>2.2529155977808593</v>
      </c>
      <c r="W164">
        <v>2.2527065076059696</v>
      </c>
      <c r="X164">
        <v>2.2517652032125524</v>
      </c>
      <c r="Y164">
        <v>2.2594514645462231</v>
      </c>
      <c r="Z164" s="1">
        <f t="shared" si="9"/>
        <v>38716</v>
      </c>
      <c r="AA164">
        <v>2.0650379509791561</v>
      </c>
      <c r="AB164">
        <v>2.1040663780784596</v>
      </c>
      <c r="AC164">
        <v>2.1275596757517281</v>
      </c>
      <c r="AD164">
        <v>2.145670075315496</v>
      </c>
      <c r="AE164">
        <v>2.1649657151445751</v>
      </c>
      <c r="AF164">
        <v>2.1825599548692547</v>
      </c>
      <c r="AG164">
        <v>2.2010786852102582</v>
      </c>
      <c r="AH164">
        <v>2.2186942138711436</v>
      </c>
      <c r="AI164">
        <v>2.2303193389325235</v>
      </c>
      <c r="AJ164">
        <v>2.2420575762154917</v>
      </c>
      <c r="AK164">
        <v>2.2554934529891884</v>
      </c>
      <c r="AL164">
        <v>2.2691836837850552</v>
      </c>
      <c r="AM164">
        <v>2.2822602773627843</v>
      </c>
      <c r="AN164">
        <v>2.2970264312992827</v>
      </c>
      <c r="AO164">
        <v>2.3119777723624573</v>
      </c>
      <c r="AP164">
        <v>2.3273725968900827</v>
      </c>
      <c r="AQ164">
        <v>2.3423286861663772</v>
      </c>
      <c r="AR164">
        <v>2.3573502606683623</v>
      </c>
      <c r="AS164">
        <v>2.3722089054773856</v>
      </c>
      <c r="AT164">
        <v>2.3867535563335558</v>
      </c>
      <c r="AU164">
        <v>2.4011919798955361</v>
      </c>
      <c r="AV164" s="1">
        <f t="shared" si="10"/>
        <v>38716</v>
      </c>
      <c r="AW164">
        <v>2.141133600808133</v>
      </c>
      <c r="AX164">
        <v>2.1786338042765236</v>
      </c>
      <c r="AY164">
        <v>2.1857861998663557</v>
      </c>
      <c r="AZ164">
        <v>2.1946734504013574</v>
      </c>
      <c r="BA164">
        <v>2.2047900783691206</v>
      </c>
      <c r="BB164">
        <v>2.2127775460182155</v>
      </c>
      <c r="BC164">
        <v>2.2207919493642336</v>
      </c>
      <c r="BD164">
        <v>2.2329904291651026</v>
      </c>
      <c r="BE164">
        <v>2.2410953481818456</v>
      </c>
      <c r="BF164">
        <v>2.2476988714114179</v>
      </c>
      <c r="BG164">
        <v>2.2581649279951006</v>
      </c>
      <c r="BH164">
        <v>2.2722344935822183</v>
      </c>
      <c r="BI164">
        <v>2.2827180276184711</v>
      </c>
      <c r="BJ164">
        <v>2.2970264312992827</v>
      </c>
      <c r="BK164">
        <v>2.3119777723624573</v>
      </c>
      <c r="BL164">
        <v>2.3273725968900827</v>
      </c>
      <c r="BM164">
        <v>2.3423286861663772</v>
      </c>
      <c r="BN164">
        <v>2.3573502606683623</v>
      </c>
      <c r="BO164">
        <v>2.3573502606683623</v>
      </c>
      <c r="BP164">
        <v>2.3722089054773856</v>
      </c>
      <c r="BQ164">
        <v>2.4011919798955361</v>
      </c>
      <c r="BR164" s="1">
        <f t="shared" si="11"/>
        <v>38716</v>
      </c>
      <c r="BS164" s="8">
        <v>2.0650379509791561</v>
      </c>
      <c r="BT164" s="8">
        <v>2.0990382202787261</v>
      </c>
      <c r="BU164" s="8">
        <v>2.12754203133944</v>
      </c>
      <c r="BV164" s="8">
        <v>2.1435383875145075</v>
      </c>
      <c r="BW164" s="8">
        <v>2.1566945939325803</v>
      </c>
      <c r="BX164" s="8">
        <v>2.1686259063781455</v>
      </c>
      <c r="BY164" s="8">
        <v>2.1828722447136562</v>
      </c>
      <c r="BZ164" s="8">
        <v>2.1966928862076287</v>
      </c>
      <c r="CA164" s="8">
        <v>2.211878024627389</v>
      </c>
      <c r="CB164" s="8">
        <v>2.225267515822055</v>
      </c>
      <c r="CC164" s="8">
        <v>2.2349776991636912</v>
      </c>
      <c r="CD164" s="8">
        <v>2.246836485921226</v>
      </c>
      <c r="CE164" s="8">
        <v>2.2587726138827913</v>
      </c>
      <c r="CF164" s="8">
        <v>2.2707014148022964</v>
      </c>
      <c r="CG164" s="8">
        <v>2.2825058026648093</v>
      </c>
      <c r="CH164" s="8">
        <v>2.2940178828497841</v>
      </c>
      <c r="CI164" s="8">
        <v>2.3051947437551101</v>
      </c>
      <c r="CJ164" s="8">
        <v>2.3161965912597693</v>
      </c>
      <c r="CK164" s="8">
        <v>2.3270683532438157</v>
      </c>
      <c r="CL164" s="8">
        <v>2.3340395214628455</v>
      </c>
      <c r="CM164" s="8">
        <v>2.3390335714453605</v>
      </c>
    </row>
    <row r="165" spans="1:91" x14ac:dyDescent="0.25">
      <c r="A165" s="1">
        <f t="shared" si="8"/>
        <v>38748</v>
      </c>
      <c r="B165">
        <v>2.2529769407029221</v>
      </c>
      <c r="C165">
        <v>2.1917382070557641</v>
      </c>
      <c r="D165" s="1">
        <v>38748</v>
      </c>
      <c r="E165">
        <v>2.0703105804540849</v>
      </c>
      <c r="F165">
        <v>2.0969513478398443</v>
      </c>
      <c r="G165">
        <v>2.1217918848468926</v>
      </c>
      <c r="H165">
        <v>2.1411614403143227</v>
      </c>
      <c r="I165">
        <v>2.1601276016783917</v>
      </c>
      <c r="J165">
        <v>2.1750880909517849</v>
      </c>
      <c r="K165">
        <v>2.184541684483329</v>
      </c>
      <c r="L165">
        <v>2.1917550736237463</v>
      </c>
      <c r="M165">
        <v>2.2019691164195794</v>
      </c>
      <c r="N165">
        <v>2.2134005971491697</v>
      </c>
      <c r="O165">
        <v>2.2212927513523417</v>
      </c>
      <c r="P165">
        <v>2.2291389106716024</v>
      </c>
      <c r="Q165">
        <v>2.2374322205666695</v>
      </c>
      <c r="R165">
        <v>2.2463116810237587</v>
      </c>
      <c r="S165">
        <v>2.2534423927864853</v>
      </c>
      <c r="T165">
        <v>2.258517766219573</v>
      </c>
      <c r="U165">
        <v>2.2617564194681612</v>
      </c>
      <c r="V165">
        <v>2.2642943867436327</v>
      </c>
      <c r="W165">
        <v>2.2637338814120009</v>
      </c>
      <c r="X165">
        <v>2.2624377564698581</v>
      </c>
      <c r="Y165">
        <v>2.2698090397681123</v>
      </c>
      <c r="Z165" s="1">
        <f t="shared" si="9"/>
        <v>38748</v>
      </c>
      <c r="AA165">
        <v>2.0703105804540849</v>
      </c>
      <c r="AB165">
        <v>2.1086751404982356</v>
      </c>
      <c r="AC165">
        <v>2.1314478551459834</v>
      </c>
      <c r="AD165">
        <v>2.1489300100809499</v>
      </c>
      <c r="AE165">
        <v>2.1679190487632649</v>
      </c>
      <c r="AF165">
        <v>2.1851986425272711</v>
      </c>
      <c r="AG165">
        <v>2.2029676884394047</v>
      </c>
      <c r="AH165">
        <v>2.2199437300449114</v>
      </c>
      <c r="AI165">
        <v>2.2313986437468132</v>
      </c>
      <c r="AJ165">
        <v>2.2429648728034302</v>
      </c>
      <c r="AK165">
        <v>2.2562274332257748</v>
      </c>
      <c r="AL165">
        <v>2.2697422806304011</v>
      </c>
      <c r="AM165">
        <v>2.2825406848434091</v>
      </c>
      <c r="AN165">
        <v>2.2969522452239297</v>
      </c>
      <c r="AO165">
        <v>2.3115443757686509</v>
      </c>
      <c r="AP165">
        <v>2.326575198117296</v>
      </c>
      <c r="AQ165">
        <v>2.3411627262698729</v>
      </c>
      <c r="AR165">
        <v>2.3558110557015435</v>
      </c>
      <c r="AS165">
        <v>2.370291925593385</v>
      </c>
      <c r="AT165">
        <v>2.3844544930403657</v>
      </c>
      <c r="AU165">
        <v>2.3985064384891213</v>
      </c>
      <c r="AV165" s="1">
        <f t="shared" si="10"/>
        <v>38748</v>
      </c>
      <c r="AW165">
        <v>2.1444740586851996</v>
      </c>
      <c r="AX165">
        <v>2.1820327675406528</v>
      </c>
      <c r="AY165">
        <v>2.1891963218345372</v>
      </c>
      <c r="AZ165">
        <v>2.1980078364106928</v>
      </c>
      <c r="BA165">
        <v>2.2077977383126712</v>
      </c>
      <c r="BB165">
        <v>2.2154527663655825</v>
      </c>
      <c r="BC165">
        <v>2.2226978708525476</v>
      </c>
      <c r="BD165">
        <v>2.2342479966296347</v>
      </c>
      <c r="BE165">
        <v>2.2421798677644684</v>
      </c>
      <c r="BF165">
        <v>2.2486084508702056</v>
      </c>
      <c r="BG165">
        <v>2.25889977758019</v>
      </c>
      <c r="BH165">
        <v>2.2727938414345195</v>
      </c>
      <c r="BI165">
        <v>2.282998491340094</v>
      </c>
      <c r="BJ165">
        <v>2.2969522452239297</v>
      </c>
      <c r="BK165">
        <v>2.3115443757686509</v>
      </c>
      <c r="BL165">
        <v>2.326575198117296</v>
      </c>
      <c r="BM165">
        <v>2.3411627262698729</v>
      </c>
      <c r="BN165">
        <v>2.3558110557015435</v>
      </c>
      <c r="BO165">
        <v>2.3558110557015435</v>
      </c>
      <c r="BP165">
        <v>2.370291925593385</v>
      </c>
      <c r="BQ165">
        <v>2.3985064384891213</v>
      </c>
      <c r="BR165" s="1">
        <f t="shared" si="11"/>
        <v>38748</v>
      </c>
      <c r="BS165" s="8">
        <v>2.0703105804540849</v>
      </c>
      <c r="BT165" s="8">
        <v>2.1036359689847952</v>
      </c>
      <c r="BU165" s="8">
        <v>2.1314301784880003</v>
      </c>
      <c r="BV165" s="8">
        <v>2.1468212190849063</v>
      </c>
      <c r="BW165" s="8">
        <v>2.1597628771371968</v>
      </c>
      <c r="BX165" s="8">
        <v>2.1714751684975506</v>
      </c>
      <c r="BY165" s="8">
        <v>2.185234997884522</v>
      </c>
      <c r="BZ165" s="8">
        <v>2.1990236638010923</v>
      </c>
      <c r="CA165" s="8">
        <v>2.2140620068536774</v>
      </c>
      <c r="CB165" s="8">
        <v>2.2278790923403173</v>
      </c>
      <c r="CC165" s="8">
        <v>2.2377264581213363</v>
      </c>
      <c r="CD165" s="8">
        <v>2.2511389533678443</v>
      </c>
      <c r="CE165" s="8">
        <v>2.2646452378654804</v>
      </c>
      <c r="CF165" s="8">
        <v>2.277498122242501</v>
      </c>
      <c r="CG165" s="8">
        <v>2.2878256636176926</v>
      </c>
      <c r="CH165" s="8">
        <v>2.2975569988974121</v>
      </c>
      <c r="CI165" s="8">
        <v>2.3069347199359784</v>
      </c>
      <c r="CJ165" s="8">
        <v>2.3164870582637067</v>
      </c>
      <c r="CK165" s="8">
        <v>2.327489994699862</v>
      </c>
      <c r="CL165" s="8">
        <v>2.3345926259562577</v>
      </c>
      <c r="CM165" s="8">
        <v>2.3397183379091921</v>
      </c>
    </row>
    <row r="166" spans="1:91" x14ac:dyDescent="0.25">
      <c r="A166" s="1">
        <f t="shared" si="8"/>
        <v>38776</v>
      </c>
      <c r="B166">
        <v>2.2604470361631939</v>
      </c>
      <c r="C166">
        <v>2.1938320587323981</v>
      </c>
      <c r="D166" s="1">
        <v>38776</v>
      </c>
      <c r="E166">
        <v>2.0732922059380177</v>
      </c>
      <c r="F166">
        <v>2.0997327760199003</v>
      </c>
      <c r="G166">
        <v>2.1243657575054877</v>
      </c>
      <c r="H166">
        <v>2.143522801423976</v>
      </c>
      <c r="I166">
        <v>2.162271780830674</v>
      </c>
      <c r="J166">
        <v>2.1770073725064987</v>
      </c>
      <c r="K166">
        <v>2.1862285181706587</v>
      </c>
      <c r="L166">
        <v>2.1932058925219979</v>
      </c>
      <c r="M166">
        <v>2.2031839858660875</v>
      </c>
      <c r="N166">
        <v>2.2143913190096645</v>
      </c>
      <c r="O166">
        <v>2.222063288607099</v>
      </c>
      <c r="P166">
        <v>2.2296876622838497</v>
      </c>
      <c r="Q166">
        <v>2.2377576711282807</v>
      </c>
      <c r="R166">
        <v>2.2464043168120065</v>
      </c>
      <c r="S166">
        <v>2.2532841928268144</v>
      </c>
      <c r="T166">
        <v>2.2581185570199827</v>
      </c>
      <c r="U166">
        <v>2.2610971546988052</v>
      </c>
      <c r="V166">
        <v>2.2633784073705616</v>
      </c>
      <c r="W166">
        <v>2.2625658520576746</v>
      </c>
      <c r="X166">
        <v>2.2610182636033449</v>
      </c>
      <c r="Y166">
        <v>2.2681319682741319</v>
      </c>
      <c r="Z166" s="1">
        <f t="shared" si="9"/>
        <v>38776</v>
      </c>
      <c r="AA166">
        <v>2.0732922059380177</v>
      </c>
      <c r="AB166">
        <v>2.1114721192952914</v>
      </c>
      <c r="AC166">
        <v>2.1340412182434916</v>
      </c>
      <c r="AD166">
        <v>2.1513742706315888</v>
      </c>
      <c r="AE166">
        <v>2.1702130292031443</v>
      </c>
      <c r="AF166">
        <v>2.1873376585284872</v>
      </c>
      <c r="AG166">
        <v>2.2049494403531966</v>
      </c>
      <c r="AH166">
        <v>2.2217647498080217</v>
      </c>
      <c r="AI166">
        <v>2.2330521482905348</v>
      </c>
      <c r="AJ166">
        <v>2.2444491194321157</v>
      </c>
      <c r="AK166">
        <v>2.2575415759623052</v>
      </c>
      <c r="AL166">
        <v>2.2708843434299761</v>
      </c>
      <c r="AM166">
        <v>2.2835082210243272</v>
      </c>
      <c r="AN166">
        <v>2.2977437812958601</v>
      </c>
      <c r="AO166">
        <v>2.3121576744607633</v>
      </c>
      <c r="AP166">
        <v>2.3270080272305789</v>
      </c>
      <c r="AQ166">
        <v>2.3414126551074146</v>
      </c>
      <c r="AR166">
        <v>2.3558757728514883</v>
      </c>
      <c r="AS166">
        <v>2.3701691170089321</v>
      </c>
      <c r="AT166">
        <v>2.3841419042794008</v>
      </c>
      <c r="AU166">
        <v>2.398001847126066</v>
      </c>
      <c r="AV166" s="1">
        <f t="shared" si="10"/>
        <v>38776</v>
      </c>
      <c r="AW166">
        <v>2.1471033204276222</v>
      </c>
      <c r="AX166">
        <v>2.184708078651632</v>
      </c>
      <c r="AY166">
        <v>2.1918599483176053</v>
      </c>
      <c r="AZ166">
        <v>2.2005079196238877</v>
      </c>
      <c r="BA166">
        <v>2.210133916330844</v>
      </c>
      <c r="BB166">
        <v>2.2176213970909404</v>
      </c>
      <c r="BC166">
        <v>2.2246973716997269</v>
      </c>
      <c r="BD166">
        <v>2.2360807501821176</v>
      </c>
      <c r="BE166">
        <v>2.2438413613795065</v>
      </c>
      <c r="BF166">
        <v>2.2500964320476666</v>
      </c>
      <c r="BG166">
        <v>2.2602154768273239</v>
      </c>
      <c r="BH166">
        <v>2.2739374396833414</v>
      </c>
      <c r="BI166">
        <v>2.2839662215786043</v>
      </c>
      <c r="BJ166">
        <v>2.2977437812958601</v>
      </c>
      <c r="BK166">
        <v>2.3121576744607633</v>
      </c>
      <c r="BL166">
        <v>2.3270080272305789</v>
      </c>
      <c r="BM166">
        <v>2.3414126551074146</v>
      </c>
      <c r="BN166">
        <v>2.3558757728514883</v>
      </c>
      <c r="BO166">
        <v>2.3558757728514883</v>
      </c>
      <c r="BP166">
        <v>2.3701691170089321</v>
      </c>
      <c r="BQ166">
        <v>2.398001847126066</v>
      </c>
      <c r="BR166" s="1">
        <f t="shared" si="11"/>
        <v>38776</v>
      </c>
      <c r="BS166" s="8">
        <v>2.0732922059380177</v>
      </c>
      <c r="BT166" s="8">
        <v>2.1064262637480673</v>
      </c>
      <c r="BU166" s="8">
        <v>2.1340185090200818</v>
      </c>
      <c r="BV166" s="8">
        <v>2.1492152330449064</v>
      </c>
      <c r="BW166" s="8">
        <v>2.1619570319509007</v>
      </c>
      <c r="BX166" s="8">
        <v>2.1734657690652517</v>
      </c>
      <c r="BY166" s="8">
        <v>2.1870213938577416</v>
      </c>
      <c r="BZ166" s="8">
        <v>2.2006031454007173</v>
      </c>
      <c r="CA166" s="8">
        <v>2.2154326114727496</v>
      </c>
      <c r="CB166" s="8">
        <v>2.2290372009391022</v>
      </c>
      <c r="CC166" s="8">
        <v>2.2386676591589065</v>
      </c>
      <c r="CD166" s="8">
        <v>2.2518961063839837</v>
      </c>
      <c r="CE166" s="8">
        <v>2.2652778543659435</v>
      </c>
      <c r="CF166" s="8">
        <v>2.2779685241312499</v>
      </c>
      <c r="CG166" s="8">
        <v>2.2880007811004655</v>
      </c>
      <c r="CH166" s="8">
        <v>2.2974185646499361</v>
      </c>
      <c r="CI166" s="8">
        <v>2.3065316706107377</v>
      </c>
      <c r="CJ166" s="8">
        <v>2.3158524989551075</v>
      </c>
      <c r="CK166" s="8">
        <v>2.3266214885555363</v>
      </c>
      <c r="CL166" s="8">
        <v>2.3334898319521358</v>
      </c>
      <c r="CM166" s="8">
        <v>2.3383809765926085</v>
      </c>
    </row>
    <row r="167" spans="1:91" x14ac:dyDescent="0.25">
      <c r="A167" s="1">
        <f t="shared" si="8"/>
        <v>38807</v>
      </c>
      <c r="B167">
        <v>2.2382695459250193</v>
      </c>
      <c r="C167">
        <v>2.1906002689319468</v>
      </c>
      <c r="D167" s="1">
        <v>38807</v>
      </c>
      <c r="E167">
        <v>2.0776218714514356</v>
      </c>
      <c r="F167">
        <v>2.1026671962408443</v>
      </c>
      <c r="G167">
        <v>2.1258671255124626</v>
      </c>
      <c r="H167">
        <v>2.1435569977315567</v>
      </c>
      <c r="I167">
        <v>2.1608126140644086</v>
      </c>
      <c r="J167">
        <v>2.1746200328845045</v>
      </c>
      <c r="K167">
        <v>2.1829688350211036</v>
      </c>
      <c r="L167">
        <v>2.189070822754803</v>
      </c>
      <c r="M167">
        <v>2.1981611848222848</v>
      </c>
      <c r="N167">
        <v>2.209600778774182</v>
      </c>
      <c r="O167">
        <v>2.2181474105128833</v>
      </c>
      <c r="P167">
        <v>2.2266526655011609</v>
      </c>
      <c r="Q167">
        <v>2.2356092440143964</v>
      </c>
      <c r="R167">
        <v>2.2444902902720432</v>
      </c>
      <c r="S167">
        <v>2.2502459654710716</v>
      </c>
      <c r="T167">
        <v>2.2548766361957364</v>
      </c>
      <c r="U167">
        <v>2.2561076585769859</v>
      </c>
      <c r="V167">
        <v>2.2569565230396651</v>
      </c>
      <c r="W167">
        <v>2.2550233276773728</v>
      </c>
      <c r="X167">
        <v>2.2523587208663431</v>
      </c>
      <c r="Y167">
        <v>2.2583194724826767</v>
      </c>
      <c r="Z167" s="1">
        <f t="shared" si="9"/>
        <v>38807</v>
      </c>
      <c r="AA167">
        <v>2.0776218714514356</v>
      </c>
      <c r="AB167">
        <v>2.1144229454925965</v>
      </c>
      <c r="AC167">
        <v>2.1355494242571296</v>
      </c>
      <c r="AD167">
        <v>2.1514085921961792</v>
      </c>
      <c r="AE167">
        <v>2.1687485034409328</v>
      </c>
      <c r="AF167">
        <v>2.184627421659727</v>
      </c>
      <c r="AG167">
        <v>2.2012544735381567</v>
      </c>
      <c r="AH167">
        <v>2.2170713533309865</v>
      </c>
      <c r="AI167">
        <v>2.2273597271248908</v>
      </c>
      <c r="AJ167">
        <v>2.2377474879276735</v>
      </c>
      <c r="AK167">
        <v>2.2498480206718372</v>
      </c>
      <c r="AL167">
        <v>2.2622383392394525</v>
      </c>
      <c r="AM167">
        <v>2.2739021340615211</v>
      </c>
      <c r="AN167">
        <v>2.2871601041591871</v>
      </c>
      <c r="AO167">
        <v>2.3005841433078031</v>
      </c>
      <c r="AP167">
        <v>2.3144307693932298</v>
      </c>
      <c r="AQ167">
        <v>2.3278223954223214</v>
      </c>
      <c r="AR167">
        <v>2.3412606422211533</v>
      </c>
      <c r="AS167">
        <v>2.3545186834978549</v>
      </c>
      <c r="AT167">
        <v>2.3674469952289812</v>
      </c>
      <c r="AU167">
        <v>2.3802521365014604</v>
      </c>
      <c r="AV167" s="1">
        <f t="shared" si="10"/>
        <v>38807</v>
      </c>
      <c r="AW167">
        <v>2.1439403679199982</v>
      </c>
      <c r="AX167">
        <v>2.1814897296182836</v>
      </c>
      <c r="AY167">
        <v>2.1886310636831618</v>
      </c>
      <c r="AZ167">
        <v>2.1972662954429727</v>
      </c>
      <c r="BA167">
        <v>2.2068781118493668</v>
      </c>
      <c r="BB167">
        <v>2.2148736369324147</v>
      </c>
      <c r="BC167">
        <v>2.2209693120846183</v>
      </c>
      <c r="BD167">
        <v>2.2313571116798063</v>
      </c>
      <c r="BE167">
        <v>2.2381214367160176</v>
      </c>
      <c r="BF167">
        <v>2.2433779384064034</v>
      </c>
      <c r="BG167">
        <v>2.2525128090561091</v>
      </c>
      <c r="BH167">
        <v>2.2652798113504096</v>
      </c>
      <c r="BI167">
        <v>2.2743582079342506</v>
      </c>
      <c r="BJ167">
        <v>2.2871601041591871</v>
      </c>
      <c r="BK167">
        <v>2.3005841433078031</v>
      </c>
      <c r="BL167">
        <v>2.3144307693932298</v>
      </c>
      <c r="BM167">
        <v>2.3278223954223214</v>
      </c>
      <c r="BN167">
        <v>2.3412606422211533</v>
      </c>
      <c r="BO167">
        <v>2.3412606422211533</v>
      </c>
      <c r="BP167">
        <v>2.3545186834978549</v>
      </c>
      <c r="BQ167">
        <v>2.3802521365014604</v>
      </c>
      <c r="BR167" s="1">
        <f t="shared" si="11"/>
        <v>38807</v>
      </c>
      <c r="BS167" s="8">
        <v>2.0776218714514356</v>
      </c>
      <c r="BT167" s="8">
        <v>2.1093700382573104</v>
      </c>
      <c r="BU167" s="8">
        <v>2.1355266989842701</v>
      </c>
      <c r="BV167" s="8">
        <v>2.1492495201656769</v>
      </c>
      <c r="BW167" s="8">
        <v>2.1604980775867531</v>
      </c>
      <c r="BX167" s="8">
        <v>2.1709725007709171</v>
      </c>
      <c r="BY167" s="8">
        <v>2.1836171176171204</v>
      </c>
      <c r="BZ167" s="8">
        <v>2.1962767093719382</v>
      </c>
      <c r="CA167" s="8">
        <v>2.2101699298833588</v>
      </c>
      <c r="CB167" s="8">
        <v>2.222829541352032</v>
      </c>
      <c r="CC167" s="8">
        <v>2.2315165757596294</v>
      </c>
      <c r="CD167" s="8">
        <v>2.2444320725487219</v>
      </c>
      <c r="CE167" s="8">
        <v>2.2586916537564132</v>
      </c>
      <c r="CF167" s="8">
        <v>2.2715765599318045</v>
      </c>
      <c r="CG167" s="8">
        <v>2.279281894378332</v>
      </c>
      <c r="CH167" s="8">
        <v>2.2860536118089527</v>
      </c>
      <c r="CI167" s="8">
        <v>2.2935644293338826</v>
      </c>
      <c r="CJ167" s="8">
        <v>2.3019468567164041</v>
      </c>
      <c r="CK167" s="8">
        <v>2.3117610638355415</v>
      </c>
      <c r="CL167" s="8">
        <v>2.3176927909733536</v>
      </c>
      <c r="CM167" s="8">
        <v>2.3216562054613701</v>
      </c>
    </row>
    <row r="168" spans="1:91" x14ac:dyDescent="0.25">
      <c r="A168" s="1">
        <f t="shared" si="8"/>
        <v>38835</v>
      </c>
      <c r="B168">
        <v>2.2342173168131723</v>
      </c>
      <c r="C168">
        <v>2.1947393516767746</v>
      </c>
      <c r="D168" s="1">
        <v>38835</v>
      </c>
      <c r="E168">
        <v>2.0853183167429243</v>
      </c>
      <c r="F168">
        <v>2.1095380802916996</v>
      </c>
      <c r="G168">
        <v>2.1318853469993058</v>
      </c>
      <c r="H168">
        <v>2.1486890993334908</v>
      </c>
      <c r="I168">
        <v>2.1652526870235542</v>
      </c>
      <c r="J168">
        <v>2.1784499449457893</v>
      </c>
      <c r="K168">
        <v>2.1861724668207434</v>
      </c>
      <c r="L168">
        <v>2.1916406337856729</v>
      </c>
      <c r="M168">
        <v>2.2000962222978311</v>
      </c>
      <c r="N168">
        <v>2.2108970825183007</v>
      </c>
      <c r="O168">
        <v>2.2189928741868372</v>
      </c>
      <c r="P168">
        <v>2.2275857407770303</v>
      </c>
      <c r="Q168">
        <v>2.2366307816622846</v>
      </c>
      <c r="R168">
        <v>2.2453150028645612</v>
      </c>
      <c r="S168">
        <v>2.2502802237037933</v>
      </c>
      <c r="T168">
        <v>2.254517662288154</v>
      </c>
      <c r="U168">
        <v>2.2546844654523022</v>
      </c>
      <c r="V168">
        <v>2.2546060851158787</v>
      </c>
      <c r="W168">
        <v>2.2518806511466511</v>
      </c>
      <c r="X168">
        <v>2.2484264444608502</v>
      </c>
      <c r="Y168">
        <v>2.253581376686042</v>
      </c>
      <c r="Z168" s="1">
        <f t="shared" si="9"/>
        <v>38835</v>
      </c>
      <c r="AA168">
        <v>2.0853183167429243</v>
      </c>
      <c r="AB168">
        <v>2.1213322437966369</v>
      </c>
      <c r="AC168">
        <v>2.1415950558382577</v>
      </c>
      <c r="AD168">
        <v>2.1565594920761963</v>
      </c>
      <c r="AE168">
        <v>2.1732473550262665</v>
      </c>
      <c r="AF168">
        <v>2.1885806277972208</v>
      </c>
      <c r="AG168">
        <v>2.2046547790183579</v>
      </c>
      <c r="AH168">
        <v>2.2199089141019934</v>
      </c>
      <c r="AI168">
        <v>2.2296205536132461</v>
      </c>
      <c r="AJ168">
        <v>2.2393656228232142</v>
      </c>
      <c r="AK168">
        <v>2.2508096634177757</v>
      </c>
      <c r="AL168">
        <v>2.262563297193307</v>
      </c>
      <c r="AM168">
        <v>2.2735834767568068</v>
      </c>
      <c r="AN168">
        <v>2.2861905358647365</v>
      </c>
      <c r="AO168">
        <v>2.298956021771104</v>
      </c>
      <c r="AP168">
        <v>2.3121360566474856</v>
      </c>
      <c r="AQ168">
        <v>2.3248538128870413</v>
      </c>
      <c r="AR168">
        <v>2.3376105166288985</v>
      </c>
      <c r="AS168">
        <v>2.3501797198918326</v>
      </c>
      <c r="AT168">
        <v>2.3624123700477928</v>
      </c>
      <c r="AU168">
        <v>2.3745148090096313</v>
      </c>
      <c r="AV168" s="1">
        <f t="shared" si="10"/>
        <v>38835</v>
      </c>
      <c r="AW168">
        <v>2.1487740486126206</v>
      </c>
      <c r="AX168">
        <v>2.186408068274055</v>
      </c>
      <c r="AY168">
        <v>2.1935655030332928</v>
      </c>
      <c r="AZ168">
        <v>2.2022202035962746</v>
      </c>
      <c r="BA168">
        <v>2.2114560594889294</v>
      </c>
      <c r="BB168">
        <v>2.2188815752968623</v>
      </c>
      <c r="BC168">
        <v>2.2244000713239629</v>
      </c>
      <c r="BD168">
        <v>2.2342129563492605</v>
      </c>
      <c r="BE168">
        <v>2.2403931866119424</v>
      </c>
      <c r="BF168">
        <v>2.2450001447302204</v>
      </c>
      <c r="BG168">
        <v>2.2534755908009467</v>
      </c>
      <c r="BH168">
        <v>2.2656052061948149</v>
      </c>
      <c r="BI168">
        <v>2.2740394867168163</v>
      </c>
      <c r="BJ168">
        <v>2.2861905358647365</v>
      </c>
      <c r="BK168">
        <v>2.298956021771104</v>
      </c>
      <c r="BL168">
        <v>2.3121360566474856</v>
      </c>
      <c r="BM168">
        <v>2.3248538128870413</v>
      </c>
      <c r="BN168">
        <v>2.3376105166288985</v>
      </c>
      <c r="BO168">
        <v>2.3376105166288985</v>
      </c>
      <c r="BP168">
        <v>2.3501797198918326</v>
      </c>
      <c r="BQ168">
        <v>2.3745148090096313</v>
      </c>
      <c r="BR168" s="1">
        <f t="shared" si="11"/>
        <v>38835</v>
      </c>
      <c r="BS168" s="8">
        <v>2.0853183167429243</v>
      </c>
      <c r="BT168" s="8">
        <v>2.1162628251800939</v>
      </c>
      <c r="BU168" s="8">
        <v>2.1415722662313086</v>
      </c>
      <c r="BV168" s="8">
        <v>2.1543952507980193</v>
      </c>
      <c r="BW168" s="8">
        <v>2.164951990642427</v>
      </c>
      <c r="BX168" s="8">
        <v>2.1748319422885816</v>
      </c>
      <c r="BY168" s="8">
        <v>2.1868793850793917</v>
      </c>
      <c r="BZ168" s="8">
        <v>2.1989346444833644</v>
      </c>
      <c r="CA168" s="8">
        <v>2.2122174905936487</v>
      </c>
      <c r="CB168" s="8">
        <v>2.2242580498186881</v>
      </c>
      <c r="CC168" s="8">
        <v>2.232317421377815</v>
      </c>
      <c r="CD168" s="8">
        <v>2.2446006425979474</v>
      </c>
      <c r="CE168" s="8">
        <v>2.2582203376143122</v>
      </c>
      <c r="CF168" s="8">
        <v>2.2707183568757809</v>
      </c>
      <c r="CG168" s="8">
        <v>2.2775126814418489</v>
      </c>
      <c r="CH168" s="8">
        <v>2.2836304207910172</v>
      </c>
      <c r="CI168" s="8">
        <v>2.2903054941310463</v>
      </c>
      <c r="CJ168" s="8">
        <v>2.2980009252369999</v>
      </c>
      <c r="CK168" s="8">
        <v>2.3071203452865165</v>
      </c>
      <c r="CL168" s="8">
        <v>2.3123604614281286</v>
      </c>
      <c r="CM168" s="8">
        <v>2.3156338915074413</v>
      </c>
    </row>
    <row r="169" spans="1:91" x14ac:dyDescent="0.25">
      <c r="A169" s="1">
        <f t="shared" si="8"/>
        <v>38868</v>
      </c>
      <c r="B169">
        <v>2.231823740740305</v>
      </c>
      <c r="C169">
        <v>2.1982142141488392</v>
      </c>
      <c r="D169" s="1">
        <v>38868</v>
      </c>
      <c r="E169">
        <v>2.08938899919649</v>
      </c>
      <c r="F169">
        <v>2.1134094999508424</v>
      </c>
      <c r="G169">
        <v>2.1355486251798079</v>
      </c>
      <c r="H169">
        <v>2.1522841125645256</v>
      </c>
      <c r="I169">
        <v>2.1688022250455181</v>
      </c>
      <c r="J169">
        <v>2.181947483321895</v>
      </c>
      <c r="K169">
        <v>2.1896085086563386</v>
      </c>
      <c r="L169">
        <v>2.1950111900148221</v>
      </c>
      <c r="M169">
        <v>2.2034054166807024</v>
      </c>
      <c r="N169">
        <v>2.2141477917192436</v>
      </c>
      <c r="O169">
        <v>2.2221804821813702</v>
      </c>
      <c r="P169">
        <v>2.2308490077345802</v>
      </c>
      <c r="Q169">
        <v>2.2403327522233911</v>
      </c>
      <c r="R169">
        <v>2.2492733897906279</v>
      </c>
      <c r="S169">
        <v>2.2541074514639621</v>
      </c>
      <c r="T169">
        <v>2.2584712583634907</v>
      </c>
      <c r="U169">
        <v>2.2583239838824727</v>
      </c>
      <c r="V169">
        <v>2.2580201254529992</v>
      </c>
      <c r="W169">
        <v>2.2551505523625335</v>
      </c>
      <c r="X169">
        <v>2.2515515325454643</v>
      </c>
      <c r="Y169">
        <v>2.2565735117385035</v>
      </c>
      <c r="Z169" s="1">
        <f t="shared" si="9"/>
        <v>38868</v>
      </c>
      <c r="AA169">
        <v>2.08938899919649</v>
      </c>
      <c r="AB169">
        <v>2.1252253080787815</v>
      </c>
      <c r="AC169">
        <v>2.145275018482856</v>
      </c>
      <c r="AD169">
        <v>2.160258036063968</v>
      </c>
      <c r="AE169">
        <v>2.1770066184289223</v>
      </c>
      <c r="AF169">
        <v>2.1923987404169276</v>
      </c>
      <c r="AG169">
        <v>2.2085334972580402</v>
      </c>
      <c r="AH169">
        <v>2.2238472580078836</v>
      </c>
      <c r="AI169">
        <v>2.2336090589856998</v>
      </c>
      <c r="AJ169">
        <v>2.2434046368439433</v>
      </c>
      <c r="AK169">
        <v>2.25490256339127</v>
      </c>
      <c r="AL169">
        <v>2.266710988722842</v>
      </c>
      <c r="AM169">
        <v>2.277784951661626</v>
      </c>
      <c r="AN169">
        <v>2.2904490756032998</v>
      </c>
      <c r="AO169">
        <v>2.3032722962072447</v>
      </c>
      <c r="AP169">
        <v>2.3165112273156807</v>
      </c>
      <c r="AQ169">
        <v>2.3292873875509001</v>
      </c>
      <c r="AR169">
        <v>2.3421029458265195</v>
      </c>
      <c r="AS169">
        <v>2.3547310173537843</v>
      </c>
      <c r="AT169">
        <v>2.367022250343342</v>
      </c>
      <c r="AU169">
        <v>2.379183377487001</v>
      </c>
      <c r="AV169" s="1">
        <f t="shared" si="10"/>
        <v>38868</v>
      </c>
      <c r="AW169">
        <v>2.1524318609275102</v>
      </c>
      <c r="AX169">
        <v>2.1901299441793745</v>
      </c>
      <c r="AY169">
        <v>2.197299562887419</v>
      </c>
      <c r="AZ169">
        <v>2.2059970566456277</v>
      </c>
      <c r="BA169">
        <v>2.2152814159591858</v>
      </c>
      <c r="BB169">
        <v>2.2227525497707625</v>
      </c>
      <c r="BC169">
        <v>2.2283135280751538</v>
      </c>
      <c r="BD169">
        <v>2.2381766770790628</v>
      </c>
      <c r="BE169">
        <v>2.2444009628439696</v>
      </c>
      <c r="BF169">
        <v>2.249049321411638</v>
      </c>
      <c r="BG169">
        <v>2.2575733385295815</v>
      </c>
      <c r="BH169">
        <v>2.2697584740988161</v>
      </c>
      <c r="BI169">
        <v>2.2782418043065085</v>
      </c>
      <c r="BJ169">
        <v>2.2904490756032998</v>
      </c>
      <c r="BK169">
        <v>2.3032722962072447</v>
      </c>
      <c r="BL169">
        <v>2.3165112273156807</v>
      </c>
      <c r="BM169">
        <v>2.3292873875509001</v>
      </c>
      <c r="BN169">
        <v>2.3421029458265195</v>
      </c>
      <c r="BO169">
        <v>2.3421029458265195</v>
      </c>
      <c r="BP169">
        <v>2.3547310173537843</v>
      </c>
      <c r="BQ169">
        <v>2.379183377487001</v>
      </c>
      <c r="BR169" s="1">
        <f t="shared" si="11"/>
        <v>38868</v>
      </c>
      <c r="BS169" s="8">
        <v>2.08938899919649</v>
      </c>
      <c r="BT169" s="8">
        <v>2.1201465860763098</v>
      </c>
      <c r="BU169" s="8">
        <v>2.1452521897158885</v>
      </c>
      <c r="BV169" s="8">
        <v>2.1580318423267193</v>
      </c>
      <c r="BW169" s="8">
        <v>2.1685705360017145</v>
      </c>
      <c r="BX169" s="8">
        <v>2.1784309717150077</v>
      </c>
      <c r="BY169" s="8">
        <v>2.1904621221929017</v>
      </c>
      <c r="BZ169" s="8">
        <v>2.202500702790914</v>
      </c>
      <c r="CA169" s="8">
        <v>2.2157684411329881</v>
      </c>
      <c r="CB169" s="8">
        <v>2.2277914790058562</v>
      </c>
      <c r="CC169" s="8">
        <v>2.2358266717599382</v>
      </c>
      <c r="CD169" s="8">
        <v>2.2480920171495544</v>
      </c>
      <c r="CE169" s="8">
        <v>2.2616954860375493</v>
      </c>
      <c r="CF169" s="8">
        <v>2.2741751203564431</v>
      </c>
      <c r="CG169" s="8">
        <v>2.2809420575148014</v>
      </c>
      <c r="CH169" s="8">
        <v>2.2870311767761939</v>
      </c>
      <c r="CI169" s="8">
        <v>2.2936782480708526</v>
      </c>
      <c r="CJ169" s="8">
        <v>2.3013469416627399</v>
      </c>
      <c r="CK169" s="8">
        <v>2.3104414190405689</v>
      </c>
      <c r="CL169" s="8">
        <v>2.3156507704080647</v>
      </c>
      <c r="CM169" s="8">
        <v>2.3188904962318602</v>
      </c>
    </row>
    <row r="170" spans="1:91" x14ac:dyDescent="0.25">
      <c r="A170" s="1">
        <f t="shared" si="8"/>
        <v>38898</v>
      </c>
      <c r="B170">
        <v>2.2365605502500547</v>
      </c>
      <c r="C170">
        <v>2.2029075766289385</v>
      </c>
      <c r="D170" s="1">
        <v>38898</v>
      </c>
      <c r="E170">
        <v>2.0937120241186289</v>
      </c>
      <c r="F170">
        <v>2.1178319362858202</v>
      </c>
      <c r="G170">
        <v>2.1400676218132944</v>
      </c>
      <c r="H170">
        <v>2.1569076666040665</v>
      </c>
      <c r="I170">
        <v>2.1736092783173393</v>
      </c>
      <c r="J170">
        <v>2.1869325844901684</v>
      </c>
      <c r="K170">
        <v>2.1947605478522241</v>
      </c>
      <c r="L170">
        <v>2.200325745030685</v>
      </c>
      <c r="M170">
        <v>2.2088906722394417</v>
      </c>
      <c r="N170">
        <v>2.219810899427324</v>
      </c>
      <c r="O170">
        <v>2.2280157928481765</v>
      </c>
      <c r="P170">
        <v>2.2368593308372078</v>
      </c>
      <c r="Q170">
        <v>2.2465842292371669</v>
      </c>
      <c r="R170">
        <v>2.2558435911789001</v>
      </c>
      <c r="S170">
        <v>2.2608035588176532</v>
      </c>
      <c r="T170">
        <v>2.2654161594188031</v>
      </c>
      <c r="U170">
        <v>2.2652972689591118</v>
      </c>
      <c r="V170">
        <v>2.2650637945417356</v>
      </c>
      <c r="W170">
        <v>2.2623037038679001</v>
      </c>
      <c r="X170">
        <v>2.2588469305636822</v>
      </c>
      <c r="Y170">
        <v>2.2640391868402272</v>
      </c>
      <c r="Z170" s="1">
        <f t="shared" si="9"/>
        <v>38898</v>
      </c>
      <c r="AA170">
        <v>2.0937120241186289</v>
      </c>
      <c r="AB170">
        <v>2.1296724697020641</v>
      </c>
      <c r="AC170">
        <v>2.1498145969649944</v>
      </c>
      <c r="AD170">
        <v>2.1648847992428912</v>
      </c>
      <c r="AE170">
        <v>2.1817449017064949</v>
      </c>
      <c r="AF170">
        <v>2.1972467082935871</v>
      </c>
      <c r="AG170">
        <v>2.2134938874183328</v>
      </c>
      <c r="AH170">
        <v>2.2289193192870931</v>
      </c>
      <c r="AI170">
        <v>2.2387810000457278</v>
      </c>
      <c r="AJ170">
        <v>2.2486772154928536</v>
      </c>
      <c r="AK170">
        <v>2.2602805205127527</v>
      </c>
      <c r="AL170">
        <v>2.27219587472859</v>
      </c>
      <c r="AM170">
        <v>2.2833757844701728</v>
      </c>
      <c r="AN170">
        <v>2.2961505831439712</v>
      </c>
      <c r="AO170">
        <v>2.3090857601690975</v>
      </c>
      <c r="AP170">
        <v>2.3224386025839823</v>
      </c>
      <c r="AQ170">
        <v>2.3353283940060581</v>
      </c>
      <c r="AR170">
        <v>2.3482585749314175</v>
      </c>
      <c r="AS170">
        <v>2.3610016604847646</v>
      </c>
      <c r="AT170">
        <v>2.3734078764186006</v>
      </c>
      <c r="AU170">
        <v>2.3856844852065646</v>
      </c>
      <c r="AV170" s="1">
        <f t="shared" si="10"/>
        <v>38898</v>
      </c>
      <c r="AW170">
        <v>2.1570274744359774</v>
      </c>
      <c r="AX170">
        <v>2.1948060460990106</v>
      </c>
      <c r="AY170">
        <v>2.2019909725142042</v>
      </c>
      <c r="AZ170">
        <v>2.2107217820182954</v>
      </c>
      <c r="BA170">
        <v>2.2201030048324117</v>
      </c>
      <c r="BB170">
        <v>2.2276676378705678</v>
      </c>
      <c r="BC170">
        <v>2.2333183443989424</v>
      </c>
      <c r="BD170">
        <v>2.2432814203202924</v>
      </c>
      <c r="BE170">
        <v>2.249597892650554</v>
      </c>
      <c r="BF170">
        <v>2.2543351665229792</v>
      </c>
      <c r="BG170">
        <v>2.2629576654669523</v>
      </c>
      <c r="BH170">
        <v>2.2752507342735582</v>
      </c>
      <c r="BI170">
        <v>2.2838337584618067</v>
      </c>
      <c r="BJ170">
        <v>2.2961505831439712</v>
      </c>
      <c r="BK170">
        <v>2.3090857601690975</v>
      </c>
      <c r="BL170">
        <v>2.3224386025839823</v>
      </c>
      <c r="BM170">
        <v>2.3353283940060581</v>
      </c>
      <c r="BN170">
        <v>2.3482585749314175</v>
      </c>
      <c r="BO170">
        <v>2.3482585749314175</v>
      </c>
      <c r="BP170">
        <v>2.3610016604847646</v>
      </c>
      <c r="BQ170">
        <v>2.3856844852065646</v>
      </c>
      <c r="BR170" s="1">
        <f t="shared" si="11"/>
        <v>38898</v>
      </c>
      <c r="BS170" s="8">
        <v>2.0937120241186289</v>
      </c>
      <c r="BT170" s="8">
        <v>2.124583120168714</v>
      </c>
      <c r="BU170" s="8">
        <v>2.1497917198904775</v>
      </c>
      <c r="BV170" s="8">
        <v>2.1626627191310317</v>
      </c>
      <c r="BW170" s="8">
        <v>2.1733457791581374</v>
      </c>
      <c r="BX170" s="8">
        <v>2.1833502329662977</v>
      </c>
      <c r="BY170" s="8">
        <v>2.1955315324505658</v>
      </c>
      <c r="BZ170" s="8">
        <v>2.2077216306144241</v>
      </c>
      <c r="CA170" s="8">
        <v>2.2211452209754037</v>
      </c>
      <c r="CB170" s="8">
        <v>2.2333225103970462</v>
      </c>
      <c r="CC170" s="8">
        <v>2.2415031800528511</v>
      </c>
      <c r="CD170" s="8">
        <v>2.2539258819654995</v>
      </c>
      <c r="CE170" s="8">
        <v>2.2676916322173675</v>
      </c>
      <c r="CF170" s="8">
        <v>2.2803320328222161</v>
      </c>
      <c r="CG170" s="8">
        <v>2.2872453507594601</v>
      </c>
      <c r="CH170" s="8">
        <v>2.2934796994633935</v>
      </c>
      <c r="CI170" s="8">
        <v>2.3002742884614005</v>
      </c>
      <c r="CJ170" s="8">
        <v>2.3080942414248753</v>
      </c>
      <c r="CK170" s="8">
        <v>2.3173450995643083</v>
      </c>
      <c r="CL170" s="8">
        <v>2.3227000258696666</v>
      </c>
      <c r="CM170" s="8">
        <v>2.3260798051010849</v>
      </c>
    </row>
    <row r="171" spans="1:91" x14ac:dyDescent="0.25">
      <c r="A171" s="1">
        <f t="shared" si="8"/>
        <v>38929</v>
      </c>
      <c r="B171">
        <v>2.2667974980636609</v>
      </c>
      <c r="C171">
        <v>2.2243716732639895</v>
      </c>
      <c r="D171" s="1">
        <v>38929</v>
      </c>
      <c r="E171">
        <v>2.1116549017524533</v>
      </c>
      <c r="F171">
        <v>2.1366343064338826</v>
      </c>
      <c r="G171">
        <v>2.159727044447763</v>
      </c>
      <c r="H171">
        <v>2.1773866199135052</v>
      </c>
      <c r="I171">
        <v>2.1949167866116008</v>
      </c>
      <c r="J171">
        <v>2.2088914982262509</v>
      </c>
      <c r="K171">
        <v>2.217304629556561</v>
      </c>
      <c r="L171">
        <v>2.2234348433278801</v>
      </c>
      <c r="M171">
        <v>2.2325995533773484</v>
      </c>
      <c r="N171">
        <v>2.2441493410789235</v>
      </c>
      <c r="O171">
        <v>2.2529584377873424</v>
      </c>
      <c r="P171">
        <v>2.2624172636016682</v>
      </c>
      <c r="Q171">
        <v>2.2727718058230479</v>
      </c>
      <c r="R171">
        <v>2.2826597667187434</v>
      </c>
      <c r="S171">
        <v>2.2882005065073741</v>
      </c>
      <c r="T171">
        <v>2.2933918792057582</v>
      </c>
      <c r="U171">
        <v>2.2937943686434101</v>
      </c>
      <c r="V171">
        <v>2.2940807513458545</v>
      </c>
      <c r="W171">
        <v>2.2918074592380795</v>
      </c>
      <c r="X171">
        <v>2.2888269638373839</v>
      </c>
      <c r="Y171">
        <v>2.2946106908626458</v>
      </c>
      <c r="Z171" s="1">
        <f t="shared" si="9"/>
        <v>38929</v>
      </c>
      <c r="AA171">
        <v>2.1116549017524533</v>
      </c>
      <c r="AB171">
        <v>2.148579961549459</v>
      </c>
      <c r="AC171">
        <v>2.1695635587812916</v>
      </c>
      <c r="AD171">
        <v>2.1854394921536966</v>
      </c>
      <c r="AE171">
        <v>2.2031321620815802</v>
      </c>
      <c r="AF171">
        <v>2.219190455845816</v>
      </c>
      <c r="AG171">
        <v>2.2359786633694658</v>
      </c>
      <c r="AH171">
        <v>2.2519421960479695</v>
      </c>
      <c r="AI171">
        <v>2.2622888357935897</v>
      </c>
      <c r="AJ171">
        <v>2.27267375378629</v>
      </c>
      <c r="AK171">
        <v>2.2847876573487369</v>
      </c>
      <c r="AL171">
        <v>2.2972210179761396</v>
      </c>
      <c r="AM171">
        <v>2.3089147862286863</v>
      </c>
      <c r="AN171">
        <v>2.3222253809428133</v>
      </c>
      <c r="AO171">
        <v>2.3357025746880606</v>
      </c>
      <c r="AP171">
        <v>2.3496067466060735</v>
      </c>
      <c r="AQ171">
        <v>2.3630469413003126</v>
      </c>
      <c r="AR171">
        <v>2.3765324231558855</v>
      </c>
      <c r="AS171">
        <v>2.3898329501079867</v>
      </c>
      <c r="AT171">
        <v>2.4027967972707764</v>
      </c>
      <c r="AU171">
        <v>2.4156336560956042</v>
      </c>
      <c r="AV171" s="1">
        <f t="shared" si="10"/>
        <v>38929</v>
      </c>
      <c r="AW171">
        <v>2.1782354105137984</v>
      </c>
      <c r="AX171">
        <v>2.2163854218281283</v>
      </c>
      <c r="AY171">
        <v>2.223640990579566</v>
      </c>
      <c r="AZ171">
        <v>2.2324576415724953</v>
      </c>
      <c r="BA171">
        <v>2.2419311007517631</v>
      </c>
      <c r="BB171">
        <v>2.2499151970960245</v>
      </c>
      <c r="BC171">
        <v>2.2560044981248666</v>
      </c>
      <c r="BD171">
        <v>2.2664526456011238</v>
      </c>
      <c r="BE171">
        <v>2.2732193088400274</v>
      </c>
      <c r="BF171">
        <v>2.2783920830857474</v>
      </c>
      <c r="BG171">
        <v>2.2874938293007481</v>
      </c>
      <c r="BH171">
        <v>2.3003095226388393</v>
      </c>
      <c r="BI171">
        <v>2.3093778825478219</v>
      </c>
      <c r="BJ171">
        <v>2.3222253809428133</v>
      </c>
      <c r="BK171">
        <v>2.3357025746880606</v>
      </c>
      <c r="BL171">
        <v>2.3496067466060735</v>
      </c>
      <c r="BM171">
        <v>2.3630469413003126</v>
      </c>
      <c r="BN171">
        <v>2.3765324231558855</v>
      </c>
      <c r="BO171">
        <v>2.3765324231558855</v>
      </c>
      <c r="BP171">
        <v>2.3898329501079867</v>
      </c>
      <c r="BQ171">
        <v>2.4156336560956042</v>
      </c>
      <c r="BR171" s="1">
        <f t="shared" si="11"/>
        <v>38929</v>
      </c>
      <c r="BS171" s="8">
        <v>2.1116549017524533</v>
      </c>
      <c r="BT171" s="8">
        <v>2.1434454281504305</v>
      </c>
      <c r="BU171" s="8">
        <v>2.1695404715498285</v>
      </c>
      <c r="BV171" s="8">
        <v>2.1831963143029003</v>
      </c>
      <c r="BW171" s="8">
        <v>2.194650704416627</v>
      </c>
      <c r="BX171" s="8">
        <v>2.2052305009218118</v>
      </c>
      <c r="BY171" s="8">
        <v>2.2179932162483</v>
      </c>
      <c r="BZ171" s="8">
        <v>2.2307699191746519</v>
      </c>
      <c r="CA171" s="8">
        <v>2.2447983505871565</v>
      </c>
      <c r="CB171" s="8">
        <v>2.2575725652475453</v>
      </c>
      <c r="CC171" s="8">
        <v>2.2663110229267858</v>
      </c>
      <c r="CD171" s="8">
        <v>2.2793427721371202</v>
      </c>
      <c r="CE171" s="8">
        <v>2.2937381939286006</v>
      </c>
      <c r="CF171" s="8">
        <v>2.3070008649872662</v>
      </c>
      <c r="CG171" s="8">
        <v>2.3144735652350135</v>
      </c>
      <c r="CH171" s="8">
        <v>2.3212619642604708</v>
      </c>
      <c r="CI171" s="8">
        <v>2.328620115971058</v>
      </c>
      <c r="CJ171" s="8">
        <v>2.3370193246122524</v>
      </c>
      <c r="CK171" s="8">
        <v>2.3468709420610048</v>
      </c>
      <c r="CL171" s="8">
        <v>2.3527800444604035</v>
      </c>
      <c r="CM171" s="8">
        <v>2.3566902481821539</v>
      </c>
    </row>
    <row r="172" spans="1:91" x14ac:dyDescent="0.25">
      <c r="A172" s="1">
        <f t="shared" si="8"/>
        <v>38960</v>
      </c>
      <c r="B172">
        <v>2.3015037657874697</v>
      </c>
      <c r="C172">
        <v>2.2464389091226433</v>
      </c>
      <c r="D172" s="1">
        <v>38960</v>
      </c>
      <c r="E172">
        <v>2.1288805955282268</v>
      </c>
      <c r="F172">
        <v>2.1550723075469729</v>
      </c>
      <c r="G172">
        <v>2.1793837631142368</v>
      </c>
      <c r="H172">
        <v>2.1982318423050859</v>
      </c>
      <c r="I172">
        <v>2.2169136650646544</v>
      </c>
      <c r="J172">
        <v>2.2318724190595329</v>
      </c>
      <c r="K172">
        <v>2.2412202851933039</v>
      </c>
      <c r="L172">
        <v>2.2482661672584241</v>
      </c>
      <c r="M172">
        <v>2.258386278871793</v>
      </c>
      <c r="N172">
        <v>2.2709269307648037</v>
      </c>
      <c r="O172">
        <v>2.2807019681421474</v>
      </c>
      <c r="P172">
        <v>2.2911417155213227</v>
      </c>
      <c r="Q172">
        <v>2.3024961220959277</v>
      </c>
      <c r="R172">
        <v>2.3133855796103164</v>
      </c>
      <c r="S172">
        <v>2.3198751952378389</v>
      </c>
      <c r="T172">
        <v>2.3260147082335831</v>
      </c>
      <c r="U172">
        <v>2.3272993548532233</v>
      </c>
      <c r="V172">
        <v>2.3284664620002244</v>
      </c>
      <c r="W172">
        <v>2.3270347684930197</v>
      </c>
      <c r="X172">
        <v>2.324882993880081</v>
      </c>
      <c r="Y172">
        <v>2.3316345761026511</v>
      </c>
      <c r="Z172" s="1">
        <f t="shared" si="9"/>
        <v>38960</v>
      </c>
      <c r="AA172">
        <v>2.1288805955282268</v>
      </c>
      <c r="AB172">
        <v>2.1671210472201894</v>
      </c>
      <c r="AC172">
        <v>2.1893098043143246</v>
      </c>
      <c r="AD172">
        <v>2.2063618087605179</v>
      </c>
      <c r="AE172">
        <v>2.2252006069524612</v>
      </c>
      <c r="AF172">
        <v>2.2422266870305609</v>
      </c>
      <c r="AG172">
        <v>2.2600022012210652</v>
      </c>
      <c r="AH172">
        <v>2.276956089243718</v>
      </c>
      <c r="AI172">
        <v>2.2882402603799794</v>
      </c>
      <c r="AJ172">
        <v>2.2995706871877721</v>
      </c>
      <c r="AK172">
        <v>2.3126587429152305</v>
      </c>
      <c r="AL172">
        <v>2.3260790783930627</v>
      </c>
      <c r="AM172">
        <v>2.3387593036236205</v>
      </c>
      <c r="AN172">
        <v>2.3530863460361955</v>
      </c>
      <c r="AO172">
        <v>2.3675919419439113</v>
      </c>
      <c r="AP172">
        <v>2.3825403018591791</v>
      </c>
      <c r="AQ172">
        <v>2.3970281240008955</v>
      </c>
      <c r="AR172">
        <v>2.4115716751465652</v>
      </c>
      <c r="AS172">
        <v>2.4259372842572451</v>
      </c>
      <c r="AT172">
        <v>2.439970677340479</v>
      </c>
      <c r="AU172">
        <v>2.4538844989832822</v>
      </c>
      <c r="AV172" s="1">
        <f t="shared" si="10"/>
        <v>38960</v>
      </c>
      <c r="AW172">
        <v>2.1998449441799717</v>
      </c>
      <c r="AX172">
        <v>2.2383734287988317</v>
      </c>
      <c r="AY172">
        <v>2.2457009775834855</v>
      </c>
      <c r="AZ172">
        <v>2.2546050955763244</v>
      </c>
      <c r="BA172">
        <v>2.2643881887797948</v>
      </c>
      <c r="BB172">
        <v>2.2732703654142035</v>
      </c>
      <c r="BC172">
        <v>2.2802431951848865</v>
      </c>
      <c r="BD172">
        <v>2.291627716484284</v>
      </c>
      <c r="BE172">
        <v>2.2992961203100326</v>
      </c>
      <c r="BF172">
        <v>2.3053566925107143</v>
      </c>
      <c r="BG172">
        <v>2.3153979262281834</v>
      </c>
      <c r="BH172">
        <v>2.3292063813487678</v>
      </c>
      <c r="BI172">
        <v>2.3392283858224578</v>
      </c>
      <c r="BJ172">
        <v>2.3530863460361955</v>
      </c>
      <c r="BK172">
        <v>2.3675919419439113</v>
      </c>
      <c r="BL172">
        <v>2.3825403018591791</v>
      </c>
      <c r="BM172">
        <v>2.3970281240008955</v>
      </c>
      <c r="BN172">
        <v>2.4115716751465652</v>
      </c>
      <c r="BO172">
        <v>2.4115716751465652</v>
      </c>
      <c r="BP172">
        <v>2.4259372842572451</v>
      </c>
      <c r="BQ172">
        <v>2.4538844989832822</v>
      </c>
      <c r="BR172" s="1">
        <f t="shared" si="11"/>
        <v>38960</v>
      </c>
      <c r="BS172" s="8">
        <v>2.1288805955282268</v>
      </c>
      <c r="BT172" s="8">
        <v>2.1619422055685784</v>
      </c>
      <c r="BU172" s="8">
        <v>2.1892865069548204</v>
      </c>
      <c r="BV172" s="8">
        <v>2.2040971558346314</v>
      </c>
      <c r="BW172" s="8">
        <v>2.2166406364909466</v>
      </c>
      <c r="BX172" s="8">
        <v>2.2281527766345444</v>
      </c>
      <c r="BY172" s="8">
        <v>2.2418792727814965</v>
      </c>
      <c r="BZ172" s="8">
        <v>2.2556294772061776</v>
      </c>
      <c r="CA172" s="8">
        <v>2.2706554036266868</v>
      </c>
      <c r="CB172" s="8">
        <v>2.2844227098023278</v>
      </c>
      <c r="CC172" s="8">
        <v>2.2941143214021249</v>
      </c>
      <c r="CD172" s="8">
        <v>2.3081600526591406</v>
      </c>
      <c r="CE172" s="8">
        <v>2.323596974554933</v>
      </c>
      <c r="CF172" s="8">
        <v>2.3378967640584047</v>
      </c>
      <c r="CG172" s="8">
        <v>2.3463368119843468</v>
      </c>
      <c r="CH172" s="8">
        <v>2.3540884818155514</v>
      </c>
      <c r="CI172" s="8">
        <v>2.3624232625320549</v>
      </c>
      <c r="CJ172" s="8">
        <v>2.3718201171060542</v>
      </c>
      <c r="CK172" s="8">
        <v>2.3826978473412339</v>
      </c>
      <c r="CL172" s="8">
        <v>2.3895787826111703</v>
      </c>
      <c r="CM172" s="8">
        <v>2.39443323481551</v>
      </c>
    </row>
    <row r="173" spans="1:91" x14ac:dyDescent="0.25">
      <c r="A173" s="1">
        <f t="shared" si="8"/>
        <v>38989</v>
      </c>
      <c r="B173">
        <v>2.3217211675875316</v>
      </c>
      <c r="C173">
        <v>2.2616388954904161</v>
      </c>
      <c r="D173" s="1">
        <v>38989</v>
      </c>
      <c r="E173">
        <v>2.1412254547144887</v>
      </c>
      <c r="F173">
        <v>2.1680871275348301</v>
      </c>
      <c r="G173">
        <v>2.1930693297498185</v>
      </c>
      <c r="H173">
        <v>2.2125642235934637</v>
      </c>
      <c r="I173">
        <v>2.2319007992452207</v>
      </c>
      <c r="J173">
        <v>2.2473589087169255</v>
      </c>
      <c r="K173">
        <v>2.2571680408197889</v>
      </c>
      <c r="L173">
        <v>2.2646617082752054</v>
      </c>
      <c r="M173">
        <v>2.2752550603175079</v>
      </c>
      <c r="N173">
        <v>2.2882910406071701</v>
      </c>
      <c r="O173">
        <v>2.2985442067195789</v>
      </c>
      <c r="P173">
        <v>2.3094708583248913</v>
      </c>
      <c r="Q173">
        <v>2.3213233411200065</v>
      </c>
      <c r="R173">
        <v>2.3327110072824682</v>
      </c>
      <c r="S173">
        <v>2.3396651502362942</v>
      </c>
      <c r="T173">
        <v>2.3462684376740466</v>
      </c>
      <c r="U173">
        <v>2.3479758981838543</v>
      </c>
      <c r="V173">
        <v>2.3495652085991634</v>
      </c>
      <c r="W173">
        <v>2.3485321232589018</v>
      </c>
      <c r="X173">
        <v>2.3467716708338502</v>
      </c>
      <c r="Y173">
        <v>2.353999213544455</v>
      </c>
      <c r="Z173" s="1">
        <f t="shared" si="9"/>
        <v>38989</v>
      </c>
      <c r="AA173">
        <v>2.1412254547144887</v>
      </c>
      <c r="AB173">
        <v>2.1802086314384526</v>
      </c>
      <c r="AC173">
        <v>2.2030577021008355</v>
      </c>
      <c r="AD173">
        <v>2.2207471970961317</v>
      </c>
      <c r="AE173">
        <v>2.2402437638424262</v>
      </c>
      <c r="AF173">
        <v>2.2578574117575578</v>
      </c>
      <c r="AG173">
        <v>2.2762313635638689</v>
      </c>
      <c r="AH173">
        <v>2.2937850810608147</v>
      </c>
      <c r="AI173">
        <v>2.3056331057978339</v>
      </c>
      <c r="AJ173">
        <v>2.3175324860869817</v>
      </c>
      <c r="AK173">
        <v>2.3312083510691055</v>
      </c>
      <c r="AL173">
        <v>2.3452247268409052</v>
      </c>
      <c r="AM173">
        <v>2.3585003808417913</v>
      </c>
      <c r="AN173">
        <v>2.3734424231369982</v>
      </c>
      <c r="AO173">
        <v>2.3885706174263341</v>
      </c>
      <c r="AP173">
        <v>2.4041516832750052</v>
      </c>
      <c r="AQ173">
        <v>2.4192742145281518</v>
      </c>
      <c r="AR173">
        <v>2.4344590875853589</v>
      </c>
      <c r="AS173">
        <v>2.4494703997553833</v>
      </c>
      <c r="AT173">
        <v>2.4641522360136343</v>
      </c>
      <c r="AU173">
        <v>2.4787191837673501</v>
      </c>
      <c r="AV173" s="1">
        <f t="shared" si="10"/>
        <v>38989</v>
      </c>
      <c r="AW173">
        <v>2.2147296637363154</v>
      </c>
      <c r="AX173">
        <v>2.2535188420417915</v>
      </c>
      <c r="AY173">
        <v>2.2608959709157075</v>
      </c>
      <c r="AZ173">
        <v>2.2698603364726169</v>
      </c>
      <c r="BA173">
        <v>2.2797096246136501</v>
      </c>
      <c r="BB173">
        <v>2.2891174978729136</v>
      </c>
      <c r="BC173">
        <v>2.2966177088803752</v>
      </c>
      <c r="BD173">
        <v>2.308565146358637</v>
      </c>
      <c r="BE173">
        <v>2.3167730009867951</v>
      </c>
      <c r="BF173">
        <v>2.3233636855257731</v>
      </c>
      <c r="BG173">
        <v>2.3339695051018077</v>
      </c>
      <c r="BH173">
        <v>2.3483777702125472</v>
      </c>
      <c r="BI173">
        <v>2.3589734224852346</v>
      </c>
      <c r="BJ173">
        <v>2.3734424231369982</v>
      </c>
      <c r="BK173">
        <v>2.3885706174263341</v>
      </c>
      <c r="BL173">
        <v>2.4041516832750052</v>
      </c>
      <c r="BM173">
        <v>2.4192742145281518</v>
      </c>
      <c r="BN173">
        <v>2.4344590875853589</v>
      </c>
      <c r="BO173">
        <v>2.4344590875853589</v>
      </c>
      <c r="BP173">
        <v>2.4494703997553833</v>
      </c>
      <c r="BQ173">
        <v>2.4787191837673501</v>
      </c>
      <c r="BR173" s="1">
        <f t="shared" si="11"/>
        <v>38989</v>
      </c>
      <c r="BS173" s="8">
        <v>2.1412254547144887</v>
      </c>
      <c r="BT173" s="8">
        <v>2.1749985139490864</v>
      </c>
      <c r="BU173" s="8">
        <v>2.2030342584442124</v>
      </c>
      <c r="BV173" s="8">
        <v>2.2184677787262208</v>
      </c>
      <c r="BW173" s="8">
        <v>2.2316259249000994</v>
      </c>
      <c r="BX173" s="8">
        <v>2.2436431384822431</v>
      </c>
      <c r="BY173" s="8">
        <v>2.257892198465441</v>
      </c>
      <c r="BZ173" s="8">
        <v>2.2721703710849726</v>
      </c>
      <c r="CA173" s="8">
        <v>2.2877391033689451</v>
      </c>
      <c r="CB173" s="8">
        <v>2.3020452317959994</v>
      </c>
      <c r="CC173" s="8">
        <v>2.312248694401517</v>
      </c>
      <c r="CD173" s="8">
        <v>2.3268452174151113</v>
      </c>
      <c r="CE173" s="8">
        <v>2.3428498103274928</v>
      </c>
      <c r="CF173" s="8">
        <v>2.3577135144170316</v>
      </c>
      <c r="CG173" s="8">
        <v>2.3666721404358499</v>
      </c>
      <c r="CH173" s="8">
        <v>2.3749395072355228</v>
      </c>
      <c r="CI173" s="8">
        <v>2.3837982146306356</v>
      </c>
      <c r="CJ173" s="8">
        <v>2.3937319837466458</v>
      </c>
      <c r="CK173" s="8">
        <v>2.4051641723033192</v>
      </c>
      <c r="CL173" s="8">
        <v>2.4125652638212811</v>
      </c>
      <c r="CM173" s="8">
        <v>2.4179226144742811</v>
      </c>
    </row>
    <row r="174" spans="1:91" x14ac:dyDescent="0.25">
      <c r="A174" s="1">
        <f t="shared" si="8"/>
        <v>39021</v>
      </c>
      <c r="B174">
        <v>2.337082056571036</v>
      </c>
      <c r="C174">
        <v>2.2732619514907531</v>
      </c>
      <c r="D174" s="1">
        <v>39021</v>
      </c>
      <c r="E174">
        <v>2.1520628996805886</v>
      </c>
      <c r="F174">
        <v>2.1791017951177167</v>
      </c>
      <c r="G174">
        <v>2.2042526583427438</v>
      </c>
      <c r="H174">
        <v>2.2238890778058336</v>
      </c>
      <c r="I174">
        <v>2.2433671078457844</v>
      </c>
      <c r="J174">
        <v>2.2590503932937787</v>
      </c>
      <c r="K174">
        <v>2.2690674577077838</v>
      </c>
      <c r="L174">
        <v>2.2767580534932494</v>
      </c>
      <c r="M174">
        <v>2.2875661476373947</v>
      </c>
      <c r="N174">
        <v>2.3008317292899712</v>
      </c>
      <c r="O174">
        <v>2.311300864798854</v>
      </c>
      <c r="P174">
        <v>2.3224486958365</v>
      </c>
      <c r="Q174">
        <v>2.3345291441197071</v>
      </c>
      <c r="R174">
        <v>2.346141463041949</v>
      </c>
      <c r="S174">
        <v>2.3532808520369701</v>
      </c>
      <c r="T174">
        <v>2.3600681851315448</v>
      </c>
      <c r="U174">
        <v>2.3619314119327059</v>
      </c>
      <c r="V174">
        <v>2.3636759910075646</v>
      </c>
      <c r="W174">
        <v>2.362782459527494</v>
      </c>
      <c r="X174">
        <v>2.3611569740946714</v>
      </c>
      <c r="Y174">
        <v>2.3685749179556659</v>
      </c>
      <c r="Z174" s="1">
        <f t="shared" si="9"/>
        <v>39021</v>
      </c>
      <c r="AA174">
        <v>2.1520628996805886</v>
      </c>
      <c r="AB174">
        <v>2.1912848806498668</v>
      </c>
      <c r="AC174">
        <v>2.2142919653580662</v>
      </c>
      <c r="AD174">
        <v>2.2321139352822876</v>
      </c>
      <c r="AE174">
        <v>2.2517529341180018</v>
      </c>
      <c r="AF174">
        <v>2.2696542001633779</v>
      </c>
      <c r="AG174">
        <v>2.2883386685335041</v>
      </c>
      <c r="AH174">
        <v>2.3062019256567607</v>
      </c>
      <c r="AI174">
        <v>2.3183313745301706</v>
      </c>
      <c r="AJ174">
        <v>2.3305146998020829</v>
      </c>
      <c r="AK174">
        <v>2.3444868714371228</v>
      </c>
      <c r="AL174">
        <v>2.3588041031805798</v>
      </c>
      <c r="AM174">
        <v>2.3723788962669441</v>
      </c>
      <c r="AN174">
        <v>2.3876325427484972</v>
      </c>
      <c r="AO174">
        <v>2.4030762880554741</v>
      </c>
      <c r="AP174">
        <v>2.4189785492940339</v>
      </c>
      <c r="AQ174">
        <v>2.4344223416380748</v>
      </c>
      <c r="AR174">
        <v>2.4499317223693353</v>
      </c>
      <c r="AS174">
        <v>2.4652692848690472</v>
      </c>
      <c r="AT174">
        <v>2.4802780447093755</v>
      </c>
      <c r="AU174">
        <v>2.4951739206637233</v>
      </c>
      <c r="AV174" s="1">
        <f t="shared" si="10"/>
        <v>39021</v>
      </c>
      <c r="AW174">
        <v>2.2261116429543697</v>
      </c>
      <c r="AX174">
        <v>2.2651001673148463</v>
      </c>
      <c r="AY174">
        <v>2.2725152088644744</v>
      </c>
      <c r="AZ174">
        <v>2.2815256442529046</v>
      </c>
      <c r="BA174">
        <v>2.2914255500357967</v>
      </c>
      <c r="BB174">
        <v>2.301077613076755</v>
      </c>
      <c r="BC174">
        <v>2.3088334490925408</v>
      </c>
      <c r="BD174">
        <v>2.3210619992236388</v>
      </c>
      <c r="BE174">
        <v>2.3295326226648383</v>
      </c>
      <c r="BF174">
        <v>2.3363785641022234</v>
      </c>
      <c r="BG174">
        <v>2.3472637529529758</v>
      </c>
      <c r="BH174">
        <v>2.3619754033794114</v>
      </c>
      <c r="BI174">
        <v>2.3728547215078795</v>
      </c>
      <c r="BJ174">
        <v>2.3876325427484972</v>
      </c>
      <c r="BK174">
        <v>2.4030762880554741</v>
      </c>
      <c r="BL174">
        <v>2.4189785492940339</v>
      </c>
      <c r="BM174">
        <v>2.4344223416380748</v>
      </c>
      <c r="BN174">
        <v>2.4499317223693353</v>
      </c>
      <c r="BO174">
        <v>2.4499317223693353</v>
      </c>
      <c r="BP174">
        <v>2.4652692848690472</v>
      </c>
      <c r="BQ174">
        <v>2.4951739206637233</v>
      </c>
      <c r="BR174" s="1">
        <f t="shared" si="11"/>
        <v>39021</v>
      </c>
      <c r="BS174" s="8">
        <v>2.1520628996805886</v>
      </c>
      <c r="BT174" s="8">
        <v>2.1860482938772856</v>
      </c>
      <c r="BU174" s="8">
        <v>2.2142684021529582</v>
      </c>
      <c r="BV174" s="8">
        <v>2.2298228498699229</v>
      </c>
      <c r="BW174" s="8">
        <v>2.2430908213437841</v>
      </c>
      <c r="BX174" s="8">
        <v>2.2553436248184782</v>
      </c>
      <c r="BY174" s="8">
        <v>2.2698553535112205</v>
      </c>
      <c r="BZ174" s="8">
        <v>2.2843987289227394</v>
      </c>
      <c r="CA174" s="8">
        <v>2.3002420994518933</v>
      </c>
      <c r="CB174" s="8">
        <v>2.3148184579733364</v>
      </c>
      <c r="CC174" s="8">
        <v>2.3252714311153522</v>
      </c>
      <c r="CD174" s="8">
        <v>2.3401442755645672</v>
      </c>
      <c r="CE174" s="8">
        <v>2.3564357905633342</v>
      </c>
      <c r="CF174" s="8">
        <v>2.3715823759571033</v>
      </c>
      <c r="CG174" s="8">
        <v>2.3807911349655462</v>
      </c>
      <c r="CH174" s="8">
        <v>2.3893059479165806</v>
      </c>
      <c r="CI174" s="8">
        <v>2.3984171073015785</v>
      </c>
      <c r="CJ174" s="8">
        <v>2.4086114890646759</v>
      </c>
      <c r="CK174" s="8">
        <v>2.4203153869022263</v>
      </c>
      <c r="CL174" s="8">
        <v>2.4279643651339011</v>
      </c>
      <c r="CM174" s="8">
        <v>2.4335576219091393</v>
      </c>
    </row>
    <row r="175" spans="1:91" x14ac:dyDescent="0.25">
      <c r="A175" s="1">
        <f t="shared" si="8"/>
        <v>39051</v>
      </c>
      <c r="B175">
        <v>2.3641981853954137</v>
      </c>
      <c r="C175">
        <v>2.2904841463093519</v>
      </c>
      <c r="D175" s="1">
        <v>39051</v>
      </c>
      <c r="E175">
        <v>2.1655366593841525</v>
      </c>
      <c r="F175">
        <v>2.1933928971280414</v>
      </c>
      <c r="G175">
        <v>2.2193642414787322</v>
      </c>
      <c r="H175">
        <v>2.2397966565229659</v>
      </c>
      <c r="I175">
        <v>2.2600811816487125</v>
      </c>
      <c r="J175">
        <v>2.2764474889494277</v>
      </c>
      <c r="K175">
        <v>2.2870328529424726</v>
      </c>
      <c r="L175">
        <v>2.2952771613990137</v>
      </c>
      <c r="M175">
        <v>2.306668330075242</v>
      </c>
      <c r="N175">
        <v>2.3205427182969305</v>
      </c>
      <c r="O175">
        <v>2.3316018410744612</v>
      </c>
      <c r="P175">
        <v>2.3433502997671196</v>
      </c>
      <c r="Q175">
        <v>2.3560447970299845</v>
      </c>
      <c r="R175">
        <v>2.3682719790108058</v>
      </c>
      <c r="S175">
        <v>2.3759880980845423</v>
      </c>
      <c r="T175">
        <v>2.3833517787533474</v>
      </c>
      <c r="U175">
        <v>2.3857446461285168</v>
      </c>
      <c r="V175">
        <v>2.3880184504968374</v>
      </c>
      <c r="W175">
        <v>2.3876271597858114</v>
      </c>
      <c r="X175">
        <v>2.3864956733519591</v>
      </c>
      <c r="Y175">
        <v>2.3945384431334547</v>
      </c>
      <c r="Z175" s="1">
        <f t="shared" si="9"/>
        <v>39051</v>
      </c>
      <c r="AA175">
        <v>2.1655366593841525</v>
      </c>
      <c r="AB175">
        <v>2.2056558824237227</v>
      </c>
      <c r="AC175">
        <v>2.2294723744619018</v>
      </c>
      <c r="AD175">
        <v>2.2480803467753212</v>
      </c>
      <c r="AE175">
        <v>2.2685294860230303</v>
      </c>
      <c r="AF175">
        <v>2.2873072171440803</v>
      </c>
      <c r="AG175">
        <v>2.3069363839733366</v>
      </c>
      <c r="AH175">
        <v>2.3257504324619145</v>
      </c>
      <c r="AI175">
        <v>2.3387925473070399</v>
      </c>
      <c r="AJ175">
        <v>2.3518975071103028</v>
      </c>
      <c r="AK175">
        <v>2.3668168629643263</v>
      </c>
      <c r="AL175">
        <v>2.3820944476326562</v>
      </c>
      <c r="AM175">
        <v>2.3966320063354862</v>
      </c>
      <c r="AN175">
        <v>2.4128756520408134</v>
      </c>
      <c r="AO175">
        <v>2.4293221297425189</v>
      </c>
      <c r="AP175">
        <v>2.4462430811196212</v>
      </c>
      <c r="AQ175">
        <v>2.462711346112346</v>
      </c>
      <c r="AR175">
        <v>2.4792567743694396</v>
      </c>
      <c r="AS175">
        <v>2.4956391033789544</v>
      </c>
      <c r="AT175">
        <v>2.5116991799116075</v>
      </c>
      <c r="AU175">
        <v>2.5276553889334918</v>
      </c>
      <c r="AV175" s="1">
        <f t="shared" si="10"/>
        <v>39051</v>
      </c>
      <c r="AW175">
        <v>2.2429766278179795</v>
      </c>
      <c r="AX175">
        <v>2.2822605285919773</v>
      </c>
      <c r="AY175">
        <v>2.2897317463733291</v>
      </c>
      <c r="AZ175">
        <v>2.2988104446707296</v>
      </c>
      <c r="BA175">
        <v>2.3087853519755388</v>
      </c>
      <c r="BB175">
        <v>2.3189750364704302</v>
      </c>
      <c r="BC175">
        <v>2.3275977290807419</v>
      </c>
      <c r="BD175">
        <v>2.3407364673533477</v>
      </c>
      <c r="BE175">
        <v>2.3500926556287882</v>
      </c>
      <c r="BF175">
        <v>2.3578151732081416</v>
      </c>
      <c r="BG175">
        <v>2.3696201928009084</v>
      </c>
      <c r="BH175">
        <v>2.3852970605945494</v>
      </c>
      <c r="BI175">
        <v>2.3971126959941418</v>
      </c>
      <c r="BJ175">
        <v>2.4128756520408134</v>
      </c>
      <c r="BK175">
        <v>2.4293221297425189</v>
      </c>
      <c r="BL175">
        <v>2.4462430811196212</v>
      </c>
      <c r="BM175">
        <v>2.462711346112346</v>
      </c>
      <c r="BN175">
        <v>2.4792567743694396</v>
      </c>
      <c r="BO175">
        <v>2.4792567743694396</v>
      </c>
      <c r="BP175">
        <v>2.4956391033789544</v>
      </c>
      <c r="BQ175">
        <v>2.5276553889334918</v>
      </c>
      <c r="BR175" s="1">
        <f t="shared" si="11"/>
        <v>39051</v>
      </c>
      <c r="BS175" s="8">
        <v>2.1655366593841525</v>
      </c>
      <c r="BT175" s="8">
        <v>2.2003849527875263</v>
      </c>
      <c r="BU175" s="8">
        <v>2.229448649715724</v>
      </c>
      <c r="BV175" s="8">
        <v>2.2457728731258322</v>
      </c>
      <c r="BW175" s="8">
        <v>2.2598028366904885</v>
      </c>
      <c r="BX175" s="8">
        <v>2.2728186424417163</v>
      </c>
      <c r="BY175" s="8">
        <v>2.2881195708737971</v>
      </c>
      <c r="BZ175" s="8">
        <v>2.3034610634664689</v>
      </c>
      <c r="CA175" s="8">
        <v>2.3201224589112361</v>
      </c>
      <c r="CB175" s="8">
        <v>2.335514961574944</v>
      </c>
      <c r="CC175" s="8">
        <v>2.3467546746961161</v>
      </c>
      <c r="CD175" s="8">
        <v>2.3624626453407385</v>
      </c>
      <c r="CE175" s="8">
        <v>2.3796121083216359</v>
      </c>
      <c r="CF175" s="8">
        <v>2.3956147542307606</v>
      </c>
      <c r="CG175" s="8">
        <v>2.4056266644827953</v>
      </c>
      <c r="CH175" s="8">
        <v>2.4149426739846516</v>
      </c>
      <c r="CI175" s="8">
        <v>2.424866683781794</v>
      </c>
      <c r="CJ175" s="8">
        <v>2.4358916176179597</v>
      </c>
      <c r="CK175" s="8">
        <v>2.4484496934165949</v>
      </c>
      <c r="CL175" s="8">
        <v>2.4569114843579558</v>
      </c>
      <c r="CM175" s="8">
        <v>2.4632969929272117</v>
      </c>
    </row>
    <row r="176" spans="1:91" x14ac:dyDescent="0.25">
      <c r="A176" s="1">
        <f t="shared" si="8"/>
        <v>39080</v>
      </c>
      <c r="B176">
        <v>2.3504719643475753</v>
      </c>
      <c r="C176">
        <v>2.2859144653544261</v>
      </c>
      <c r="D176" s="1">
        <v>39080</v>
      </c>
      <c r="E176">
        <v>2.1685249254593635</v>
      </c>
      <c r="F176">
        <v>2.1950087726161986</v>
      </c>
      <c r="G176">
        <v>2.2195717149027736</v>
      </c>
      <c r="H176">
        <v>2.2385653623490258</v>
      </c>
      <c r="I176">
        <v>2.2573850113052756</v>
      </c>
      <c r="J176">
        <v>2.2722675422079441</v>
      </c>
      <c r="K176">
        <v>2.2821428496076006</v>
      </c>
      <c r="L176">
        <v>2.2899334013540571</v>
      </c>
      <c r="M176">
        <v>2.3008597559754667</v>
      </c>
      <c r="N176">
        <v>2.3142582762350035</v>
      </c>
      <c r="O176">
        <v>2.3248444176341225</v>
      </c>
      <c r="P176">
        <v>2.3361135634182268</v>
      </c>
      <c r="Q176">
        <v>2.3483211817711864</v>
      </c>
      <c r="R176">
        <v>2.3600582813936435</v>
      </c>
      <c r="S176">
        <v>2.367296174027675</v>
      </c>
      <c r="T176">
        <v>2.3741800522231573</v>
      </c>
      <c r="U176">
        <v>2.3761103921858244</v>
      </c>
      <c r="V176">
        <v>2.3779212632272704</v>
      </c>
      <c r="W176">
        <v>2.3770779502321329</v>
      </c>
      <c r="X176">
        <v>2.3754980012527023</v>
      </c>
      <c r="Y176">
        <v>2.3830487176011252</v>
      </c>
      <c r="Z176" s="1">
        <f t="shared" si="9"/>
        <v>39080</v>
      </c>
      <c r="AA176">
        <v>2.1685249254593635</v>
      </c>
      <c r="AB176">
        <v>2.2072807920695894</v>
      </c>
      <c r="AC176">
        <v>2.2296807928272564</v>
      </c>
      <c r="AD176">
        <v>2.2468444987685516</v>
      </c>
      <c r="AE176">
        <v>2.2658232372506006</v>
      </c>
      <c r="AF176">
        <v>2.2831073300851941</v>
      </c>
      <c r="AG176">
        <v>2.3018499744383609</v>
      </c>
      <c r="AH176">
        <v>2.3199746286248879</v>
      </c>
      <c r="AI176">
        <v>2.332332808718113</v>
      </c>
      <c r="AJ176">
        <v>2.3447463760846063</v>
      </c>
      <c r="AK176">
        <v>2.3589610156136382</v>
      </c>
      <c r="AL176">
        <v>2.3735242826102425</v>
      </c>
      <c r="AM176">
        <v>2.3873418800994202</v>
      </c>
      <c r="AN176">
        <v>2.4028503761492819</v>
      </c>
      <c r="AO176">
        <v>2.4185517545636683</v>
      </c>
      <c r="AP176">
        <v>2.4347162075103421</v>
      </c>
      <c r="AQ176">
        <v>2.4504208055250896</v>
      </c>
      <c r="AR176">
        <v>2.4661929846846626</v>
      </c>
      <c r="AS176">
        <v>2.4817937509209762</v>
      </c>
      <c r="AT176">
        <v>2.4970650146047975</v>
      </c>
      <c r="AU176">
        <v>2.5121124220421218</v>
      </c>
      <c r="AV176" s="1">
        <f t="shared" si="10"/>
        <v>39080</v>
      </c>
      <c r="AW176">
        <v>2.2385017277864736</v>
      </c>
      <c r="AX176">
        <v>2.277707254347102</v>
      </c>
      <c r="AY176">
        <v>2.2851635665105037</v>
      </c>
      <c r="AZ176">
        <v>2.294224152150468</v>
      </c>
      <c r="BA176">
        <v>2.3041791587962783</v>
      </c>
      <c r="BB176">
        <v>2.314348514136197</v>
      </c>
      <c r="BC176">
        <v>2.3224657647296518</v>
      </c>
      <c r="BD176">
        <v>2.3349234469703752</v>
      </c>
      <c r="BE176">
        <v>2.3436017061717278</v>
      </c>
      <c r="BF176">
        <v>2.3506460490490264</v>
      </c>
      <c r="BG176">
        <v>2.3617550407458241</v>
      </c>
      <c r="BH176">
        <v>2.3767153733918907</v>
      </c>
      <c r="BI176">
        <v>2.3878207064483989</v>
      </c>
      <c r="BJ176">
        <v>2.4028503761492819</v>
      </c>
      <c r="BK176">
        <v>2.4185517545636683</v>
      </c>
      <c r="BL176">
        <v>2.4347162075103421</v>
      </c>
      <c r="BM176">
        <v>2.4504208055250896</v>
      </c>
      <c r="BN176">
        <v>2.4661929846846626</v>
      </c>
      <c r="BO176">
        <v>2.4661929846846626</v>
      </c>
      <c r="BP176">
        <v>2.4817937509209762</v>
      </c>
      <c r="BQ176">
        <v>2.5121124220421218</v>
      </c>
      <c r="BR176" s="1">
        <f t="shared" si="11"/>
        <v>39080</v>
      </c>
      <c r="BS176" s="8">
        <v>2.1685249254593635</v>
      </c>
      <c r="BT176" s="8">
        <v>2.2020059793324629</v>
      </c>
      <c r="BU176" s="8">
        <v>2.2296570658632118</v>
      </c>
      <c r="BV176" s="8">
        <v>2.244538293617635</v>
      </c>
      <c r="BW176" s="8">
        <v>2.2571069983994696</v>
      </c>
      <c r="BX176" s="8">
        <v>2.2686453588827615</v>
      </c>
      <c r="BY176" s="8">
        <v>2.2831375307365147</v>
      </c>
      <c r="BZ176" s="8">
        <v>2.2978879888536294</v>
      </c>
      <c r="CA176" s="8">
        <v>2.3139474090220831</v>
      </c>
      <c r="CB176" s="8">
        <v>2.3287335538615146</v>
      </c>
      <c r="CC176" s="8">
        <v>2.3393725199810635</v>
      </c>
      <c r="CD176" s="8">
        <v>2.3544591642880186</v>
      </c>
      <c r="CE176" s="8">
        <v>2.3709744632330683</v>
      </c>
      <c r="CF176" s="8">
        <v>2.3863390822959434</v>
      </c>
      <c r="CG176" s="8">
        <v>2.3957298637559363</v>
      </c>
      <c r="CH176" s="8">
        <v>2.4044229284399892</v>
      </c>
      <c r="CI176" s="8">
        <v>2.4137166872083817</v>
      </c>
      <c r="CJ176" s="8">
        <v>2.4241012363580903</v>
      </c>
      <c r="CK176" s="8">
        <v>2.4360057975790061</v>
      </c>
      <c r="CL176" s="8">
        <v>2.4438298041556696</v>
      </c>
      <c r="CM176" s="8">
        <v>2.4495149525252433</v>
      </c>
    </row>
    <row r="177" spans="1:91" x14ac:dyDescent="0.25">
      <c r="A177" s="1">
        <f t="shared" si="8"/>
        <v>39113</v>
      </c>
      <c r="B177">
        <v>2.349501958514419</v>
      </c>
      <c r="C177">
        <v>2.2892404638748514</v>
      </c>
      <c r="D177" s="1">
        <v>39113</v>
      </c>
      <c r="E177">
        <v>2.1749131742690375</v>
      </c>
      <c r="F177">
        <v>2.2008374670426774</v>
      </c>
      <c r="G177">
        <v>2.2248209268141697</v>
      </c>
      <c r="H177">
        <v>2.243209268890487</v>
      </c>
      <c r="I177">
        <v>2.2614122680807149</v>
      </c>
      <c r="J177">
        <v>2.275661335955002</v>
      </c>
      <c r="K177">
        <v>2.2852919733830661</v>
      </c>
      <c r="L177">
        <v>2.2928949674070087</v>
      </c>
      <c r="M177">
        <v>2.3036361989518994</v>
      </c>
      <c r="N177">
        <v>2.3168504727618697</v>
      </c>
      <c r="O177">
        <v>2.3272471405028434</v>
      </c>
      <c r="P177">
        <v>2.3383256258481313</v>
      </c>
      <c r="Q177">
        <v>2.3503414393163085</v>
      </c>
      <c r="R177">
        <v>2.3618842556583868</v>
      </c>
      <c r="S177">
        <v>2.3689227407495141</v>
      </c>
      <c r="T177">
        <v>2.3756057452159185</v>
      </c>
      <c r="U177">
        <v>2.3773314735442757</v>
      </c>
      <c r="V177">
        <v>2.3789373475681135</v>
      </c>
      <c r="W177">
        <v>2.3778878196337274</v>
      </c>
      <c r="X177">
        <v>2.3761016145976175</v>
      </c>
      <c r="Y177">
        <v>2.3834478779211867</v>
      </c>
      <c r="Z177" s="1">
        <f t="shared" si="9"/>
        <v>39113</v>
      </c>
      <c r="AA177">
        <v>2.1749131742690375</v>
      </c>
      <c r="AB177">
        <v>2.2131420739974401</v>
      </c>
      <c r="AC177">
        <v>2.2349539123654698</v>
      </c>
      <c r="AD177">
        <v>2.2515055803884909</v>
      </c>
      <c r="AE177">
        <v>2.2698655481273304</v>
      </c>
      <c r="AF177">
        <v>2.2865173138290871</v>
      </c>
      <c r="AG177">
        <v>2.3050222210424258</v>
      </c>
      <c r="AH177">
        <v>2.3229662125082489</v>
      </c>
      <c r="AI177">
        <v>2.3351335920947021</v>
      </c>
      <c r="AJ177">
        <v>2.3473542297168919</v>
      </c>
      <c r="AK177">
        <v>2.3613755823700306</v>
      </c>
      <c r="AL177">
        <v>2.3757433684837492</v>
      </c>
      <c r="AM177">
        <v>2.3893622722802683</v>
      </c>
      <c r="AN177">
        <v>2.4046709061908764</v>
      </c>
      <c r="AO177">
        <v>2.4201698021839797</v>
      </c>
      <c r="AP177">
        <v>2.4361292579494935</v>
      </c>
      <c r="AQ177">
        <v>2.4516257670452846</v>
      </c>
      <c r="AR177">
        <v>2.4671871004397707</v>
      </c>
      <c r="AS177">
        <v>2.48257417094023</v>
      </c>
      <c r="AT177">
        <v>2.4976288987995656</v>
      </c>
      <c r="AU177">
        <v>2.5124570324368714</v>
      </c>
      <c r="AV177" s="1">
        <f t="shared" si="10"/>
        <v>39113</v>
      </c>
      <c r="AW177">
        <v>2.2417587409194795</v>
      </c>
      <c r="AX177">
        <v>2.2810213114007398</v>
      </c>
      <c r="AY177">
        <v>2.2884884724754193</v>
      </c>
      <c r="AZ177">
        <v>2.2975622412396386</v>
      </c>
      <c r="BA177">
        <v>2.3075317323895175</v>
      </c>
      <c r="BB177">
        <v>2.3177158841101964</v>
      </c>
      <c r="BC177">
        <v>2.3256664225557633</v>
      </c>
      <c r="BD177">
        <v>2.3379343072042125</v>
      </c>
      <c r="BE177">
        <v>2.3464160218111836</v>
      </c>
      <c r="BF177">
        <v>2.3532604643647956</v>
      </c>
      <c r="BG177">
        <v>2.3641724673884781</v>
      </c>
      <c r="BH177">
        <v>2.3789374427210657</v>
      </c>
      <c r="BI177">
        <v>2.389841503856927</v>
      </c>
      <c r="BJ177">
        <v>2.4046709061908764</v>
      </c>
      <c r="BK177">
        <v>2.4201698021839797</v>
      </c>
      <c r="BL177">
        <v>2.4361292579494935</v>
      </c>
      <c r="BM177">
        <v>2.4516257670452846</v>
      </c>
      <c r="BN177">
        <v>2.4671871004397707</v>
      </c>
      <c r="BO177">
        <v>2.4671871004397707</v>
      </c>
      <c r="BP177">
        <v>2.48257417094023</v>
      </c>
      <c r="BQ177">
        <v>2.5124570324368714</v>
      </c>
      <c r="BR177" s="1">
        <f t="shared" si="11"/>
        <v>39113</v>
      </c>
      <c r="BS177" s="8">
        <v>2.1749131742690375</v>
      </c>
      <c r="BT177" s="8">
        <v>2.2078532543588447</v>
      </c>
      <c r="BU177" s="8">
        <v>2.2349301292879593</v>
      </c>
      <c r="BV177" s="8">
        <v>2.24919459101221</v>
      </c>
      <c r="BW177" s="8">
        <v>2.2611337591897969</v>
      </c>
      <c r="BX177" s="8">
        <v>2.2720337426405064</v>
      </c>
      <c r="BY177" s="8">
        <v>2.2862855661837123</v>
      </c>
      <c r="BZ177" s="8">
        <v>2.3008545096928956</v>
      </c>
      <c r="CA177" s="8">
        <v>2.3167313986686122</v>
      </c>
      <c r="CB177" s="8">
        <v>2.3313307708343047</v>
      </c>
      <c r="CC177" s="8">
        <v>2.341776105554493</v>
      </c>
      <c r="CD177" s="8">
        <v>2.3566714284151318</v>
      </c>
      <c r="CE177" s="8">
        <v>2.3729939722843851</v>
      </c>
      <c r="CF177" s="8">
        <v>2.388162055744437</v>
      </c>
      <c r="CG177" s="8">
        <v>2.3973495634815261</v>
      </c>
      <c r="CH177" s="8">
        <v>2.4058372941968313</v>
      </c>
      <c r="CI177" s="8">
        <v>2.4149244923334772</v>
      </c>
      <c r="CJ177" s="8">
        <v>2.4251012980775277</v>
      </c>
      <c r="CK177" s="8">
        <v>2.4367967850359156</v>
      </c>
      <c r="CL177" s="8">
        <v>2.4444086593545977</v>
      </c>
      <c r="CM177" s="8">
        <v>2.4498799821662565</v>
      </c>
    </row>
    <row r="178" spans="1:91" x14ac:dyDescent="0.25">
      <c r="A178" s="1">
        <f t="shared" si="8"/>
        <v>39141</v>
      </c>
      <c r="B178">
        <v>2.3857327870007619</v>
      </c>
      <c r="C178">
        <v>2.3158566985404141</v>
      </c>
      <c r="D178" s="1">
        <v>39141</v>
      </c>
      <c r="E178">
        <v>2.1941509672021207</v>
      </c>
      <c r="F178">
        <v>2.2215525149112039</v>
      </c>
      <c r="G178">
        <v>2.247023261140872</v>
      </c>
      <c r="H178">
        <v>2.2668670800566599</v>
      </c>
      <c r="I178">
        <v>2.286544349863787</v>
      </c>
      <c r="J178">
        <v>2.3021542248487363</v>
      </c>
      <c r="K178">
        <v>2.3122624193608123</v>
      </c>
      <c r="L178">
        <v>2.3203217965395293</v>
      </c>
      <c r="M178">
        <v>2.3315598831747675</v>
      </c>
      <c r="N178">
        <v>2.3453048199271946</v>
      </c>
      <c r="O178">
        <v>2.3562013218466098</v>
      </c>
      <c r="P178">
        <v>2.3677915581967421</v>
      </c>
      <c r="Q178">
        <v>2.3803346272044528</v>
      </c>
      <c r="R178">
        <v>2.3924024303096503</v>
      </c>
      <c r="S178">
        <v>2.3999106725054706</v>
      </c>
      <c r="T178">
        <v>2.4070609782160233</v>
      </c>
      <c r="U178">
        <v>2.4091897134665974</v>
      </c>
      <c r="V178">
        <v>2.411197521017395</v>
      </c>
      <c r="W178">
        <v>2.4105140063339281</v>
      </c>
      <c r="X178">
        <v>2.4090832533946172</v>
      </c>
      <c r="Y178">
        <v>2.4169126217615933</v>
      </c>
      <c r="Z178" s="1">
        <f t="shared" si="9"/>
        <v>39141</v>
      </c>
      <c r="AA178">
        <v>2.1941509672021207</v>
      </c>
      <c r="AB178">
        <v>2.2339729371071591</v>
      </c>
      <c r="AC178">
        <v>2.2572573676094674</v>
      </c>
      <c r="AD178">
        <v>2.2752508878812514</v>
      </c>
      <c r="AE178">
        <v>2.2950915749767073</v>
      </c>
      <c r="AF178">
        <v>2.3131615114411841</v>
      </c>
      <c r="AG178">
        <v>2.3325154156032504</v>
      </c>
      <c r="AH178">
        <v>2.3513117289556118</v>
      </c>
      <c r="AI178">
        <v>2.3642692163849035</v>
      </c>
      <c r="AJ178">
        <v>2.3772873275879571</v>
      </c>
      <c r="AK178">
        <v>2.3921363269218667</v>
      </c>
      <c r="AL178">
        <v>2.4073440732183911</v>
      </c>
      <c r="AM178">
        <v>2.4218006660785343</v>
      </c>
      <c r="AN178">
        <v>2.4379778777034691</v>
      </c>
      <c r="AO178">
        <v>2.4543564518808183</v>
      </c>
      <c r="AP178">
        <v>2.4712107355603576</v>
      </c>
      <c r="AQ178">
        <v>2.4876040492408649</v>
      </c>
      <c r="AR178">
        <v>2.5040716724740033</v>
      </c>
      <c r="AS178">
        <v>2.5203709314424949</v>
      </c>
      <c r="AT178">
        <v>2.536341152576473</v>
      </c>
      <c r="AU178">
        <v>2.5520894784515109</v>
      </c>
      <c r="AV178" s="1">
        <f t="shared" si="10"/>
        <v>39141</v>
      </c>
      <c r="AW178">
        <v>2.267822921442872</v>
      </c>
      <c r="AX178">
        <v>2.3075419847242524</v>
      </c>
      <c r="AY178">
        <v>2.3150959639880151</v>
      </c>
      <c r="AZ178">
        <v>2.3242752304325962</v>
      </c>
      <c r="BA178">
        <v>2.3343606335280001</v>
      </c>
      <c r="BB178">
        <v>2.3447236306299519</v>
      </c>
      <c r="BC178">
        <v>2.3534058512064711</v>
      </c>
      <c r="BD178">
        <v>2.3664624687421951</v>
      </c>
      <c r="BE178">
        <v>2.3756924177619068</v>
      </c>
      <c r="BF178">
        <v>2.3832688776260675</v>
      </c>
      <c r="BG178">
        <v>2.3949696459011953</v>
      </c>
      <c r="BH178">
        <v>2.4105806331038684</v>
      </c>
      <c r="BI178">
        <v>2.42228640378563</v>
      </c>
      <c r="BJ178">
        <v>2.4379778777034691</v>
      </c>
      <c r="BK178">
        <v>2.4543564518808183</v>
      </c>
      <c r="BL178">
        <v>2.4712107355603576</v>
      </c>
      <c r="BM178">
        <v>2.4876040492408649</v>
      </c>
      <c r="BN178">
        <v>2.5040716724740033</v>
      </c>
      <c r="BO178">
        <v>2.5040716724740033</v>
      </c>
      <c r="BP178">
        <v>2.5203709314424949</v>
      </c>
      <c r="BQ178">
        <v>2.5520894784515109</v>
      </c>
      <c r="BR178" s="1">
        <f t="shared" si="11"/>
        <v>39141</v>
      </c>
      <c r="BS178" s="8">
        <v>2.1941509672021207</v>
      </c>
      <c r="BT178" s="8">
        <v>2.2286343372582476</v>
      </c>
      <c r="BU178" s="8">
        <v>2.2572333471915798</v>
      </c>
      <c r="BV178" s="8">
        <v>2.2729155258568055</v>
      </c>
      <c r="BW178" s="8">
        <v>2.2862627457795148</v>
      </c>
      <c r="BX178" s="8">
        <v>2.2984979723947734</v>
      </c>
      <c r="BY178" s="8">
        <v>2.3134253137050549</v>
      </c>
      <c r="BZ178" s="8">
        <v>2.3286799623235197</v>
      </c>
      <c r="CA178" s="8">
        <v>2.3452651591584281</v>
      </c>
      <c r="CB178" s="8">
        <v>2.3605638966455245</v>
      </c>
      <c r="CC178" s="8">
        <v>2.3716620895900125</v>
      </c>
      <c r="CD178" s="8">
        <v>2.3872727092221928</v>
      </c>
      <c r="CE178" s="8">
        <v>2.4043360393944009</v>
      </c>
      <c r="CF178" s="8">
        <v>2.4202366791694954</v>
      </c>
      <c r="CG178" s="8">
        <v>2.430081847883681</v>
      </c>
      <c r="CH178" s="8">
        <v>2.439221624203276</v>
      </c>
      <c r="CI178" s="8">
        <v>2.4489731030854087</v>
      </c>
      <c r="CJ178" s="8">
        <v>2.4598338453405613</v>
      </c>
      <c r="CK178" s="8">
        <v>2.4722398939142489</v>
      </c>
      <c r="CL178" s="8">
        <v>2.4805072366546788</v>
      </c>
      <c r="CM178" s="8">
        <v>2.4866053323017328</v>
      </c>
    </row>
    <row r="179" spans="1:91" x14ac:dyDescent="0.25">
      <c r="A179" s="1">
        <f t="shared" si="8"/>
        <v>39171</v>
      </c>
      <c r="B179">
        <v>2.3858097467247155</v>
      </c>
      <c r="C179">
        <v>2.3242787728352066</v>
      </c>
      <c r="D179" s="1">
        <v>39171</v>
      </c>
      <c r="E179">
        <v>2.2043708371793431</v>
      </c>
      <c r="F179">
        <v>2.2313191383462474</v>
      </c>
      <c r="G179">
        <v>2.2563143249421467</v>
      </c>
      <c r="H179">
        <v>2.27564746927129</v>
      </c>
      <c r="I179">
        <v>2.2948459132649637</v>
      </c>
      <c r="J179">
        <v>2.3102369991813951</v>
      </c>
      <c r="K179">
        <v>2.3201040111617082</v>
      </c>
      <c r="L179">
        <v>2.3279130838129807</v>
      </c>
      <c r="M179">
        <v>2.3389089565309891</v>
      </c>
      <c r="N179">
        <v>2.3524165916293334</v>
      </c>
      <c r="O179">
        <v>2.3630642060068259</v>
      </c>
      <c r="P179">
        <v>2.3744048848147501</v>
      </c>
      <c r="Q179">
        <v>2.3866981699235854</v>
      </c>
      <c r="R179">
        <v>2.398511973767512</v>
      </c>
      <c r="S179">
        <v>2.4057522304698811</v>
      </c>
      <c r="T179">
        <v>2.4126319254859547</v>
      </c>
      <c r="U179">
        <v>2.414477317748156</v>
      </c>
      <c r="V179">
        <v>2.4162010219478458</v>
      </c>
      <c r="W179">
        <v>2.415227660665388</v>
      </c>
      <c r="X179">
        <v>2.4135058529165696</v>
      </c>
      <c r="Y179">
        <v>2.4210604006004832</v>
      </c>
      <c r="Z179" s="1">
        <f t="shared" si="9"/>
        <v>39171</v>
      </c>
      <c r="AA179">
        <v>2.2043708371793431</v>
      </c>
      <c r="AB179">
        <v>2.2437941645120287</v>
      </c>
      <c r="AC179">
        <v>2.2665907477221894</v>
      </c>
      <c r="AD179">
        <v>2.2840637505904451</v>
      </c>
      <c r="AE179">
        <v>2.3034071966734149</v>
      </c>
      <c r="AF179">
        <v>2.3211362963594531</v>
      </c>
      <c r="AG179">
        <v>2.3401472167919994</v>
      </c>
      <c r="AH179">
        <v>2.3585920209155713</v>
      </c>
      <c r="AI179">
        <v>2.3711743429713366</v>
      </c>
      <c r="AJ179">
        <v>2.3838129032310751</v>
      </c>
      <c r="AK179">
        <v>2.3982824824756639</v>
      </c>
      <c r="AL179">
        <v>2.4131064509329443</v>
      </c>
      <c r="AM179">
        <v>2.4271722573853594</v>
      </c>
      <c r="AN179">
        <v>2.4429571181164174</v>
      </c>
      <c r="AO179">
        <v>2.4589380342134244</v>
      </c>
      <c r="AP179">
        <v>2.4753897104559979</v>
      </c>
      <c r="AQ179">
        <v>2.4913737972105192</v>
      </c>
      <c r="AR179">
        <v>2.5074265340851092</v>
      </c>
      <c r="AS179">
        <v>2.523304925605431</v>
      </c>
      <c r="AT179">
        <v>2.538848228101819</v>
      </c>
      <c r="AU179">
        <v>2.5541638446235493</v>
      </c>
      <c r="AV179" s="1">
        <f t="shared" si="10"/>
        <v>39171</v>
      </c>
      <c r="AW179">
        <v>2.2760923527500214</v>
      </c>
      <c r="AX179">
        <v>2.3159562483559561</v>
      </c>
      <c r="AY179">
        <v>2.3235377725889608</v>
      </c>
      <c r="AZ179">
        <v>2.3327505104799213</v>
      </c>
      <c r="BA179">
        <v>2.3428185356630387</v>
      </c>
      <c r="BB179">
        <v>2.3528072281455472</v>
      </c>
      <c r="BC179">
        <v>2.3611060042055461</v>
      </c>
      <c r="BD179">
        <v>2.373789671457414</v>
      </c>
      <c r="BE179">
        <v>2.3826309071527887</v>
      </c>
      <c r="BF179">
        <v>2.3898108724276037</v>
      </c>
      <c r="BG179">
        <v>2.4011230811484547</v>
      </c>
      <c r="BH179">
        <v>2.416350758061852</v>
      </c>
      <c r="BI179">
        <v>2.4276590724661964</v>
      </c>
      <c r="BJ179">
        <v>2.4429571181164174</v>
      </c>
      <c r="BK179">
        <v>2.4589380342134244</v>
      </c>
      <c r="BL179">
        <v>2.4753897104559979</v>
      </c>
      <c r="BM179">
        <v>2.4913737972105192</v>
      </c>
      <c r="BN179">
        <v>2.5074265340851092</v>
      </c>
      <c r="BO179">
        <v>2.5074265340851092</v>
      </c>
      <c r="BP179">
        <v>2.523304925605431</v>
      </c>
      <c r="BQ179">
        <v>2.5541638446235493</v>
      </c>
      <c r="BR179" s="1">
        <f t="shared" si="11"/>
        <v>39171</v>
      </c>
      <c r="BS179" s="8">
        <v>2.2043708371793431</v>
      </c>
      <c r="BT179" s="8">
        <v>2.2384320945474911</v>
      </c>
      <c r="BU179" s="8">
        <v>2.2665666279839081</v>
      </c>
      <c r="BV179" s="8">
        <v>2.2817193428712992</v>
      </c>
      <c r="BW179" s="8">
        <v>2.2945542539535215</v>
      </c>
      <c r="BX179" s="8">
        <v>2.3064900690885177</v>
      </c>
      <c r="BY179" s="8">
        <v>2.3211232969740858</v>
      </c>
      <c r="BZ179" s="8">
        <v>2.3360804069948484</v>
      </c>
      <c r="CA179" s="8">
        <v>2.3523675313962324</v>
      </c>
      <c r="CB179" s="8">
        <v>2.3673595316969838</v>
      </c>
      <c r="CC179" s="8">
        <v>2.3781349466814907</v>
      </c>
      <c r="CD179" s="8">
        <v>2.3934311090748555</v>
      </c>
      <c r="CE179" s="8">
        <v>2.4101788425195787</v>
      </c>
      <c r="CF179" s="8">
        <v>2.4257561297054289</v>
      </c>
      <c r="CG179" s="8">
        <v>2.4352602852960059</v>
      </c>
      <c r="CH179" s="8">
        <v>2.4440547057568738</v>
      </c>
      <c r="CI179" s="8">
        <v>2.4534592152594379</v>
      </c>
      <c r="CJ179" s="8">
        <v>2.4639719371675843</v>
      </c>
      <c r="CK179" s="8">
        <v>2.4760290850129478</v>
      </c>
      <c r="CL179" s="8">
        <v>2.4839380915460501</v>
      </c>
      <c r="CM179" s="8">
        <v>2.4896727020156062</v>
      </c>
    </row>
    <row r="180" spans="1:91" x14ac:dyDescent="0.25">
      <c r="A180" s="1">
        <f t="shared" si="8"/>
        <v>39202</v>
      </c>
      <c r="B180">
        <v>2.398676286357202</v>
      </c>
      <c r="C180">
        <v>2.3347886134034406</v>
      </c>
      <c r="D180" s="1">
        <v>39202</v>
      </c>
      <c r="E180">
        <v>2.2139067262549061</v>
      </c>
      <c r="F180">
        <v>2.2411220400378511</v>
      </c>
      <c r="G180">
        <v>2.2663791606528512</v>
      </c>
      <c r="H180">
        <v>2.2859670829214043</v>
      </c>
      <c r="I180">
        <v>2.3054617344251156</v>
      </c>
      <c r="J180">
        <v>2.3211345676394344</v>
      </c>
      <c r="K180">
        <v>2.3312595713871556</v>
      </c>
      <c r="L180">
        <v>2.3393183517427194</v>
      </c>
      <c r="M180">
        <v>2.3505812592577193</v>
      </c>
      <c r="N180">
        <v>2.3643706972656959</v>
      </c>
      <c r="O180">
        <v>2.3752877824391012</v>
      </c>
      <c r="P180">
        <v>2.386903521058926</v>
      </c>
      <c r="Q180">
        <v>2.3994790343450938</v>
      </c>
      <c r="R180">
        <v>2.4115746957829138</v>
      </c>
      <c r="S180">
        <v>2.419073638267482</v>
      </c>
      <c r="T180">
        <v>2.4262113093781519</v>
      </c>
      <c r="U180">
        <v>2.4282871375836255</v>
      </c>
      <c r="V180">
        <v>2.4302409069990407</v>
      </c>
      <c r="W180">
        <v>2.4294820074048133</v>
      </c>
      <c r="X180">
        <v>2.4279699984837264</v>
      </c>
      <c r="Y180">
        <v>2.4357904697935484</v>
      </c>
      <c r="Z180" s="1">
        <f t="shared" si="9"/>
        <v>39202</v>
      </c>
      <c r="AA180">
        <v>2.2139067262549061</v>
      </c>
      <c r="AB180">
        <v>2.2536518730006527</v>
      </c>
      <c r="AC180">
        <v>2.2767014239019416</v>
      </c>
      <c r="AD180">
        <v>2.2944341373137331</v>
      </c>
      <c r="AE180">
        <v>2.3141207405392099</v>
      </c>
      <c r="AF180">
        <v>2.3321895982394776</v>
      </c>
      <c r="AG180">
        <v>2.3515504533594518</v>
      </c>
      <c r="AH180">
        <v>2.3703465855086945</v>
      </c>
      <c r="AI180">
        <v>2.3832544579581194</v>
      </c>
      <c r="AJ180">
        <v>2.3962216508444927</v>
      </c>
      <c r="AK180">
        <v>2.411032398863842</v>
      </c>
      <c r="AL180">
        <v>2.4262026673011068</v>
      </c>
      <c r="AM180">
        <v>2.4406138615165016</v>
      </c>
      <c r="AN180">
        <v>2.4567569390124775</v>
      </c>
      <c r="AO180">
        <v>2.4731007005776378</v>
      </c>
      <c r="AP180">
        <v>2.4899215288487393</v>
      </c>
      <c r="AQ180">
        <v>2.5062756181293189</v>
      </c>
      <c r="AR180">
        <v>2.5227023194190372</v>
      </c>
      <c r="AS180">
        <v>2.5389571527560824</v>
      </c>
      <c r="AT180">
        <v>2.5548783015705112</v>
      </c>
      <c r="AU180">
        <v>2.5705737475175652</v>
      </c>
      <c r="AV180" s="1">
        <f t="shared" si="10"/>
        <v>39202</v>
      </c>
      <c r="AW180">
        <v>2.2863559003349296</v>
      </c>
      <c r="AX180">
        <v>2.3263995535807411</v>
      </c>
      <c r="AY180">
        <v>2.3340152650621837</v>
      </c>
      <c r="AZ180">
        <v>2.3433419508091902</v>
      </c>
      <c r="BA180">
        <v>2.35371538845905</v>
      </c>
      <c r="BB180">
        <v>2.3640113476963833</v>
      </c>
      <c r="BC180">
        <v>2.3726113702498655</v>
      </c>
      <c r="BD180">
        <v>2.3856199769007453</v>
      </c>
      <c r="BE180">
        <v>2.3947693884141037</v>
      </c>
      <c r="BF180">
        <v>2.4022508419904671</v>
      </c>
      <c r="BG180">
        <v>2.4138880989251619</v>
      </c>
      <c r="BH180">
        <v>2.4294645816715468</v>
      </c>
      <c r="BI180">
        <v>2.4411033725640472</v>
      </c>
      <c r="BJ180">
        <v>2.4567569390124775</v>
      </c>
      <c r="BK180">
        <v>2.4731007005776378</v>
      </c>
      <c r="BL180">
        <v>2.4899215288487393</v>
      </c>
      <c r="BM180">
        <v>2.5062756181293189</v>
      </c>
      <c r="BN180">
        <v>2.5227023194190372</v>
      </c>
      <c r="BO180">
        <v>2.5227023194190372</v>
      </c>
      <c r="BP180">
        <v>2.5389571527560824</v>
      </c>
      <c r="BQ180">
        <v>2.5705737475175652</v>
      </c>
      <c r="BR180" s="1">
        <f t="shared" si="11"/>
        <v>39202</v>
      </c>
      <c r="BS180" s="8">
        <v>2.2139067262549061</v>
      </c>
      <c r="BT180" s="8">
        <v>2.2482662457404228</v>
      </c>
      <c r="BU180" s="8">
        <v>2.2766771965717347</v>
      </c>
      <c r="BV180" s="8">
        <v>2.2920730995275025</v>
      </c>
      <c r="BW180" s="8">
        <v>2.3051991045504687</v>
      </c>
      <c r="BX180" s="8">
        <v>2.3174243563087504</v>
      </c>
      <c r="BY180" s="8">
        <v>2.3323625045817638</v>
      </c>
      <c r="BZ180" s="8">
        <v>2.347629106121321</v>
      </c>
      <c r="CA180" s="8">
        <v>2.3642354678169881</v>
      </c>
      <c r="CB180" s="8">
        <v>2.3795433456050401</v>
      </c>
      <c r="CC180" s="8">
        <v>2.3906155519630499</v>
      </c>
      <c r="CD180" s="8">
        <v>2.4062348766652391</v>
      </c>
      <c r="CE180" s="8">
        <v>2.4233167895005243</v>
      </c>
      <c r="CF180" s="8">
        <v>2.439225156309933</v>
      </c>
      <c r="CG180" s="8">
        <v>2.449029215703959</v>
      </c>
      <c r="CH180" s="8">
        <v>2.4581213840872618</v>
      </c>
      <c r="CI180" s="8">
        <v>2.4678289997002878</v>
      </c>
      <c r="CJ180" s="8">
        <v>2.4786533396765416</v>
      </c>
      <c r="CK180" s="8">
        <v>2.4910335983488991</v>
      </c>
      <c r="CL180" s="8">
        <v>2.4992426045254232</v>
      </c>
      <c r="CM180" s="8">
        <v>2.5052652018985864</v>
      </c>
    </row>
    <row r="181" spans="1:91" x14ac:dyDescent="0.25">
      <c r="A181" s="1">
        <f t="shared" si="8"/>
        <v>39233</v>
      </c>
      <c r="B181">
        <v>2.380488322042543</v>
      </c>
      <c r="C181">
        <v>2.3299528135635943</v>
      </c>
      <c r="D181" s="1">
        <v>39233</v>
      </c>
      <c r="E181">
        <v>2.2131629800317429</v>
      </c>
      <c r="F181">
        <v>2.2389464570225739</v>
      </c>
      <c r="G181">
        <v>2.2627403315760946</v>
      </c>
      <c r="H181">
        <v>2.281120343770767</v>
      </c>
      <c r="I181">
        <v>2.3001496234780552</v>
      </c>
      <c r="J181">
        <v>2.3153594226224237</v>
      </c>
      <c r="K181">
        <v>2.3250304507430646</v>
      </c>
      <c r="L181">
        <v>2.3326374319090415</v>
      </c>
      <c r="M181">
        <v>2.3434358356853573</v>
      </c>
      <c r="N181">
        <v>2.3567484818433111</v>
      </c>
      <c r="O181">
        <v>2.3671934907843357</v>
      </c>
      <c r="P181">
        <v>2.3783306279463119</v>
      </c>
      <c r="Q181">
        <v>2.3904196431630016</v>
      </c>
      <c r="R181">
        <v>2.4020260805237901</v>
      </c>
      <c r="S181">
        <v>2.4090503956156013</v>
      </c>
      <c r="T181">
        <v>2.4157122441501673</v>
      </c>
      <c r="U181">
        <v>2.4173324595243439</v>
      </c>
      <c r="V181">
        <v>2.4188020625769879</v>
      </c>
      <c r="W181">
        <v>2.4175124939928327</v>
      </c>
      <c r="X181">
        <v>2.4154740258535625</v>
      </c>
      <c r="Y181">
        <v>2.4227186194764379</v>
      </c>
      <c r="Z181" s="1">
        <f t="shared" si="9"/>
        <v>39233</v>
      </c>
      <c r="AA181">
        <v>2.2131629800317429</v>
      </c>
      <c r="AB181">
        <v>2.2514641265729014</v>
      </c>
      <c r="AC181">
        <v>2.2730460217149564</v>
      </c>
      <c r="AD181">
        <v>2.2894877401310718</v>
      </c>
      <c r="AE181">
        <v>2.3083970712192112</v>
      </c>
      <c r="AF181">
        <v>2.3256806691033605</v>
      </c>
      <c r="AG181">
        <v>2.3442407730419004</v>
      </c>
      <c r="AH181">
        <v>2.3622257929652233</v>
      </c>
      <c r="AI181">
        <v>2.3743326589662623</v>
      </c>
      <c r="AJ181">
        <v>2.3864904069076855</v>
      </c>
      <c r="AK181">
        <v>2.4004754024882944</v>
      </c>
      <c r="AL181">
        <v>2.414808824041645</v>
      </c>
      <c r="AM181">
        <v>2.4283773427430337</v>
      </c>
      <c r="AN181">
        <v>2.4436593592981009</v>
      </c>
      <c r="AO181">
        <v>2.4591306740795136</v>
      </c>
      <c r="AP181">
        <v>2.4750658295563142</v>
      </c>
      <c r="AQ181">
        <v>2.4905264963221123</v>
      </c>
      <c r="AR181">
        <v>2.5060489095238792</v>
      </c>
      <c r="AS181">
        <v>2.5213902115745483</v>
      </c>
      <c r="AT181">
        <v>2.5363899206160929</v>
      </c>
      <c r="AU181">
        <v>2.5511555204824625</v>
      </c>
      <c r="AV181" s="1">
        <f t="shared" si="10"/>
        <v>39233</v>
      </c>
      <c r="AW181">
        <v>2.281620414033001</v>
      </c>
      <c r="AX181">
        <v>2.3215811291100885</v>
      </c>
      <c r="AY181">
        <v>2.3291810669766733</v>
      </c>
      <c r="AZ181">
        <v>2.3382901169670274</v>
      </c>
      <c r="BA181">
        <v>2.3478937870529832</v>
      </c>
      <c r="BB181">
        <v>2.3574136069506277</v>
      </c>
      <c r="BC181">
        <v>2.3652362230955539</v>
      </c>
      <c r="BD181">
        <v>2.3774468578141059</v>
      </c>
      <c r="BE181">
        <v>2.3858044828649128</v>
      </c>
      <c r="BF181">
        <v>2.392495113035856</v>
      </c>
      <c r="BG181">
        <v>2.4033185985222065</v>
      </c>
      <c r="BH181">
        <v>2.4180554199304249</v>
      </c>
      <c r="BI181">
        <v>2.4288643995264216</v>
      </c>
      <c r="BJ181">
        <v>2.4436593592981009</v>
      </c>
      <c r="BK181">
        <v>2.4591306740795136</v>
      </c>
      <c r="BL181">
        <v>2.4750658295563142</v>
      </c>
      <c r="BM181">
        <v>2.4905264963221123</v>
      </c>
      <c r="BN181">
        <v>2.5060489095238792</v>
      </c>
      <c r="BO181">
        <v>2.5060489095238792</v>
      </c>
      <c r="BP181">
        <v>2.5213902115745483</v>
      </c>
      <c r="BQ181">
        <v>2.5511555204824625</v>
      </c>
      <c r="BR181" s="1">
        <f t="shared" si="11"/>
        <v>39233</v>
      </c>
      <c r="BS181" s="8">
        <v>2.2131629800317429</v>
      </c>
      <c r="BT181" s="8">
        <v>2.2460837274434846</v>
      </c>
      <c r="BU181" s="8">
        <v>2.2730218332834102</v>
      </c>
      <c r="BV181" s="8">
        <v>2.2871684611582639</v>
      </c>
      <c r="BW181" s="8">
        <v>2.2996727535282191</v>
      </c>
      <c r="BX181" s="8">
        <v>2.3112719236971118</v>
      </c>
      <c r="BY181" s="8">
        <v>2.3255697930199437</v>
      </c>
      <c r="BZ181" s="8">
        <v>2.3401873808291209</v>
      </c>
      <c r="CA181" s="8">
        <v>2.3561322741096324</v>
      </c>
      <c r="CB181" s="8">
        <v>2.3707749154912872</v>
      </c>
      <c r="CC181" s="8">
        <v>2.3811907002695425</v>
      </c>
      <c r="CD181" s="8">
        <v>2.3961288031714241</v>
      </c>
      <c r="CE181" s="8">
        <v>2.4125149303182951</v>
      </c>
      <c r="CF181" s="8">
        <v>2.427724246964635</v>
      </c>
      <c r="CG181" s="8">
        <v>2.436851416554783</v>
      </c>
      <c r="CH181" s="8">
        <v>2.4452653689347046</v>
      </c>
      <c r="CI181" s="8">
        <v>2.4542867085030928</v>
      </c>
      <c r="CJ181" s="8">
        <v>2.46441335706999</v>
      </c>
      <c r="CK181" s="8">
        <v>2.4760810099535813</v>
      </c>
      <c r="CL181" s="8">
        <v>2.4835971464892479</v>
      </c>
      <c r="CM181" s="8">
        <v>2.4889368964517122</v>
      </c>
    </row>
    <row r="182" spans="1:91" x14ac:dyDescent="0.25">
      <c r="A182" s="1">
        <f t="shared" si="8"/>
        <v>39262</v>
      </c>
      <c r="B182">
        <v>2.3734513317163666</v>
      </c>
      <c r="C182">
        <v>2.3368980020171994</v>
      </c>
      <c r="D182" s="1">
        <v>39262</v>
      </c>
      <c r="E182">
        <v>2.2220348099794811</v>
      </c>
      <c r="F182">
        <v>2.2471677923179483</v>
      </c>
      <c r="G182">
        <v>2.2702871738007997</v>
      </c>
      <c r="H182">
        <v>2.2879604363271349</v>
      </c>
      <c r="I182">
        <v>2.306382159345957</v>
      </c>
      <c r="J182">
        <v>2.320970308567051</v>
      </c>
      <c r="K182">
        <v>2.329999141364393</v>
      </c>
      <c r="L182">
        <v>2.3369545697395346</v>
      </c>
      <c r="M182">
        <v>2.3471020579972977</v>
      </c>
      <c r="N182">
        <v>2.3597608193431467</v>
      </c>
      <c r="O182">
        <v>2.3695414765657703</v>
      </c>
      <c r="P182">
        <v>2.3800087697831152</v>
      </c>
      <c r="Q182">
        <v>2.3914219632971125</v>
      </c>
      <c r="R182">
        <v>2.402342982115071</v>
      </c>
      <c r="S182">
        <v>2.4086631464799413</v>
      </c>
      <c r="T182">
        <v>2.4146168969062543</v>
      </c>
      <c r="U182">
        <v>2.4155288761980742</v>
      </c>
      <c r="V182">
        <v>2.416286695112325</v>
      </c>
      <c r="W182">
        <v>2.414282423302442</v>
      </c>
      <c r="X182">
        <v>2.4115312382850496</v>
      </c>
      <c r="Y182">
        <v>2.4180464202472818</v>
      </c>
      <c r="Z182" s="1">
        <f t="shared" si="9"/>
        <v>39262</v>
      </c>
      <c r="AA182">
        <v>2.2220348099794811</v>
      </c>
      <c r="AB182">
        <v>2.2597314263254278</v>
      </c>
      <c r="AC182">
        <v>2.2806272361636455</v>
      </c>
      <c r="AD182">
        <v>2.2963529228874004</v>
      </c>
      <c r="AE182">
        <v>2.3145751813783888</v>
      </c>
      <c r="AF182">
        <v>2.3311575691008777</v>
      </c>
      <c r="AG182">
        <v>2.3490079489397595</v>
      </c>
      <c r="AH182">
        <v>2.3662703297882017</v>
      </c>
      <c r="AI182">
        <v>2.3776348208547127</v>
      </c>
      <c r="AJ182">
        <v>2.3890424660468952</v>
      </c>
      <c r="AK182">
        <v>2.4022709106900693</v>
      </c>
      <c r="AL182">
        <v>2.4158389404605316</v>
      </c>
      <c r="AM182">
        <v>2.4286327734777888</v>
      </c>
      <c r="AN182">
        <v>2.4431310121018126</v>
      </c>
      <c r="AO182">
        <v>2.4578086239878179</v>
      </c>
      <c r="AP182">
        <v>2.472939733251446</v>
      </c>
      <c r="AQ182">
        <v>2.4875866708619827</v>
      </c>
      <c r="AR182">
        <v>2.5022853241463063</v>
      </c>
      <c r="AS182">
        <v>2.5167932187593394</v>
      </c>
      <c r="AT182">
        <v>2.5309493363637823</v>
      </c>
      <c r="AU182">
        <v>2.5448586989009496</v>
      </c>
      <c r="AV182" s="1">
        <f t="shared" si="10"/>
        <v>39262</v>
      </c>
      <c r="AW182">
        <v>2.2884215319195111</v>
      </c>
      <c r="AX182">
        <v>2.3285013630127409</v>
      </c>
      <c r="AY182">
        <v>2.336123954986487</v>
      </c>
      <c r="AZ182">
        <v>2.3452601574875906</v>
      </c>
      <c r="BA182">
        <v>2.3541776047892453</v>
      </c>
      <c r="BB182">
        <v>2.3629652369527951</v>
      </c>
      <c r="BC182">
        <v>2.3700460946945596</v>
      </c>
      <c r="BD182">
        <v>2.3815174557178875</v>
      </c>
      <c r="BE182">
        <v>2.389122599476273</v>
      </c>
      <c r="BF182">
        <v>2.3950535934726784</v>
      </c>
      <c r="BG182">
        <v>2.4051162333784739</v>
      </c>
      <c r="BH182">
        <v>2.419086921291961</v>
      </c>
      <c r="BI182">
        <v>2.4291198814926185</v>
      </c>
      <c r="BJ182">
        <v>2.4431310121018126</v>
      </c>
      <c r="BK182">
        <v>2.4578086239878179</v>
      </c>
      <c r="BL182">
        <v>2.472939733251446</v>
      </c>
      <c r="BM182">
        <v>2.4875866708619827</v>
      </c>
      <c r="BN182">
        <v>2.5022853241463063</v>
      </c>
      <c r="BO182">
        <v>2.5022853241463063</v>
      </c>
      <c r="BP182">
        <v>2.5167932187593394</v>
      </c>
      <c r="BQ182">
        <v>2.5448586989009496</v>
      </c>
      <c r="BR182" s="1">
        <f t="shared" si="11"/>
        <v>39262</v>
      </c>
      <c r="BS182" s="8">
        <v>2.2220348099794811</v>
      </c>
      <c r="BT182" s="8">
        <v>2.254331270553271</v>
      </c>
      <c r="BU182" s="8">
        <v>2.2806029670572321</v>
      </c>
      <c r="BV182" s="8">
        <v>2.2940266894008241</v>
      </c>
      <c r="BW182" s="8">
        <v>2.3058584174837957</v>
      </c>
      <c r="BX182" s="8">
        <v>2.3167787371881543</v>
      </c>
      <c r="BY182" s="8">
        <v>2.3303962300649244</v>
      </c>
      <c r="BZ182" s="8">
        <v>2.344325221796141</v>
      </c>
      <c r="CA182" s="8">
        <v>2.3595744767419382</v>
      </c>
      <c r="CB182" s="8">
        <v>2.3735101804071879</v>
      </c>
      <c r="CC182" s="8">
        <v>2.3832064525195054</v>
      </c>
      <c r="CD182" s="8">
        <v>2.3974210820262378</v>
      </c>
      <c r="CE182" s="8">
        <v>2.4130748935535022</v>
      </c>
      <c r="CF182" s="8">
        <v>2.427541914941342</v>
      </c>
      <c r="CG182" s="8">
        <v>2.4359197696121586</v>
      </c>
      <c r="CH182" s="8">
        <v>2.4435792909079095</v>
      </c>
      <c r="CI182" s="8">
        <v>2.4518404242550189</v>
      </c>
      <c r="CJ182" s="8">
        <v>2.4611991877660904</v>
      </c>
      <c r="CK182" s="8">
        <v>2.4720828905121408</v>
      </c>
      <c r="CL182" s="8">
        <v>2.4788158244827714</v>
      </c>
      <c r="CM182" s="8">
        <v>2.4833725704890481</v>
      </c>
    </row>
    <row r="183" spans="1:91" x14ac:dyDescent="0.25">
      <c r="A183" s="1">
        <f t="shared" si="8"/>
        <v>39294</v>
      </c>
      <c r="B183">
        <v>2.3932515466804412</v>
      </c>
      <c r="C183">
        <v>2.3525255171347252</v>
      </c>
      <c r="D183" s="1">
        <v>39294</v>
      </c>
      <c r="E183">
        <v>2.2335628764385191</v>
      </c>
      <c r="F183">
        <v>2.2598890642544425</v>
      </c>
      <c r="G183">
        <v>2.2836641029606284</v>
      </c>
      <c r="H183">
        <v>2.303112560182706</v>
      </c>
      <c r="I183">
        <v>2.321619606690184</v>
      </c>
      <c r="J183">
        <v>2.3361708966027939</v>
      </c>
      <c r="K183">
        <v>2.3451251050420647</v>
      </c>
      <c r="L183">
        <v>2.3524318619125153</v>
      </c>
      <c r="M183">
        <v>2.3630228046257882</v>
      </c>
      <c r="N183">
        <v>2.3761457106972785</v>
      </c>
      <c r="O183">
        <v>2.3863741257834672</v>
      </c>
      <c r="P183">
        <v>2.3972973003821281</v>
      </c>
      <c r="Q183">
        <v>2.4091767538790338</v>
      </c>
      <c r="R183">
        <v>2.4205639588524521</v>
      </c>
      <c r="S183">
        <v>2.4271199748847141</v>
      </c>
      <c r="T183">
        <v>2.4332218254790474</v>
      </c>
      <c r="U183">
        <v>2.4342433488422186</v>
      </c>
      <c r="V183">
        <v>2.4351526142372291</v>
      </c>
      <c r="W183">
        <v>2.4333676592439675</v>
      </c>
      <c r="X183">
        <v>2.4308294237746608</v>
      </c>
      <c r="Y183">
        <v>2.4376320753528349</v>
      </c>
      <c r="Z183" s="1">
        <f t="shared" si="9"/>
        <v>39294</v>
      </c>
      <c r="AA183">
        <v>2.2335628764385191</v>
      </c>
      <c r="AB183">
        <v>2.2725916641314603</v>
      </c>
      <c r="AC183">
        <v>2.2941236195414567</v>
      </c>
      <c r="AD183">
        <v>2.3109212556410279</v>
      </c>
      <c r="AE183">
        <v>2.3295160253671736</v>
      </c>
      <c r="AF183">
        <v>2.3465390419559355</v>
      </c>
      <c r="AG183">
        <v>2.3650399370827433</v>
      </c>
      <c r="AH183">
        <v>2.3829567833942624</v>
      </c>
      <c r="AI183">
        <v>2.3949406415403627</v>
      </c>
      <c r="AJ183">
        <v>2.4069731324367516</v>
      </c>
      <c r="AK183">
        <v>2.420845675824121</v>
      </c>
      <c r="AL183">
        <v>2.4350665072771136</v>
      </c>
      <c r="AM183">
        <v>2.4485129588180015</v>
      </c>
      <c r="AN183">
        <v>2.4636839574129308</v>
      </c>
      <c r="AO183">
        <v>2.4790424550857626</v>
      </c>
      <c r="AP183">
        <v>2.4948651284119903</v>
      </c>
      <c r="AQ183">
        <v>2.5102060907617911</v>
      </c>
      <c r="AR183">
        <v>2.5256058943579722</v>
      </c>
      <c r="AS183">
        <v>2.5408197852601209</v>
      </c>
      <c r="AT183">
        <v>2.5554773785047136</v>
      </c>
      <c r="AU183">
        <v>2.5699137100787746</v>
      </c>
      <c r="AV183" s="1">
        <f t="shared" si="10"/>
        <v>39294</v>
      </c>
      <c r="AW183">
        <v>2.3012106943997721</v>
      </c>
      <c r="AX183">
        <v>2.3417529737622136</v>
      </c>
      <c r="AY183">
        <v>2.3499487589766486</v>
      </c>
      <c r="AZ183">
        <v>2.3601387634838953</v>
      </c>
      <c r="BA183">
        <v>2.369374086890164</v>
      </c>
      <c r="BB183">
        <v>2.3785565835573292</v>
      </c>
      <c r="BC183">
        <v>2.3862216682619537</v>
      </c>
      <c r="BD183">
        <v>2.398311428932443</v>
      </c>
      <c r="BE183">
        <v>2.4065120349522</v>
      </c>
      <c r="BF183">
        <v>2.4130293756451255</v>
      </c>
      <c r="BG183">
        <v>2.4237129990289672</v>
      </c>
      <c r="BH183">
        <v>2.4383403386598399</v>
      </c>
      <c r="BI183">
        <v>2.4490040541781894</v>
      </c>
      <c r="BJ183">
        <v>2.4636839574129308</v>
      </c>
      <c r="BK183">
        <v>2.4790424550857626</v>
      </c>
      <c r="BL183">
        <v>2.4948651284119903</v>
      </c>
      <c r="BM183">
        <v>2.5102060907617911</v>
      </c>
      <c r="BN183">
        <v>2.5256058943579722</v>
      </c>
      <c r="BO183">
        <v>2.5256058943579722</v>
      </c>
      <c r="BP183">
        <v>2.5408197852601209</v>
      </c>
      <c r="BQ183">
        <v>2.5699137100787746</v>
      </c>
      <c r="BR183" s="1">
        <f t="shared" si="11"/>
        <v>39294</v>
      </c>
      <c r="BS183" s="8">
        <v>2.2335628764385191</v>
      </c>
      <c r="BT183" s="8">
        <v>2.2671323312499632</v>
      </c>
      <c r="BU183" s="8">
        <v>2.2940067035268106</v>
      </c>
      <c r="BV183" s="8">
        <v>2.3089172363956258</v>
      </c>
      <c r="BW183" s="8">
        <v>2.3209509239644968</v>
      </c>
      <c r="BX183" s="8">
        <v>2.3319813585568845</v>
      </c>
      <c r="BY183" s="8">
        <v>2.3459461957703267</v>
      </c>
      <c r="BZ183" s="8">
        <v>2.3604342959289846</v>
      </c>
      <c r="CA183" s="8">
        <v>2.3762575335572511</v>
      </c>
      <c r="CB183" s="8">
        <v>2.3907637359923126</v>
      </c>
      <c r="CC183" s="8">
        <v>2.4010043887113217</v>
      </c>
      <c r="CD183" s="8">
        <v>2.4158018968427455</v>
      </c>
      <c r="CE183" s="8">
        <v>2.4320555603614475</v>
      </c>
      <c r="CF183" s="8">
        <v>2.4471190882083951</v>
      </c>
      <c r="CG183" s="8">
        <v>2.4560488852599636</v>
      </c>
      <c r="CH183" s="8">
        <v>2.4642576020236779</v>
      </c>
      <c r="CI183" s="8">
        <v>2.4727344303212928</v>
      </c>
      <c r="CJ183" s="8">
        <v>2.4822307844395368</v>
      </c>
      <c r="CK183" s="8">
        <v>2.4934432783477325</v>
      </c>
      <c r="CL183" s="8">
        <v>2.5004708184390645</v>
      </c>
      <c r="CM183" s="8">
        <v>2.5053042361449522</v>
      </c>
    </row>
    <row r="184" spans="1:91" x14ac:dyDescent="0.25">
      <c r="A184" s="1">
        <f t="shared" si="8"/>
        <v>39325</v>
      </c>
      <c r="B184">
        <v>2.4225864261070336</v>
      </c>
      <c r="C184">
        <v>2.3590362543820098</v>
      </c>
      <c r="D184" s="1">
        <v>39325</v>
      </c>
      <c r="E184">
        <v>2.2324007729648256</v>
      </c>
      <c r="F184">
        <v>2.261147238917816</v>
      </c>
      <c r="G184">
        <v>2.2873950961113159</v>
      </c>
      <c r="H184">
        <v>2.3093558562981014</v>
      </c>
      <c r="I184">
        <v>2.3293062847252144</v>
      </c>
      <c r="J184">
        <v>2.3452457313835251</v>
      </c>
      <c r="K184">
        <v>2.3555798370176326</v>
      </c>
      <c r="L184">
        <v>2.3645517444874846</v>
      </c>
      <c r="M184">
        <v>2.3768814105398728</v>
      </c>
      <c r="N184">
        <v>2.3917747905340905</v>
      </c>
      <c r="O184">
        <v>2.4037712838515968</v>
      </c>
      <c r="P184">
        <v>2.4164826766435135</v>
      </c>
      <c r="Q184">
        <v>2.4301742530957968</v>
      </c>
      <c r="R184">
        <v>2.4433858732275464</v>
      </c>
      <c r="S184">
        <v>2.4516059045893801</v>
      </c>
      <c r="T184">
        <v>2.4593202234890685</v>
      </c>
      <c r="U184">
        <v>2.4619042646396458</v>
      </c>
      <c r="V184">
        <v>2.4644037146284803</v>
      </c>
      <c r="W184">
        <v>2.4642336703314021</v>
      </c>
      <c r="X184">
        <v>2.4632978833957759</v>
      </c>
      <c r="Y184">
        <v>2.4718306169056175</v>
      </c>
      <c r="Z184" s="1">
        <f t="shared" si="9"/>
        <v>39325</v>
      </c>
      <c r="AA184">
        <v>2.2324007729648256</v>
      </c>
      <c r="AB184">
        <v>2.2738569108629174</v>
      </c>
      <c r="AC184">
        <v>2.2978717011880714</v>
      </c>
      <c r="AD184">
        <v>2.3171857196310919</v>
      </c>
      <c r="AE184">
        <v>2.3373841807078453</v>
      </c>
      <c r="AF184">
        <v>2.3560792272894759</v>
      </c>
      <c r="AG184">
        <v>2.3764137066220798</v>
      </c>
      <c r="AH184">
        <v>2.3961884043360691</v>
      </c>
      <c r="AI184">
        <v>2.4100194009925384</v>
      </c>
      <c r="AJ184">
        <v>2.4239171923347409</v>
      </c>
      <c r="AK184">
        <v>2.4396872492933954</v>
      </c>
      <c r="AL184">
        <v>2.4558291919999653</v>
      </c>
      <c r="AM184">
        <v>2.4712107221608846</v>
      </c>
      <c r="AN184">
        <v>2.4883540625392429</v>
      </c>
      <c r="AO184">
        <v>2.5057094776693742</v>
      </c>
      <c r="AP184">
        <v>2.5235572442437384</v>
      </c>
      <c r="AQ184">
        <v>2.5409409295632219</v>
      </c>
      <c r="AR184">
        <v>2.5584070318051424</v>
      </c>
      <c r="AS184">
        <v>2.5757075675757011</v>
      </c>
      <c r="AT184">
        <v>2.5923274956845033</v>
      </c>
      <c r="AU184">
        <v>2.6087589555946686</v>
      </c>
      <c r="AV184" s="1">
        <f t="shared" si="10"/>
        <v>39325</v>
      </c>
      <c r="AW184">
        <v>2.3109433262442884</v>
      </c>
      <c r="AX184">
        <v>2.3516570732086026</v>
      </c>
      <c r="AY184">
        <v>2.3598875212900068</v>
      </c>
      <c r="AZ184">
        <v>2.3701206229211302</v>
      </c>
      <c r="BA184">
        <v>2.3773768665116846</v>
      </c>
      <c r="BB184">
        <v>2.3882269407206751</v>
      </c>
      <c r="BC184">
        <v>2.3976973033660527</v>
      </c>
      <c r="BD184">
        <v>2.4116283081764029</v>
      </c>
      <c r="BE184">
        <v>2.4216636489272636</v>
      </c>
      <c r="BF184">
        <v>2.4300160689012928</v>
      </c>
      <c r="BG184">
        <v>2.4425768890305855</v>
      </c>
      <c r="BH184">
        <v>2.4591309378271768</v>
      </c>
      <c r="BI184">
        <v>2.4717063699847319</v>
      </c>
      <c r="BJ184">
        <v>2.4883540625392429</v>
      </c>
      <c r="BK184">
        <v>2.5057094776693742</v>
      </c>
      <c r="BL184">
        <v>2.5235572442437384</v>
      </c>
      <c r="BM184">
        <v>2.5409409295632219</v>
      </c>
      <c r="BN184">
        <v>2.5584070318051424</v>
      </c>
      <c r="BO184">
        <v>2.5584070318051424</v>
      </c>
      <c r="BP184">
        <v>2.5757075675757011</v>
      </c>
      <c r="BQ184">
        <v>2.6087589555946686</v>
      </c>
      <c r="BR184" s="1">
        <f t="shared" si="11"/>
        <v>39325</v>
      </c>
      <c r="BS184" s="8">
        <v>2.2324007729648256</v>
      </c>
      <c r="BT184" s="8">
        <v>2.2683945385427067</v>
      </c>
      <c r="BU184" s="8">
        <v>2.2977545941589721</v>
      </c>
      <c r="BV184" s="8">
        <v>2.3151762678741457</v>
      </c>
      <c r="BW184" s="8">
        <v>2.3287248166676631</v>
      </c>
      <c r="BX184" s="8">
        <v>2.3412246236575789</v>
      </c>
      <c r="BY184" s="8">
        <v>2.3568288506844532</v>
      </c>
      <c r="BZ184" s="8">
        <v>2.3731128897272438</v>
      </c>
      <c r="CA184" s="8">
        <v>2.3907614370115344</v>
      </c>
      <c r="CB184" s="8">
        <v>2.4071071229576044</v>
      </c>
      <c r="CC184" s="8">
        <v>2.419176223713023</v>
      </c>
      <c r="CD184" s="8">
        <v>2.4358550055186581</v>
      </c>
      <c r="CE184" s="8">
        <v>2.4540247711682874</v>
      </c>
      <c r="CF184" s="8">
        <v>2.4710165864457854</v>
      </c>
      <c r="CG184" s="8">
        <v>2.4818323437661758</v>
      </c>
      <c r="CH184" s="8">
        <v>2.491932002807375</v>
      </c>
      <c r="CI184" s="8">
        <v>2.5020915104597097</v>
      </c>
      <c r="CJ184" s="8">
        <v>2.5132363065805379</v>
      </c>
      <c r="CK184" s="8">
        <v>2.5262477083968591</v>
      </c>
      <c r="CL184" s="8">
        <v>2.5350312328234659</v>
      </c>
      <c r="CM184" s="8">
        <v>2.5415981995927681</v>
      </c>
    </row>
    <row r="185" spans="1:91" x14ac:dyDescent="0.25">
      <c r="A185" s="1">
        <f t="shared" si="8"/>
        <v>39353</v>
      </c>
      <c r="B185">
        <v>2.4409601500345524</v>
      </c>
      <c r="C185">
        <v>2.3720532288873217</v>
      </c>
      <c r="D185" s="1">
        <v>39353</v>
      </c>
      <c r="E185">
        <v>2.2455757060608685</v>
      </c>
      <c r="F185">
        <v>2.2742777061641148</v>
      </c>
      <c r="G185">
        <v>2.300461380435439</v>
      </c>
      <c r="H185">
        <v>2.3223289034231307</v>
      </c>
      <c r="I185">
        <v>2.3421708326380823</v>
      </c>
      <c r="J185">
        <v>2.359114326263172</v>
      </c>
      <c r="K185">
        <v>2.3704448303833452</v>
      </c>
      <c r="L185">
        <v>2.3801340964339759</v>
      </c>
      <c r="M185">
        <v>2.3931657447686949</v>
      </c>
      <c r="N185">
        <v>2.4087857807778721</v>
      </c>
      <c r="O185">
        <v>2.4214953489935751</v>
      </c>
      <c r="P185">
        <v>2.4349315404943246</v>
      </c>
      <c r="Q185">
        <v>2.4493622941775928</v>
      </c>
      <c r="R185">
        <v>2.463316327780559</v>
      </c>
      <c r="S185">
        <v>2.4723695813652369</v>
      </c>
      <c r="T185">
        <v>2.4809724332681724</v>
      </c>
      <c r="U185">
        <v>2.4844032868409029</v>
      </c>
      <c r="V185">
        <v>2.4877230852803658</v>
      </c>
      <c r="W185">
        <v>2.4882918523906015</v>
      </c>
      <c r="X185">
        <v>2.4880870686921077</v>
      </c>
      <c r="Y185">
        <v>2.4974483737063848</v>
      </c>
      <c r="Z185" s="1">
        <f t="shared" si="9"/>
        <v>39353</v>
      </c>
      <c r="AA185">
        <v>2.2455757060608685</v>
      </c>
      <c r="AB185">
        <v>2.2870611830911804</v>
      </c>
      <c r="AC185">
        <v>2.3109978310110844</v>
      </c>
      <c r="AD185">
        <v>2.3302027518291553</v>
      </c>
      <c r="AE185">
        <v>2.3502933421095382</v>
      </c>
      <c r="AF185">
        <v>2.3691550474288161</v>
      </c>
      <c r="AG185">
        <v>2.3899767090857797</v>
      </c>
      <c r="AH185">
        <v>2.4103054642653663</v>
      </c>
      <c r="AI185">
        <v>2.4246616889063479</v>
      </c>
      <c r="AJ185">
        <v>2.4390902195940196</v>
      </c>
      <c r="AK185">
        <v>2.4554081983165843</v>
      </c>
      <c r="AL185">
        <v>2.4721063349333541</v>
      </c>
      <c r="AM185">
        <v>2.4880448232565091</v>
      </c>
      <c r="AN185">
        <v>2.5057631120198858</v>
      </c>
      <c r="AO185">
        <v>2.5237013113141593</v>
      </c>
      <c r="AP185">
        <v>2.5421418790624566</v>
      </c>
      <c r="AQ185">
        <v>2.5601214348149988</v>
      </c>
      <c r="AR185">
        <v>2.5781904463140095</v>
      </c>
      <c r="AS185">
        <v>2.5960990124476249</v>
      </c>
      <c r="AT185">
        <v>2.6134455941812353</v>
      </c>
      <c r="AU185">
        <v>2.630596238337938</v>
      </c>
      <c r="AV185" s="1">
        <f t="shared" si="10"/>
        <v>39353</v>
      </c>
      <c r="AW185">
        <v>2.3235983233273343</v>
      </c>
      <c r="AX185">
        <v>2.3645350235519995</v>
      </c>
      <c r="AY185">
        <v>2.3728105425337929</v>
      </c>
      <c r="AZ185">
        <v>2.3830996818313626</v>
      </c>
      <c r="BA185">
        <v>2.3903956614640904</v>
      </c>
      <c r="BB185">
        <v>2.4014811749446729</v>
      </c>
      <c r="BC185">
        <v>2.4113817785658638</v>
      </c>
      <c r="BD185">
        <v>2.4258363317575662</v>
      </c>
      <c r="BE185">
        <v>2.4363766825084023</v>
      </c>
      <c r="BF185">
        <v>2.4452272733807705</v>
      </c>
      <c r="BG185">
        <v>2.4583164584236665</v>
      </c>
      <c r="BH185">
        <v>2.4754299646069398</v>
      </c>
      <c r="BI185">
        <v>2.4885438474761852</v>
      </c>
      <c r="BJ185">
        <v>2.5057631120198858</v>
      </c>
      <c r="BK185">
        <v>2.5237013113141593</v>
      </c>
      <c r="BL185">
        <v>2.5421418790624566</v>
      </c>
      <c r="BM185">
        <v>2.5601214348149988</v>
      </c>
      <c r="BN185">
        <v>2.5781904463140095</v>
      </c>
      <c r="BO185">
        <v>2.5781904463140095</v>
      </c>
      <c r="BP185">
        <v>2.5960990124476249</v>
      </c>
      <c r="BQ185">
        <v>2.630596238337938</v>
      </c>
      <c r="BR185" s="1">
        <f t="shared" si="11"/>
        <v>39353</v>
      </c>
      <c r="BS185" s="8">
        <v>2.2455757060608685</v>
      </c>
      <c r="BT185" s="8">
        <v>2.281567090810587</v>
      </c>
      <c r="BU185" s="8">
        <v>2.3108800550316402</v>
      </c>
      <c r="BV185" s="8">
        <v>2.3281820117676082</v>
      </c>
      <c r="BW185" s="8">
        <v>2.3415861531850459</v>
      </c>
      <c r="BX185" s="8">
        <v>2.3546157692441367</v>
      </c>
      <c r="BY185" s="8">
        <v>2.3709347815631703</v>
      </c>
      <c r="BZ185" s="8">
        <v>2.3878245808450105</v>
      </c>
      <c r="CA185" s="8">
        <v>2.4060946154304066</v>
      </c>
      <c r="CB185" s="8">
        <v>2.4230607140002469</v>
      </c>
      <c r="CC185" s="8">
        <v>2.4357279696190419</v>
      </c>
      <c r="CD185" s="8">
        <v>2.4530426027564909</v>
      </c>
      <c r="CE185" s="8">
        <v>2.4718662044711248</v>
      </c>
      <c r="CF185" s="8">
        <v>2.489510823066178</v>
      </c>
      <c r="CG185" s="8">
        <v>2.500939115332383</v>
      </c>
      <c r="CH185" s="8">
        <v>2.5116502762081105</v>
      </c>
      <c r="CI185" s="8">
        <v>2.5226287751850438</v>
      </c>
      <c r="CJ185" s="8">
        <v>2.5346594597966083</v>
      </c>
      <c r="CK185" s="8">
        <v>2.5484747707043702</v>
      </c>
      <c r="CL185" s="8">
        <v>2.5580309842240627</v>
      </c>
      <c r="CM185" s="8">
        <v>2.5653547407062769</v>
      </c>
    </row>
    <row r="186" spans="1:91" x14ac:dyDescent="0.25">
      <c r="A186" s="1">
        <f t="shared" si="8"/>
        <v>39386</v>
      </c>
      <c r="B186">
        <v>2.4628890601390969</v>
      </c>
      <c r="C186">
        <v>2.3846884192818383</v>
      </c>
      <c r="D186" s="1">
        <v>39386</v>
      </c>
      <c r="E186">
        <v>2.2547131596597372</v>
      </c>
      <c r="F186">
        <v>2.2841812533585091</v>
      </c>
      <c r="G186">
        <v>2.3111357247178641</v>
      </c>
      <c r="H186">
        <v>2.3337677360072053</v>
      </c>
      <c r="I186">
        <v>2.3543760842654802</v>
      </c>
      <c r="J186">
        <v>2.3717616966751867</v>
      </c>
      <c r="K186">
        <v>2.3832155948581297</v>
      </c>
      <c r="L186">
        <v>2.3929404145993667</v>
      </c>
      <c r="M186">
        <v>2.4060596479715457</v>
      </c>
      <c r="N186">
        <v>2.4217814238731252</v>
      </c>
      <c r="O186">
        <v>2.4345772364966027</v>
      </c>
      <c r="P186">
        <v>2.4481037887584374</v>
      </c>
      <c r="Q186">
        <v>2.4626304868921252</v>
      </c>
      <c r="R186">
        <v>2.4766780897398846</v>
      </c>
      <c r="S186">
        <v>2.4856992140654781</v>
      </c>
      <c r="T186">
        <v>2.4942238554537131</v>
      </c>
      <c r="U186">
        <v>2.497548269403175</v>
      </c>
      <c r="V186">
        <v>2.5007823194913259</v>
      </c>
      <c r="W186">
        <v>2.5012957568666367</v>
      </c>
      <c r="X186">
        <v>2.5010315922980286</v>
      </c>
      <c r="Y186">
        <v>2.5103830703906374</v>
      </c>
      <c r="Z186" s="1">
        <f t="shared" si="9"/>
        <v>39386</v>
      </c>
      <c r="AA186">
        <v>2.2547131596597372</v>
      </c>
      <c r="AB186">
        <v>2.2970203970877039</v>
      </c>
      <c r="AC186">
        <v>2.3217210653561358</v>
      </c>
      <c r="AD186">
        <v>2.3416803677369771</v>
      </c>
      <c r="AE186">
        <v>2.3625409208253636</v>
      </c>
      <c r="AF186">
        <v>2.3820651200146021</v>
      </c>
      <c r="AG186">
        <v>2.4034923987058852</v>
      </c>
      <c r="AH186">
        <v>2.4244324573401554</v>
      </c>
      <c r="AI186">
        <v>2.4393721224472729</v>
      </c>
      <c r="AJ186">
        <v>2.4543904597713873</v>
      </c>
      <c r="AK186">
        <v>2.4713164289666949</v>
      </c>
      <c r="AL186">
        <v>2.4886318178739164</v>
      </c>
      <c r="AM186">
        <v>2.5051892010909431</v>
      </c>
      <c r="AN186">
        <v>2.5235455795826742</v>
      </c>
      <c r="AO186">
        <v>2.5421307717764345</v>
      </c>
      <c r="AP186">
        <v>2.5612294922790646</v>
      </c>
      <c r="AQ186">
        <v>2.5798712390874043</v>
      </c>
      <c r="AR186">
        <v>2.5986105550264917</v>
      </c>
      <c r="AS186">
        <v>2.6171955634888309</v>
      </c>
      <c r="AT186">
        <v>2.6352212806273019</v>
      </c>
      <c r="AU186">
        <v>2.6530565314300563</v>
      </c>
      <c r="AV186" s="1">
        <f t="shared" si="10"/>
        <v>39386</v>
      </c>
      <c r="AW186">
        <v>2.3359754094981162</v>
      </c>
      <c r="AX186">
        <v>2.3771301668031044</v>
      </c>
      <c r="AY186">
        <v>2.3854497669027559</v>
      </c>
      <c r="AZ186">
        <v>2.3957937132478393</v>
      </c>
      <c r="BA186">
        <v>2.4031285562967213</v>
      </c>
      <c r="BB186">
        <v>2.4145674000592265</v>
      </c>
      <c r="BC186">
        <v>2.4250185171795806</v>
      </c>
      <c r="BD186">
        <v>2.4400543524887084</v>
      </c>
      <c r="BE186">
        <v>2.4511581909690174</v>
      </c>
      <c r="BF186">
        <v>2.4605660108618315</v>
      </c>
      <c r="BG186">
        <v>2.4742435312657212</v>
      </c>
      <c r="BH186">
        <v>2.491977665275233</v>
      </c>
      <c r="BI186">
        <v>2.505691663938288</v>
      </c>
      <c r="BJ186">
        <v>2.5235455795826742</v>
      </c>
      <c r="BK186">
        <v>2.5421307717764345</v>
      </c>
      <c r="BL186">
        <v>2.5612294922790646</v>
      </c>
      <c r="BM186">
        <v>2.5798712390874043</v>
      </c>
      <c r="BN186">
        <v>2.5986105550264917</v>
      </c>
      <c r="BO186">
        <v>2.5986105550264917</v>
      </c>
      <c r="BP186">
        <v>2.6171955634888309</v>
      </c>
      <c r="BQ186">
        <v>2.6530565314300563</v>
      </c>
      <c r="BR186" s="1">
        <f t="shared" si="11"/>
        <v>39386</v>
      </c>
      <c r="BS186" s="8">
        <v>2.2547131596597372</v>
      </c>
      <c r="BT186" s="8">
        <v>2.2915023802872314</v>
      </c>
      <c r="BU186" s="8">
        <v>2.3216027428857298</v>
      </c>
      <c r="BV186" s="8">
        <v>2.3396496743448632</v>
      </c>
      <c r="BW186" s="8">
        <v>2.3537883579980332</v>
      </c>
      <c r="BX186" s="8">
        <v>2.3673434380671319</v>
      </c>
      <c r="BY186" s="8">
        <v>2.3840643118892171</v>
      </c>
      <c r="BZ186" s="8">
        <v>2.401363526709642</v>
      </c>
      <c r="CA186" s="8">
        <v>2.4200554540443022</v>
      </c>
      <c r="CB186" s="8">
        <v>2.4374405409408055</v>
      </c>
      <c r="CC186" s="8">
        <v>2.450505193286439</v>
      </c>
      <c r="CD186" s="8">
        <v>2.4682493844437752</v>
      </c>
      <c r="CE186" s="8">
        <v>2.4875166792227388</v>
      </c>
      <c r="CF186" s="8">
        <v>2.5056023505941751</v>
      </c>
      <c r="CG186" s="8">
        <v>2.5174353610273368</v>
      </c>
      <c r="CH186" s="8">
        <v>2.5285494386807392</v>
      </c>
      <c r="CI186" s="8">
        <v>2.5398171749869216</v>
      </c>
      <c r="CJ186" s="8">
        <v>2.5520790949512762</v>
      </c>
      <c r="CK186" s="8">
        <v>2.5661981539061891</v>
      </c>
      <c r="CL186" s="8">
        <v>2.5760304104271459</v>
      </c>
      <c r="CM186" s="8">
        <v>2.5836158843727555</v>
      </c>
    </row>
    <row r="187" spans="1:91" x14ac:dyDescent="0.25">
      <c r="A187" s="1">
        <f t="shared" si="8"/>
        <v>39416</v>
      </c>
      <c r="B187">
        <v>2.5071761785657869</v>
      </c>
      <c r="C187">
        <v>2.4159840197827709</v>
      </c>
      <c r="D187" s="1">
        <v>39416</v>
      </c>
      <c r="E187">
        <v>2.2645943594817695</v>
      </c>
      <c r="F187">
        <v>2.2978856830531873</v>
      </c>
      <c r="G187">
        <v>2.3287395525417613</v>
      </c>
      <c r="H187">
        <v>2.3553182315836598</v>
      </c>
      <c r="I187">
        <v>2.3799244910445445</v>
      </c>
      <c r="J187">
        <v>2.4013344889305541</v>
      </c>
      <c r="K187">
        <v>2.416574191830914</v>
      </c>
      <c r="L187">
        <v>2.4278565099358254</v>
      </c>
      <c r="M187">
        <v>2.4427166531159301</v>
      </c>
      <c r="N187">
        <v>2.4602375626833144</v>
      </c>
      <c r="O187">
        <v>2.47480441188991</v>
      </c>
      <c r="P187">
        <v>2.4901310263358014</v>
      </c>
      <c r="Q187">
        <v>2.5064930224886739</v>
      </c>
      <c r="R187">
        <v>2.5223857916900552</v>
      </c>
      <c r="S187">
        <v>2.5328249673792538</v>
      </c>
      <c r="T187">
        <v>2.5426155904998522</v>
      </c>
      <c r="U187">
        <v>2.5471103402580804</v>
      </c>
      <c r="V187">
        <v>2.5515918621226734</v>
      </c>
      <c r="W187">
        <v>2.5534575957410164</v>
      </c>
      <c r="X187">
        <v>2.5545296450881634</v>
      </c>
      <c r="Y187">
        <v>2.5654278945384759</v>
      </c>
      <c r="Z187" s="1">
        <f t="shared" si="9"/>
        <v>39416</v>
      </c>
      <c r="AA187">
        <v>2.2645943594817695</v>
      </c>
      <c r="AB187">
        <v>2.3108018579471894</v>
      </c>
      <c r="AC187">
        <v>2.3394055212937612</v>
      </c>
      <c r="AD187">
        <v>2.363303930196849</v>
      </c>
      <c r="AE187">
        <v>2.3881779279631856</v>
      </c>
      <c r="AF187">
        <v>2.411766382595788</v>
      </c>
      <c r="AG187">
        <v>2.4373478743492814</v>
      </c>
      <c r="AH187">
        <v>2.4611458482208453</v>
      </c>
      <c r="AI187">
        <v>2.4784907280116757</v>
      </c>
      <c r="AJ187">
        <v>2.4959423017780709</v>
      </c>
      <c r="AK187">
        <v>2.5153623372755782</v>
      </c>
      <c r="AL187">
        <v>2.5352093193291854</v>
      </c>
      <c r="AM187">
        <v>2.5543143658090721</v>
      </c>
      <c r="AN187">
        <v>2.5752848716174066</v>
      </c>
      <c r="AO187">
        <v>2.5965218806610286</v>
      </c>
      <c r="AP187">
        <v>2.6183170667545173</v>
      </c>
      <c r="AQ187">
        <v>2.6396788054799818</v>
      </c>
      <c r="AR187">
        <v>2.6611737660531234</v>
      </c>
      <c r="AS187">
        <v>2.682544044248349</v>
      </c>
      <c r="AT187">
        <v>2.7033737689575865</v>
      </c>
      <c r="AU187">
        <v>2.7240401344612715</v>
      </c>
      <c r="AV187" s="1">
        <f t="shared" si="10"/>
        <v>39416</v>
      </c>
      <c r="AW187">
        <v>2.3697349864260731</v>
      </c>
      <c r="AX187">
        <v>2.4114845133461609</v>
      </c>
      <c r="AY187">
        <v>2.4199243485212469</v>
      </c>
      <c r="AZ187">
        <v>2.4304177858459681</v>
      </c>
      <c r="BA187">
        <v>2.4378586322359626</v>
      </c>
      <c r="BB187">
        <v>2.44946279046385</v>
      </c>
      <c r="BC187">
        <v>2.4600649473986529</v>
      </c>
      <c r="BD187">
        <v>2.4770043070819283</v>
      </c>
      <c r="BE187">
        <v>2.490465801958798</v>
      </c>
      <c r="BF187">
        <v>2.5022224024613449</v>
      </c>
      <c r="BG187">
        <v>2.5183416088872681</v>
      </c>
      <c r="BH187">
        <v>2.5386177879712513</v>
      </c>
      <c r="BI187">
        <v>2.5548266816328429</v>
      </c>
      <c r="BJ187">
        <v>2.5752848716174066</v>
      </c>
      <c r="BK187">
        <v>2.5965218806610286</v>
      </c>
      <c r="BL187">
        <v>2.6183170667545173</v>
      </c>
      <c r="BM187">
        <v>2.6396788054799818</v>
      </c>
      <c r="BN187">
        <v>2.6611737660531234</v>
      </c>
      <c r="BO187">
        <v>2.6611737660531234</v>
      </c>
      <c r="BP187">
        <v>2.682544044248349</v>
      </c>
      <c r="BQ187">
        <v>2.7240401344612715</v>
      </c>
      <c r="BR187" s="1">
        <f t="shared" si="11"/>
        <v>39416</v>
      </c>
      <c r="BS187" s="8">
        <v>2.2645943594817695</v>
      </c>
      <c r="BT187" s="8">
        <v>2.3052507346350577</v>
      </c>
      <c r="BU187" s="8">
        <v>2.339286297565859</v>
      </c>
      <c r="BV187" s="8">
        <v>2.3612544849605439</v>
      </c>
      <c r="BW187" s="8">
        <v>2.3793303870917923</v>
      </c>
      <c r="BX187" s="8">
        <v>2.3968611403680025</v>
      </c>
      <c r="BY187" s="8">
        <v>2.4176461244578418</v>
      </c>
      <c r="BZ187" s="8">
        <v>2.4376997867414749</v>
      </c>
      <c r="CA187" s="8">
        <v>2.4588000701005779</v>
      </c>
      <c r="CB187" s="8">
        <v>2.4786042769669847</v>
      </c>
      <c r="CC187" s="8">
        <v>2.4940418291653454</v>
      </c>
      <c r="CD187" s="8">
        <v>2.5142691179025056</v>
      </c>
      <c r="CE187" s="8">
        <v>2.5360804149957921</v>
      </c>
      <c r="CF187" s="8">
        <v>2.5567198267390001</v>
      </c>
      <c r="CG187" s="8">
        <v>2.5710052926876932</v>
      </c>
      <c r="CH187" s="8">
        <v>2.5845766815568525</v>
      </c>
      <c r="CI187" s="8">
        <v>2.5978818857616748</v>
      </c>
      <c r="CJ187" s="8">
        <v>2.6117713205458455</v>
      </c>
      <c r="CK187" s="8">
        <v>2.6278595303040477</v>
      </c>
      <c r="CL187" s="8">
        <v>2.6395732296454741</v>
      </c>
      <c r="CM187" s="8">
        <v>2.6489958490246828</v>
      </c>
    </row>
    <row r="188" spans="1:91" x14ac:dyDescent="0.25">
      <c r="A188" s="1">
        <f t="shared" si="8"/>
        <v>39447</v>
      </c>
      <c r="B188">
        <v>2.5142204857476775</v>
      </c>
      <c r="C188">
        <v>2.4178248090324814</v>
      </c>
      <c r="D188" s="1">
        <v>39447</v>
      </c>
      <c r="E188">
        <v>2.2651588097404205</v>
      </c>
      <c r="F188">
        <v>2.2986423615677887</v>
      </c>
      <c r="G188">
        <v>2.3296927910688638</v>
      </c>
      <c r="H188">
        <v>2.3564708772226628</v>
      </c>
      <c r="I188">
        <v>2.3812796755450023</v>
      </c>
      <c r="J188">
        <v>2.4028940755604631</v>
      </c>
      <c r="K188">
        <v>2.4183371067531669</v>
      </c>
      <c r="L188">
        <v>2.429821989109362</v>
      </c>
      <c r="M188">
        <v>2.4449616965742735</v>
      </c>
      <c r="N188">
        <v>2.4627846052744951</v>
      </c>
      <c r="O188">
        <v>2.4776541241373007</v>
      </c>
      <c r="P188">
        <v>2.4932877569220109</v>
      </c>
      <c r="Q188">
        <v>2.5099617663922658</v>
      </c>
      <c r="R188">
        <v>2.5261696477660025</v>
      </c>
      <c r="S188">
        <v>2.5369320360800942</v>
      </c>
      <c r="T188">
        <v>2.5470530148047223</v>
      </c>
      <c r="U188">
        <v>2.5518706445671429</v>
      </c>
      <c r="V188">
        <v>2.5566732496564288</v>
      </c>
      <c r="W188">
        <v>2.5588496294827845</v>
      </c>
      <c r="X188">
        <v>2.5602310021741315</v>
      </c>
      <c r="Y188">
        <v>2.5714619445428233</v>
      </c>
      <c r="Z188" s="1">
        <f t="shared" si="9"/>
        <v>39447</v>
      </c>
      <c r="AA188">
        <v>2.2651588097404205</v>
      </c>
      <c r="AB188">
        <v>2.3115627896725162</v>
      </c>
      <c r="AC188">
        <v>2.3403631257931479</v>
      </c>
      <c r="AD188">
        <v>2.3644604838770489</v>
      </c>
      <c r="AE188">
        <v>2.3895378121630788</v>
      </c>
      <c r="AF188">
        <v>2.4133327443925721</v>
      </c>
      <c r="AG188">
        <v>2.4391259438796671</v>
      </c>
      <c r="AH188">
        <v>2.4631382768870029</v>
      </c>
      <c r="AI188">
        <v>2.4806955849006722</v>
      </c>
      <c r="AJ188">
        <v>2.4983603551914779</v>
      </c>
      <c r="AK188">
        <v>2.5179976369180928</v>
      </c>
      <c r="AL188">
        <v>2.5380654102063946</v>
      </c>
      <c r="AM188">
        <v>2.5573933557279251</v>
      </c>
      <c r="AN188">
        <v>2.5785921247855215</v>
      </c>
      <c r="AO188">
        <v>2.60006106614679</v>
      </c>
      <c r="AP188">
        <v>2.6220923371995228</v>
      </c>
      <c r="AQ188">
        <v>2.643692937560282</v>
      </c>
      <c r="AR188">
        <v>2.6654303403442827</v>
      </c>
      <c r="AS188">
        <v>2.6870462399792188</v>
      </c>
      <c r="AT188">
        <v>2.7081240051260633</v>
      </c>
      <c r="AU188">
        <v>2.7290413947631476</v>
      </c>
      <c r="AV188" s="1">
        <f t="shared" si="10"/>
        <v>39447</v>
      </c>
      <c r="AW188">
        <v>2.3719251523620715</v>
      </c>
      <c r="AX188">
        <v>2.4137132651967144</v>
      </c>
      <c r="AY188">
        <v>2.422160900669982</v>
      </c>
      <c r="AZ188">
        <v>2.4326640362812677</v>
      </c>
      <c r="BA188">
        <v>2.4401117596800379</v>
      </c>
      <c r="BB188">
        <v>2.4517266427494002</v>
      </c>
      <c r="BC188">
        <v>2.4623385984520398</v>
      </c>
      <c r="BD188">
        <v>2.4792936138979926</v>
      </c>
      <c r="BE188">
        <v>2.4927675502114348</v>
      </c>
      <c r="BF188">
        <v>2.5046465399973226</v>
      </c>
      <c r="BG188">
        <v>2.5209800298587841</v>
      </c>
      <c r="BH188">
        <v>2.5414777187271325</v>
      </c>
      <c r="BI188">
        <v>2.5579062891010773</v>
      </c>
      <c r="BJ188">
        <v>2.5785921247855215</v>
      </c>
      <c r="BK188">
        <v>2.60006106614679</v>
      </c>
      <c r="BL188">
        <v>2.6220923371995228</v>
      </c>
      <c r="BM188">
        <v>2.643692937560282</v>
      </c>
      <c r="BN188">
        <v>2.6654303403442827</v>
      </c>
      <c r="BO188">
        <v>2.6654303403442827</v>
      </c>
      <c r="BP188">
        <v>2.6870462399792188</v>
      </c>
      <c r="BQ188">
        <v>2.7290413947631476</v>
      </c>
      <c r="BR188" s="1">
        <f t="shared" si="11"/>
        <v>39447</v>
      </c>
      <c r="BS188" s="8">
        <v>2.2651588097404205</v>
      </c>
      <c r="BT188" s="8">
        <v>2.306009838412296</v>
      </c>
      <c r="BU188" s="8">
        <v>2.3402438532626002</v>
      </c>
      <c r="BV188" s="8">
        <v>2.3624100356832316</v>
      </c>
      <c r="BW188" s="8">
        <v>2.3806852332956061</v>
      </c>
      <c r="BX188" s="8">
        <v>2.3984178217072736</v>
      </c>
      <c r="BY188" s="8">
        <v>2.4194098213656137</v>
      </c>
      <c r="BZ188" s="8">
        <v>2.4396732345719241</v>
      </c>
      <c r="CA188" s="8">
        <v>2.4609874102475291</v>
      </c>
      <c r="CB188" s="8">
        <v>2.4810394277309533</v>
      </c>
      <c r="CC188" s="8">
        <v>2.4967265054656682</v>
      </c>
      <c r="CD188" s="8">
        <v>2.5172118269161947</v>
      </c>
      <c r="CE188" s="8">
        <v>2.5392869609081634</v>
      </c>
      <c r="CF188" s="8">
        <v>2.5601943688211746</v>
      </c>
      <c r="CG188" s="8">
        <v>2.5747439770204994</v>
      </c>
      <c r="CH188" s="8">
        <v>2.5885811213840531</v>
      </c>
      <c r="CI188" s="8">
        <v>2.6021542269931319</v>
      </c>
      <c r="CJ188" s="8">
        <v>2.6163265019067459</v>
      </c>
      <c r="CK188" s="8">
        <v>2.6327015703592784</v>
      </c>
      <c r="CL188" s="8">
        <v>2.6446968060253284</v>
      </c>
      <c r="CM188" s="8">
        <v>2.6543985961665353</v>
      </c>
    </row>
    <row r="189" spans="1:91" x14ac:dyDescent="0.25">
      <c r="A189" s="1">
        <f t="shared" si="8"/>
        <v>39478</v>
      </c>
      <c r="B189">
        <v>2.5564634870091041</v>
      </c>
      <c r="C189">
        <v>2.4756412857337571</v>
      </c>
      <c r="D189" s="1">
        <v>39478</v>
      </c>
      <c r="E189">
        <v>2.3083890589618115</v>
      </c>
      <c r="F189">
        <v>2.3440102699086824</v>
      </c>
      <c r="G189">
        <v>2.3771924101893993</v>
      </c>
      <c r="H189">
        <v>2.4060528012677831</v>
      </c>
      <c r="I189">
        <v>2.4329361019604892</v>
      </c>
      <c r="J189">
        <v>2.4565859753810719</v>
      </c>
      <c r="K189">
        <v>2.4739507427945719</v>
      </c>
      <c r="L189">
        <v>2.4872838932410528</v>
      </c>
      <c r="M189">
        <v>2.5043756585680241</v>
      </c>
      <c r="N189">
        <v>2.5236956718921117</v>
      </c>
      <c r="O189">
        <v>2.5394314613769096</v>
      </c>
      <c r="P189">
        <v>2.5559565543413933</v>
      </c>
      <c r="Q189">
        <v>2.5735546742229922</v>
      </c>
      <c r="R189">
        <v>2.5906814719901656</v>
      </c>
      <c r="S189">
        <v>2.6020640718292869</v>
      </c>
      <c r="T189">
        <v>2.6127199888390127</v>
      </c>
      <c r="U189">
        <v>2.6179374417900672</v>
      </c>
      <c r="V189">
        <v>2.6231765180136861</v>
      </c>
      <c r="W189">
        <v>2.6257969247412576</v>
      </c>
      <c r="X189">
        <v>2.6276020631790966</v>
      </c>
      <c r="Y189">
        <v>2.6395178667991566</v>
      </c>
      <c r="Z189" s="1">
        <f t="shared" si="9"/>
        <v>39478</v>
      </c>
      <c r="AA189">
        <v>2.3083890589618115</v>
      </c>
      <c r="AB189">
        <v>2.3571857062773232</v>
      </c>
      <c r="AC189">
        <v>2.3880803001369446</v>
      </c>
      <c r="AD189">
        <v>2.4142105152703723</v>
      </c>
      <c r="AE189">
        <v>2.441373380000265</v>
      </c>
      <c r="AF189">
        <v>2.4672578929305899</v>
      </c>
      <c r="AG189">
        <v>2.4952176533949681</v>
      </c>
      <c r="AH189">
        <v>2.5213880647990217</v>
      </c>
      <c r="AI189">
        <v>2.5409779007364843</v>
      </c>
      <c r="AJ189">
        <v>2.5607007738420067</v>
      </c>
      <c r="AK189">
        <v>2.5823106151442135</v>
      </c>
      <c r="AL189">
        <v>2.6035990691507758</v>
      </c>
      <c r="AM189">
        <v>2.6241395842550275</v>
      </c>
      <c r="AN189">
        <v>2.6466110571209072</v>
      </c>
      <c r="AO189">
        <v>2.6693717333255385</v>
      </c>
      <c r="AP189">
        <v>2.6927218660379864</v>
      </c>
      <c r="AQ189">
        <v>2.7156419007184085</v>
      </c>
      <c r="AR189">
        <v>2.7387145523001699</v>
      </c>
      <c r="AS189">
        <v>2.7616744557097896</v>
      </c>
      <c r="AT189">
        <v>2.784093190430307</v>
      </c>
      <c r="AU189">
        <v>2.8063587674338417</v>
      </c>
      <c r="AV189" s="1">
        <f t="shared" si="10"/>
        <v>39478</v>
      </c>
      <c r="AW189">
        <v>2.4323951461475843</v>
      </c>
      <c r="AX189">
        <v>2.4752486074907596</v>
      </c>
      <c r="AY189">
        <v>2.4839116074598513</v>
      </c>
      <c r="AZ189">
        <v>2.4946825106035613</v>
      </c>
      <c r="BA189">
        <v>2.5023201066832592</v>
      </c>
      <c r="BB189">
        <v>2.5142311002375264</v>
      </c>
      <c r="BC189">
        <v>2.5251135977381449</v>
      </c>
      <c r="BD189">
        <v>2.5425008653053878</v>
      </c>
      <c r="BE189">
        <v>2.5563183069121269</v>
      </c>
      <c r="BF189">
        <v>2.5685001403344656</v>
      </c>
      <c r="BG189">
        <v>2.5853691823312359</v>
      </c>
      <c r="BH189">
        <v>2.6070994845665969</v>
      </c>
      <c r="BI189">
        <v>2.6246659048406187</v>
      </c>
      <c r="BJ189">
        <v>2.6466110571209072</v>
      </c>
      <c r="BK189">
        <v>2.6693717333255385</v>
      </c>
      <c r="BL189">
        <v>2.6927218660379864</v>
      </c>
      <c r="BM189">
        <v>2.7156419007184085</v>
      </c>
      <c r="BN189">
        <v>2.7387145523001699</v>
      </c>
      <c r="BO189">
        <v>2.7387145523001699</v>
      </c>
      <c r="BP189">
        <v>2.7616744557097896</v>
      </c>
      <c r="BQ189">
        <v>2.8063587674338417</v>
      </c>
      <c r="BR189" s="1">
        <f t="shared" si="11"/>
        <v>39478</v>
      </c>
      <c r="BS189" s="8">
        <v>2.3083890589618115</v>
      </c>
      <c r="BT189" s="8">
        <v>2.3515231573745954</v>
      </c>
      <c r="BU189" s="8">
        <v>2.3879585957837146</v>
      </c>
      <c r="BV189" s="8">
        <v>2.4121169241005114</v>
      </c>
      <c r="BW189" s="8">
        <v>2.432328764643525</v>
      </c>
      <c r="BX189" s="8">
        <v>2.4520097010667636</v>
      </c>
      <c r="BY189" s="8">
        <v>2.4750481262424207</v>
      </c>
      <c r="BZ189" s="8">
        <v>2.4973681069312814</v>
      </c>
      <c r="CA189" s="8">
        <v>2.5207908062125521</v>
      </c>
      <c r="CB189" s="8">
        <v>2.5429476453713034</v>
      </c>
      <c r="CC189" s="8">
        <v>2.5604836045316133</v>
      </c>
      <c r="CD189" s="8">
        <v>2.5821194381938426</v>
      </c>
      <c r="CE189" s="8">
        <v>2.6053966863647253</v>
      </c>
      <c r="CF189" s="8">
        <v>2.6274865200174324</v>
      </c>
      <c r="CG189" s="8">
        <v>2.6430602828987668</v>
      </c>
      <c r="CH189" s="8">
        <v>2.6579097531223765</v>
      </c>
      <c r="CI189" s="8">
        <v>2.6724949447466577</v>
      </c>
      <c r="CJ189" s="8">
        <v>2.6877024175526012</v>
      </c>
      <c r="CK189" s="8">
        <v>2.7051803918965067</v>
      </c>
      <c r="CL189" s="8">
        <v>2.7181650268008246</v>
      </c>
      <c r="CM189" s="8">
        <v>2.7287979133235329</v>
      </c>
    </row>
    <row r="190" spans="1:91" x14ac:dyDescent="0.25">
      <c r="A190" s="1">
        <f t="shared" si="8"/>
        <v>39507</v>
      </c>
      <c r="B190">
        <v>2.560002109732276</v>
      </c>
      <c r="C190">
        <v>2.4962882838898914</v>
      </c>
      <c r="D190" s="1">
        <v>39507</v>
      </c>
      <c r="E190">
        <v>2.3209331358864209</v>
      </c>
      <c r="F190">
        <v>2.3577790230371298</v>
      </c>
      <c r="G190">
        <v>2.3922017782702354</v>
      </c>
      <c r="H190">
        <v>2.4223027890579063</v>
      </c>
      <c r="I190">
        <v>2.4504378776742013</v>
      </c>
      <c r="J190">
        <v>2.475338507785982</v>
      </c>
      <c r="K190">
        <v>2.4939240959843372</v>
      </c>
      <c r="L190">
        <v>2.5081159575741654</v>
      </c>
      <c r="M190">
        <v>2.5255757019997613</v>
      </c>
      <c r="N190">
        <v>2.5452858258272659</v>
      </c>
      <c r="O190">
        <v>2.5613842099752624</v>
      </c>
      <c r="P190">
        <v>2.5782816171279568</v>
      </c>
      <c r="Q190">
        <v>2.5962644869600844</v>
      </c>
      <c r="R190">
        <v>2.6137749929920755</v>
      </c>
      <c r="S190">
        <v>2.6254926563102341</v>
      </c>
      <c r="T190">
        <v>2.6364790723483802</v>
      </c>
      <c r="U190">
        <v>2.6419789940194836</v>
      </c>
      <c r="V190">
        <v>2.6474159374535922</v>
      </c>
      <c r="W190">
        <v>2.6498593400191637</v>
      </c>
      <c r="X190">
        <v>2.6514796641619149</v>
      </c>
      <c r="Y190">
        <v>2.6633014798847947</v>
      </c>
      <c r="Z190" s="1">
        <f t="shared" si="9"/>
        <v>39507</v>
      </c>
      <c r="AA190">
        <v>2.3209331358864209</v>
      </c>
      <c r="AB190">
        <v>2.3710318521258658</v>
      </c>
      <c r="AC190">
        <v>2.4031584133253059</v>
      </c>
      <c r="AD190">
        <v>2.4305155985899316</v>
      </c>
      <c r="AE190">
        <v>2.458935850833659</v>
      </c>
      <c r="AF190">
        <v>2.4860918902146762</v>
      </c>
      <c r="AG190">
        <v>2.5153627042298519</v>
      </c>
      <c r="AH190">
        <v>2.5425661878059995</v>
      </c>
      <c r="AI190">
        <v>2.5627032471114837</v>
      </c>
      <c r="AJ190">
        <v>2.5830087467066338</v>
      </c>
      <c r="AK190">
        <v>2.6057725664450935</v>
      </c>
      <c r="AL190">
        <v>2.6273866352562387</v>
      </c>
      <c r="AM190">
        <v>2.6482480555137693</v>
      </c>
      <c r="AN190">
        <v>2.6712325135252715</v>
      </c>
      <c r="AO190">
        <v>2.6946069498634366</v>
      </c>
      <c r="AP190">
        <v>2.7185833596638158</v>
      </c>
      <c r="AQ190">
        <v>2.7421325091346129</v>
      </c>
      <c r="AR190">
        <v>2.7658426909266871</v>
      </c>
      <c r="AS190">
        <v>2.7894459404010918</v>
      </c>
      <c r="AT190">
        <v>2.8125094133681565</v>
      </c>
      <c r="AU190">
        <v>2.8354248950162209</v>
      </c>
      <c r="AV190" s="1">
        <f t="shared" si="10"/>
        <v>39507</v>
      </c>
      <c r="AW190">
        <v>2.4526814688821861</v>
      </c>
      <c r="AX190">
        <v>2.4958923306865812</v>
      </c>
      <c r="AY190">
        <v>2.5046275805997258</v>
      </c>
      <c r="AZ190">
        <v>2.5154883137275408</v>
      </c>
      <c r="BA190">
        <v>2.5231896078207936</v>
      </c>
      <c r="BB190">
        <v>2.5351999397821916</v>
      </c>
      <c r="BC190">
        <v>2.5461731979706062</v>
      </c>
      <c r="BD190">
        <v>2.5638563229687747</v>
      </c>
      <c r="BE190">
        <v>2.5781748136713243</v>
      </c>
      <c r="BF190">
        <v>2.5908760586841151</v>
      </c>
      <c r="BG190">
        <v>2.6088589226804095</v>
      </c>
      <c r="BH190">
        <v>2.6309190319260427</v>
      </c>
      <c r="BI190">
        <v>2.648779211507045</v>
      </c>
      <c r="BJ190">
        <v>2.6712325135252715</v>
      </c>
      <c r="BK190">
        <v>2.6946069498634366</v>
      </c>
      <c r="BL190">
        <v>2.7185833596638158</v>
      </c>
      <c r="BM190">
        <v>2.7421325091346129</v>
      </c>
      <c r="BN190">
        <v>2.7658426909266871</v>
      </c>
      <c r="BO190">
        <v>2.7658426909266871</v>
      </c>
      <c r="BP190">
        <v>2.7894459404010918</v>
      </c>
      <c r="BQ190">
        <v>2.8354248950162209</v>
      </c>
      <c r="BR190" s="1">
        <f t="shared" si="11"/>
        <v>39507</v>
      </c>
      <c r="BS190" s="8">
        <v>2.3209331358864209</v>
      </c>
      <c r="BT190" s="8">
        <v>2.3653360413219766</v>
      </c>
      <c r="BU190" s="8">
        <v>2.4030359405422983</v>
      </c>
      <c r="BV190" s="8">
        <v>2.4284078677341379</v>
      </c>
      <c r="BW190" s="8">
        <v>2.4498261713639473</v>
      </c>
      <c r="BX190" s="8">
        <v>2.4707273001401182</v>
      </c>
      <c r="BY190" s="8">
        <v>2.4950303391183586</v>
      </c>
      <c r="BZ190" s="8">
        <v>2.5183156314293424</v>
      </c>
      <c r="CA190" s="8">
        <v>2.5422405286219236</v>
      </c>
      <c r="CB190" s="8">
        <v>2.5651912442753888</v>
      </c>
      <c r="CC190" s="8">
        <v>2.5838255715578256</v>
      </c>
      <c r="CD190" s="8">
        <v>2.6057148566493895</v>
      </c>
      <c r="CE190" s="8">
        <v>2.6292615332840601</v>
      </c>
      <c r="CF190" s="8">
        <v>2.6516109066164537</v>
      </c>
      <c r="CG190" s="8">
        <v>2.6674737799319659</v>
      </c>
      <c r="CH190" s="8">
        <v>2.6827827745924262</v>
      </c>
      <c r="CI190" s="8">
        <v>2.6978285874633134</v>
      </c>
      <c r="CJ190" s="8">
        <v>2.7135061937456983</v>
      </c>
      <c r="CK190" s="8">
        <v>2.7314800641570245</v>
      </c>
      <c r="CL190" s="8">
        <v>2.7449206056674065</v>
      </c>
      <c r="CM190" s="8">
        <v>2.7559891143798785</v>
      </c>
    </row>
    <row r="191" spans="1:91" x14ac:dyDescent="0.25">
      <c r="A191" s="1">
        <f t="shared" si="8"/>
        <v>39538</v>
      </c>
      <c r="B191">
        <v>2.5687331087122964</v>
      </c>
      <c r="C191">
        <v>2.49266019400716</v>
      </c>
      <c r="D191" s="1">
        <v>39538</v>
      </c>
      <c r="E191">
        <v>2.3042254082303502</v>
      </c>
      <c r="F191">
        <v>2.3432224033525526</v>
      </c>
      <c r="G191">
        <v>2.3798842657522625</v>
      </c>
      <c r="H191">
        <v>2.4123127631500063</v>
      </c>
      <c r="I191">
        <v>2.4428431290022736</v>
      </c>
      <c r="J191">
        <v>2.4700662522291874</v>
      </c>
      <c r="K191">
        <v>2.49021299899153</v>
      </c>
      <c r="L191">
        <v>2.5062954227850027</v>
      </c>
      <c r="M191">
        <v>2.5255100748523689</v>
      </c>
      <c r="N191">
        <v>2.5470010620133299</v>
      </c>
      <c r="O191">
        <v>2.5649029369779819</v>
      </c>
      <c r="P191">
        <v>2.5836280254593862</v>
      </c>
      <c r="Q191">
        <v>2.6034652392167521</v>
      </c>
      <c r="R191">
        <v>2.6228536199076364</v>
      </c>
      <c r="S191">
        <v>2.6364494931472375</v>
      </c>
      <c r="T191">
        <v>2.6493269573895328</v>
      </c>
      <c r="U191">
        <v>2.6567027292406173</v>
      </c>
      <c r="V191">
        <v>2.6639425100630199</v>
      </c>
      <c r="W191">
        <v>2.6678464484704922</v>
      </c>
      <c r="X191">
        <v>2.670923937873813</v>
      </c>
      <c r="Y191">
        <v>2.6842850617343079</v>
      </c>
      <c r="Z191" s="1">
        <f t="shared" si="9"/>
        <v>39538</v>
      </c>
      <c r="AA191">
        <v>2.3042254082303502</v>
      </c>
      <c r="AB191">
        <v>2.356393411205751</v>
      </c>
      <c r="AC191">
        <v>2.3907844847931523</v>
      </c>
      <c r="AD191">
        <v>2.4204917015324905</v>
      </c>
      <c r="AE191">
        <v>2.4513147640239827</v>
      </c>
      <c r="AF191">
        <v>2.4808115113827927</v>
      </c>
      <c r="AG191">
        <v>2.5117380202746458</v>
      </c>
      <c r="AH191">
        <v>2.5406387468693827</v>
      </c>
      <c r="AI191">
        <v>2.5625107372210745</v>
      </c>
      <c r="AJ191">
        <v>2.5845787754255758</v>
      </c>
      <c r="AK191">
        <v>2.6091360421731928</v>
      </c>
      <c r="AL191">
        <v>2.6325723817663786</v>
      </c>
      <c r="AM191">
        <v>2.6552835958869814</v>
      </c>
      <c r="AN191">
        <v>2.6801534324985217</v>
      </c>
      <c r="AO191">
        <v>2.7054462105920591</v>
      </c>
      <c r="AP191">
        <v>2.7313757218578232</v>
      </c>
      <c r="AQ191">
        <v>2.7569084198561393</v>
      </c>
      <c r="AR191">
        <v>2.7826352936203733</v>
      </c>
      <c r="AS191">
        <v>2.8082868985092033</v>
      </c>
      <c r="AT191">
        <v>2.8334269520432125</v>
      </c>
      <c r="AU191">
        <v>2.8584493148929027</v>
      </c>
      <c r="AV191" s="1">
        <f t="shared" si="10"/>
        <v>39538</v>
      </c>
      <c r="AW191">
        <v>2.4472296999417096</v>
      </c>
      <c r="AX191">
        <v>2.490344513548544</v>
      </c>
      <c r="AY191">
        <v>2.499060346931345</v>
      </c>
      <c r="AZ191">
        <v>2.5098969390492942</v>
      </c>
      <c r="BA191">
        <v>2.5175811148675198</v>
      </c>
      <c r="BB191">
        <v>2.5298152570400494</v>
      </c>
      <c r="BC191">
        <v>2.542504115526814</v>
      </c>
      <c r="BD191">
        <v>2.5619127426379285</v>
      </c>
      <c r="BE191">
        <v>2.5779811415591145</v>
      </c>
      <c r="BF191">
        <v>2.5924508693867652</v>
      </c>
      <c r="BG191">
        <v>2.6122263822114009</v>
      </c>
      <c r="BH191">
        <v>2.6361117504263176</v>
      </c>
      <c r="BI191">
        <v>2.6558161629903032</v>
      </c>
      <c r="BJ191">
        <v>2.6801534324985217</v>
      </c>
      <c r="BK191">
        <v>2.7054462105920591</v>
      </c>
      <c r="BL191">
        <v>2.7313757218578232</v>
      </c>
      <c r="BM191">
        <v>2.7569084198561393</v>
      </c>
      <c r="BN191">
        <v>2.7826352936203733</v>
      </c>
      <c r="BO191">
        <v>2.7826352936203733</v>
      </c>
      <c r="BP191">
        <v>2.8082868985092033</v>
      </c>
      <c r="BQ191">
        <v>2.8584493148929027</v>
      </c>
      <c r="BR191" s="1">
        <f t="shared" si="11"/>
        <v>39538</v>
      </c>
      <c r="BS191" s="8">
        <v>2.3042254082303502</v>
      </c>
      <c r="BT191" s="8">
        <v>2.3507327655937047</v>
      </c>
      <c r="BU191" s="8">
        <v>2.3906626426258608</v>
      </c>
      <c r="BV191" s="8">
        <v>2.418392663349616</v>
      </c>
      <c r="BW191" s="8">
        <v>2.4422333185799872</v>
      </c>
      <c r="BX191" s="8">
        <v>2.4654748759473128</v>
      </c>
      <c r="BY191" s="8">
        <v>2.4913975697173671</v>
      </c>
      <c r="BZ191" s="8">
        <v>2.5163358761555834</v>
      </c>
      <c r="CA191" s="8">
        <v>2.5419449088470172</v>
      </c>
      <c r="CB191" s="8">
        <v>2.5666112733531916</v>
      </c>
      <c r="CC191" s="8">
        <v>2.5871485892071471</v>
      </c>
      <c r="CD191" s="8">
        <v>2.610648244158333</v>
      </c>
      <c r="CE191" s="8">
        <v>2.6360007373276435</v>
      </c>
      <c r="CF191" s="8">
        <v>2.6601836022245733</v>
      </c>
      <c r="CG191" s="8">
        <v>2.677884592993315</v>
      </c>
      <c r="CH191" s="8">
        <v>2.6950504241594162</v>
      </c>
      <c r="CI191" s="8">
        <v>2.7119722035309999</v>
      </c>
      <c r="CJ191" s="8">
        <v>2.7295496689226351</v>
      </c>
      <c r="CK191" s="8">
        <v>2.7494595167548739</v>
      </c>
      <c r="CL191" s="8">
        <v>2.7648272391444415</v>
      </c>
      <c r="CM191" s="8">
        <v>2.7778221439680206</v>
      </c>
    </row>
    <row r="192" spans="1:91" x14ac:dyDescent="0.25">
      <c r="A192" s="1">
        <f t="shared" si="8"/>
        <v>39568</v>
      </c>
      <c r="B192">
        <v>2.5633692460675492</v>
      </c>
      <c r="C192">
        <v>2.474961049050747</v>
      </c>
      <c r="D192" s="1">
        <v>39568</v>
      </c>
      <c r="E192">
        <v>2.3070742218887186</v>
      </c>
      <c r="F192">
        <v>2.3431622804906462</v>
      </c>
      <c r="G192">
        <v>2.3768197846934931</v>
      </c>
      <c r="H192">
        <v>2.4061621828899957</v>
      </c>
      <c r="I192">
        <v>2.4335318349533521</v>
      </c>
      <c r="J192">
        <v>2.4575339654947235</v>
      </c>
      <c r="K192">
        <v>2.4744358418824035</v>
      </c>
      <c r="L192">
        <v>2.4879970898345656</v>
      </c>
      <c r="M192">
        <v>2.5057864578957996</v>
      </c>
      <c r="N192">
        <v>2.5258136720890918</v>
      </c>
      <c r="O192">
        <v>2.5422615869542717</v>
      </c>
      <c r="P192">
        <v>2.5595068124460827</v>
      </c>
      <c r="Q192">
        <v>2.5778341594194156</v>
      </c>
      <c r="R192">
        <v>2.5961483601332209</v>
      </c>
      <c r="S192">
        <v>2.6088012543238741</v>
      </c>
      <c r="T192">
        <v>2.620735194709519</v>
      </c>
      <c r="U192">
        <v>2.6272206368817237</v>
      </c>
      <c r="V192">
        <v>2.6335671370127889</v>
      </c>
      <c r="W192">
        <v>2.636612430721645</v>
      </c>
      <c r="X192">
        <v>2.638838820662095</v>
      </c>
      <c r="Y192">
        <v>2.6512202939524965</v>
      </c>
      <c r="Z192" s="1">
        <f t="shared" si="9"/>
        <v>39568</v>
      </c>
      <c r="AA192">
        <v>2.3070742218887186</v>
      </c>
      <c r="AB192">
        <v>2.3563329503995312</v>
      </c>
      <c r="AC192">
        <v>2.3877059679616068</v>
      </c>
      <c r="AD192">
        <v>2.4143202677506101</v>
      </c>
      <c r="AE192">
        <v>2.4419711789597986</v>
      </c>
      <c r="AF192">
        <v>2.4682247068115588</v>
      </c>
      <c r="AG192">
        <v>2.4958244878262614</v>
      </c>
      <c r="AH192">
        <v>2.5213358191621995</v>
      </c>
      <c r="AI192">
        <v>2.5402741580580082</v>
      </c>
      <c r="AJ192">
        <v>2.5610983871096509</v>
      </c>
      <c r="AK192">
        <v>2.5843702470770182</v>
      </c>
      <c r="AL192">
        <v>2.6065122790965654</v>
      </c>
      <c r="AM192">
        <v>2.6279175747737127</v>
      </c>
      <c r="AN192">
        <v>2.6514398730263515</v>
      </c>
      <c r="AO192">
        <v>2.6753601579275381</v>
      </c>
      <c r="AP192">
        <v>2.6998892400394405</v>
      </c>
      <c r="AQ192">
        <v>2.724005130407396</v>
      </c>
      <c r="AR192">
        <v>2.7482920087652705</v>
      </c>
      <c r="AS192">
        <v>2.7724836284860133</v>
      </c>
      <c r="AT192">
        <v>2.7961495388901976</v>
      </c>
      <c r="AU192">
        <v>2.8196788833730877</v>
      </c>
      <c r="AV192" s="1">
        <f t="shared" si="10"/>
        <v>39568</v>
      </c>
      <c r="AW192">
        <v>2.4262056414077482</v>
      </c>
      <c r="AX192">
        <v>2.4689500572685219</v>
      </c>
      <c r="AY192">
        <v>2.4775910132537429</v>
      </c>
      <c r="AZ192">
        <v>2.4883345086153876</v>
      </c>
      <c r="BA192">
        <v>2.4959526699674632</v>
      </c>
      <c r="BB192">
        <v>2.5080817090836045</v>
      </c>
      <c r="BC192">
        <v>2.5206615580631859</v>
      </c>
      <c r="BD192">
        <v>2.5399034463869863</v>
      </c>
      <c r="BE192">
        <v>2.5556103155943659</v>
      </c>
      <c r="BF192">
        <v>2.5688989646501277</v>
      </c>
      <c r="BG192">
        <v>2.5874312537547088</v>
      </c>
      <c r="BH192">
        <v>2.6100166111849354</v>
      </c>
      <c r="BI192">
        <v>2.6284446531064125</v>
      </c>
      <c r="BJ192">
        <v>2.6514398730263515</v>
      </c>
      <c r="BK192">
        <v>2.6753601579275381</v>
      </c>
      <c r="BL192">
        <v>2.6998892400394405</v>
      </c>
      <c r="BM192">
        <v>2.724005130407396</v>
      </c>
      <c r="BN192">
        <v>2.7482920087652705</v>
      </c>
      <c r="BO192">
        <v>2.7482920087652705</v>
      </c>
      <c r="BP192">
        <v>2.7724836284860133</v>
      </c>
      <c r="BQ192">
        <v>2.8196788833730877</v>
      </c>
      <c r="BR192" s="1">
        <f t="shared" si="11"/>
        <v>39568</v>
      </c>
      <c r="BS192" s="8">
        <v>2.3070742218887186</v>
      </c>
      <c r="BT192" s="8">
        <v>2.3506724500294447</v>
      </c>
      <c r="BU192" s="8">
        <v>2.3875842826855638</v>
      </c>
      <c r="BV192" s="8">
        <v>2.4122265814039525</v>
      </c>
      <c r="BW192" s="8">
        <v>2.4329243489227093</v>
      </c>
      <c r="BX192" s="8">
        <v>2.452965884314354</v>
      </c>
      <c r="BY192" s="8">
        <v>2.4756129075641113</v>
      </c>
      <c r="BZ192" s="8">
        <v>2.4972175935724046</v>
      </c>
      <c r="CA192" s="8">
        <v>2.520936026407361</v>
      </c>
      <c r="CB192" s="8">
        <v>2.5440925915510642</v>
      </c>
      <c r="CC192" s="8">
        <v>2.5628280056619279</v>
      </c>
      <c r="CD192" s="8">
        <v>2.5851516732994324</v>
      </c>
      <c r="CE192" s="8">
        <v>2.609292211601363</v>
      </c>
      <c r="CF192" s="8">
        <v>2.6322568505706587</v>
      </c>
      <c r="CG192" s="8">
        <v>2.6487923397135233</v>
      </c>
      <c r="CH192" s="8">
        <v>2.6647857275138684</v>
      </c>
      <c r="CI192" s="8">
        <v>2.680525333565547</v>
      </c>
      <c r="CJ192" s="8">
        <v>2.6969004013999247</v>
      </c>
      <c r="CK192" s="8">
        <v>2.7155662387523485</v>
      </c>
      <c r="CL192" s="8">
        <v>2.7297330366584474</v>
      </c>
      <c r="CM192" s="8">
        <v>2.7415467592205371</v>
      </c>
    </row>
    <row r="193" spans="1:91" x14ac:dyDescent="0.25">
      <c r="A193" s="1">
        <f t="shared" si="8"/>
        <v>39598</v>
      </c>
      <c r="B193">
        <v>2.5445684237996211</v>
      </c>
      <c r="C193">
        <v>2.4627800426801736</v>
      </c>
      <c r="D193" s="1">
        <v>39598</v>
      </c>
      <c r="E193">
        <v>2.3124796631892122</v>
      </c>
      <c r="F193">
        <v>2.3464142778063111</v>
      </c>
      <c r="G193">
        <v>2.3778483494569542</v>
      </c>
      <c r="H193">
        <v>2.4049052753703992</v>
      </c>
      <c r="I193">
        <v>2.4299363189228571</v>
      </c>
      <c r="J193">
        <v>2.4515557502856944</v>
      </c>
      <c r="K193">
        <v>2.4660531314491942</v>
      </c>
      <c r="L193">
        <v>2.4771921054152908</v>
      </c>
      <c r="M193">
        <v>2.4925108938672107</v>
      </c>
      <c r="N193">
        <v>2.5108080495121632</v>
      </c>
      <c r="O193">
        <v>2.5262369938375135</v>
      </c>
      <c r="P193">
        <v>2.5424460135241671</v>
      </c>
      <c r="Q193">
        <v>2.5597170509872735</v>
      </c>
      <c r="R193">
        <v>2.5769617565595042</v>
      </c>
      <c r="S193">
        <v>2.5885757732537171</v>
      </c>
      <c r="T193">
        <v>2.5994675003558561</v>
      </c>
      <c r="U193">
        <v>2.6046887403974477</v>
      </c>
      <c r="V193">
        <v>2.6096621132319804</v>
      </c>
      <c r="W193">
        <v>2.6113595421411673</v>
      </c>
      <c r="X193">
        <v>2.6122432708871601</v>
      </c>
      <c r="Y193">
        <v>2.6231724203779567</v>
      </c>
      <c r="Z193" s="1">
        <f t="shared" si="9"/>
        <v>39598</v>
      </c>
      <c r="AA193">
        <v>2.3124796631892122</v>
      </c>
      <c r="AB193">
        <v>2.3596032268517058</v>
      </c>
      <c r="AC193">
        <v>2.3887392437025641</v>
      </c>
      <c r="AD193">
        <v>2.4130590986902583</v>
      </c>
      <c r="AE193">
        <v>2.4383631938930552</v>
      </c>
      <c r="AF193">
        <v>2.4622204852265313</v>
      </c>
      <c r="AG193">
        <v>2.4873693185228438</v>
      </c>
      <c r="AH193">
        <v>2.5103860498264088</v>
      </c>
      <c r="AI193">
        <v>2.5268158794687836</v>
      </c>
      <c r="AJ193">
        <v>2.545498985573333</v>
      </c>
      <c r="AK193">
        <v>2.5669565413338393</v>
      </c>
      <c r="AL193">
        <v>2.5872624909754696</v>
      </c>
      <c r="AM193">
        <v>2.6068089622280644</v>
      </c>
      <c r="AN193">
        <v>2.6284263550177851</v>
      </c>
      <c r="AO193">
        <v>2.6504075760993979</v>
      </c>
      <c r="AP193">
        <v>2.6729605607025384</v>
      </c>
      <c r="AQ193">
        <v>2.6950729925895143</v>
      </c>
      <c r="AR193">
        <v>2.7173232709785271</v>
      </c>
      <c r="AS193">
        <v>2.7394479897338004</v>
      </c>
      <c r="AT193">
        <v>2.7610222907569328</v>
      </c>
      <c r="AU193">
        <v>2.7824311975851264</v>
      </c>
      <c r="AV193" s="1">
        <f t="shared" si="10"/>
        <v>39598</v>
      </c>
      <c r="AW193">
        <v>2.4122548220449862</v>
      </c>
      <c r="AX193">
        <v>2.4547534551022485</v>
      </c>
      <c r="AY193">
        <v>2.4633447251028957</v>
      </c>
      <c r="AZ193">
        <v>2.4740264447598941</v>
      </c>
      <c r="BA193">
        <v>2.4816008012542592</v>
      </c>
      <c r="BB193">
        <v>2.4936600977109715</v>
      </c>
      <c r="BC193">
        <v>2.5061676118489675</v>
      </c>
      <c r="BD193">
        <v>2.5252988582289762</v>
      </c>
      <c r="BE193">
        <v>2.5409154120519846</v>
      </c>
      <c r="BF193">
        <v>2.55325205055362</v>
      </c>
      <c r="BG193">
        <v>2.5699969226891235</v>
      </c>
      <c r="BH193">
        <v>2.5907409426370536</v>
      </c>
      <c r="BI193">
        <v>2.6073318068312084</v>
      </c>
      <c r="BJ193">
        <v>2.6284263550177851</v>
      </c>
      <c r="BK193">
        <v>2.6504075760993979</v>
      </c>
      <c r="BL193">
        <v>2.6729605607025384</v>
      </c>
      <c r="BM193">
        <v>2.6950729925895143</v>
      </c>
      <c r="BN193">
        <v>2.7173232709785271</v>
      </c>
      <c r="BO193">
        <v>2.7173232709785271</v>
      </c>
      <c r="BP193">
        <v>2.7394479897338004</v>
      </c>
      <c r="BQ193">
        <v>2.7824311975851264</v>
      </c>
      <c r="BR193" s="1">
        <f t="shared" si="11"/>
        <v>39598</v>
      </c>
      <c r="BS193" s="8">
        <v>2.3124796631892122</v>
      </c>
      <c r="BT193" s="8">
        <v>2.3539348704606504</v>
      </c>
      <c r="BU193" s="8">
        <v>2.3886175057674226</v>
      </c>
      <c r="BV193" s="8">
        <v>2.4109665060230423</v>
      </c>
      <c r="BW193" s="8">
        <v>2.4293297304460206</v>
      </c>
      <c r="BX193" s="8">
        <v>2.4469987814532201</v>
      </c>
      <c r="BY193" s="8">
        <v>2.4672262095549855</v>
      </c>
      <c r="BZ193" s="8">
        <v>2.4863725659394009</v>
      </c>
      <c r="CA193" s="8">
        <v>2.5075802005247954</v>
      </c>
      <c r="CB193" s="8">
        <v>2.5287081978087858</v>
      </c>
      <c r="CC193" s="8">
        <v>2.5458848313593512</v>
      </c>
      <c r="CD193" s="8">
        <v>2.5666028379146555</v>
      </c>
      <c r="CE193" s="8">
        <v>2.58909847209706</v>
      </c>
      <c r="CF193" s="8">
        <v>2.6104007391749819</v>
      </c>
      <c r="CG193" s="8">
        <v>2.6253049599851153</v>
      </c>
      <c r="CH193" s="8">
        <v>2.6396535394471417</v>
      </c>
      <c r="CI193" s="8">
        <v>2.6537328325981839</v>
      </c>
      <c r="CJ193" s="8">
        <v>2.6684231226276389</v>
      </c>
      <c r="CK193" s="8">
        <v>2.6853602295771029</v>
      </c>
      <c r="CL193" s="8">
        <v>2.6978298229109252</v>
      </c>
      <c r="CM193" s="8">
        <v>2.7079591884762939</v>
      </c>
    </row>
    <row r="194" spans="1:91" x14ac:dyDescent="0.25">
      <c r="A194" s="1">
        <f t="shared" si="8"/>
        <v>39629</v>
      </c>
      <c r="B194">
        <v>2.5425287705622859</v>
      </c>
      <c r="C194">
        <v>2.475206181671493</v>
      </c>
      <c r="D194" s="1">
        <v>39629</v>
      </c>
      <c r="E194">
        <v>2.3179315886286531</v>
      </c>
      <c r="F194">
        <v>2.3527910872940847</v>
      </c>
      <c r="G194">
        <v>2.3851667847826348</v>
      </c>
      <c r="H194">
        <v>2.4131729257553323</v>
      </c>
      <c r="I194">
        <v>2.4391649751820816</v>
      </c>
      <c r="J194">
        <v>2.4617492530128704</v>
      </c>
      <c r="K194">
        <v>2.4771948720256689</v>
      </c>
      <c r="L194">
        <v>2.489276141352796</v>
      </c>
      <c r="M194">
        <v>2.5049475635151688</v>
      </c>
      <c r="N194">
        <v>2.5230733634701927</v>
      </c>
      <c r="O194">
        <v>2.5383134128431233</v>
      </c>
      <c r="P194">
        <v>2.5543339570535188</v>
      </c>
      <c r="Q194">
        <v>2.5714179825193573</v>
      </c>
      <c r="R194">
        <v>2.5884719450920284</v>
      </c>
      <c r="S194">
        <v>2.5998670500392662</v>
      </c>
      <c r="T194">
        <v>2.6105343605041447</v>
      </c>
      <c r="U194">
        <v>2.6155053570722222</v>
      </c>
      <c r="V194">
        <v>2.6202263906616383</v>
      </c>
      <c r="W194">
        <v>2.6216575210247943</v>
      </c>
      <c r="X194">
        <v>2.6222714723618412</v>
      </c>
      <c r="Y194">
        <v>2.6329681723175935</v>
      </c>
      <c r="Z194" s="1">
        <f t="shared" si="9"/>
        <v>39629</v>
      </c>
      <c r="AA194">
        <v>2.3179315886286531</v>
      </c>
      <c r="AB194">
        <v>2.3660158797181197</v>
      </c>
      <c r="AC194">
        <v>2.3960911985355731</v>
      </c>
      <c r="AD194">
        <v>2.4213547805162627</v>
      </c>
      <c r="AE194">
        <v>2.4476238545845908</v>
      </c>
      <c r="AF194">
        <v>2.4724583316341198</v>
      </c>
      <c r="AG194">
        <v>2.4986073666051971</v>
      </c>
      <c r="AH194">
        <v>2.5226320097488539</v>
      </c>
      <c r="AI194">
        <v>2.5388231241611434</v>
      </c>
      <c r="AJ194">
        <v>2.5561976957991623</v>
      </c>
      <c r="AK194">
        <v>2.5763363434394257</v>
      </c>
      <c r="AL194">
        <v>2.5952962514495925</v>
      </c>
      <c r="AM194">
        <v>2.6134724463833261</v>
      </c>
      <c r="AN194">
        <v>2.6337022601975035</v>
      </c>
      <c r="AO194">
        <v>2.6542726997625392</v>
      </c>
      <c r="AP194">
        <v>2.6753912902446415</v>
      </c>
      <c r="AQ194">
        <v>2.696092075068619</v>
      </c>
      <c r="AR194">
        <v>2.7172146710641445</v>
      </c>
      <c r="AS194">
        <v>2.7381931595355491</v>
      </c>
      <c r="AT194">
        <v>2.7586032121123241</v>
      </c>
      <c r="AU194">
        <v>2.7788300443947418</v>
      </c>
      <c r="AV194" s="1">
        <f t="shared" si="10"/>
        <v>39629</v>
      </c>
      <c r="AW194">
        <v>2.4244260322958984</v>
      </c>
      <c r="AX194">
        <v>2.4671390953518446</v>
      </c>
      <c r="AY194">
        <v>2.4757737132411743</v>
      </c>
      <c r="AZ194">
        <v>2.4865093283053241</v>
      </c>
      <c r="BA194">
        <v>2.4941219017760079</v>
      </c>
      <c r="BB194">
        <v>2.5062420443055773</v>
      </c>
      <c r="BC194">
        <v>2.5188126660319172</v>
      </c>
      <c r="BD194">
        <v>2.5380404405315611</v>
      </c>
      <c r="BE194">
        <v>2.5529896566944199</v>
      </c>
      <c r="BF194">
        <v>2.5639833468445219</v>
      </c>
      <c r="BG194">
        <v>2.5793878345174415</v>
      </c>
      <c r="BH194">
        <v>2.5987855041209573</v>
      </c>
      <c r="BI194">
        <v>2.6139966274736386</v>
      </c>
      <c r="BJ194">
        <v>2.6337022601975035</v>
      </c>
      <c r="BK194">
        <v>2.6542726997625392</v>
      </c>
      <c r="BL194">
        <v>2.6753912902446415</v>
      </c>
      <c r="BM194">
        <v>2.696092075068619</v>
      </c>
      <c r="BN194">
        <v>2.7172146710641445</v>
      </c>
      <c r="BO194">
        <v>2.7172146710641445</v>
      </c>
      <c r="BP194">
        <v>2.7381931595355491</v>
      </c>
      <c r="BQ194">
        <v>2.7788300443947418</v>
      </c>
      <c r="BR194" s="1">
        <f t="shared" si="11"/>
        <v>39629</v>
      </c>
      <c r="BS194" s="8">
        <v>2.3179315886286531</v>
      </c>
      <c r="BT194" s="8">
        <v>2.360332118532968</v>
      </c>
      <c r="BU194" s="8">
        <v>2.395969085920858</v>
      </c>
      <c r="BV194" s="8">
        <v>2.4192549938756507</v>
      </c>
      <c r="BW194" s="8">
        <v>2.4385560829425912</v>
      </c>
      <c r="BX194" s="8">
        <v>2.4571733364268256</v>
      </c>
      <c r="BY194" s="8">
        <v>2.4783732501518712</v>
      </c>
      <c r="BZ194" s="8">
        <v>2.4985013852486331</v>
      </c>
      <c r="CA194" s="8">
        <v>2.5197373915078933</v>
      </c>
      <c r="CB194" s="8">
        <v>2.5400347027856585</v>
      </c>
      <c r="CC194" s="8">
        <v>2.5563488167275148</v>
      </c>
      <c r="CD194" s="8">
        <v>2.5762048757758649</v>
      </c>
      <c r="CE194" s="8">
        <v>2.5978292665575351</v>
      </c>
      <c r="CF194" s="8">
        <v>2.618240104179999</v>
      </c>
      <c r="CG194" s="8">
        <v>2.6322203208379298</v>
      </c>
      <c r="CH194" s="8">
        <v>2.6456326379515565</v>
      </c>
      <c r="CI194" s="8">
        <v>2.6588911674067996</v>
      </c>
      <c r="CJ194" s="8">
        <v>2.672797221951329</v>
      </c>
      <c r="CK194" s="8">
        <v>2.6889441428423111</v>
      </c>
      <c r="CL194" s="8">
        <v>2.7006086305636843</v>
      </c>
      <c r="CM194" s="8">
        <v>2.709923596496417</v>
      </c>
    </row>
    <row r="195" spans="1:91" x14ac:dyDescent="0.25">
      <c r="A195" s="1">
        <f t="shared" si="8"/>
        <v>39660</v>
      </c>
      <c r="B195">
        <v>2.5404512080424677</v>
      </c>
      <c r="C195">
        <v>2.4782139941310022</v>
      </c>
      <c r="D195" s="1">
        <v>39660</v>
      </c>
      <c r="E195">
        <v>2.3142726228343387</v>
      </c>
      <c r="F195">
        <v>2.3499676883239036</v>
      </c>
      <c r="G195">
        <v>2.3832073835662899</v>
      </c>
      <c r="H195">
        <v>2.4121039679962379</v>
      </c>
      <c r="I195">
        <v>2.4390077928137832</v>
      </c>
      <c r="J195">
        <v>2.4625224530718568</v>
      </c>
      <c r="K195">
        <v>2.4789106076925567</v>
      </c>
      <c r="L195">
        <v>2.4919425020993407</v>
      </c>
      <c r="M195">
        <v>2.5079413881994954</v>
      </c>
      <c r="N195">
        <v>2.5260073449523097</v>
      </c>
      <c r="O195">
        <v>2.5411831175329915</v>
      </c>
      <c r="P195">
        <v>2.5571392574874992</v>
      </c>
      <c r="Q195">
        <v>2.5741589772418831</v>
      </c>
      <c r="R195">
        <v>2.5911474992484638</v>
      </c>
      <c r="S195">
        <v>2.6024703953631647</v>
      </c>
      <c r="T195">
        <v>2.6130640555129654</v>
      </c>
      <c r="U195">
        <v>2.6179553766604666</v>
      </c>
      <c r="V195">
        <v>2.6225961875859687</v>
      </c>
      <c r="W195">
        <v>2.6239439210738338</v>
      </c>
      <c r="X195">
        <v>2.6244736967921329</v>
      </c>
      <c r="Y195">
        <v>2.635094323394032</v>
      </c>
      <c r="Z195" s="1">
        <f t="shared" si="9"/>
        <v>39660</v>
      </c>
      <c r="AA195">
        <v>2.3142726228343387</v>
      </c>
      <c r="AB195">
        <v>2.3631766107178653</v>
      </c>
      <c r="AC195">
        <v>2.394122822974234</v>
      </c>
      <c r="AD195">
        <v>2.4202821984594496</v>
      </c>
      <c r="AE195">
        <v>2.447466127117166</v>
      </c>
      <c r="AF195">
        <v>2.4732348952607857</v>
      </c>
      <c r="AG195">
        <v>2.5003379328294555</v>
      </c>
      <c r="AH195">
        <v>2.5253340992667797</v>
      </c>
      <c r="AI195">
        <v>2.5421590442932116</v>
      </c>
      <c r="AJ195">
        <v>2.559964075808475</v>
      </c>
      <c r="AK195">
        <v>2.5805432381376985</v>
      </c>
      <c r="AL195">
        <v>2.5999479710221225</v>
      </c>
      <c r="AM195">
        <v>2.6185735081294608</v>
      </c>
      <c r="AN195">
        <v>2.6392627969466291</v>
      </c>
      <c r="AO195">
        <v>2.660299936990342</v>
      </c>
      <c r="AP195">
        <v>2.6818931207179633</v>
      </c>
      <c r="AQ195">
        <v>2.7029937693715733</v>
      </c>
      <c r="AR195">
        <v>2.7245065575725498</v>
      </c>
      <c r="AS195">
        <v>2.7458800594478552</v>
      </c>
      <c r="AT195">
        <v>2.7666886494464342</v>
      </c>
      <c r="AU195">
        <v>2.7873185089354733</v>
      </c>
      <c r="AV195" s="1">
        <f t="shared" si="10"/>
        <v>39660</v>
      </c>
      <c r="AW195">
        <v>2.4273721379096838</v>
      </c>
      <c r="AX195">
        <v>2.470137104877391</v>
      </c>
      <c r="AY195">
        <v>2.4787822153517274</v>
      </c>
      <c r="AZ195">
        <v>2.4895308760833408</v>
      </c>
      <c r="BA195">
        <v>2.4971527001746412</v>
      </c>
      <c r="BB195">
        <v>2.509287570816956</v>
      </c>
      <c r="BC195">
        <v>2.5218734680677883</v>
      </c>
      <c r="BD195">
        <v>2.5411246077077334</v>
      </c>
      <c r="BE195">
        <v>2.5563441911287725</v>
      </c>
      <c r="BF195">
        <v>2.5677611984706443</v>
      </c>
      <c r="BG195">
        <v>2.5835997119896716</v>
      </c>
      <c r="BH195">
        <v>2.6034434777097428</v>
      </c>
      <c r="BI195">
        <v>2.6190987123337193</v>
      </c>
      <c r="BJ195">
        <v>2.6392627969466291</v>
      </c>
      <c r="BK195">
        <v>2.660299936990342</v>
      </c>
      <c r="BL195">
        <v>2.6818931207179633</v>
      </c>
      <c r="BM195">
        <v>2.7029937693715733</v>
      </c>
      <c r="BN195">
        <v>2.7245065575725498</v>
      </c>
      <c r="BO195">
        <v>2.7245065575725498</v>
      </c>
      <c r="BP195">
        <v>2.7458800594478552</v>
      </c>
      <c r="BQ195">
        <v>2.7873185089354733</v>
      </c>
      <c r="BR195" s="1">
        <f t="shared" si="11"/>
        <v>39660</v>
      </c>
      <c r="BS195" s="8">
        <v>2.3142726228343387</v>
      </c>
      <c r="BT195" s="8">
        <v>2.3574996701661153</v>
      </c>
      <c r="BU195" s="8">
        <v>2.3940008106743513</v>
      </c>
      <c r="BV195" s="8">
        <v>2.4181833419565817</v>
      </c>
      <c r="BW195" s="8">
        <v>2.4383989398119521</v>
      </c>
      <c r="BX195" s="8">
        <v>2.4579450992561798</v>
      </c>
      <c r="BY195" s="8">
        <v>2.4800898019779569</v>
      </c>
      <c r="BZ195" s="8">
        <v>2.5011776275136612</v>
      </c>
      <c r="CA195" s="8">
        <v>2.5229421648130232</v>
      </c>
      <c r="CB195" s="8">
        <v>2.54349774234454</v>
      </c>
      <c r="CC195" s="8">
        <v>2.5600680424045641</v>
      </c>
      <c r="CD195" s="8">
        <v>2.5801887508443477</v>
      </c>
      <c r="CE195" s="8">
        <v>2.6020843216623404</v>
      </c>
      <c r="CF195" s="8">
        <v>2.6227681984547342</v>
      </c>
      <c r="CG195" s="8">
        <v>2.6370134801871856</v>
      </c>
      <c r="CH195" s="8">
        <v>2.6506923350769216</v>
      </c>
      <c r="CI195" s="8">
        <v>2.6642195489707929</v>
      </c>
      <c r="CJ195" s="8">
        <v>2.6783980715466993</v>
      </c>
      <c r="CK195" s="8">
        <v>2.6948249064988827</v>
      </c>
      <c r="CL195" s="8">
        <v>2.7066938202708051</v>
      </c>
      <c r="CM195" s="8">
        <v>2.7161905248458833</v>
      </c>
    </row>
    <row r="196" spans="1:91" x14ac:dyDescent="0.25">
      <c r="A196" s="1">
        <f t="shared" si="8"/>
        <v>39689</v>
      </c>
      <c r="B196">
        <v>2.5645515489189692</v>
      </c>
      <c r="C196">
        <v>2.501441394219774</v>
      </c>
      <c r="D196" s="1">
        <v>39689</v>
      </c>
      <c r="E196">
        <v>2.3286362217691878</v>
      </c>
      <c r="F196">
        <v>2.3655900152331926</v>
      </c>
      <c r="G196">
        <v>2.4001025405758067</v>
      </c>
      <c r="H196">
        <v>2.4302685902689904</v>
      </c>
      <c r="I196">
        <v>2.4584515018064299</v>
      </c>
      <c r="J196">
        <v>2.4832404832334731</v>
      </c>
      <c r="K196">
        <v>2.5008606129035997</v>
      </c>
      <c r="L196">
        <v>2.5151077485690023</v>
      </c>
      <c r="M196">
        <v>2.5319547045411213</v>
      </c>
      <c r="N196">
        <v>2.5508118478604587</v>
      </c>
      <c r="O196">
        <v>2.5667585618867466</v>
      </c>
      <c r="P196">
        <v>2.5835011163249679</v>
      </c>
      <c r="Q196">
        <v>2.6013262855384434</v>
      </c>
      <c r="R196">
        <v>2.6191282508114515</v>
      </c>
      <c r="S196">
        <v>2.6312103382373198</v>
      </c>
      <c r="T196">
        <v>2.6425605002889623</v>
      </c>
      <c r="U196">
        <v>2.6481477446906263</v>
      </c>
      <c r="V196">
        <v>2.6534839226471174</v>
      </c>
      <c r="W196">
        <v>2.6554897044266941</v>
      </c>
      <c r="X196">
        <v>2.6566681542163386</v>
      </c>
      <c r="Y196">
        <v>2.6680639684180942</v>
      </c>
      <c r="Z196" s="1">
        <f t="shared" si="9"/>
        <v>39689</v>
      </c>
      <c r="AA196">
        <v>2.3286362217691878</v>
      </c>
      <c r="AB196">
        <v>2.3788867490914494</v>
      </c>
      <c r="AC196">
        <v>2.4110953622811944</v>
      </c>
      <c r="AD196">
        <v>2.4385084078234698</v>
      </c>
      <c r="AE196">
        <v>2.4669772657388784</v>
      </c>
      <c r="AF196">
        <v>2.4940430528038182</v>
      </c>
      <c r="AG196">
        <v>2.5224776705370857</v>
      </c>
      <c r="AH196">
        <v>2.5488097560198839</v>
      </c>
      <c r="AI196">
        <v>2.5667417330198927</v>
      </c>
      <c r="AJ196">
        <v>2.5856399937129475</v>
      </c>
      <c r="AK196">
        <v>2.607354019510264</v>
      </c>
      <c r="AL196">
        <v>2.6278957999079018</v>
      </c>
      <c r="AM196">
        <v>2.6476636916416161</v>
      </c>
      <c r="AN196">
        <v>2.6695324068154727</v>
      </c>
      <c r="AO196">
        <v>2.6917679755419441</v>
      </c>
      <c r="AP196">
        <v>2.7145815033043266</v>
      </c>
      <c r="AQ196">
        <v>2.7369118536022738</v>
      </c>
      <c r="AR196">
        <v>2.7596748470858867</v>
      </c>
      <c r="AS196">
        <v>2.7823121864592038</v>
      </c>
      <c r="AT196">
        <v>2.8043922955249139</v>
      </c>
      <c r="AU196">
        <v>2.8263061476127671</v>
      </c>
      <c r="AV196" s="1">
        <f t="shared" si="10"/>
        <v>39689</v>
      </c>
      <c r="AW196">
        <v>2.4501230157374625</v>
      </c>
      <c r="AX196">
        <v>2.4932888032153815</v>
      </c>
      <c r="AY196">
        <v>2.502014941171717</v>
      </c>
      <c r="AZ196">
        <v>2.5128643451982287</v>
      </c>
      <c r="BA196">
        <v>2.5205576058797483</v>
      </c>
      <c r="BB196">
        <v>2.5328062122592119</v>
      </c>
      <c r="BC196">
        <v>2.5455100725558562</v>
      </c>
      <c r="BD196">
        <v>2.5649416461388101</v>
      </c>
      <c r="BE196">
        <v>2.5810640502854407</v>
      </c>
      <c r="BF196">
        <v>2.5935153199261967</v>
      </c>
      <c r="BG196">
        <v>2.6104422488666619</v>
      </c>
      <c r="BH196">
        <v>2.6314288811254216</v>
      </c>
      <c r="BI196">
        <v>2.6481947304297182</v>
      </c>
      <c r="BJ196">
        <v>2.6695324068154727</v>
      </c>
      <c r="BK196">
        <v>2.6917679755419441</v>
      </c>
      <c r="BL196">
        <v>2.7145815033043266</v>
      </c>
      <c r="BM196">
        <v>2.7369118536022738</v>
      </c>
      <c r="BN196">
        <v>2.7596748470858867</v>
      </c>
      <c r="BO196">
        <v>2.7596748470858867</v>
      </c>
      <c r="BP196">
        <v>2.7823121864592038</v>
      </c>
      <c r="BQ196">
        <v>2.8263061476127671</v>
      </c>
      <c r="BR196" s="1">
        <f t="shared" si="11"/>
        <v>39689</v>
      </c>
      <c r="BS196" s="8">
        <v>2.3286362217691878</v>
      </c>
      <c r="BT196" s="8">
        <v>2.3731720688628584</v>
      </c>
      <c r="BU196" s="8">
        <v>2.4109724850054071</v>
      </c>
      <c r="BV196" s="8">
        <v>2.4363937456438625</v>
      </c>
      <c r="BW196" s="8">
        <v>2.4578377950437287</v>
      </c>
      <c r="BX196" s="8">
        <v>2.4786246185996323</v>
      </c>
      <c r="BY196" s="8">
        <v>2.5020502485984761</v>
      </c>
      <c r="BZ196" s="8">
        <v>2.5244287242612566</v>
      </c>
      <c r="CA196" s="8">
        <v>2.5472594302062848</v>
      </c>
      <c r="CB196" s="8">
        <v>2.5688311719218966</v>
      </c>
      <c r="CC196" s="8">
        <v>2.5863898829324063</v>
      </c>
      <c r="CD196" s="8">
        <v>2.6075473071094413</v>
      </c>
      <c r="CE196" s="8">
        <v>2.6305119263738037</v>
      </c>
      <c r="CF196" s="8">
        <v>2.652265308341911</v>
      </c>
      <c r="CG196" s="8">
        <v>2.6675189171508116</v>
      </c>
      <c r="CH196" s="8">
        <v>2.6822085275568699</v>
      </c>
      <c r="CI196" s="8">
        <v>2.6967534440068581</v>
      </c>
      <c r="CJ196" s="8">
        <v>2.7119665332641674</v>
      </c>
      <c r="CK196" s="8">
        <v>2.7294659563797961</v>
      </c>
      <c r="CL196" s="8">
        <v>2.7423579682851256</v>
      </c>
      <c r="CM196" s="8">
        <v>2.7528533857214423</v>
      </c>
    </row>
    <row r="197" spans="1:91" x14ac:dyDescent="0.25">
      <c r="A197" s="1">
        <f t="shared" si="8"/>
        <v>39721</v>
      </c>
      <c r="B197">
        <v>2.5301088297189582</v>
      </c>
      <c r="C197">
        <v>2.4677459509271933</v>
      </c>
      <c r="D197" s="10">
        <v>39721</v>
      </c>
      <c r="E197">
        <v>2.2767997662511883</v>
      </c>
      <c r="F197">
        <v>2.3159484685913756</v>
      </c>
      <c r="G197">
        <v>2.3527982939734899</v>
      </c>
      <c r="H197">
        <v>2.3854698126916398</v>
      </c>
      <c r="I197">
        <v>2.416269178964614</v>
      </c>
      <c r="J197">
        <v>2.4438004187424922</v>
      </c>
      <c r="K197">
        <v>2.4643307625645567</v>
      </c>
      <c r="L197">
        <v>2.4812033761534495</v>
      </c>
      <c r="M197">
        <v>2.4975939130453044</v>
      </c>
      <c r="N197">
        <v>2.5159641236280699</v>
      </c>
      <c r="O197">
        <v>2.5314605133687222</v>
      </c>
      <c r="P197">
        <v>2.5477388384854764</v>
      </c>
      <c r="Q197">
        <v>2.5650816614403631</v>
      </c>
      <c r="R197">
        <v>2.5823983770347718</v>
      </c>
      <c r="S197">
        <v>2.5940727220669024</v>
      </c>
      <c r="T197">
        <v>2.6050233500762543</v>
      </c>
      <c r="U197">
        <v>2.6102913877526608</v>
      </c>
      <c r="V197">
        <v>2.6153109587551904</v>
      </c>
      <c r="W197">
        <v>2.6170473796342089</v>
      </c>
      <c r="X197">
        <v>2.6179681570412221</v>
      </c>
      <c r="Y197">
        <v>2.6289563224704406</v>
      </c>
      <c r="Z197" s="1">
        <f t="shared" si="9"/>
        <v>39721</v>
      </c>
      <c r="AA197">
        <v>2.2767997662511883</v>
      </c>
      <c r="AB197">
        <v>2.3289661725121715</v>
      </c>
      <c r="AC197">
        <v>2.3635744552904083</v>
      </c>
      <c r="AD197">
        <v>2.3935577401400709</v>
      </c>
      <c r="AE197">
        <v>2.424648657104397</v>
      </c>
      <c r="AF197">
        <v>2.4544314165124419</v>
      </c>
      <c r="AG197">
        <v>2.4856320617443139</v>
      </c>
      <c r="AH197">
        <v>2.5145134395056274</v>
      </c>
      <c r="AI197">
        <v>2.5325476779554283</v>
      </c>
      <c r="AJ197">
        <v>2.5515402569155441</v>
      </c>
      <c r="AK197">
        <v>2.5733169021602658</v>
      </c>
      <c r="AL197">
        <v>2.5939422606351137</v>
      </c>
      <c r="AM197">
        <v>2.6138091247502668</v>
      </c>
      <c r="AN197">
        <v>2.6357555228935254</v>
      </c>
      <c r="AO197">
        <v>2.6580700361177874</v>
      </c>
      <c r="AP197">
        <v>2.6809613026632957</v>
      </c>
      <c r="AQ197">
        <v>2.7033814182921141</v>
      </c>
      <c r="AR197">
        <v>2.726234912323068</v>
      </c>
      <c r="AS197">
        <v>2.7489703515392661</v>
      </c>
      <c r="AT197">
        <v>2.7711612233157585</v>
      </c>
      <c r="AU197">
        <v>2.7931936966641868</v>
      </c>
      <c r="AV197" s="1">
        <f t="shared" si="10"/>
        <v>39721</v>
      </c>
      <c r="AW197">
        <v>2.4171188520870972</v>
      </c>
      <c r="AX197">
        <v>2.4597031786731067</v>
      </c>
      <c r="AY197">
        <v>2.4683117719660532</v>
      </c>
      <c r="AZ197">
        <v>2.4790150300628708</v>
      </c>
      <c r="BA197">
        <v>2.4866046593622486</v>
      </c>
      <c r="BB197">
        <v>2.4986882719814645</v>
      </c>
      <c r="BC197">
        <v>2.511221006060556</v>
      </c>
      <c r="BD197">
        <v>2.530428261870405</v>
      </c>
      <c r="BE197">
        <v>2.5466791937472912</v>
      </c>
      <c r="BF197">
        <v>2.5593117223625153</v>
      </c>
      <c r="BG197">
        <v>2.5763648169202487</v>
      </c>
      <c r="BH197">
        <v>2.5974296929300706</v>
      </c>
      <c r="BI197">
        <v>2.6143333733677627</v>
      </c>
      <c r="BJ197">
        <v>2.6357555228935254</v>
      </c>
      <c r="BK197">
        <v>2.6580700361177874</v>
      </c>
      <c r="BL197">
        <v>2.6809613026632957</v>
      </c>
      <c r="BM197">
        <v>2.7033814182921141</v>
      </c>
      <c r="BN197">
        <v>2.726234912323068</v>
      </c>
      <c r="BO197">
        <v>2.726234912323068</v>
      </c>
      <c r="BP197">
        <v>2.7489703515392661</v>
      </c>
      <c r="BQ197">
        <v>2.7931936966641868</v>
      </c>
      <c r="BR197" s="1">
        <f t="shared" si="11"/>
        <v>39721</v>
      </c>
      <c r="BS197" s="8">
        <v>2.2767997662511883</v>
      </c>
      <c r="BT197" s="8">
        <v>2.3233714139789226</v>
      </c>
      <c r="BU197" s="8">
        <v>2.3634539998348796</v>
      </c>
      <c r="BV197" s="8">
        <v>2.3914820589525299</v>
      </c>
      <c r="BW197" s="8">
        <v>2.4156660022354628</v>
      </c>
      <c r="BX197" s="8">
        <v>2.4392578655740809</v>
      </c>
      <c r="BY197" s="8">
        <v>2.4655030213557914</v>
      </c>
      <c r="BZ197" s="8">
        <v>2.4904383885636974</v>
      </c>
      <c r="CA197" s="8">
        <v>2.5130982464800482</v>
      </c>
      <c r="CB197" s="8">
        <v>2.53451840447718</v>
      </c>
      <c r="CC197" s="8">
        <v>2.5519812329769738</v>
      </c>
      <c r="CD197" s="8">
        <v>2.5729969738666347</v>
      </c>
      <c r="CE197" s="8">
        <v>2.5957983296431815</v>
      </c>
      <c r="CF197" s="8">
        <v>2.6174068295508861</v>
      </c>
      <c r="CG197" s="8">
        <v>2.6326029661488604</v>
      </c>
      <c r="CH197" s="8">
        <v>2.647244091930733</v>
      </c>
      <c r="CI197" s="8">
        <v>2.6617439771925859</v>
      </c>
      <c r="CJ197" s="8">
        <v>2.6769049563036011</v>
      </c>
      <c r="CK197" s="8">
        <v>2.6943244641790951</v>
      </c>
      <c r="CL197" s="8">
        <v>2.7071975098908463</v>
      </c>
      <c r="CM197" s="8">
        <v>2.7177059422617855</v>
      </c>
    </row>
    <row r="198" spans="1:91" x14ac:dyDescent="0.25">
      <c r="A198" s="1">
        <f t="shared" si="8"/>
        <v>39752</v>
      </c>
      <c r="B198">
        <v>2.4703878109603621</v>
      </c>
      <c r="C198">
        <v>2.3725126630247724</v>
      </c>
      <c r="D198" s="1">
        <v>39752</v>
      </c>
      <c r="E198">
        <v>2.1411922517580977</v>
      </c>
      <c r="F198">
        <v>2.1841636158500068</v>
      </c>
      <c r="G198">
        <v>2.2251688742348388</v>
      </c>
      <c r="H198">
        <v>2.2624072269433975</v>
      </c>
      <c r="I198">
        <v>2.2980386755412656</v>
      </c>
      <c r="J198">
        <v>2.3307169176319711</v>
      </c>
      <c r="K198">
        <v>2.3568459390233971</v>
      </c>
      <c r="L198">
        <v>2.3795761608852728</v>
      </c>
      <c r="M198">
        <v>2.4019324445576515</v>
      </c>
      <c r="N198">
        <v>2.42223927883051</v>
      </c>
      <c r="O198">
        <v>2.4380660721699687</v>
      </c>
      <c r="P198">
        <v>2.4546573456377487</v>
      </c>
      <c r="Q198">
        <v>2.4722862807156987</v>
      </c>
      <c r="R198">
        <v>2.4899024803662599</v>
      </c>
      <c r="S198">
        <v>2.5020888018873197</v>
      </c>
      <c r="T198">
        <v>2.5135851812320924</v>
      </c>
      <c r="U198">
        <v>2.519604248534808</v>
      </c>
      <c r="V198">
        <v>2.5253871701373796</v>
      </c>
      <c r="W198">
        <v>2.52800225053192</v>
      </c>
      <c r="X198">
        <v>2.52983039251261</v>
      </c>
      <c r="Y198">
        <v>2.5413912590786358</v>
      </c>
      <c r="Z198" s="1">
        <f t="shared" si="9"/>
        <v>39752</v>
      </c>
      <c r="AA198">
        <v>2.1411922517580977</v>
      </c>
      <c r="AB198">
        <v>2.1964405709080808</v>
      </c>
      <c r="AC198">
        <v>2.2353604740874742</v>
      </c>
      <c r="AD198">
        <v>2.2700779111050546</v>
      </c>
      <c r="AE198">
        <v>2.3060081373105561</v>
      </c>
      <c r="AF198">
        <v>2.3408559806109679</v>
      </c>
      <c r="AG198">
        <v>2.3772181557851955</v>
      </c>
      <c r="AH198">
        <v>2.4115218826395699</v>
      </c>
      <c r="AI198">
        <v>2.4355474295872637</v>
      </c>
      <c r="AJ198">
        <v>2.4605930059542329</v>
      </c>
      <c r="AK198">
        <v>2.4882421301105437</v>
      </c>
      <c r="AL198">
        <v>2.5148333407199264</v>
      </c>
      <c r="AM198">
        <v>2.540720548612851</v>
      </c>
      <c r="AN198">
        <v>2.5687201657449044</v>
      </c>
      <c r="AO198">
        <v>2.5971904894555622</v>
      </c>
      <c r="AP198">
        <v>2.6263387004723295</v>
      </c>
      <c r="AQ198">
        <v>2.6551399707848518</v>
      </c>
      <c r="AR198">
        <v>2.6844814012443083</v>
      </c>
      <c r="AS198">
        <v>2.7138218978519424</v>
      </c>
      <c r="AT198">
        <v>2.7427384267427488</v>
      </c>
      <c r="AU198">
        <v>2.7716100406150761</v>
      </c>
      <c r="AV198" s="1">
        <f t="shared" si="10"/>
        <v>39752</v>
      </c>
      <c r="AW198">
        <v>2.3323827918600246</v>
      </c>
      <c r="AX198">
        <v>2.3734742551310153</v>
      </c>
      <c r="AY198">
        <v>2.3817810600865319</v>
      </c>
      <c r="AZ198">
        <v>2.3921090979404829</v>
      </c>
      <c r="BA198">
        <v>2.3994326603541309</v>
      </c>
      <c r="BB198">
        <v>2.4110926621418902</v>
      </c>
      <c r="BC198">
        <v>2.4231860407011574</v>
      </c>
      <c r="BD198">
        <v>2.4417199547000754</v>
      </c>
      <c r="BE198">
        <v>2.4574011835435021</v>
      </c>
      <c r="BF198">
        <v>2.4695908581779897</v>
      </c>
      <c r="BG198">
        <v>2.491189279724495</v>
      </c>
      <c r="BH198">
        <v>2.5182144148255285</v>
      </c>
      <c r="BI198">
        <v>2.5412301379407176</v>
      </c>
      <c r="BJ198">
        <v>2.5687201657449044</v>
      </c>
      <c r="BK198">
        <v>2.5971904894555622</v>
      </c>
      <c r="BL198">
        <v>2.6263387004723295</v>
      </c>
      <c r="BM198">
        <v>2.6551399707848518</v>
      </c>
      <c r="BN198">
        <v>2.6844814012443083</v>
      </c>
      <c r="BO198">
        <v>2.6844814012443083</v>
      </c>
      <c r="BP198">
        <v>2.7138218978519424</v>
      </c>
      <c r="BQ198">
        <v>2.7716100406150761</v>
      </c>
      <c r="BR198" s="1">
        <f t="shared" si="11"/>
        <v>39752</v>
      </c>
      <c r="BS198" s="8">
        <v>2.1411922517580977</v>
      </c>
      <c r="BT198" s="8">
        <v>2.1911641719754131</v>
      </c>
      <c r="BU198" s="8">
        <v>2.23524655283419</v>
      </c>
      <c r="BV198" s="8">
        <v>2.268109311001822</v>
      </c>
      <c r="BW198" s="8">
        <v>2.297465012861692</v>
      </c>
      <c r="BX198" s="8">
        <v>2.3263845648597643</v>
      </c>
      <c r="BY198" s="8">
        <v>2.3579670683026217</v>
      </c>
      <c r="BZ198" s="8">
        <v>2.3884329178879868</v>
      </c>
      <c r="CA198" s="8">
        <v>2.4168429395398983</v>
      </c>
      <c r="CB198" s="8">
        <v>2.4441189478916439</v>
      </c>
      <c r="CC198" s="8">
        <v>2.4654782369763968</v>
      </c>
      <c r="CD198" s="8">
        <v>2.4903381493211727</v>
      </c>
      <c r="CE198" s="8">
        <v>2.5170039086283817</v>
      </c>
      <c r="CF198" s="8">
        <v>2.542591666302771</v>
      </c>
      <c r="CG198" s="8">
        <v>2.5620155271789762</v>
      </c>
      <c r="CH198" s="8">
        <v>2.5809520975443436</v>
      </c>
      <c r="CI198" s="8">
        <v>2.5998025702402305</v>
      </c>
      <c r="CJ198" s="8">
        <v>2.6193512790106923</v>
      </c>
      <c r="CK198" s="8">
        <v>2.6411676548922776</v>
      </c>
      <c r="CL198" s="8">
        <v>2.6585809117672201</v>
      </c>
      <c r="CM198" s="8">
        <v>2.6737134260220974</v>
      </c>
    </row>
    <row r="199" spans="1:91" x14ac:dyDescent="0.25">
      <c r="A199" s="1">
        <f t="shared" si="8"/>
        <v>39780</v>
      </c>
      <c r="B199">
        <v>2.5507960647905645</v>
      </c>
      <c r="C199">
        <v>2.4570713898002938</v>
      </c>
      <c r="D199" s="1">
        <v>39780</v>
      </c>
      <c r="E199">
        <v>2.1582253683868022</v>
      </c>
      <c r="F199">
        <v>2.2083399492464633</v>
      </c>
      <c r="G199">
        <v>2.2567281609130401</v>
      </c>
      <c r="H199">
        <v>2.3015396882187797</v>
      </c>
      <c r="I199">
        <v>2.3449434301474534</v>
      </c>
      <c r="J199">
        <v>2.3855464014361987</v>
      </c>
      <c r="K199">
        <v>2.4196292063866105</v>
      </c>
      <c r="L199">
        <v>2.4503748176148874</v>
      </c>
      <c r="M199">
        <v>2.4808757622274378</v>
      </c>
      <c r="N199">
        <v>2.5093927499435233</v>
      </c>
      <c r="O199">
        <v>2.5321273622529459</v>
      </c>
      <c r="P199">
        <v>2.5526490489340206</v>
      </c>
      <c r="Q199">
        <v>2.5742956915137221</v>
      </c>
      <c r="R199">
        <v>2.5959763171215915</v>
      </c>
      <c r="S199">
        <v>2.6120356915336185</v>
      </c>
      <c r="T199">
        <v>2.6274065515047833</v>
      </c>
      <c r="U199">
        <v>2.6370755515401498</v>
      </c>
      <c r="V199">
        <v>2.6465132159135241</v>
      </c>
      <c r="W199">
        <v>2.6526423557857397</v>
      </c>
      <c r="X199">
        <v>2.6579517140598634</v>
      </c>
      <c r="Y199">
        <v>2.6735046504394799</v>
      </c>
      <c r="Z199" s="1">
        <f t="shared" si="9"/>
        <v>39780</v>
      </c>
      <c r="AA199">
        <v>2.1582253683868022</v>
      </c>
      <c r="AB199">
        <v>2.2207527969439087</v>
      </c>
      <c r="AC199">
        <v>2.267064306928074</v>
      </c>
      <c r="AD199">
        <v>2.3093430508599506</v>
      </c>
      <c r="AE199">
        <v>2.3530755548225559</v>
      </c>
      <c r="AF199">
        <v>2.3959239831238346</v>
      </c>
      <c r="AG199">
        <v>2.4405441121339551</v>
      </c>
      <c r="AH199">
        <v>2.4832710087114309</v>
      </c>
      <c r="AI199">
        <v>2.5155955570312258</v>
      </c>
      <c r="AJ199">
        <v>2.5491264647828147</v>
      </c>
      <c r="AK199">
        <v>2.5855186861470103</v>
      </c>
      <c r="AL199">
        <v>2.6209805371796637</v>
      </c>
      <c r="AM199">
        <v>2.6558720859208806</v>
      </c>
      <c r="AN199">
        <v>2.6901867477062447</v>
      </c>
      <c r="AO199">
        <v>2.721179211137319</v>
      </c>
      <c r="AP199">
        <v>2.7529080105044197</v>
      </c>
      <c r="AQ199">
        <v>2.7842993857213849</v>
      </c>
      <c r="AR199">
        <v>2.816090628674436</v>
      </c>
      <c r="AS199">
        <v>2.8459691766423019</v>
      </c>
      <c r="AT199">
        <v>2.8753837835766176</v>
      </c>
      <c r="AU199">
        <v>2.9047321302968743</v>
      </c>
      <c r="AV199" s="1">
        <f t="shared" si="10"/>
        <v>39780</v>
      </c>
      <c r="AW199">
        <v>2.4493949581026913</v>
      </c>
      <c r="AX199">
        <v>2.492547918803778</v>
      </c>
      <c r="AY199">
        <v>2.5012714637754669</v>
      </c>
      <c r="AZ199">
        <v>2.5121176438857171</v>
      </c>
      <c r="BA199">
        <v>2.5198086185035815</v>
      </c>
      <c r="BB199">
        <v>2.5320535851917598</v>
      </c>
      <c r="BC199">
        <v>2.5447536705177511</v>
      </c>
      <c r="BD199">
        <v>2.5642174033412366</v>
      </c>
      <c r="BE199">
        <v>2.5806853360493633</v>
      </c>
      <c r="BF199">
        <v>2.593486548481057</v>
      </c>
      <c r="BG199">
        <v>2.6161685306255045</v>
      </c>
      <c r="BH199">
        <v>2.6445494764503219</v>
      </c>
      <c r="BI199">
        <v>2.6687198640694461</v>
      </c>
      <c r="BJ199">
        <v>2.6901867477062447</v>
      </c>
      <c r="BK199">
        <v>2.721179211137319</v>
      </c>
      <c r="BL199">
        <v>2.7529080105044197</v>
      </c>
      <c r="BM199">
        <v>2.7842993857213849</v>
      </c>
      <c r="BN199">
        <v>2.816090628674436</v>
      </c>
      <c r="BO199">
        <v>2.816090628674436</v>
      </c>
      <c r="BP199">
        <v>2.8459691766423019</v>
      </c>
      <c r="BQ199">
        <v>2.9047321302968743</v>
      </c>
      <c r="BR199" s="1">
        <f t="shared" si="11"/>
        <v>39780</v>
      </c>
      <c r="BS199" s="8">
        <v>2.1582253683868022</v>
      </c>
      <c r="BT199" s="8">
        <v>2.215417993970993</v>
      </c>
      <c r="BU199" s="8">
        <v>2.2669487699441668</v>
      </c>
      <c r="BV199" s="8">
        <v>2.3073404002257663</v>
      </c>
      <c r="BW199" s="8">
        <v>2.3443580585669381</v>
      </c>
      <c r="BX199" s="8">
        <v>2.381112131239203</v>
      </c>
      <c r="BY199" s="8">
        <v>2.4207802010711723</v>
      </c>
      <c r="BZ199" s="8">
        <v>2.4594950864602056</v>
      </c>
      <c r="CA199" s="8">
        <v>2.4962763142654789</v>
      </c>
      <c r="CB199" s="8">
        <v>2.5320596612569592</v>
      </c>
      <c r="CC199" s="8">
        <v>2.561864850229854</v>
      </c>
      <c r="CD199" s="8">
        <v>2.5954514419227013</v>
      </c>
      <c r="CE199" s="8">
        <v>2.625536898660251</v>
      </c>
      <c r="CF199" s="8">
        <v>2.6542096624985034</v>
      </c>
      <c r="CG199" s="8">
        <v>2.6764830202741865</v>
      </c>
      <c r="CH199" s="8">
        <v>2.6982772136804929</v>
      </c>
      <c r="CI199" s="8">
        <v>2.7200108463336194</v>
      </c>
      <c r="CJ199" s="8">
        <v>2.742504927569974</v>
      </c>
      <c r="CK199" s="8">
        <v>2.7674055339156594</v>
      </c>
      <c r="CL199" s="8">
        <v>2.7877231438158576</v>
      </c>
      <c r="CM199" s="8">
        <v>2.8056745883641163</v>
      </c>
    </row>
    <row r="200" spans="1:91" x14ac:dyDescent="0.25">
      <c r="A200" s="1">
        <f t="shared" si="8"/>
        <v>39813</v>
      </c>
      <c r="B200">
        <v>2.645971601855134</v>
      </c>
      <c r="C200">
        <v>2.5300548019862354</v>
      </c>
      <c r="D200" s="1">
        <v>39813</v>
      </c>
      <c r="E200">
        <v>2.1934205021615134</v>
      </c>
      <c r="F200">
        <v>2.2473432219437339</v>
      </c>
      <c r="G200">
        <v>2.2996424904687602</v>
      </c>
      <c r="H200">
        <v>2.3484232862543064</v>
      </c>
      <c r="I200">
        <v>2.3958870949924256</v>
      </c>
      <c r="J200">
        <v>2.440603062376546</v>
      </c>
      <c r="K200">
        <v>2.478749534567529</v>
      </c>
      <c r="L200">
        <v>2.5135650746127634</v>
      </c>
      <c r="M200">
        <v>2.5482125887719356</v>
      </c>
      <c r="N200">
        <v>2.5809022285813374</v>
      </c>
      <c r="O200">
        <v>2.6077141275873008</v>
      </c>
      <c r="P200">
        <v>2.6323056275370083</v>
      </c>
      <c r="Q200">
        <v>2.6578359589399039</v>
      </c>
      <c r="R200">
        <v>2.6834172358646025</v>
      </c>
      <c r="S200">
        <v>2.7032343983340623</v>
      </c>
      <c r="T200">
        <v>2.7223777149661119</v>
      </c>
      <c r="U200">
        <v>2.7356439080969497</v>
      </c>
      <c r="V200">
        <v>2.7486936495624037</v>
      </c>
      <c r="W200">
        <v>2.7583262975170535</v>
      </c>
      <c r="X200">
        <v>2.7671205900475897</v>
      </c>
      <c r="Y200">
        <v>2.7866048836272674</v>
      </c>
      <c r="Z200" s="1">
        <f t="shared" si="9"/>
        <v>39813</v>
      </c>
      <c r="AA200">
        <v>2.1934205021615134</v>
      </c>
      <c r="AB200">
        <v>2.2599753029543557</v>
      </c>
      <c r="AC200">
        <v>2.3101751904082359</v>
      </c>
      <c r="AD200">
        <v>2.3563856075783391</v>
      </c>
      <c r="AE200">
        <v>2.4041958892743938</v>
      </c>
      <c r="AF200">
        <v>2.451220151036678</v>
      </c>
      <c r="AG200">
        <v>2.5001754674129066</v>
      </c>
      <c r="AH200">
        <v>2.5473095925671809</v>
      </c>
      <c r="AI200">
        <v>2.5838747607942687</v>
      </c>
      <c r="AJ200">
        <v>2.6217682242214577</v>
      </c>
      <c r="AK200">
        <v>2.6626992407710479</v>
      </c>
      <c r="AL200">
        <v>2.7027694310599011</v>
      </c>
      <c r="AM200">
        <v>2.7423468066961636</v>
      </c>
      <c r="AN200">
        <v>2.781422242509497</v>
      </c>
      <c r="AO200">
        <v>2.8200072207796394</v>
      </c>
      <c r="AP200">
        <v>2.8623755555900652</v>
      </c>
      <c r="AQ200">
        <v>2.9046105766394086</v>
      </c>
      <c r="AR200">
        <v>2.9474804869723332</v>
      </c>
      <c r="AS200">
        <v>2.9885609914890932</v>
      </c>
      <c r="AT200">
        <v>3.0293586490707431</v>
      </c>
      <c r="AU200">
        <v>3.0702890100151023</v>
      </c>
      <c r="AV200" s="1">
        <f t="shared" si="10"/>
        <v>39813</v>
      </c>
      <c r="AW200">
        <v>2.5341171917481797</v>
      </c>
      <c r="AX200">
        <v>2.578762772170279</v>
      </c>
      <c r="AY200">
        <v>2.5877880562358873</v>
      </c>
      <c r="AZ200">
        <v>2.5990093953634372</v>
      </c>
      <c r="BA200">
        <v>2.6069663934522738</v>
      </c>
      <c r="BB200">
        <v>2.6196349018503367</v>
      </c>
      <c r="BC200">
        <v>2.632774271005482</v>
      </c>
      <c r="BD200">
        <v>2.6529112357691371</v>
      </c>
      <c r="BE200">
        <v>2.6699487785509439</v>
      </c>
      <c r="BF200">
        <v>2.6831927727018514</v>
      </c>
      <c r="BG200">
        <v>2.7066593029586512</v>
      </c>
      <c r="BH200">
        <v>2.736021918609846</v>
      </c>
      <c r="BI200">
        <v>2.761028336866004</v>
      </c>
      <c r="BJ200">
        <v>2.7832377395175905</v>
      </c>
      <c r="BK200">
        <v>2.8200072207796394</v>
      </c>
      <c r="BL200">
        <v>2.8623755555900652</v>
      </c>
      <c r="BM200">
        <v>2.9046105766394086</v>
      </c>
      <c r="BN200">
        <v>2.9474804869723332</v>
      </c>
      <c r="BO200">
        <v>2.9474804869723332</v>
      </c>
      <c r="BP200">
        <v>2.9885609914890932</v>
      </c>
      <c r="BQ200">
        <v>3.0702890100151023</v>
      </c>
      <c r="BR200" s="1">
        <f t="shared" si="11"/>
        <v>39813</v>
      </c>
      <c r="BS200" s="8">
        <v>2.1934205021615134</v>
      </c>
      <c r="BT200" s="8">
        <v>2.2545462777240335</v>
      </c>
      <c r="BU200" s="8">
        <v>2.3100574563532374</v>
      </c>
      <c r="BV200" s="8">
        <v>2.3543421618764797</v>
      </c>
      <c r="BW200" s="8">
        <v>2.3952890062720322</v>
      </c>
      <c r="BX200" s="8">
        <v>2.4360664524763247</v>
      </c>
      <c r="BY200" s="8">
        <v>2.4799286522319699</v>
      </c>
      <c r="BZ200" s="8">
        <v>2.5229205369183156</v>
      </c>
      <c r="CA200" s="8">
        <v>2.5640311481592621</v>
      </c>
      <c r="CB200" s="8">
        <v>2.6042150726649185</v>
      </c>
      <c r="CC200" s="8">
        <v>2.6383393120359</v>
      </c>
      <c r="CD200" s="8">
        <v>2.6764436887339462</v>
      </c>
      <c r="CE200" s="8">
        <v>2.7110239111562326</v>
      </c>
      <c r="CF200" s="8">
        <v>2.7442250237280157</v>
      </c>
      <c r="CG200" s="8">
        <v>2.7730467853403309</v>
      </c>
      <c r="CH200" s="8">
        <v>2.8018214770751513</v>
      </c>
      <c r="CI200" s="8">
        <v>2.830633207033022</v>
      </c>
      <c r="CJ200" s="8">
        <v>2.8603511787524165</v>
      </c>
      <c r="CK200" s="8">
        <v>2.8929454740675999</v>
      </c>
      <c r="CL200" s="8">
        <v>2.9208570994043788</v>
      </c>
      <c r="CM200" s="8">
        <v>2.9463811537083524</v>
      </c>
    </row>
    <row r="201" spans="1:91" x14ac:dyDescent="0.25">
      <c r="A201" s="1">
        <f t="shared" si="8"/>
        <v>39843</v>
      </c>
      <c r="B201">
        <v>2.6226181283679262</v>
      </c>
      <c r="C201">
        <v>2.5277787714943112</v>
      </c>
      <c r="D201" s="1">
        <v>39843</v>
      </c>
      <c r="E201">
        <v>2.2587772015220242</v>
      </c>
      <c r="F201">
        <v>2.3074081283186318</v>
      </c>
      <c r="G201">
        <v>2.3540461515520104</v>
      </c>
      <c r="H201">
        <v>2.3967721855763005</v>
      </c>
      <c r="I201">
        <v>2.4378586833413727</v>
      </c>
      <c r="J201">
        <v>2.4758662447555513</v>
      </c>
      <c r="K201">
        <v>2.5069550342446254</v>
      </c>
      <c r="L201">
        <v>2.5344510227838812</v>
      </c>
      <c r="M201">
        <v>2.5615643633832361</v>
      </c>
      <c r="N201">
        <v>2.5865028708811622</v>
      </c>
      <c r="O201">
        <v>2.6053682349750336</v>
      </c>
      <c r="P201">
        <v>2.6218574080602983</v>
      </c>
      <c r="Q201">
        <v>2.6391278306843131</v>
      </c>
      <c r="R201">
        <v>2.6589406426659967</v>
      </c>
      <c r="S201">
        <v>2.6759462361549913</v>
      </c>
      <c r="T201">
        <v>2.6922468694004347</v>
      </c>
      <c r="U201">
        <v>2.7027038850368155</v>
      </c>
      <c r="V201">
        <v>2.7129214444461316</v>
      </c>
      <c r="W201">
        <v>2.7197443066040599</v>
      </c>
      <c r="X201">
        <v>2.7257226065664986</v>
      </c>
      <c r="Y201">
        <v>2.7422034570447367</v>
      </c>
      <c r="Z201" s="1">
        <f t="shared" si="9"/>
        <v>39843</v>
      </c>
      <c r="AA201">
        <v>2.2587772015220242</v>
      </c>
      <c r="AB201">
        <v>2.3203778278807121</v>
      </c>
      <c r="AC201">
        <v>2.3648280282396863</v>
      </c>
      <c r="AD201">
        <v>2.4048984336823231</v>
      </c>
      <c r="AE201">
        <v>2.4463130326012896</v>
      </c>
      <c r="AF201">
        <v>2.486636734982504</v>
      </c>
      <c r="AG201">
        <v>2.5286247711264838</v>
      </c>
      <c r="AH201">
        <v>2.5684759338183003</v>
      </c>
      <c r="AI201">
        <v>2.5974133931603305</v>
      </c>
      <c r="AJ201">
        <v>2.6274575470692212</v>
      </c>
      <c r="AK201">
        <v>2.6603038836989161</v>
      </c>
      <c r="AL201">
        <v>2.6920415247274287</v>
      </c>
      <c r="AM201">
        <v>2.7230438186361163</v>
      </c>
      <c r="AN201">
        <v>2.7533062707722893</v>
      </c>
      <c r="AO201">
        <v>2.782844834409524</v>
      </c>
      <c r="AP201">
        <v>2.8176234339037105</v>
      </c>
      <c r="AQ201">
        <v>2.856593726689602</v>
      </c>
      <c r="AR201">
        <v>2.8961121044594016</v>
      </c>
      <c r="AS201">
        <v>2.9337969883959159</v>
      </c>
      <c r="AT201">
        <v>2.9711307929140123</v>
      </c>
      <c r="AU201">
        <v>3.008521469181431</v>
      </c>
      <c r="AV201" s="1">
        <f t="shared" si="10"/>
        <v>39843</v>
      </c>
      <c r="AW201">
        <v>2.4951383943503722</v>
      </c>
      <c r="AX201">
        <v>2.5390972539532264</v>
      </c>
      <c r="AY201">
        <v>2.5479837146367919</v>
      </c>
      <c r="AZ201">
        <v>2.5590324515240788</v>
      </c>
      <c r="BA201">
        <v>2.5668670581870532</v>
      </c>
      <c r="BB201">
        <v>2.579340704554351</v>
      </c>
      <c r="BC201">
        <v>2.5922779690831197</v>
      </c>
      <c r="BD201">
        <v>2.6121051949474512</v>
      </c>
      <c r="BE201">
        <v>2.6288806729240424</v>
      </c>
      <c r="BF201">
        <v>2.641920953147896</v>
      </c>
      <c r="BG201">
        <v>2.6650265304339777</v>
      </c>
      <c r="BH201">
        <v>2.6939375018398848</v>
      </c>
      <c r="BI201">
        <v>2.7185592811716766</v>
      </c>
      <c r="BJ201">
        <v>2.740427067496638</v>
      </c>
      <c r="BK201">
        <v>2.7766309750096894</v>
      </c>
      <c r="BL201">
        <v>2.8176234339037105</v>
      </c>
      <c r="BM201">
        <v>2.856593726689602</v>
      </c>
      <c r="BN201">
        <v>2.8961121044594016</v>
      </c>
      <c r="BO201">
        <v>2.8961121044594016</v>
      </c>
      <c r="BP201">
        <v>2.9337969883959159</v>
      </c>
      <c r="BQ201">
        <v>3.008521469181431</v>
      </c>
      <c r="BR201" s="1">
        <f t="shared" si="11"/>
        <v>39843</v>
      </c>
      <c r="BS201" s="8">
        <v>2.2587772015220242</v>
      </c>
      <c r="BT201" s="8">
        <v>2.3148037006966775</v>
      </c>
      <c r="BU201" s="8">
        <v>2.3647075088979954</v>
      </c>
      <c r="BV201" s="8">
        <v>2.4028129179026001</v>
      </c>
      <c r="BW201" s="8">
        <v>2.4372501171933822</v>
      </c>
      <c r="BX201" s="8">
        <v>2.4712640874073406</v>
      </c>
      <c r="BY201" s="8">
        <v>2.5081475689979813</v>
      </c>
      <c r="BZ201" s="8">
        <v>2.5438842223649885</v>
      </c>
      <c r="CA201" s="8">
        <v>2.5774658066871345</v>
      </c>
      <c r="CB201" s="8">
        <v>2.6098663045993518</v>
      </c>
      <c r="CC201" s="8">
        <v>2.6359658690901102</v>
      </c>
      <c r="CD201" s="8">
        <v>2.6658202752577864</v>
      </c>
      <c r="CE201" s="8">
        <v>2.6919414004906335</v>
      </c>
      <c r="CF201" s="8">
        <v>2.7164850596087735</v>
      </c>
      <c r="CG201" s="8">
        <v>2.7365032491040182</v>
      </c>
      <c r="CH201" s="8">
        <v>2.7580930373656631</v>
      </c>
      <c r="CI201" s="8">
        <v>2.7841925212181549</v>
      </c>
      <c r="CJ201" s="8">
        <v>2.8111365947406775</v>
      </c>
      <c r="CK201" s="8">
        <v>2.8408576951155671</v>
      </c>
      <c r="CL201" s="8">
        <v>2.8659320739680751</v>
      </c>
      <c r="CM201" s="8">
        <v>2.888621066555872</v>
      </c>
    </row>
    <row r="202" spans="1:91" x14ac:dyDescent="0.25">
      <c r="A202" s="1">
        <f t="shared" ref="A202:A265" si="12">D202</f>
        <v>39871</v>
      </c>
      <c r="B202">
        <v>2.6127149575603918</v>
      </c>
      <c r="C202">
        <v>2.5104906183528057</v>
      </c>
      <c r="D202" s="1">
        <v>39871</v>
      </c>
      <c r="E202">
        <v>2.247069839098474</v>
      </c>
      <c r="F202">
        <v>2.2950665531700452</v>
      </c>
      <c r="G202">
        <v>2.3410652444990752</v>
      </c>
      <c r="H202">
        <v>2.3831587178894957</v>
      </c>
      <c r="I202">
        <v>2.4236080863065168</v>
      </c>
      <c r="J202">
        <v>2.4609834167492566</v>
      </c>
      <c r="K202">
        <v>2.4914701212808197</v>
      </c>
      <c r="L202">
        <v>2.5183765139183794</v>
      </c>
      <c r="M202">
        <v>2.5448936410526564</v>
      </c>
      <c r="N202">
        <v>2.5692414680542739</v>
      </c>
      <c r="O202">
        <v>2.5875494268007584</v>
      </c>
      <c r="P202">
        <v>2.6034915904765472</v>
      </c>
      <c r="Q202">
        <v>2.6202039398158026</v>
      </c>
      <c r="R202">
        <v>2.6394343065106955</v>
      </c>
      <c r="S202">
        <v>2.6558927420022371</v>
      </c>
      <c r="T202">
        <v>2.6719666740741257</v>
      </c>
      <c r="U202">
        <v>2.6822399683774858</v>
      </c>
      <c r="V202">
        <v>2.6922748167027013</v>
      </c>
      <c r="W202">
        <v>2.6989401413352616</v>
      </c>
      <c r="X202">
        <v>2.7047668669988973</v>
      </c>
      <c r="Y202">
        <v>2.7210145259627994</v>
      </c>
      <c r="Z202" s="1">
        <f t="shared" ref="Z202:Z265" si="13">D202</f>
        <v>39871</v>
      </c>
      <c r="AA202">
        <v>2.247069839098474</v>
      </c>
      <c r="AB202">
        <v>2.3079668820300654</v>
      </c>
      <c r="AC202">
        <v>2.3517876667282875</v>
      </c>
      <c r="AD202">
        <v>2.391238809578704</v>
      </c>
      <c r="AE202">
        <v>2.4320130153414969</v>
      </c>
      <c r="AF202">
        <v>2.4716891638367402</v>
      </c>
      <c r="AG202">
        <v>2.5130060089372308</v>
      </c>
      <c r="AH202">
        <v>2.5521856252671253</v>
      </c>
      <c r="AI202">
        <v>2.5805093644839188</v>
      </c>
      <c r="AJ202">
        <v>2.6099228272585071</v>
      </c>
      <c r="AK202">
        <v>2.6421093559724489</v>
      </c>
      <c r="AL202">
        <v>2.6731840752646812</v>
      </c>
      <c r="AM202">
        <v>2.7035182073887518</v>
      </c>
      <c r="AN202">
        <v>2.7331076560328742</v>
      </c>
      <c r="AO202">
        <v>2.7619686223938955</v>
      </c>
      <c r="AP202">
        <v>2.7950720132679652</v>
      </c>
      <c r="AQ202">
        <v>2.8320249296567432</v>
      </c>
      <c r="AR202">
        <v>2.8694743570722836</v>
      </c>
      <c r="AS202">
        <v>2.90506106209435</v>
      </c>
      <c r="AT202">
        <v>2.940255338102689</v>
      </c>
      <c r="AU202">
        <v>2.9754612821653632</v>
      </c>
      <c r="AV202" s="1">
        <f t="shared" ref="AV202:AV265" si="14">Z202</f>
        <v>39871</v>
      </c>
      <c r="AW202">
        <v>2.4763294085254519</v>
      </c>
      <c r="AX202">
        <v>2.5199568950994506</v>
      </c>
      <c r="AY202">
        <v>2.5287763673893422</v>
      </c>
      <c r="AZ202">
        <v>2.5397418160967162</v>
      </c>
      <c r="BA202">
        <v>2.5475173635083075</v>
      </c>
      <c r="BB202">
        <v>2.5598969803667657</v>
      </c>
      <c r="BC202">
        <v>2.5727367205154499</v>
      </c>
      <c r="BD202">
        <v>2.5924144837242933</v>
      </c>
      <c r="BE202">
        <v>2.6090635038947032</v>
      </c>
      <c r="BF202">
        <v>2.6220054831800441</v>
      </c>
      <c r="BG202">
        <v>2.6449368847664396</v>
      </c>
      <c r="BH202">
        <v>2.6736299179399063</v>
      </c>
      <c r="BI202">
        <v>2.6980660920565787</v>
      </c>
      <c r="BJ202">
        <v>2.7197690334639439</v>
      </c>
      <c r="BK202">
        <v>2.7557000267431548</v>
      </c>
      <c r="BL202">
        <v>2.7950720132679652</v>
      </c>
      <c r="BM202">
        <v>2.8320249296567432</v>
      </c>
      <c r="BN202">
        <v>2.8694743570722836</v>
      </c>
      <c r="BO202">
        <v>2.8694743570722836</v>
      </c>
      <c r="BP202">
        <v>2.90506106209435</v>
      </c>
      <c r="BQ202">
        <v>2.9754612821653632</v>
      </c>
      <c r="BR202" s="1">
        <f t="shared" ref="BR202:BR265" si="15">AV202</f>
        <v>39871</v>
      </c>
      <c r="BS202" s="8">
        <v>2.247069839098474</v>
      </c>
      <c r="BT202" s="8">
        <v>2.3024225690382778</v>
      </c>
      <c r="BU202" s="8">
        <v>2.3516678119659091</v>
      </c>
      <c r="BV202" s="8">
        <v>2.3891651393560385</v>
      </c>
      <c r="BW202" s="8">
        <v>2.423003077555435</v>
      </c>
      <c r="BX202" s="8">
        <v>2.4564089237049704</v>
      </c>
      <c r="BY202" s="8">
        <v>2.4926552900078169</v>
      </c>
      <c r="BZ202" s="8">
        <v>2.5277498843495314</v>
      </c>
      <c r="CA202" s="8">
        <v>2.5606915973820463</v>
      </c>
      <c r="CB202" s="8">
        <v>2.5924489825019421</v>
      </c>
      <c r="CC202" s="8">
        <v>2.6179377955361605</v>
      </c>
      <c r="CD202" s="8">
        <v>2.647146502711677</v>
      </c>
      <c r="CE202" s="8">
        <v>2.672638809424364</v>
      </c>
      <c r="CF202" s="8">
        <v>2.6965565700880547</v>
      </c>
      <c r="CG202" s="8">
        <v>2.7159746801721925</v>
      </c>
      <c r="CH202" s="8">
        <v>2.7367770557063582</v>
      </c>
      <c r="CI202" s="8">
        <v>2.7619953308378387</v>
      </c>
      <c r="CJ202" s="8">
        <v>2.7880385164957113</v>
      </c>
      <c r="CK202" s="8">
        <v>2.8168220817313574</v>
      </c>
      <c r="CL202" s="8">
        <v>2.8409848667563957</v>
      </c>
      <c r="CM202" s="8">
        <v>2.8627713727681301</v>
      </c>
    </row>
    <row r="203" spans="1:91" x14ac:dyDescent="0.25">
      <c r="A203" s="1">
        <f t="shared" si="12"/>
        <v>39903</v>
      </c>
      <c r="B203">
        <v>2.6490357235475841</v>
      </c>
      <c r="C203">
        <v>2.5591637390876736</v>
      </c>
      <c r="D203" s="1">
        <v>39903</v>
      </c>
      <c r="E203">
        <v>2.2614600003984364</v>
      </c>
      <c r="F203">
        <v>2.3127439810042034</v>
      </c>
      <c r="G203">
        <v>2.3621365923054869</v>
      </c>
      <c r="H203">
        <v>2.4077032139741181</v>
      </c>
      <c r="I203">
        <v>2.4517159707997904</v>
      </c>
      <c r="J203">
        <v>2.4927200853858484</v>
      </c>
      <c r="K203">
        <v>2.5268348503826248</v>
      </c>
      <c r="L203">
        <v>2.5573930021514353</v>
      </c>
      <c r="M203">
        <v>2.5876252223340708</v>
      </c>
      <c r="N203">
        <v>2.6157177601075454</v>
      </c>
      <c r="O203">
        <v>2.6377165553840736</v>
      </c>
      <c r="P203">
        <v>2.6573481579122462</v>
      </c>
      <c r="Q203">
        <v>2.6778082767577303</v>
      </c>
      <c r="R203">
        <v>2.7008884385090184</v>
      </c>
      <c r="S203">
        <v>2.7211656113228941</v>
      </c>
      <c r="T203">
        <v>2.7410104380622409</v>
      </c>
      <c r="U203">
        <v>2.754938026201796</v>
      </c>
      <c r="V203">
        <v>2.768646363629689</v>
      </c>
      <c r="W203">
        <v>2.7789106939076618</v>
      </c>
      <c r="X203">
        <v>2.7883273601047636</v>
      </c>
      <c r="Y203">
        <v>2.8085147912152388</v>
      </c>
      <c r="Z203" s="1">
        <f t="shared" si="13"/>
        <v>39903</v>
      </c>
      <c r="AA203">
        <v>2.2614600003984364</v>
      </c>
      <c r="AB203">
        <v>2.3257436728357006</v>
      </c>
      <c r="AC203">
        <v>2.3729555243985954</v>
      </c>
      <c r="AD203">
        <v>2.4158665236954873</v>
      </c>
      <c r="AE203">
        <v>2.4602183763103711</v>
      </c>
      <c r="AF203">
        <v>2.5035638930329891</v>
      </c>
      <c r="AG203">
        <v>2.5486764253625283</v>
      </c>
      <c r="AH203">
        <v>2.5917259084084558</v>
      </c>
      <c r="AI203">
        <v>2.6238389731862632</v>
      </c>
      <c r="AJ203">
        <v>2.6571350247356205</v>
      </c>
      <c r="AK203">
        <v>2.69333428656484</v>
      </c>
      <c r="AL203">
        <v>2.7284823212602354</v>
      </c>
      <c r="AM203">
        <v>2.7629541815816636</v>
      </c>
      <c r="AN203">
        <v>2.7967427911241933</v>
      </c>
      <c r="AO203">
        <v>2.8298128077115909</v>
      </c>
      <c r="AP203">
        <v>2.8670000362754098</v>
      </c>
      <c r="AQ203">
        <v>2.9082178309934057</v>
      </c>
      <c r="AR203">
        <v>2.9500325579150495</v>
      </c>
      <c r="AS203">
        <v>2.9900177323330679</v>
      </c>
      <c r="AT203">
        <v>3.0296818268333681</v>
      </c>
      <c r="AU203">
        <v>3.0694403241471115</v>
      </c>
      <c r="AV203" s="1">
        <f t="shared" si="14"/>
        <v>39903</v>
      </c>
      <c r="AW203">
        <v>2.5367559862901894</v>
      </c>
      <c r="AX203">
        <v>2.5814480564777686</v>
      </c>
      <c r="AY203">
        <v>2.5904827386368865</v>
      </c>
      <c r="AZ203">
        <v>2.6017157626259495</v>
      </c>
      <c r="BA203">
        <v>2.6096810463943889</v>
      </c>
      <c r="BB203">
        <v>2.6223627466017829</v>
      </c>
      <c r="BC203">
        <v>2.6355157978769683</v>
      </c>
      <c r="BD203">
        <v>2.6556737314075316</v>
      </c>
      <c r="BE203">
        <v>2.672729015505741</v>
      </c>
      <c r="BF203">
        <v>2.6859868007234522</v>
      </c>
      <c r="BG203">
        <v>2.7094777668477663</v>
      </c>
      <c r="BH203">
        <v>2.7388709580027975</v>
      </c>
      <c r="BI203">
        <v>2.7639034156229694</v>
      </c>
      <c r="BJ203">
        <v>2.786135945086011</v>
      </c>
      <c r="BK203">
        <v>2.8233902321200346</v>
      </c>
      <c r="BL203">
        <v>2.8670000362754098</v>
      </c>
      <c r="BM203">
        <v>2.9082178309934057</v>
      </c>
      <c r="BN203">
        <v>2.9500325579150495</v>
      </c>
      <c r="BO203">
        <v>2.9500325579150495</v>
      </c>
      <c r="BP203">
        <v>2.9900177323330679</v>
      </c>
      <c r="BQ203">
        <v>3.0694403241471115</v>
      </c>
      <c r="BR203" s="1">
        <f t="shared" si="15"/>
        <v>39903</v>
      </c>
      <c r="BS203" s="8">
        <v>2.2614600003984364</v>
      </c>
      <c r="BT203" s="8">
        <v>2.3201566555516706</v>
      </c>
      <c r="BU203" s="8">
        <v>2.3728345908532185</v>
      </c>
      <c r="BV203" s="8">
        <v>2.4137714964434811</v>
      </c>
      <c r="BW203" s="8">
        <v>2.4511039454373229</v>
      </c>
      <c r="BX203" s="8">
        <v>2.4880866000017772</v>
      </c>
      <c r="BY203" s="8">
        <v>2.5280368417761321</v>
      </c>
      <c r="BZ203" s="8">
        <v>2.5669115915342058</v>
      </c>
      <c r="CA203" s="8">
        <v>2.6036884438376435</v>
      </c>
      <c r="CB203" s="8">
        <v>2.6393450868744184</v>
      </c>
      <c r="CC203" s="8">
        <v>2.6686940905276595</v>
      </c>
      <c r="CD203" s="8">
        <v>2.7019061280766934</v>
      </c>
      <c r="CE203" s="8">
        <v>2.7313959100311878</v>
      </c>
      <c r="CF203" s="8">
        <v>2.7593406837105712</v>
      </c>
      <c r="CG203" s="8">
        <v>2.7827080503611028</v>
      </c>
      <c r="CH203" s="8">
        <v>2.8073620557991088</v>
      </c>
      <c r="CI203" s="8">
        <v>2.8366020252213442</v>
      </c>
      <c r="CJ203" s="8">
        <v>2.8667517571292502</v>
      </c>
      <c r="CK203" s="8">
        <v>2.8997861576798383</v>
      </c>
      <c r="CL203" s="8">
        <v>2.9281283079706757</v>
      </c>
      <c r="CM203" s="8">
        <v>2.9540773755980405</v>
      </c>
    </row>
    <row r="204" spans="1:91" x14ac:dyDescent="0.25">
      <c r="A204" s="1">
        <f t="shared" si="12"/>
        <v>39933</v>
      </c>
      <c r="B204">
        <v>2.6617147968500077</v>
      </c>
      <c r="C204">
        <v>2.570562757253755</v>
      </c>
      <c r="D204" s="1">
        <v>39933</v>
      </c>
      <c r="E204">
        <v>2.3356818891154081</v>
      </c>
      <c r="F204">
        <v>2.3820886644289705</v>
      </c>
      <c r="G204">
        <v>2.4262617794608237</v>
      </c>
      <c r="H204">
        <v>2.4662356775562366</v>
      </c>
      <c r="I204">
        <v>2.5043638334200704</v>
      </c>
      <c r="J204">
        <v>2.5391775797247185</v>
      </c>
      <c r="K204">
        <v>2.5667604944793014</v>
      </c>
      <c r="L204">
        <v>2.5905471470583912</v>
      </c>
      <c r="M204">
        <v>2.6138312038127829</v>
      </c>
      <c r="N204">
        <v>2.6347884638318608</v>
      </c>
      <c r="O204">
        <v>2.6494654632294607</v>
      </c>
      <c r="P204">
        <v>2.6616466365484381</v>
      </c>
      <c r="Q204">
        <v>2.6745439416210441</v>
      </c>
      <c r="R204">
        <v>2.6899345886924078</v>
      </c>
      <c r="S204">
        <v>2.7024106267173371</v>
      </c>
      <c r="T204">
        <v>2.7151760298807108</v>
      </c>
      <c r="U204">
        <v>2.7283472984077664</v>
      </c>
      <c r="V204">
        <v>2.7412951622991812</v>
      </c>
      <c r="W204">
        <v>2.7508276030646219</v>
      </c>
      <c r="X204">
        <v>2.7595164807707926</v>
      </c>
      <c r="Y204">
        <v>2.7788581158982222</v>
      </c>
      <c r="Z204" s="1">
        <f t="shared" si="13"/>
        <v>39933</v>
      </c>
      <c r="AA204">
        <v>2.3356818891154081</v>
      </c>
      <c r="AB204">
        <v>2.395478135467366</v>
      </c>
      <c r="AC204">
        <v>2.4373744143175875</v>
      </c>
      <c r="AD204">
        <v>2.4745974414002743</v>
      </c>
      <c r="AE204">
        <v>2.5130488185942803</v>
      </c>
      <c r="AF204">
        <v>2.5502234863300743</v>
      </c>
      <c r="AG204">
        <v>2.5889471806361488</v>
      </c>
      <c r="AH204">
        <v>2.6253251464818375</v>
      </c>
      <c r="AI204">
        <v>2.650411706726254</v>
      </c>
      <c r="AJ204">
        <v>2.6765076939069883</v>
      </c>
      <c r="AK204">
        <v>2.7053309267137147</v>
      </c>
      <c r="AL204">
        <v>2.7328958652410056</v>
      </c>
      <c r="AM204">
        <v>2.7595860508255248</v>
      </c>
      <c r="AN204">
        <v>2.7854001898997698</v>
      </c>
      <c r="AO204">
        <v>2.810308998232153</v>
      </c>
      <c r="AP204">
        <v>2.8397529768583056</v>
      </c>
      <c r="AQ204">
        <v>2.8779566213382899</v>
      </c>
      <c r="AR204">
        <v>2.9166761137191393</v>
      </c>
      <c r="AS204">
        <v>2.953512979126105</v>
      </c>
      <c r="AT204">
        <v>2.98996086244667</v>
      </c>
      <c r="AU204">
        <v>3.0264302931109959</v>
      </c>
      <c r="AV204" s="1">
        <f t="shared" si="14"/>
        <v>39933</v>
      </c>
      <c r="AW204">
        <v>2.5129136905922449</v>
      </c>
      <c r="AX204">
        <v>2.5571857118833106</v>
      </c>
      <c r="AY204">
        <v>2.5661354794646218</v>
      </c>
      <c r="AZ204">
        <v>2.5772629272449454</v>
      </c>
      <c r="BA204">
        <v>2.5851533474269965</v>
      </c>
      <c r="BB204">
        <v>2.5977158557026749</v>
      </c>
      <c r="BC204">
        <v>2.6107452849426593</v>
      </c>
      <c r="BD204">
        <v>2.6307137594103516</v>
      </c>
      <c r="BE204">
        <v>2.6476087454235739</v>
      </c>
      <c r="BF204">
        <v>2.660741924239578</v>
      </c>
      <c r="BG204">
        <v>2.6840121050129979</v>
      </c>
      <c r="BH204">
        <v>2.7131290373718295</v>
      </c>
      <c r="BI204">
        <v>2.7379262215719908</v>
      </c>
      <c r="BJ204">
        <v>2.7599497933960495</v>
      </c>
      <c r="BK204">
        <v>2.7968539372817842</v>
      </c>
      <c r="BL204">
        <v>2.8397529768583056</v>
      </c>
      <c r="BM204">
        <v>2.8779566213382899</v>
      </c>
      <c r="BN204">
        <v>2.9166761137191393</v>
      </c>
      <c r="BO204">
        <v>2.9166761137191393</v>
      </c>
      <c r="BP204">
        <v>2.953512979126105</v>
      </c>
      <c r="BQ204">
        <v>3.0264302931109959</v>
      </c>
      <c r="BR204" s="1">
        <f t="shared" si="15"/>
        <v>39933</v>
      </c>
      <c r="BS204" s="8">
        <v>2.3356818891154081</v>
      </c>
      <c r="BT204" s="8">
        <v>2.389723598584093</v>
      </c>
      <c r="BU204" s="8">
        <v>2.4372501977756831</v>
      </c>
      <c r="BV204" s="8">
        <v>2.472451482992958</v>
      </c>
      <c r="BW204" s="8">
        <v>2.5037386654963978</v>
      </c>
      <c r="BX204" s="8">
        <v>2.5344577388279435</v>
      </c>
      <c r="BY204" s="8">
        <v>2.5679814781233619</v>
      </c>
      <c r="BZ204" s="8">
        <v>2.6001891358136637</v>
      </c>
      <c r="CA204" s="8">
        <v>2.6300571043942909</v>
      </c>
      <c r="CB204" s="8">
        <v>2.6585880529717776</v>
      </c>
      <c r="CC204" s="8">
        <v>2.6805809784016197</v>
      </c>
      <c r="CD204" s="8">
        <v>2.7062766828848592</v>
      </c>
      <c r="CE204" s="8">
        <v>2.7280662498315742</v>
      </c>
      <c r="CF204" s="8">
        <v>2.7481497722270465</v>
      </c>
      <c r="CG204" s="8">
        <v>2.7635288991807707</v>
      </c>
      <c r="CH204" s="8">
        <v>2.7808016700886813</v>
      </c>
      <c r="CI204" s="8">
        <v>2.8082480159844425</v>
      </c>
      <c r="CJ204" s="8">
        <v>2.8365632696068097</v>
      </c>
      <c r="CK204" s="8">
        <v>2.867699024501392</v>
      </c>
      <c r="CL204" s="8">
        <v>2.8941616269698289</v>
      </c>
      <c r="CM204" s="8">
        <v>2.9182298724833626</v>
      </c>
    </row>
    <row r="205" spans="1:91" x14ac:dyDescent="0.25">
      <c r="A205" s="1">
        <f t="shared" si="12"/>
        <v>39962</v>
      </c>
      <c r="B205">
        <v>2.6810141258689368</v>
      </c>
      <c r="C205">
        <v>2.5990823980957765</v>
      </c>
      <c r="D205" s="1">
        <v>39962</v>
      </c>
      <c r="E205">
        <v>2.4303767207432165</v>
      </c>
      <c r="F205">
        <v>2.471650180534628</v>
      </c>
      <c r="G205">
        <v>2.5103392595976106</v>
      </c>
      <c r="H205">
        <v>2.5444358098624105</v>
      </c>
      <c r="I205">
        <v>2.5763980977422487</v>
      </c>
      <c r="J205">
        <v>2.60473584284586</v>
      </c>
      <c r="K205">
        <v>2.6254723201380266</v>
      </c>
      <c r="L205">
        <v>2.6421744269044138</v>
      </c>
      <c r="M205">
        <v>2.658225307808149</v>
      </c>
      <c r="N205">
        <v>2.6717795911900319</v>
      </c>
      <c r="O205">
        <v>2.6788605064827018</v>
      </c>
      <c r="P205">
        <v>2.6833388133307561</v>
      </c>
      <c r="Q205">
        <v>2.6884652372752376</v>
      </c>
      <c r="R205">
        <v>2.6960146790190485</v>
      </c>
      <c r="S205">
        <v>2.7005608620193664</v>
      </c>
      <c r="T205">
        <v>2.707290290113296</v>
      </c>
      <c r="U205">
        <v>2.7165611872245234</v>
      </c>
      <c r="V205">
        <v>2.7255726717859328</v>
      </c>
      <c r="W205">
        <v>2.7311565000784794</v>
      </c>
      <c r="X205">
        <v>2.7358770043849647</v>
      </c>
      <c r="Y205">
        <v>2.7511193303111621</v>
      </c>
      <c r="Z205" s="1">
        <f t="shared" si="13"/>
        <v>39962</v>
      </c>
      <c r="AA205">
        <v>2.4303767207432165</v>
      </c>
      <c r="AB205">
        <v>2.4855430674802306</v>
      </c>
      <c r="AC205">
        <v>2.5218369816466741</v>
      </c>
      <c r="AD205">
        <v>2.5530627109943671</v>
      </c>
      <c r="AE205">
        <v>2.5853328934708695</v>
      </c>
      <c r="AF205">
        <v>2.6160669403954917</v>
      </c>
      <c r="AG205">
        <v>2.6481665023594219</v>
      </c>
      <c r="AH205">
        <v>2.6776455206460845</v>
      </c>
      <c r="AI205">
        <v>2.695427105106726</v>
      </c>
      <c r="AJ205">
        <v>2.714084538628879</v>
      </c>
      <c r="AK205">
        <v>2.7353457809206261</v>
      </c>
      <c r="AL205">
        <v>2.7551687167241572</v>
      </c>
      <c r="AM205">
        <v>2.7739500000203341</v>
      </c>
      <c r="AN205">
        <v>2.7916960622312472</v>
      </c>
      <c r="AO205">
        <v>2.8083853785113284</v>
      </c>
      <c r="AP205">
        <v>2.8311379142678219</v>
      </c>
      <c r="AQ205">
        <v>2.8643661011337467</v>
      </c>
      <c r="AR205">
        <v>2.897977811782209</v>
      </c>
      <c r="AS205">
        <v>2.9295913843777703</v>
      </c>
      <c r="AT205">
        <v>2.9606953808375533</v>
      </c>
      <c r="AU205">
        <v>2.991697589608187</v>
      </c>
      <c r="AV205" s="1">
        <f t="shared" si="14"/>
        <v>39962</v>
      </c>
      <c r="AW205">
        <v>2.5073017183290709</v>
      </c>
      <c r="AX205">
        <v>2.5514748689918099</v>
      </c>
      <c r="AY205">
        <v>2.5604046494770198</v>
      </c>
      <c r="AZ205">
        <v>2.5715072468502096</v>
      </c>
      <c r="BA205">
        <v>2.5793800457270115</v>
      </c>
      <c r="BB205">
        <v>2.5919144987422715</v>
      </c>
      <c r="BC205">
        <v>2.6049148299691511</v>
      </c>
      <c r="BD205">
        <v>2.6248387097795458</v>
      </c>
      <c r="BE205">
        <v>2.6416959650130569</v>
      </c>
      <c r="BF205">
        <v>2.6547998141168954</v>
      </c>
      <c r="BG205">
        <v>2.6780180266872096</v>
      </c>
      <c r="BH205">
        <v>2.7070699335668937</v>
      </c>
      <c r="BI205">
        <v>2.7318117393788293</v>
      </c>
      <c r="BJ205">
        <v>2.7537861269930697</v>
      </c>
      <c r="BK205">
        <v>2.7906078545854562</v>
      </c>
      <c r="BL205">
        <v>2.8311379142678219</v>
      </c>
      <c r="BM205">
        <v>2.8643661011337467</v>
      </c>
      <c r="BN205">
        <v>2.897977811782209</v>
      </c>
      <c r="BO205">
        <v>2.897977811782209</v>
      </c>
      <c r="BP205">
        <v>2.9295913843777703</v>
      </c>
      <c r="BQ205">
        <v>2.991697589608187</v>
      </c>
      <c r="BR205" s="1">
        <f t="shared" si="15"/>
        <v>39962</v>
      </c>
      <c r="BS205" s="8">
        <v>2.4303767207432165</v>
      </c>
      <c r="BT205" s="8">
        <v>2.4795721721316126</v>
      </c>
      <c r="BU205" s="8">
        <v>2.5217084606171323</v>
      </c>
      <c r="BV205" s="8">
        <v>2.5508487079014182</v>
      </c>
      <c r="BW205" s="8">
        <v>2.5757549478022019</v>
      </c>
      <c r="BX205" s="8">
        <v>2.5998941417948873</v>
      </c>
      <c r="BY205" s="8">
        <v>2.626721232441187</v>
      </c>
      <c r="BZ205" s="8">
        <v>2.6520085718427171</v>
      </c>
      <c r="CA205" s="8">
        <v>2.6747267940192048</v>
      </c>
      <c r="CB205" s="8">
        <v>2.6959133147946437</v>
      </c>
      <c r="CC205" s="8">
        <v>2.7103212391815754</v>
      </c>
      <c r="CD205" s="8">
        <v>2.7283325904651119</v>
      </c>
      <c r="CE205" s="8">
        <v>2.7422661349922244</v>
      </c>
      <c r="CF205" s="8">
        <v>2.7543614470077329</v>
      </c>
      <c r="CG205" s="8">
        <v>2.7616372998253702</v>
      </c>
      <c r="CH205" s="8">
        <v>2.7725685114349519</v>
      </c>
      <c r="CI205" s="8">
        <v>2.7956243109313972</v>
      </c>
      <c r="CJ205" s="8">
        <v>2.8194595454682072</v>
      </c>
      <c r="CK205" s="8">
        <v>2.8460070462154103</v>
      </c>
      <c r="CL205" s="8">
        <v>2.8678283581318791</v>
      </c>
      <c r="CM205" s="8">
        <v>2.8871995586531094</v>
      </c>
    </row>
    <row r="206" spans="1:91" x14ac:dyDescent="0.25">
      <c r="A206" s="1">
        <f t="shared" si="12"/>
        <v>39994</v>
      </c>
      <c r="B206">
        <v>2.6962540886517776</v>
      </c>
      <c r="C206">
        <v>2.6171826272959282</v>
      </c>
      <c r="D206" s="1">
        <v>39994</v>
      </c>
      <c r="E206">
        <v>2.4766151578136535</v>
      </c>
      <c r="F206">
        <v>2.5156927647084859</v>
      </c>
      <c r="G206">
        <v>2.5520434956797931</v>
      </c>
      <c r="H206">
        <v>2.5836376145365851</v>
      </c>
      <c r="I206">
        <v>2.6129849142740831</v>
      </c>
      <c r="J206">
        <v>2.6385834713146905</v>
      </c>
      <c r="K206">
        <v>2.6564227956800526</v>
      </c>
      <c r="L206">
        <v>2.6701350350353716</v>
      </c>
      <c r="M206">
        <v>2.6831496531776238</v>
      </c>
      <c r="N206">
        <v>2.6936085577527957</v>
      </c>
      <c r="O206">
        <v>2.697516317163462</v>
      </c>
      <c r="P206">
        <v>2.6987894016170713</v>
      </c>
      <c r="Q206">
        <v>2.7007027506166232</v>
      </c>
      <c r="R206">
        <v>2.7050348581238666</v>
      </c>
      <c r="S206">
        <v>2.7067521653123907</v>
      </c>
      <c r="T206">
        <v>2.7112242637660802</v>
      </c>
      <c r="U206">
        <v>2.7182280920571253</v>
      </c>
      <c r="V206">
        <v>2.7249570006468247</v>
      </c>
      <c r="W206">
        <v>2.7282467745334888</v>
      </c>
      <c r="X206">
        <v>2.7306654937651436</v>
      </c>
      <c r="Y206">
        <v>2.7435692331324755</v>
      </c>
      <c r="Z206" s="1">
        <f t="shared" si="13"/>
        <v>39994</v>
      </c>
      <c r="AA206">
        <v>2.4766151578136535</v>
      </c>
      <c r="AB206">
        <v>2.5298332104095862</v>
      </c>
      <c r="AC206">
        <v>2.5637322292476812</v>
      </c>
      <c r="AD206">
        <v>2.5923974292566179</v>
      </c>
      <c r="AE206">
        <v>2.6220465909115038</v>
      </c>
      <c r="AF206">
        <v>2.6500618125017366</v>
      </c>
      <c r="AG206">
        <v>2.679384509090561</v>
      </c>
      <c r="AH206">
        <v>2.7059814989047632</v>
      </c>
      <c r="AI206">
        <v>2.7207002660718955</v>
      </c>
      <c r="AJ206">
        <v>2.7362591449615277</v>
      </c>
      <c r="AK206">
        <v>2.7543949598203041</v>
      </c>
      <c r="AL206">
        <v>2.7710328995436946</v>
      </c>
      <c r="AM206">
        <v>2.7865766279056139</v>
      </c>
      <c r="AN206">
        <v>2.8010363668978018</v>
      </c>
      <c r="AO206">
        <v>2.8150344868695254</v>
      </c>
      <c r="AP206">
        <v>2.8359730187624912</v>
      </c>
      <c r="AQ206">
        <v>2.8673681585427393</v>
      </c>
      <c r="AR206">
        <v>2.8991031257507043</v>
      </c>
      <c r="AS206">
        <v>2.9287961459523726</v>
      </c>
      <c r="AT206">
        <v>2.9579383497769971</v>
      </c>
      <c r="AU206">
        <v>2.9869378854860136</v>
      </c>
      <c r="AV206" s="1">
        <f t="shared" si="14"/>
        <v>39994</v>
      </c>
      <c r="AW206">
        <v>2.5139281848615656</v>
      </c>
      <c r="AX206">
        <v>2.5582180793139973</v>
      </c>
      <c r="AY206">
        <v>2.5671714600269322</v>
      </c>
      <c r="AZ206">
        <v>2.5783034000952512</v>
      </c>
      <c r="BA206">
        <v>2.5861970057373069</v>
      </c>
      <c r="BB206">
        <v>2.5987645856526131</v>
      </c>
      <c r="BC206">
        <v>2.6117992750339809</v>
      </c>
      <c r="BD206">
        <v>2.6317758110212512</v>
      </c>
      <c r="BE206">
        <v>2.6486776177488318</v>
      </c>
      <c r="BF206">
        <v>2.6618160985912036</v>
      </c>
      <c r="BG206">
        <v>2.6850956738237839</v>
      </c>
      <c r="BH206">
        <v>2.7142243610475472</v>
      </c>
      <c r="BI206">
        <v>2.739031556176998</v>
      </c>
      <c r="BJ206">
        <v>2.7610640191887996</v>
      </c>
      <c r="BK206">
        <v>2.7972148730353994</v>
      </c>
      <c r="BL206">
        <v>2.8359730187624912</v>
      </c>
      <c r="BM206">
        <v>2.8673681585427393</v>
      </c>
      <c r="BN206">
        <v>2.8991031257507043</v>
      </c>
      <c r="BO206">
        <v>2.8991031257507043</v>
      </c>
      <c r="BP206">
        <v>2.9287961459523726</v>
      </c>
      <c r="BQ206">
        <v>2.9869378854860136</v>
      </c>
      <c r="BR206" s="1">
        <f t="shared" si="15"/>
        <v>39994</v>
      </c>
      <c r="BS206" s="8">
        <v>2.4766151578136535</v>
      </c>
      <c r="BT206" s="8">
        <v>2.5237559190737628</v>
      </c>
      <c r="BU206" s="8">
        <v>2.5636015730998136</v>
      </c>
      <c r="BV206" s="8">
        <v>2.5901493152945871</v>
      </c>
      <c r="BW206" s="8">
        <v>2.6123326311147252</v>
      </c>
      <c r="BX206" s="8">
        <v>2.633678854057155</v>
      </c>
      <c r="BY206" s="8">
        <v>2.6576864308311352</v>
      </c>
      <c r="BZ206" s="8">
        <v>2.680073249057882</v>
      </c>
      <c r="CA206" s="8">
        <v>2.69980586244403</v>
      </c>
      <c r="CB206" s="8">
        <v>2.717939458642292</v>
      </c>
      <c r="CC206" s="8">
        <v>2.7291961450603455</v>
      </c>
      <c r="CD206" s="8">
        <v>2.7440422516357366</v>
      </c>
      <c r="CE206" s="8">
        <v>2.7547485424071732</v>
      </c>
      <c r="CF206" s="8">
        <v>2.7635768395516842</v>
      </c>
      <c r="CG206" s="8">
        <v>2.7680622582285075</v>
      </c>
      <c r="CH206" s="8">
        <v>2.7769166392938471</v>
      </c>
      <c r="CI206" s="8">
        <v>2.7978888526528118</v>
      </c>
      <c r="CJ206" s="8">
        <v>2.8196055779351235</v>
      </c>
      <c r="CK206" s="8">
        <v>2.8439965078903029</v>
      </c>
      <c r="CL206" s="8">
        <v>2.8636279128033042</v>
      </c>
      <c r="CM206" s="8">
        <v>2.880781561287967</v>
      </c>
    </row>
    <row r="207" spans="1:91" x14ac:dyDescent="0.25">
      <c r="A207" s="1">
        <f t="shared" si="12"/>
        <v>40025</v>
      </c>
      <c r="B207">
        <v>2.7397540887312779</v>
      </c>
      <c r="C207">
        <v>2.6476035578799388</v>
      </c>
      <c r="D207" s="1">
        <v>40025</v>
      </c>
      <c r="E207">
        <v>2.5191946290897755</v>
      </c>
      <c r="F207">
        <v>2.5575430761001701</v>
      </c>
      <c r="G207">
        <v>2.5930772771590545</v>
      </c>
      <c r="H207">
        <v>2.6237405465842403</v>
      </c>
      <c r="I207">
        <v>2.6520881833405188</v>
      </c>
      <c r="J207">
        <v>2.6766003778288794</v>
      </c>
      <c r="K207">
        <v>2.6932173532001715</v>
      </c>
      <c r="L207">
        <v>2.7056325073419139</v>
      </c>
      <c r="M207">
        <v>2.7173258815495425</v>
      </c>
      <c r="N207">
        <v>2.7264179166013389</v>
      </c>
      <c r="O207">
        <v>2.7288710097163662</v>
      </c>
      <c r="P207">
        <v>2.7286559183749555</v>
      </c>
      <c r="Q207">
        <v>2.7290864026076842</v>
      </c>
      <c r="R207">
        <v>2.732131176280125</v>
      </c>
      <c r="S207">
        <v>2.7325852672970825</v>
      </c>
      <c r="T207">
        <v>2.7358175132899549</v>
      </c>
      <c r="U207">
        <v>2.7415990255515119</v>
      </c>
      <c r="V207">
        <v>2.7470967581747661</v>
      </c>
      <c r="W207">
        <v>2.7491226744812152</v>
      </c>
      <c r="X207">
        <v>2.7502681706480283</v>
      </c>
      <c r="Y207">
        <v>2.7619667077222458</v>
      </c>
      <c r="Z207" s="1">
        <f t="shared" si="13"/>
        <v>40025</v>
      </c>
      <c r="AA207">
        <v>2.5191946290897755</v>
      </c>
      <c r="AB207">
        <v>2.5719187580209351</v>
      </c>
      <c r="AC207">
        <v>2.6049539514653377</v>
      </c>
      <c r="AD207">
        <v>2.6326363301617053</v>
      </c>
      <c r="AE207">
        <v>2.6612854677948121</v>
      </c>
      <c r="AF207">
        <v>2.6882440998077746</v>
      </c>
      <c r="AG207">
        <v>2.7164971131529012</v>
      </c>
      <c r="AH207">
        <v>2.7419555234612085</v>
      </c>
      <c r="AI207">
        <v>2.7553547899128206</v>
      </c>
      <c r="AJ207">
        <v>2.7695880070678123</v>
      </c>
      <c r="AK207">
        <v>2.7864107836301297</v>
      </c>
      <c r="AL207">
        <v>2.8016989087110944</v>
      </c>
      <c r="AM207">
        <v>2.8158627910106939</v>
      </c>
      <c r="AN207">
        <v>2.8294104898293688</v>
      </c>
      <c r="AO207">
        <v>2.8426339883695602</v>
      </c>
      <c r="AP207">
        <v>2.8628545714030849</v>
      </c>
      <c r="AQ207">
        <v>2.8936138411993371</v>
      </c>
      <c r="AR207">
        <v>2.9246954972490866</v>
      </c>
      <c r="AS207">
        <v>2.9536971830494183</v>
      </c>
      <c r="AT207">
        <v>2.9821242158390628</v>
      </c>
      <c r="AU207">
        <v>3.0103884862187589</v>
      </c>
      <c r="AV207" s="1">
        <f t="shared" si="14"/>
        <v>40025</v>
      </c>
      <c r="AW207">
        <v>2.5400202004123815</v>
      </c>
      <c r="AX207">
        <v>2.5847697788851267</v>
      </c>
      <c r="AY207">
        <v>2.593816086575929</v>
      </c>
      <c r="AZ207">
        <v>2.6050635648505986</v>
      </c>
      <c r="BA207">
        <v>2.6130390980840645</v>
      </c>
      <c r="BB207">
        <v>2.6257371166859493</v>
      </c>
      <c r="BC207">
        <v>2.6389070928746681</v>
      </c>
      <c r="BD207">
        <v>2.6590909649707299</v>
      </c>
      <c r="BE207">
        <v>2.6761681952472522</v>
      </c>
      <c r="BF207">
        <v>2.6894430401466876</v>
      </c>
      <c r="BG207">
        <v>2.7129642336731563</v>
      </c>
      <c r="BH207">
        <v>2.7423952470192781</v>
      </c>
      <c r="BI207">
        <v>2.7674599155821338</v>
      </c>
      <c r="BJ207">
        <v>2.7890332275961707</v>
      </c>
      <c r="BK207">
        <v>2.8246396653227981</v>
      </c>
      <c r="BL207">
        <v>2.8628545714030849</v>
      </c>
      <c r="BM207">
        <v>2.8936138411993371</v>
      </c>
      <c r="BN207">
        <v>2.9246954972490866</v>
      </c>
      <c r="BO207">
        <v>2.9246954972490866</v>
      </c>
      <c r="BP207">
        <v>2.9536971830494183</v>
      </c>
      <c r="BQ207">
        <v>3.0103884862187589</v>
      </c>
      <c r="BR207" s="1">
        <f t="shared" si="15"/>
        <v>40025</v>
      </c>
      <c r="BS207" s="8">
        <v>2.5191946290897755</v>
      </c>
      <c r="BT207" s="8">
        <v>2.5657403666865783</v>
      </c>
      <c r="BU207" s="8">
        <v>2.6048211945241921</v>
      </c>
      <c r="BV207" s="8">
        <v>2.6303533212279699</v>
      </c>
      <c r="BW207" s="8">
        <v>2.6514261387762064</v>
      </c>
      <c r="BX207" s="8">
        <v>2.6716250944818323</v>
      </c>
      <c r="BY207" s="8">
        <v>2.6944984911735936</v>
      </c>
      <c r="BZ207" s="8">
        <v>2.7157028425764271</v>
      </c>
      <c r="CA207" s="8">
        <v>2.7341942468583915</v>
      </c>
      <c r="CB207" s="8">
        <v>2.7510451787628152</v>
      </c>
      <c r="CC207" s="8">
        <v>2.7609190694039216</v>
      </c>
      <c r="CD207" s="8">
        <v>2.7744095651592429</v>
      </c>
      <c r="CE207" s="8">
        <v>2.7837002009829699</v>
      </c>
      <c r="CF207" s="8">
        <v>2.7913824913474019</v>
      </c>
      <c r="CG207" s="8">
        <v>2.7947645102709817</v>
      </c>
      <c r="CH207" s="8">
        <v>2.8025521020237494</v>
      </c>
      <c r="CI207" s="8">
        <v>2.8225570176884252</v>
      </c>
      <c r="CJ207" s="8">
        <v>2.8432952968438161</v>
      </c>
      <c r="CK207" s="8">
        <v>2.8667111176876814</v>
      </c>
      <c r="CL207" s="8">
        <v>2.8853111339849526</v>
      </c>
      <c r="CM207" s="8">
        <v>2.9013993695042819</v>
      </c>
    </row>
    <row r="208" spans="1:91" x14ac:dyDescent="0.25">
      <c r="A208" s="1">
        <f t="shared" si="12"/>
        <v>40056</v>
      </c>
      <c r="B208">
        <v>2.7681209169058989</v>
      </c>
      <c r="C208">
        <v>2.686577960322091</v>
      </c>
      <c r="D208" s="1">
        <v>40056</v>
      </c>
      <c r="E208">
        <v>2.567651023647147</v>
      </c>
      <c r="F208">
        <v>2.6055825615454586</v>
      </c>
      <c r="G208">
        <v>2.6406136398293114</v>
      </c>
      <c r="H208">
        <v>2.6706546092923928</v>
      </c>
      <c r="I208">
        <v>2.6983119022303108</v>
      </c>
      <c r="J208">
        <v>2.7220430420872366</v>
      </c>
      <c r="K208">
        <v>2.7377263530342293</v>
      </c>
      <c r="L208">
        <v>2.7491252962613468</v>
      </c>
      <c r="M208">
        <v>2.759779973837662</v>
      </c>
      <c r="N208">
        <v>2.7677832872466896</v>
      </c>
      <c r="O208">
        <v>2.7690417205574454</v>
      </c>
      <c r="P208">
        <v>2.7675916817574016</v>
      </c>
      <c r="Q208">
        <v>2.766796333151162</v>
      </c>
      <c r="R208">
        <v>2.768988917000287</v>
      </c>
      <c r="S208">
        <v>2.7686415674400378</v>
      </c>
      <c r="T208">
        <v>2.7711079410147712</v>
      </c>
      <c r="U208">
        <v>2.7761538010308979</v>
      </c>
      <c r="V208">
        <v>2.7809089713070407</v>
      </c>
      <c r="W208">
        <v>2.7821473694760259</v>
      </c>
      <c r="X208">
        <v>2.7824938339294154</v>
      </c>
      <c r="Y208">
        <v>2.7935131964061477</v>
      </c>
      <c r="Z208" s="1">
        <f t="shared" si="13"/>
        <v>40056</v>
      </c>
      <c r="AA208">
        <v>2.567651023647147</v>
      </c>
      <c r="AB208">
        <v>2.6202282683853939</v>
      </c>
      <c r="AC208">
        <v>2.6527080376497039</v>
      </c>
      <c r="AD208">
        <v>2.6797094548430906</v>
      </c>
      <c r="AE208">
        <v>2.7076694877989618</v>
      </c>
      <c r="AF208">
        <v>2.7338844483200035</v>
      </c>
      <c r="AG208">
        <v>2.7613908419917093</v>
      </c>
      <c r="AH208">
        <v>2.7860322014597041</v>
      </c>
      <c r="AI208">
        <v>2.7984030261702864</v>
      </c>
      <c r="AJ208">
        <v>2.8116083568277239</v>
      </c>
      <c r="AK208">
        <v>2.8274285164123416</v>
      </c>
      <c r="AL208">
        <v>2.8416769378366569</v>
      </c>
      <c r="AM208">
        <v>2.8547717790762657</v>
      </c>
      <c r="AN208">
        <v>2.867465138535628</v>
      </c>
      <c r="AO208">
        <v>2.8798807264143274</v>
      </c>
      <c r="AP208">
        <v>2.8993734831925178</v>
      </c>
      <c r="AQ208">
        <v>2.9295216807872255</v>
      </c>
      <c r="AR208">
        <v>2.9599748201750389</v>
      </c>
      <c r="AS208">
        <v>2.9883020639717461</v>
      </c>
      <c r="AT208">
        <v>3.0160280072410819</v>
      </c>
      <c r="AU208">
        <v>3.0435696783671782</v>
      </c>
      <c r="AV208" s="1">
        <f t="shared" si="14"/>
        <v>40056</v>
      </c>
      <c r="AW208">
        <v>2.5748838981081623</v>
      </c>
      <c r="AX208">
        <v>2.620247698379472</v>
      </c>
      <c r="AY208">
        <v>2.6294181734830153</v>
      </c>
      <c r="AZ208">
        <v>2.6408200319009389</v>
      </c>
      <c r="BA208">
        <v>2.6489050353581334</v>
      </c>
      <c r="BB208">
        <v>2.6617773438659804</v>
      </c>
      <c r="BC208">
        <v>2.6751280879353754</v>
      </c>
      <c r="BD208">
        <v>2.6955889989364716</v>
      </c>
      <c r="BE208">
        <v>2.7129006271102019</v>
      </c>
      <c r="BF208">
        <v>2.7263576792926569</v>
      </c>
      <c r="BG208">
        <v>2.7502017189840569</v>
      </c>
      <c r="BH208">
        <v>2.7800366952403999</v>
      </c>
      <c r="BI208">
        <v>2.8054453953300436</v>
      </c>
      <c r="BJ208">
        <v>2.826544815288297</v>
      </c>
      <c r="BK208">
        <v>2.8616506256207437</v>
      </c>
      <c r="BL208">
        <v>2.8993734831925178</v>
      </c>
      <c r="BM208">
        <v>2.9295216807872255</v>
      </c>
      <c r="BN208">
        <v>2.9599748201750389</v>
      </c>
      <c r="BO208">
        <v>2.9599748201750389</v>
      </c>
      <c r="BP208">
        <v>2.9883020639717461</v>
      </c>
      <c r="BQ208">
        <v>3.0435696783671782</v>
      </c>
      <c r="BR208" s="1">
        <f t="shared" si="15"/>
        <v>40056</v>
      </c>
      <c r="BS208" s="8">
        <v>2.567651023647147</v>
      </c>
      <c r="BT208" s="8">
        <v>2.6139338255391955</v>
      </c>
      <c r="BU208" s="8">
        <v>2.6525728470047283</v>
      </c>
      <c r="BV208" s="8">
        <v>2.6773856243332967</v>
      </c>
      <c r="BW208" s="8">
        <v>2.697638318772976</v>
      </c>
      <c r="BX208" s="8">
        <v>2.7169832896006785</v>
      </c>
      <c r="BY208" s="8">
        <v>2.7390286635170957</v>
      </c>
      <c r="BZ208" s="8">
        <v>2.759357511190724</v>
      </c>
      <c r="CA208" s="8">
        <v>2.7769118817500811</v>
      </c>
      <c r="CB208" s="8">
        <v>2.7927841956569992</v>
      </c>
      <c r="CC208" s="8">
        <v>2.8015615479958922</v>
      </c>
      <c r="CD208" s="8">
        <v>2.8139981969202488</v>
      </c>
      <c r="CE208" s="8">
        <v>2.8221647732781632</v>
      </c>
      <c r="CF208" s="8">
        <v>2.82898975683114</v>
      </c>
      <c r="CG208" s="8">
        <v>2.8315287656687151</v>
      </c>
      <c r="CH208" s="8">
        <v>2.8385277499764805</v>
      </c>
      <c r="CI208" s="8">
        <v>2.8578920524504325</v>
      </c>
      <c r="CJ208" s="8">
        <v>2.8779859452495304</v>
      </c>
      <c r="CK208" s="8">
        <v>2.9007760095782369</v>
      </c>
      <c r="CL208" s="8">
        <v>2.918679684926166</v>
      </c>
      <c r="CM208" s="8">
        <v>2.9340315019404106</v>
      </c>
    </row>
    <row r="209" spans="1:91" x14ac:dyDescent="0.25">
      <c r="A209" s="1">
        <f t="shared" si="12"/>
        <v>40086</v>
      </c>
      <c r="B209">
        <v>2.7972052113875643</v>
      </c>
      <c r="C209">
        <v>2.7184277472453151</v>
      </c>
      <c r="D209" s="1">
        <v>40086</v>
      </c>
      <c r="E209">
        <v>2.6025473308143368</v>
      </c>
      <c r="F209">
        <v>2.6404919144850632</v>
      </c>
      <c r="G209">
        <v>2.6754831080118699</v>
      </c>
      <c r="H209">
        <v>2.7054057492307448</v>
      </c>
      <c r="I209">
        <v>2.7329025702118068</v>
      </c>
      <c r="J209">
        <v>2.7564129973112812</v>
      </c>
      <c r="K209">
        <v>2.7717663784951476</v>
      </c>
      <c r="L209">
        <v>2.7827768988185495</v>
      </c>
      <c r="M209">
        <v>2.7930297901344261</v>
      </c>
      <c r="N209">
        <v>2.8006369323566749</v>
      </c>
      <c r="O209">
        <v>2.8021058093880784</v>
      </c>
      <c r="P209">
        <v>2.8008338599306892</v>
      </c>
      <c r="Q209">
        <v>2.7999194541145154</v>
      </c>
      <c r="R209">
        <v>2.8023289568141134</v>
      </c>
      <c r="S209">
        <v>2.8023536084784086</v>
      </c>
      <c r="T209">
        <v>2.8051749616842745</v>
      </c>
      <c r="U209">
        <v>2.8104788619524839</v>
      </c>
      <c r="V209">
        <v>2.8154891703142702</v>
      </c>
      <c r="W209">
        <v>2.8169393991900691</v>
      </c>
      <c r="X209">
        <v>2.8174866522078323</v>
      </c>
      <c r="Y209">
        <v>2.8288418287644816</v>
      </c>
      <c r="Z209" s="1">
        <f t="shared" si="13"/>
        <v>40086</v>
      </c>
      <c r="AA209">
        <v>2.6025473308143368</v>
      </c>
      <c r="AB209">
        <v>2.6553338431437465</v>
      </c>
      <c r="AC209">
        <v>2.6877372131115194</v>
      </c>
      <c r="AD209">
        <v>2.7145784184055675</v>
      </c>
      <c r="AE209">
        <v>2.7423801141645296</v>
      </c>
      <c r="AF209">
        <v>2.7684039194024375</v>
      </c>
      <c r="AG209">
        <v>2.7957251042399309</v>
      </c>
      <c r="AH209">
        <v>2.8201355755338473</v>
      </c>
      <c r="AI209">
        <v>2.8321181728220259</v>
      </c>
      <c r="AJ209">
        <v>2.8449776532670836</v>
      </c>
      <c r="AK209">
        <v>2.8611040797594804</v>
      </c>
      <c r="AL209">
        <v>2.875641308469433</v>
      </c>
      <c r="AM209">
        <v>2.88901231518811</v>
      </c>
      <c r="AN209">
        <v>2.9019781055663363</v>
      </c>
      <c r="AO209">
        <v>2.9146638334892221</v>
      </c>
      <c r="AP209">
        <v>2.9345135455151747</v>
      </c>
      <c r="AQ209">
        <v>2.9651499216520296</v>
      </c>
      <c r="AR209">
        <v>2.9960974882244078</v>
      </c>
      <c r="AS209">
        <v>3.0248956790776567</v>
      </c>
      <c r="AT209">
        <v>3.053087555479979</v>
      </c>
      <c r="AU209">
        <v>3.0810952119377175</v>
      </c>
      <c r="AV209" s="1">
        <f t="shared" si="14"/>
        <v>40086</v>
      </c>
      <c r="AW209">
        <v>2.6054375621792882</v>
      </c>
      <c r="AX209">
        <v>2.6513396509208076</v>
      </c>
      <c r="AY209">
        <v>2.6606189432086489</v>
      </c>
      <c r="AZ209">
        <v>2.6721560964847768</v>
      </c>
      <c r="BA209">
        <v>2.6803370368810411</v>
      </c>
      <c r="BB209">
        <v>2.6933620886602481</v>
      </c>
      <c r="BC209">
        <v>2.7068712531344215</v>
      </c>
      <c r="BD209">
        <v>2.7275749540344241</v>
      </c>
      <c r="BE209">
        <v>2.7450920026048302</v>
      </c>
      <c r="BF209">
        <v>2.758715186475019</v>
      </c>
      <c r="BG209">
        <v>2.7829574868726024</v>
      </c>
      <c r="BH209">
        <v>2.8132643276403537</v>
      </c>
      <c r="BI209">
        <v>2.8390943038251697</v>
      </c>
      <c r="BJ209">
        <v>2.8605652630732989</v>
      </c>
      <c r="BK209">
        <v>2.8962135501227726</v>
      </c>
      <c r="BL209">
        <v>2.9345135455151747</v>
      </c>
      <c r="BM209">
        <v>2.9651499216520296</v>
      </c>
      <c r="BN209">
        <v>2.9960974882244078</v>
      </c>
      <c r="BO209">
        <v>2.9960974882244078</v>
      </c>
      <c r="BP209">
        <v>3.0248956790776567</v>
      </c>
      <c r="BQ209">
        <v>3.0810952119377175</v>
      </c>
      <c r="BR209" s="1">
        <f t="shared" si="15"/>
        <v>40086</v>
      </c>
      <c r="BS209" s="8">
        <v>2.6025473308143368</v>
      </c>
      <c r="BT209" s="8">
        <v>2.6489550679374383</v>
      </c>
      <c r="BU209" s="8">
        <v>2.6876002372656256</v>
      </c>
      <c r="BV209" s="8">
        <v>2.7122243497066205</v>
      </c>
      <c r="BW209" s="8">
        <v>2.7322203518365771</v>
      </c>
      <c r="BX209" s="8">
        <v>2.7512893577135649</v>
      </c>
      <c r="BY209" s="8">
        <v>2.7730848814955555</v>
      </c>
      <c r="BZ209" s="8">
        <v>2.7931343646524787</v>
      </c>
      <c r="CA209" s="8">
        <v>2.8103681031937415</v>
      </c>
      <c r="CB209" s="8">
        <v>2.8259321824280357</v>
      </c>
      <c r="CC209" s="8">
        <v>2.8349685134711522</v>
      </c>
      <c r="CD209" s="8">
        <v>2.8477089482181035</v>
      </c>
      <c r="CE209" s="8">
        <v>2.8561292947878743</v>
      </c>
      <c r="CF209" s="8">
        <v>2.8631927309448977</v>
      </c>
      <c r="CG209" s="8">
        <v>2.8659188916159084</v>
      </c>
      <c r="CH209" s="8">
        <v>2.8731597230809305</v>
      </c>
      <c r="CI209" s="8">
        <v>2.8929181947120624</v>
      </c>
      <c r="CJ209" s="8">
        <v>2.9134173787245761</v>
      </c>
      <c r="CK209" s="8">
        <v>2.9366482968809575</v>
      </c>
      <c r="CL209" s="8">
        <v>2.9549346473087192</v>
      </c>
      <c r="CM209" s="8">
        <v>2.9706392785015128</v>
      </c>
    </row>
    <row r="210" spans="1:91" x14ac:dyDescent="0.25">
      <c r="A210" s="1">
        <f t="shared" si="12"/>
        <v>40116</v>
      </c>
      <c r="B210">
        <v>2.8110195662753528</v>
      </c>
      <c r="C210">
        <v>2.7364842516696042</v>
      </c>
      <c r="D210" s="1">
        <v>40116</v>
      </c>
      <c r="E210">
        <v>2.6295745373168038</v>
      </c>
      <c r="F210">
        <v>2.6666778689987241</v>
      </c>
      <c r="G210">
        <v>2.7007643999597883</v>
      </c>
      <c r="H210">
        <v>2.7297041159494824</v>
      </c>
      <c r="I210">
        <v>2.7561693618269443</v>
      </c>
      <c r="J210">
        <v>2.778590412578664</v>
      </c>
      <c r="K210">
        <v>2.7927706061684101</v>
      </c>
      <c r="L210">
        <v>2.8025626952000611</v>
      </c>
      <c r="M210">
        <v>2.8117193040803672</v>
      </c>
      <c r="N210">
        <v>2.818351478840555</v>
      </c>
      <c r="O210">
        <v>2.8188032382106374</v>
      </c>
      <c r="P210">
        <v>2.81649776668521</v>
      </c>
      <c r="Q210">
        <v>2.8145526392546509</v>
      </c>
      <c r="R210">
        <v>2.815948244390186</v>
      </c>
      <c r="S210">
        <v>2.8149465165125687</v>
      </c>
      <c r="T210">
        <v>2.8167530151971585</v>
      </c>
      <c r="U210">
        <v>2.8210493311138665</v>
      </c>
      <c r="V210">
        <v>2.825047172813627</v>
      </c>
      <c r="W210">
        <v>2.8254704828066366</v>
      </c>
      <c r="X210">
        <v>2.8249873506091503</v>
      </c>
      <c r="Y210">
        <v>2.835336554900572</v>
      </c>
      <c r="Z210" s="1">
        <f t="shared" si="13"/>
        <v>40116</v>
      </c>
      <c r="AA210">
        <v>2.6295745373168038</v>
      </c>
      <c r="AB210">
        <v>2.6816669861667224</v>
      </c>
      <c r="AC210">
        <v>2.7131342970850563</v>
      </c>
      <c r="AD210">
        <v>2.7389591686556711</v>
      </c>
      <c r="AE210">
        <v>2.7657275936324193</v>
      </c>
      <c r="AF210">
        <v>2.7906778106547012</v>
      </c>
      <c r="AG210">
        <v>2.8169108892530219</v>
      </c>
      <c r="AH210">
        <v>2.8401869954983656</v>
      </c>
      <c r="AI210">
        <v>2.851174435418014</v>
      </c>
      <c r="AJ210">
        <v>2.8632962845518932</v>
      </c>
      <c r="AK210">
        <v>2.8786977185018885</v>
      </c>
      <c r="AL210">
        <v>2.8924912993829657</v>
      </c>
      <c r="AM210">
        <v>2.9051037400247521</v>
      </c>
      <c r="AN210">
        <v>2.9173010778504134</v>
      </c>
      <c r="AO210">
        <v>2.9292094434844804</v>
      </c>
      <c r="AP210">
        <v>2.9483081198854464</v>
      </c>
      <c r="AQ210">
        <v>2.978229541145764</v>
      </c>
      <c r="AR210">
        <v>3.0084456853649981</v>
      </c>
      <c r="AS210">
        <v>3.0364862876978496</v>
      </c>
      <c r="AT210">
        <v>3.0639017429617437</v>
      </c>
      <c r="AU210">
        <v>3.0911160453940476</v>
      </c>
      <c r="AV210" s="1">
        <f t="shared" si="14"/>
        <v>40116</v>
      </c>
      <c r="AW210">
        <v>2.6233344954014823</v>
      </c>
      <c r="AX210">
        <v>2.6695518888077121</v>
      </c>
      <c r="AY210">
        <v>2.6788949212046371</v>
      </c>
      <c r="AZ210">
        <v>2.6905113239952247</v>
      </c>
      <c r="BA210">
        <v>2.6987484598444493</v>
      </c>
      <c r="BB210">
        <v>2.711862981617216</v>
      </c>
      <c r="BC210">
        <v>2.7254649414889807</v>
      </c>
      <c r="BD210">
        <v>2.7463108575615278</v>
      </c>
      <c r="BE210">
        <v>2.7635626986915192</v>
      </c>
      <c r="BF210">
        <v>2.7764783791886094</v>
      </c>
      <c r="BG210">
        <v>2.8000705828294725</v>
      </c>
      <c r="BH210">
        <v>2.8297488169327045</v>
      </c>
      <c r="BI210">
        <v>2.8549076917965421</v>
      </c>
      <c r="BJ210">
        <v>2.875669568015776</v>
      </c>
      <c r="BK210">
        <v>2.9106670841046443</v>
      </c>
      <c r="BL210">
        <v>2.9483081198854464</v>
      </c>
      <c r="BM210">
        <v>2.978229541145764</v>
      </c>
      <c r="BN210">
        <v>3.0084456853649981</v>
      </c>
      <c r="BO210">
        <v>3.0084456853649981</v>
      </c>
      <c r="BP210">
        <v>3.0364862876978496</v>
      </c>
      <c r="BQ210">
        <v>3.0911160453940476</v>
      </c>
      <c r="BR210" s="1">
        <f t="shared" si="15"/>
        <v>40116</v>
      </c>
      <c r="BS210" s="8">
        <v>2.6295745373168038</v>
      </c>
      <c r="BT210" s="8">
        <v>2.6752249521727278</v>
      </c>
      <c r="BU210" s="8">
        <v>2.7129960269210112</v>
      </c>
      <c r="BV210" s="8">
        <v>2.736583957093202</v>
      </c>
      <c r="BW210" s="8">
        <v>2.755481335329264</v>
      </c>
      <c r="BX210" s="8">
        <v>2.7734255494476274</v>
      </c>
      <c r="BY210" s="8">
        <v>2.794099100680882</v>
      </c>
      <c r="BZ210" s="8">
        <v>2.8129938035563593</v>
      </c>
      <c r="CA210" s="8">
        <v>2.8292289322033422</v>
      </c>
      <c r="CB210" s="8">
        <v>2.8439770165785503</v>
      </c>
      <c r="CC210" s="8">
        <v>2.8521476574691711</v>
      </c>
      <c r="CD210" s="8">
        <v>2.8640377549178049</v>
      </c>
      <c r="CE210" s="8">
        <v>2.8715761003582867</v>
      </c>
      <c r="CF210" s="8">
        <v>2.8777451535098333</v>
      </c>
      <c r="CG210" s="8">
        <v>2.8795516979844229</v>
      </c>
      <c r="CH210" s="8">
        <v>2.8858911425627953</v>
      </c>
      <c r="CI210" s="8">
        <v>2.9047949008538683</v>
      </c>
      <c r="CJ210" s="8">
        <v>2.924429299964145</v>
      </c>
      <c r="CK210" s="8">
        <v>2.9467915148859536</v>
      </c>
      <c r="CL210" s="8">
        <v>2.9641785606956237</v>
      </c>
      <c r="CM210" s="8">
        <v>2.9789647395205114</v>
      </c>
    </row>
    <row r="211" spans="1:91" x14ac:dyDescent="0.25">
      <c r="A211" s="1">
        <f t="shared" si="12"/>
        <v>40147</v>
      </c>
      <c r="B211">
        <v>2.8474079240997416</v>
      </c>
      <c r="C211">
        <v>2.7744681098495736</v>
      </c>
      <c r="D211" s="1">
        <v>40147</v>
      </c>
      <c r="E211">
        <v>2.65690721101807</v>
      </c>
      <c r="F211">
        <v>2.6957242885659487</v>
      </c>
      <c r="G211">
        <v>2.7315271598864763</v>
      </c>
      <c r="H211">
        <v>2.7621559808704452</v>
      </c>
      <c r="I211">
        <v>2.7903085074538363</v>
      </c>
      <c r="J211">
        <v>2.8143215522125447</v>
      </c>
      <c r="K211">
        <v>2.8299089106825916</v>
      </c>
      <c r="L211">
        <v>2.8410603249539559</v>
      </c>
      <c r="M211">
        <v>2.8515758400119995</v>
      </c>
      <c r="N211">
        <v>2.8595380611542192</v>
      </c>
      <c r="O211">
        <v>2.8612326548594011</v>
      </c>
      <c r="P211">
        <v>2.860127702080681</v>
      </c>
      <c r="Q211">
        <v>2.8593868112620155</v>
      </c>
      <c r="R211">
        <v>2.8620396279169049</v>
      </c>
      <c r="S211">
        <v>2.8622560448020362</v>
      </c>
      <c r="T211">
        <v>2.8653282377838973</v>
      </c>
      <c r="U211">
        <v>2.8709358616656773</v>
      </c>
      <c r="V211">
        <v>2.8762433707473325</v>
      </c>
      <c r="W211">
        <v>2.8779135085503906</v>
      </c>
      <c r="X211">
        <v>2.8786603536240802</v>
      </c>
      <c r="Y211">
        <v>2.8904282125129828</v>
      </c>
      <c r="Z211" s="1">
        <f t="shared" si="13"/>
        <v>40147</v>
      </c>
      <c r="AA211">
        <v>2.65690721101807</v>
      </c>
      <c r="AB211">
        <v>2.7108766726179097</v>
      </c>
      <c r="AC211">
        <v>2.7440379549647784</v>
      </c>
      <c r="AD211">
        <v>2.7715210615164767</v>
      </c>
      <c r="AE211">
        <v>2.799985131790649</v>
      </c>
      <c r="AF211">
        <v>2.8265809231723908</v>
      </c>
      <c r="AG211">
        <v>2.8544265589193447</v>
      </c>
      <c r="AH211">
        <v>2.8792982513552676</v>
      </c>
      <c r="AI211">
        <v>2.8917275635924695</v>
      </c>
      <c r="AJ211">
        <v>2.9053178803830471</v>
      </c>
      <c r="AK211">
        <v>2.9222483712741689</v>
      </c>
      <c r="AL211">
        <v>2.9375598994964456</v>
      </c>
      <c r="AM211">
        <v>2.9516838363867013</v>
      </c>
      <c r="AN211">
        <v>2.965397244756431</v>
      </c>
      <c r="AO211">
        <v>2.9788278280967644</v>
      </c>
      <c r="AP211">
        <v>2.9995845552821079</v>
      </c>
      <c r="AQ211">
        <v>3.0313744431954048</v>
      </c>
      <c r="AR211">
        <v>3.0634915341691964</v>
      </c>
      <c r="AS211">
        <v>3.093419646723738</v>
      </c>
      <c r="AT211">
        <v>3.1227359927290479</v>
      </c>
      <c r="AU211">
        <v>3.1518720511378082</v>
      </c>
      <c r="AV211" s="1">
        <f t="shared" si="14"/>
        <v>40147</v>
      </c>
      <c r="AW211">
        <v>2.6565848892069033</v>
      </c>
      <c r="AX211">
        <v>2.7033880815396945</v>
      </c>
      <c r="AY211">
        <v>2.7128495355512015</v>
      </c>
      <c r="AZ211">
        <v>2.72461317460467</v>
      </c>
      <c r="BA211">
        <v>2.7329547149861018</v>
      </c>
      <c r="BB211">
        <v>2.7467521119173268</v>
      </c>
      <c r="BC211">
        <v>2.7617627323854324</v>
      </c>
      <c r="BD211">
        <v>2.7841293768290698</v>
      </c>
      <c r="BE211">
        <v>2.8028696982724659</v>
      </c>
      <c r="BF211">
        <v>2.8172258396989562</v>
      </c>
      <c r="BG211">
        <v>2.8424317174866203</v>
      </c>
      <c r="BH211">
        <v>2.873839811391059</v>
      </c>
      <c r="BI211">
        <v>2.9006829505441765</v>
      </c>
      <c r="BJ211">
        <v>2.9230793758549289</v>
      </c>
      <c r="BK211">
        <v>2.9599713764892885</v>
      </c>
      <c r="BL211">
        <v>2.9995845552821079</v>
      </c>
      <c r="BM211">
        <v>3.0313744431954048</v>
      </c>
      <c r="BN211">
        <v>3.0634915341691964</v>
      </c>
      <c r="BO211">
        <v>3.0634915341691964</v>
      </c>
      <c r="BP211">
        <v>3.093419646723738</v>
      </c>
      <c r="BQ211">
        <v>3.1518720511378082</v>
      </c>
      <c r="BR211" s="1">
        <f t="shared" si="15"/>
        <v>40147</v>
      </c>
      <c r="BS211" s="8">
        <v>2.65690721101807</v>
      </c>
      <c r="BT211" s="8">
        <v>2.7043644696603404</v>
      </c>
      <c r="BU211" s="8">
        <v>2.7438981098496336</v>
      </c>
      <c r="BV211" s="8">
        <v>2.7691176124449188</v>
      </c>
      <c r="BW211" s="8">
        <v>2.789611958752432</v>
      </c>
      <c r="BX211" s="8">
        <v>2.8090986275485079</v>
      </c>
      <c r="BY211" s="8">
        <v>2.8312834899979067</v>
      </c>
      <c r="BZ211" s="8">
        <v>2.8516834673863944</v>
      </c>
      <c r="CA211" s="8">
        <v>2.8694029492287418</v>
      </c>
      <c r="CB211" s="8">
        <v>2.8856280812916495</v>
      </c>
      <c r="CC211" s="8">
        <v>2.8951896562858215</v>
      </c>
      <c r="CD211" s="8">
        <v>2.9085357600308552</v>
      </c>
      <c r="CE211" s="8">
        <v>2.917471159164998</v>
      </c>
      <c r="CF211" s="8">
        <v>2.9250214909750785</v>
      </c>
      <c r="CG211" s="8">
        <v>2.9281412006131187</v>
      </c>
      <c r="CH211" s="8">
        <v>2.9358739292953251</v>
      </c>
      <c r="CI211" s="8">
        <v>2.9563998334267954</v>
      </c>
      <c r="CJ211" s="8">
        <v>2.9776865359278712</v>
      </c>
      <c r="CK211" s="8">
        <v>3.0017694498381369</v>
      </c>
      <c r="CL211" s="8">
        <v>3.0208020907243767</v>
      </c>
      <c r="CM211" s="8">
        <v>3.0371985216880382</v>
      </c>
    </row>
    <row r="212" spans="1:91" x14ac:dyDescent="0.25">
      <c r="A212" s="1">
        <f t="shared" si="12"/>
        <v>40178</v>
      </c>
      <c r="B212">
        <v>2.8028883727598708</v>
      </c>
      <c r="C212">
        <v>2.7461937443154443</v>
      </c>
      <c r="D212" s="1">
        <v>40178</v>
      </c>
      <c r="E212">
        <v>2.660214225474637</v>
      </c>
      <c r="F212">
        <v>2.6939417474924374</v>
      </c>
      <c r="G212">
        <v>2.7245148357766573</v>
      </c>
      <c r="H212">
        <v>2.7501306668927854</v>
      </c>
      <c r="I212">
        <v>2.7737506843732804</v>
      </c>
      <c r="J212">
        <v>2.7931733388097375</v>
      </c>
      <c r="K212">
        <v>2.8041710352842149</v>
      </c>
      <c r="L212">
        <v>2.8107308729378908</v>
      </c>
      <c r="M212">
        <v>2.8166273563476532</v>
      </c>
      <c r="N212">
        <v>2.819972635480386</v>
      </c>
      <c r="O212">
        <v>2.8171217458304194</v>
      </c>
      <c r="P212">
        <v>2.8115135377070235</v>
      </c>
      <c r="Q212">
        <v>2.8062661207738575</v>
      </c>
      <c r="R212">
        <v>2.804346342496872</v>
      </c>
      <c r="S212">
        <v>2.8000347429626191</v>
      </c>
      <c r="T212">
        <v>2.7985116416029867</v>
      </c>
      <c r="U212">
        <v>2.7994511294034159</v>
      </c>
      <c r="V212">
        <v>2.800080724271202</v>
      </c>
      <c r="W212">
        <v>2.7971582372751178</v>
      </c>
      <c r="X212">
        <v>2.7933345455486336</v>
      </c>
      <c r="Y212">
        <v>2.8001854170545473</v>
      </c>
      <c r="Z212" s="1">
        <f t="shared" si="13"/>
        <v>40178</v>
      </c>
      <c r="AA212">
        <v>2.660214225474637</v>
      </c>
      <c r="AB212">
        <v>2.709084112067611</v>
      </c>
      <c r="AC212">
        <v>2.7369935133819032</v>
      </c>
      <c r="AD212">
        <v>2.7593911436800944</v>
      </c>
      <c r="AE212">
        <v>2.7831297792832683</v>
      </c>
      <c r="AF212">
        <v>2.8049209098210524</v>
      </c>
      <c r="AG212">
        <v>2.8278628505553067</v>
      </c>
      <c r="AH212">
        <v>2.8477719002736976</v>
      </c>
      <c r="AI212">
        <v>2.8553135133884484</v>
      </c>
      <c r="AJ212">
        <v>2.8639587563847324</v>
      </c>
      <c r="AK212">
        <v>2.8758464729455042</v>
      </c>
      <c r="AL212">
        <v>2.8860879548850122</v>
      </c>
      <c r="AM212">
        <v>2.895114286934982</v>
      </c>
      <c r="AN212">
        <v>2.9036922167623889</v>
      </c>
      <c r="AO212">
        <v>2.9119486044276846</v>
      </c>
      <c r="AP212">
        <v>2.9273104772039003</v>
      </c>
      <c r="AQ212">
        <v>2.9533533269116212</v>
      </c>
      <c r="AR212">
        <v>2.9796099479929916</v>
      </c>
      <c r="AS212">
        <v>3.0036355762022979</v>
      </c>
      <c r="AT212">
        <v>3.0269698450516609</v>
      </c>
      <c r="AU212">
        <v>3.0500333078817832</v>
      </c>
      <c r="AV212" s="1">
        <f t="shared" si="14"/>
        <v>40178</v>
      </c>
      <c r="AW212">
        <v>2.6465609127507146</v>
      </c>
      <c r="AX212">
        <v>2.6931875046293197</v>
      </c>
      <c r="AY212">
        <v>2.7026132581470694</v>
      </c>
      <c r="AZ212">
        <v>2.7126885551591315</v>
      </c>
      <c r="BA212">
        <v>2.7165028722299445</v>
      </c>
      <c r="BB212">
        <v>2.7257038245928045</v>
      </c>
      <c r="BC212">
        <v>2.7360613670570739</v>
      </c>
      <c r="BD212">
        <v>2.7536450599823827</v>
      </c>
      <c r="BE212">
        <v>2.7675745898420487</v>
      </c>
      <c r="BF212">
        <v>2.7771207642364382</v>
      </c>
      <c r="BG212">
        <v>2.7972972145957944</v>
      </c>
      <c r="BH212">
        <v>2.8234843705983765</v>
      </c>
      <c r="BI212">
        <v>2.8450908422052836</v>
      </c>
      <c r="BJ212">
        <v>2.8622549129486954</v>
      </c>
      <c r="BK212">
        <v>2.893515508890931</v>
      </c>
      <c r="BL212">
        <v>2.9273104772039003</v>
      </c>
      <c r="BM212">
        <v>2.9533533269116212</v>
      </c>
      <c r="BN212">
        <v>2.9796099479929916</v>
      </c>
      <c r="BO212">
        <v>2.9796099479929916</v>
      </c>
      <c r="BP212">
        <v>3.0036355762022979</v>
      </c>
      <c r="BQ212">
        <v>3.0500333078817832</v>
      </c>
      <c r="BR212" s="1">
        <f t="shared" si="15"/>
        <v>40178</v>
      </c>
      <c r="BS212" s="8">
        <v>2.660214225474637</v>
      </c>
      <c r="BT212" s="8">
        <v>2.702576215288274</v>
      </c>
      <c r="BU212" s="8">
        <v>2.7368540272744544</v>
      </c>
      <c r="BV212" s="8">
        <v>2.7570299327897381</v>
      </c>
      <c r="BW212" s="8">
        <v>2.772938025276741</v>
      </c>
      <c r="BX212" s="8">
        <v>2.7877800147863434</v>
      </c>
      <c r="BY212" s="8">
        <v>2.8052325474270998</v>
      </c>
      <c r="BZ212" s="8">
        <v>2.8208479721107818</v>
      </c>
      <c r="CA212" s="8">
        <v>2.8337504379535736</v>
      </c>
      <c r="CB212" s="8">
        <v>2.845122403443793</v>
      </c>
      <c r="CC212" s="8">
        <v>2.8498827808865248</v>
      </c>
      <c r="CD212" s="8">
        <v>2.8583315362524466</v>
      </c>
      <c r="CE212" s="8">
        <v>2.862409802874502</v>
      </c>
      <c r="CF212" s="8">
        <v>2.8651025678799535</v>
      </c>
      <c r="CG212" s="8">
        <v>2.8634382719237301</v>
      </c>
      <c r="CH212" s="8">
        <v>2.8662675675674101</v>
      </c>
      <c r="CI212" s="8">
        <v>2.8815411741667476</v>
      </c>
      <c r="CJ212" s="8">
        <v>2.8974889140559221</v>
      </c>
      <c r="CK212" s="8">
        <v>2.9160844205643977</v>
      </c>
      <c r="CL212" s="8">
        <v>2.9297043119698558</v>
      </c>
      <c r="CM212" s="8">
        <v>2.9407103822796001</v>
      </c>
    </row>
    <row r="213" spans="1:91" x14ac:dyDescent="0.25">
      <c r="A213" s="1">
        <f t="shared" si="12"/>
        <v>40207</v>
      </c>
      <c r="B213">
        <v>2.8457104256180887</v>
      </c>
      <c r="C213">
        <v>2.7899302106667219</v>
      </c>
      <c r="D213" s="1">
        <v>40207</v>
      </c>
      <c r="E213">
        <v>2.6980191116216994</v>
      </c>
      <c r="F213">
        <v>2.7325291395967177</v>
      </c>
      <c r="G213">
        <v>2.7644892560798033</v>
      </c>
      <c r="H213">
        <v>2.7913888473784647</v>
      </c>
      <c r="I213">
        <v>2.8161918436844409</v>
      </c>
      <c r="J213">
        <v>2.8367461115823231</v>
      </c>
      <c r="K213">
        <v>2.8487530820990918</v>
      </c>
      <c r="L213">
        <v>2.856256883706862</v>
      </c>
      <c r="M213">
        <v>2.8630903077580223</v>
      </c>
      <c r="N213">
        <v>2.8673332038542925</v>
      </c>
      <c r="O213">
        <v>2.8652760161222379</v>
      </c>
      <c r="P213">
        <v>2.8604118508342604</v>
      </c>
      <c r="Q213">
        <v>2.8559115086878601</v>
      </c>
      <c r="R213">
        <v>2.8547955330230428</v>
      </c>
      <c r="S213">
        <v>2.8512428465393311</v>
      </c>
      <c r="T213">
        <v>2.8505279123009255</v>
      </c>
      <c r="U213">
        <v>2.8523699851786857</v>
      </c>
      <c r="V213">
        <v>2.8539734649337558</v>
      </c>
      <c r="W213">
        <v>2.8519557086933109</v>
      </c>
      <c r="X213">
        <v>2.8490167750663939</v>
      </c>
      <c r="Y213">
        <v>2.8569662310328123</v>
      </c>
      <c r="Z213" s="1">
        <f t="shared" si="13"/>
        <v>40207</v>
      </c>
      <c r="AA213">
        <v>2.6980191116216994</v>
      </c>
      <c r="AB213">
        <v>2.7477369511197702</v>
      </c>
      <c r="AC213">
        <v>2.7769980134015828</v>
      </c>
      <c r="AD213">
        <v>2.8006398862761901</v>
      </c>
      <c r="AE213">
        <v>2.8255809981640225</v>
      </c>
      <c r="AF213">
        <v>2.8485587659660112</v>
      </c>
      <c r="AG213">
        <v>2.8727188715509748</v>
      </c>
      <c r="AH213">
        <v>2.8938110284437175</v>
      </c>
      <c r="AI213">
        <v>2.9023441681296784</v>
      </c>
      <c r="AJ213">
        <v>2.9120040456960741</v>
      </c>
      <c r="AK213">
        <v>2.9249670454570018</v>
      </c>
      <c r="AL213">
        <v>2.9363646937911621</v>
      </c>
      <c r="AM213">
        <v>2.9465467080500671</v>
      </c>
      <c r="AN213">
        <v>2.956278425304268</v>
      </c>
      <c r="AO213">
        <v>2.9656885828928208</v>
      </c>
      <c r="AP213">
        <v>2.9823435024855542</v>
      </c>
      <c r="AQ213">
        <v>3.0098944791498017</v>
      </c>
      <c r="AR213">
        <v>3.0376813563383172</v>
      </c>
      <c r="AS213">
        <v>3.0632111003691378</v>
      </c>
      <c r="AT213">
        <v>3.088052105333607</v>
      </c>
      <c r="AU213">
        <v>3.1126328408099528</v>
      </c>
      <c r="AV213" s="1">
        <f t="shared" si="14"/>
        <v>40207</v>
      </c>
      <c r="AW213">
        <v>2.6841717686773823</v>
      </c>
      <c r="AX213">
        <v>2.7316135330756173</v>
      </c>
      <c r="AY213">
        <v>2.7421152487839193</v>
      </c>
      <c r="AZ213">
        <v>2.7532391643800858</v>
      </c>
      <c r="BA213">
        <v>2.757937827537321</v>
      </c>
      <c r="BB213">
        <v>2.768109252487359</v>
      </c>
      <c r="BC213">
        <v>2.7794612179734819</v>
      </c>
      <c r="BD213">
        <v>2.7981624659723381</v>
      </c>
      <c r="BE213">
        <v>2.8131600726253381</v>
      </c>
      <c r="BF213">
        <v>2.8237092740300302</v>
      </c>
      <c r="BG213">
        <v>2.845076135326924</v>
      </c>
      <c r="BH213">
        <v>2.872670531493402</v>
      </c>
      <c r="BI213">
        <v>2.89563458445661</v>
      </c>
      <c r="BJ213">
        <v>2.9140906870308956</v>
      </c>
      <c r="BK213">
        <v>2.9469153047870189</v>
      </c>
      <c r="BL213">
        <v>2.9823435024855542</v>
      </c>
      <c r="BM213">
        <v>3.0098944791498017</v>
      </c>
      <c r="BN213">
        <v>3.0376813563383172</v>
      </c>
      <c r="BO213">
        <v>3.0376813563383172</v>
      </c>
      <c r="BP213">
        <v>3.0632111003691378</v>
      </c>
      <c r="BQ213">
        <v>3.1126328408099528</v>
      </c>
      <c r="BR213" s="1">
        <f t="shared" si="15"/>
        <v>40207</v>
      </c>
      <c r="BS213" s="8">
        <v>2.6980191116216994</v>
      </c>
      <c r="BT213" s="8">
        <v>2.7412264332191287</v>
      </c>
      <c r="BU213" s="8">
        <v>2.7769478656436268</v>
      </c>
      <c r="BV213" s="8">
        <v>2.7983326649786378</v>
      </c>
      <c r="BW213" s="8">
        <v>2.8153160178337786</v>
      </c>
      <c r="BX213" s="8">
        <v>2.8312262559308197</v>
      </c>
      <c r="BY213" s="8">
        <v>2.8497974685540384</v>
      </c>
      <c r="BZ213" s="8">
        <v>2.8665123690201226</v>
      </c>
      <c r="CA213" s="8">
        <v>2.8804790002011775</v>
      </c>
      <c r="CB213" s="8">
        <v>2.8928972197095795</v>
      </c>
      <c r="CC213" s="8">
        <v>2.8985976996484499</v>
      </c>
      <c r="CD213" s="8">
        <v>2.9080535922295661</v>
      </c>
      <c r="CE213" s="8">
        <v>2.9130667502802758</v>
      </c>
      <c r="CF213" s="8">
        <v>2.9166720057897999</v>
      </c>
      <c r="CG213" s="8">
        <v>2.9159635104964705</v>
      </c>
      <c r="CH213" s="8">
        <v>2.91983143568023</v>
      </c>
      <c r="CI213" s="8">
        <v>2.9363824590584975</v>
      </c>
      <c r="CJ213" s="8">
        <v>2.9536311939274293</v>
      </c>
      <c r="CK213" s="8">
        <v>2.9735908907595756</v>
      </c>
      <c r="CL213" s="8">
        <v>2.9884879415184633</v>
      </c>
      <c r="CM213" s="8">
        <v>3.0007272032949652</v>
      </c>
    </row>
    <row r="214" spans="1:91" x14ac:dyDescent="0.25">
      <c r="A214" s="1">
        <f t="shared" si="12"/>
        <v>40235</v>
      </c>
      <c r="B214">
        <v>2.8563339434620549</v>
      </c>
      <c r="C214">
        <v>2.8061783197613024</v>
      </c>
      <c r="D214" s="1">
        <v>40235</v>
      </c>
      <c r="E214">
        <v>2.7114530277775941</v>
      </c>
      <c r="F214">
        <v>2.7471965145555362</v>
      </c>
      <c r="G214">
        <v>2.7796824865002456</v>
      </c>
      <c r="H214">
        <v>2.8069480939255942</v>
      </c>
      <c r="I214">
        <v>2.8321826834651262</v>
      </c>
      <c r="J214">
        <v>2.8531491440741021</v>
      </c>
      <c r="K214">
        <v>2.8655222755689183</v>
      </c>
      <c r="L214">
        <v>2.8733677625238805</v>
      </c>
      <c r="M214">
        <v>2.88054034931266</v>
      </c>
      <c r="N214">
        <v>2.8851077730601533</v>
      </c>
      <c r="O214">
        <v>2.8833362864924448</v>
      </c>
      <c r="P214">
        <v>2.8787394086186695</v>
      </c>
      <c r="Q214">
        <v>2.8745077095873528</v>
      </c>
      <c r="R214">
        <v>2.8736818292522939</v>
      </c>
      <c r="S214">
        <v>2.8702580704085965</v>
      </c>
      <c r="T214">
        <v>2.8695856380140814</v>
      </c>
      <c r="U214">
        <v>2.871487326765624</v>
      </c>
      <c r="V214">
        <v>2.8731488804169723</v>
      </c>
      <c r="W214">
        <v>2.8711648606667035</v>
      </c>
      <c r="X214">
        <v>2.8682533768069565</v>
      </c>
      <c r="Y214">
        <v>2.8763689183991881</v>
      </c>
      <c r="Z214" s="1">
        <f t="shared" si="13"/>
        <v>40235</v>
      </c>
      <c r="AA214">
        <v>2.7114530277775941</v>
      </c>
      <c r="AB214">
        <v>2.7615826860893904</v>
      </c>
      <c r="AC214">
        <v>2.7911645222451988</v>
      </c>
      <c r="AD214">
        <v>2.8151033445118574</v>
      </c>
      <c r="AE214">
        <v>2.8403506441859272</v>
      </c>
      <c r="AF214">
        <v>2.8636273453780259</v>
      </c>
      <c r="AG214">
        <v>2.888095598002753</v>
      </c>
      <c r="AH214">
        <v>2.9094823210388756</v>
      </c>
      <c r="AI214">
        <v>2.9182438739296703</v>
      </c>
      <c r="AJ214">
        <v>2.9281394793441797</v>
      </c>
      <c r="AK214">
        <v>2.9413579297866304</v>
      </c>
      <c r="AL214">
        <v>2.9530044907825239</v>
      </c>
      <c r="AM214">
        <v>2.9634299862538507</v>
      </c>
      <c r="AN214">
        <v>2.9734038601592125</v>
      </c>
      <c r="AO214">
        <v>2.9830555185430025</v>
      </c>
      <c r="AP214">
        <v>2.9999971294783228</v>
      </c>
      <c r="AQ214">
        <v>3.0279021256232261</v>
      </c>
      <c r="AR214">
        <v>3.0560479440373407</v>
      </c>
      <c r="AS214">
        <v>3.081926364274437</v>
      </c>
      <c r="AT214">
        <v>3.1071150327680388</v>
      </c>
      <c r="AU214">
        <v>3.1320449602003904</v>
      </c>
      <c r="AV214" s="1">
        <f t="shared" si="14"/>
        <v>40235</v>
      </c>
      <c r="AW214">
        <v>2.6975367364575464</v>
      </c>
      <c r="AX214">
        <v>2.7453780227961415</v>
      </c>
      <c r="AY214">
        <v>2.7561038075566091</v>
      </c>
      <c r="AZ214">
        <v>2.7674578291437881</v>
      </c>
      <c r="BA214">
        <v>2.7723538947070869</v>
      </c>
      <c r="BB214">
        <v>2.7827522623457468</v>
      </c>
      <c r="BC214">
        <v>2.7943387666453536</v>
      </c>
      <c r="BD214">
        <v>2.8133157784388487</v>
      </c>
      <c r="BE214">
        <v>2.8285712075328324</v>
      </c>
      <c r="BF214">
        <v>2.8393554657652351</v>
      </c>
      <c r="BG214">
        <v>2.8610193282307756</v>
      </c>
      <c r="BH214">
        <v>2.8889493862855846</v>
      </c>
      <c r="BI214">
        <v>2.9122261436985912</v>
      </c>
      <c r="BJ214">
        <v>2.9309717324002982</v>
      </c>
      <c r="BK214">
        <v>2.9641723049858903</v>
      </c>
      <c r="BL214">
        <v>2.9999971294783228</v>
      </c>
      <c r="BM214">
        <v>3.0279021256232261</v>
      </c>
      <c r="BN214">
        <v>3.0560479440373407</v>
      </c>
      <c r="BO214">
        <v>3.0560479440373407</v>
      </c>
      <c r="BP214">
        <v>3.081926364274437</v>
      </c>
      <c r="BQ214">
        <v>3.1320449602003904</v>
      </c>
      <c r="BR214" s="1">
        <f t="shared" si="15"/>
        <v>40235</v>
      </c>
      <c r="BS214" s="8">
        <v>2.7114530277775941</v>
      </c>
      <c r="BT214" s="8">
        <v>2.7555934906629105</v>
      </c>
      <c r="BU214" s="8">
        <v>2.7917877382616036</v>
      </c>
      <c r="BV214" s="8">
        <v>2.8134854035655681</v>
      </c>
      <c r="BW214" s="8">
        <v>2.830798800126376</v>
      </c>
      <c r="BX214" s="8">
        <v>2.8470359620351386</v>
      </c>
      <c r="BY214" s="8">
        <v>2.8659518734435894</v>
      </c>
      <c r="BZ214" s="8">
        <v>2.8830039339843823</v>
      </c>
      <c r="CA214" s="8">
        <v>2.8972945085661768</v>
      </c>
      <c r="CB214" s="8">
        <v>2.9100298635029458</v>
      </c>
      <c r="CC214" s="8">
        <v>2.9160092265390563</v>
      </c>
      <c r="CD214" s="8">
        <v>2.9257678422434918</v>
      </c>
      <c r="CE214" s="8">
        <v>2.9310578843332</v>
      </c>
      <c r="CF214" s="8">
        <v>2.9349320221956949</v>
      </c>
      <c r="CG214" s="8">
        <v>2.9343454237495732</v>
      </c>
      <c r="CH214" s="8">
        <v>2.9383475926959339</v>
      </c>
      <c r="CI214" s="8">
        <v>2.955114058181505</v>
      </c>
      <c r="CJ214" s="8">
        <v>2.9725839576986055</v>
      </c>
      <c r="CK214" s="8">
        <v>2.9927836147851159</v>
      </c>
      <c r="CL214" s="8">
        <v>3.0078892610018944</v>
      </c>
      <c r="CM214" s="8">
        <v>3.0203208848441712</v>
      </c>
    </row>
    <row r="215" spans="1:91" x14ac:dyDescent="0.25">
      <c r="A215" s="1">
        <f t="shared" si="12"/>
        <v>40268</v>
      </c>
      <c r="B215">
        <v>2.8528316020882514</v>
      </c>
      <c r="C215">
        <v>2.8097049568091919</v>
      </c>
      <c r="D215" s="1">
        <v>40268</v>
      </c>
      <c r="E215">
        <v>2.7250795210805578</v>
      </c>
      <c r="F215">
        <v>2.7638965787138892</v>
      </c>
      <c r="G215">
        <v>2.7984726541088345</v>
      </c>
      <c r="H215">
        <v>2.8238933667909669</v>
      </c>
      <c r="I215">
        <v>2.8476543231641225</v>
      </c>
      <c r="J215">
        <v>2.8670973104023614</v>
      </c>
      <c r="K215">
        <v>2.8778858179439215</v>
      </c>
      <c r="L215">
        <v>2.8841155384117321</v>
      </c>
      <c r="M215">
        <v>2.8896612197832598</v>
      </c>
      <c r="N215">
        <v>2.8925867491850465</v>
      </c>
      <c r="O215">
        <v>2.889155330946243</v>
      </c>
      <c r="P215">
        <v>2.8828964754130424</v>
      </c>
      <c r="Q215">
        <v>2.8770083945971616</v>
      </c>
      <c r="R215">
        <v>2.8743455138840126</v>
      </c>
      <c r="S215">
        <v>2.8676611682582021</v>
      </c>
      <c r="T215">
        <v>2.8637303118914388</v>
      </c>
      <c r="U215">
        <v>2.8623669281481074</v>
      </c>
      <c r="V215">
        <v>2.8607601251910855</v>
      </c>
      <c r="W215">
        <v>2.8555238344412586</v>
      </c>
      <c r="X215">
        <v>2.8493706919560098</v>
      </c>
      <c r="Y215">
        <v>2.8541660699458964</v>
      </c>
      <c r="Z215" s="1">
        <f t="shared" si="13"/>
        <v>40268</v>
      </c>
      <c r="AA215">
        <v>2.7250795210805578</v>
      </c>
      <c r="AB215">
        <v>2.7778802709904902</v>
      </c>
      <c r="AC215">
        <v>2.8091409821330759</v>
      </c>
      <c r="AD215">
        <v>2.8311127305421087</v>
      </c>
      <c r="AE215">
        <v>2.854636230392023</v>
      </c>
      <c r="AF215">
        <v>2.8761473186422393</v>
      </c>
      <c r="AG215">
        <v>2.8988237780880182</v>
      </c>
      <c r="AH215">
        <v>2.9183771140109465</v>
      </c>
      <c r="AI215">
        <v>2.9252468615535925</v>
      </c>
      <c r="AJ215">
        <v>2.933241116941625</v>
      </c>
      <c r="AK215">
        <v>2.9436919168359976</v>
      </c>
      <c r="AL215">
        <v>2.9524028913815932</v>
      </c>
      <c r="AM215">
        <v>2.9598710382212761</v>
      </c>
      <c r="AN215">
        <v>2.9668677629858244</v>
      </c>
      <c r="AO215">
        <v>2.9735234093265164</v>
      </c>
      <c r="AP215">
        <v>2.9874191941367068</v>
      </c>
      <c r="AQ215">
        <v>3.0121876760953721</v>
      </c>
      <c r="AR215">
        <v>3.0371398348660614</v>
      </c>
      <c r="AS215">
        <v>3.0597847494511026</v>
      </c>
      <c r="AT215">
        <v>3.0816939420136875</v>
      </c>
      <c r="AU215">
        <v>3.1032965305988811</v>
      </c>
      <c r="AV215" s="1">
        <f t="shared" si="14"/>
        <v>40268</v>
      </c>
      <c r="AW215">
        <v>2.7110932930437812</v>
      </c>
      <c r="AX215">
        <v>2.7615799752625705</v>
      </c>
      <c r="AY215">
        <v>2.7738544593539145</v>
      </c>
      <c r="AZ215">
        <v>2.7831962569338651</v>
      </c>
      <c r="BA215">
        <v>2.7862974902408677</v>
      </c>
      <c r="BB215">
        <v>2.7949186442535501</v>
      </c>
      <c r="BC215">
        <v>2.8047186756513227</v>
      </c>
      <c r="BD215">
        <v>2.8219165735814493</v>
      </c>
      <c r="BE215">
        <v>2.8353590052685513</v>
      </c>
      <c r="BF215">
        <v>2.8443024167895437</v>
      </c>
      <c r="BG215">
        <v>2.86328956606632</v>
      </c>
      <c r="BH215">
        <v>2.8883608364796043</v>
      </c>
      <c r="BI215">
        <v>2.9087286892108506</v>
      </c>
      <c r="BJ215">
        <v>2.9245289089708577</v>
      </c>
      <c r="BK215">
        <v>2.9547005355293803</v>
      </c>
      <c r="BL215">
        <v>2.9874191941367068</v>
      </c>
      <c r="BM215">
        <v>3.0121876760953721</v>
      </c>
      <c r="BN215">
        <v>3.0371398348660614</v>
      </c>
      <c r="BO215">
        <v>3.0371398348660614</v>
      </c>
      <c r="BP215">
        <v>3.0597847494511026</v>
      </c>
      <c r="BQ215">
        <v>3.1032965305988811</v>
      </c>
      <c r="BR215" s="1">
        <f t="shared" si="15"/>
        <v>40268</v>
      </c>
      <c r="BS215" s="8">
        <v>2.7250795210805578</v>
      </c>
      <c r="BT215" s="8">
        <v>2.7721186835228839</v>
      </c>
      <c r="BU215" s="8">
        <v>2.810247745051786</v>
      </c>
      <c r="BV215" s="8">
        <v>2.8300108195177538</v>
      </c>
      <c r="BW215" s="8">
        <v>2.8456798123328135</v>
      </c>
      <c r="BX215" s="8">
        <v>2.8602462182260355</v>
      </c>
      <c r="BY215" s="8">
        <v>2.8774821198671758</v>
      </c>
      <c r="BZ215" s="8">
        <v>2.8928244862242005</v>
      </c>
      <c r="CA215" s="8">
        <v>2.9053766272046295</v>
      </c>
      <c r="CB215" s="8">
        <v>2.9163525400285337</v>
      </c>
      <c r="CC215" s="8">
        <v>2.9205462384479302</v>
      </c>
      <c r="CD215" s="8">
        <v>2.9285153621482558</v>
      </c>
      <c r="CE215" s="8">
        <v>2.9307398109372285</v>
      </c>
      <c r="CF215" s="8">
        <v>2.9315137955298178</v>
      </c>
      <c r="CG215" s="8">
        <v>2.9278287669589331</v>
      </c>
      <c r="CH215" s="8">
        <v>2.9287187075883043</v>
      </c>
      <c r="CI215" s="8">
        <v>2.9423091816800588</v>
      </c>
      <c r="CJ215" s="8">
        <v>2.956563882948033</v>
      </c>
      <c r="CK215" s="8">
        <v>2.9734938456103626</v>
      </c>
      <c r="CL215" s="8">
        <v>2.9853253427306097</v>
      </c>
      <c r="CM215" s="8">
        <v>2.9944737933368186</v>
      </c>
    </row>
    <row r="216" spans="1:91" x14ac:dyDescent="0.25">
      <c r="A216" s="1">
        <f t="shared" si="12"/>
        <v>40298</v>
      </c>
      <c r="B216">
        <v>2.8825290278490501</v>
      </c>
      <c r="C216">
        <v>2.8366026581098378</v>
      </c>
      <c r="D216" s="1">
        <v>40298</v>
      </c>
      <c r="E216">
        <v>2.7413622508948206</v>
      </c>
      <c r="F216">
        <v>2.7808348335681758</v>
      </c>
      <c r="G216">
        <v>2.8160516916249492</v>
      </c>
      <c r="H216">
        <v>2.8424565320005568</v>
      </c>
      <c r="I216">
        <v>2.8674334224249218</v>
      </c>
      <c r="J216">
        <v>2.8880784302833171</v>
      </c>
      <c r="K216">
        <v>2.9000168763470233</v>
      </c>
      <c r="L216">
        <v>2.9073678113196562</v>
      </c>
      <c r="M216">
        <v>2.9140335744971906</v>
      </c>
      <c r="N216">
        <v>2.9180602389944763</v>
      </c>
      <c r="O216">
        <v>2.9156737852937296</v>
      </c>
      <c r="P216">
        <v>2.9104303361485675</v>
      </c>
      <c r="Q216">
        <v>2.9055566824867278</v>
      </c>
      <c r="R216">
        <v>2.9039621364579622</v>
      </c>
      <c r="S216">
        <v>2.8984926997604257</v>
      </c>
      <c r="T216">
        <v>2.8958016041685446</v>
      </c>
      <c r="U216">
        <v>2.8957043645595721</v>
      </c>
      <c r="V216">
        <v>2.8953595409990336</v>
      </c>
      <c r="W216">
        <v>2.8913382693773673</v>
      </c>
      <c r="X216">
        <v>2.8863835479443192</v>
      </c>
      <c r="Y216">
        <v>2.8925437218844938</v>
      </c>
      <c r="Z216" s="1">
        <f t="shared" si="13"/>
        <v>40298</v>
      </c>
      <c r="AA216">
        <v>2.7413622508948206</v>
      </c>
      <c r="AB216">
        <v>2.7949834556922348</v>
      </c>
      <c r="AC216">
        <v>2.8269472821331396</v>
      </c>
      <c r="AD216">
        <v>2.8499292433866383</v>
      </c>
      <c r="AE216">
        <v>2.8747046211604448</v>
      </c>
      <c r="AF216">
        <v>2.8974707229400045</v>
      </c>
      <c r="AG216">
        <v>2.9214277938322728</v>
      </c>
      <c r="AH216">
        <v>2.9422535948396189</v>
      </c>
      <c r="AI216">
        <v>2.9503021781231054</v>
      </c>
      <c r="AJ216">
        <v>2.9594906052899028</v>
      </c>
      <c r="AK216">
        <v>2.9712916364265323</v>
      </c>
      <c r="AL216">
        <v>2.9813957940191562</v>
      </c>
      <c r="AM216">
        <v>2.9902521062627323</v>
      </c>
      <c r="AN216">
        <v>2.9986385831569855</v>
      </c>
      <c r="AO216">
        <v>3.0066863938020392</v>
      </c>
      <c r="AP216">
        <v>3.0220642197344185</v>
      </c>
      <c r="AQ216">
        <v>3.0484580085677493</v>
      </c>
      <c r="AR216">
        <v>3.0750597726950875</v>
      </c>
      <c r="AS216">
        <v>3.0993466292134473</v>
      </c>
      <c r="AT216">
        <v>3.1229080428248572</v>
      </c>
      <c r="AU216">
        <v>3.1461780806925228</v>
      </c>
      <c r="AV216" s="1">
        <f t="shared" si="14"/>
        <v>40298</v>
      </c>
      <c r="AW216">
        <v>2.727292453206728</v>
      </c>
      <c r="AX216">
        <v>2.7785828003586692</v>
      </c>
      <c r="AY216">
        <v>2.7914370886964495</v>
      </c>
      <c r="AZ216">
        <v>2.8016943010253184</v>
      </c>
      <c r="BA216">
        <v>2.8058854525303913</v>
      </c>
      <c r="BB216">
        <v>2.815639829098461</v>
      </c>
      <c r="BC216">
        <v>2.8265888926620453</v>
      </c>
      <c r="BD216">
        <v>2.845003869820772</v>
      </c>
      <c r="BE216">
        <v>2.8596444146126001</v>
      </c>
      <c r="BF216">
        <v>2.8697559953301108</v>
      </c>
      <c r="BG216">
        <v>2.8901354423884844</v>
      </c>
      <c r="BH216">
        <v>2.9167248394951328</v>
      </c>
      <c r="BI216">
        <v>2.9385848157379564</v>
      </c>
      <c r="BJ216">
        <v>2.9558463418579799</v>
      </c>
      <c r="BK216">
        <v>2.9876535930645063</v>
      </c>
      <c r="BL216">
        <v>3.0220642197344185</v>
      </c>
      <c r="BM216">
        <v>3.0484580085677493</v>
      </c>
      <c r="BN216">
        <v>3.0750597726950875</v>
      </c>
      <c r="BO216">
        <v>3.0750597726950875</v>
      </c>
      <c r="BP216">
        <v>3.0993466292134473</v>
      </c>
      <c r="BQ216">
        <v>3.1461780806925228</v>
      </c>
      <c r="BR216" s="1">
        <f t="shared" si="15"/>
        <v>40298</v>
      </c>
      <c r="BS216" s="8">
        <v>2.7413622508948206</v>
      </c>
      <c r="BT216" s="8">
        <v>2.7891460508496939</v>
      </c>
      <c r="BU216" s="8">
        <v>2.8279792631828888</v>
      </c>
      <c r="BV216" s="8">
        <v>2.8487153777727596</v>
      </c>
      <c r="BW216" s="8">
        <v>2.8655641897962707</v>
      </c>
      <c r="BX216" s="8">
        <v>2.8813141457502809</v>
      </c>
      <c r="BY216" s="8">
        <v>2.8997652882233802</v>
      </c>
      <c r="BZ216" s="8">
        <v>2.9163205532526404</v>
      </c>
      <c r="CA216" s="8">
        <v>2.93007348007714</v>
      </c>
      <c r="CB216" s="8">
        <v>2.9422456786654565</v>
      </c>
      <c r="CC216" s="8">
        <v>2.9475811835143824</v>
      </c>
      <c r="CD216" s="8">
        <v>2.9567316621126931</v>
      </c>
      <c r="CE216" s="8">
        <v>2.9602536775143782</v>
      </c>
      <c r="CF216" s="8">
        <v>2.9623152596233493</v>
      </c>
      <c r="CG216" s="8">
        <v>2.9598697067768573</v>
      </c>
      <c r="CH216" s="8">
        <v>2.9620479694459276</v>
      </c>
      <c r="CI216" s="8">
        <v>2.9771594093338711</v>
      </c>
      <c r="CJ216" s="8">
        <v>2.9929559522966529</v>
      </c>
      <c r="CK216" s="8">
        <v>3.0114751680743059</v>
      </c>
      <c r="CL216" s="8">
        <v>3.024844150654157</v>
      </c>
      <c r="CM216" s="8">
        <v>3.0355043122840377</v>
      </c>
    </row>
    <row r="217" spans="1:91" x14ac:dyDescent="0.25">
      <c r="A217" s="1">
        <f t="shared" si="12"/>
        <v>40329</v>
      </c>
      <c r="B217">
        <v>2.9067732963096495</v>
      </c>
      <c r="C217">
        <v>2.8548786196917275</v>
      </c>
      <c r="D217" s="1">
        <v>40329</v>
      </c>
      <c r="E217">
        <v>2.7285791126841943</v>
      </c>
      <c r="F217">
        <v>2.7661480940853251</v>
      </c>
      <c r="G217">
        <v>2.7994376426549707</v>
      </c>
      <c r="H217">
        <v>2.8239290584181109</v>
      </c>
      <c r="I217">
        <v>2.8518537215608197</v>
      </c>
      <c r="J217">
        <v>2.8757951412103906</v>
      </c>
      <c r="K217">
        <v>2.8911054847637714</v>
      </c>
      <c r="L217">
        <v>2.9018651798907209</v>
      </c>
      <c r="M217">
        <v>2.9119575428733118</v>
      </c>
      <c r="N217">
        <v>2.9194253068089195</v>
      </c>
      <c r="O217">
        <v>2.9204788883095465</v>
      </c>
      <c r="P217">
        <v>2.9186617609627401</v>
      </c>
      <c r="Q217">
        <v>2.9172035345139968</v>
      </c>
      <c r="R217">
        <v>2.919238182679218</v>
      </c>
      <c r="S217">
        <v>2.9189597585065474</v>
      </c>
      <c r="T217">
        <v>2.9214645980858749</v>
      </c>
      <c r="U217">
        <v>2.9265812593525853</v>
      </c>
      <c r="V217">
        <v>2.9314469005855659</v>
      </c>
      <c r="W217">
        <v>2.9325824082859913</v>
      </c>
      <c r="X217">
        <v>2.9327549862515454</v>
      </c>
      <c r="Y217">
        <v>2.9451649466968655</v>
      </c>
      <c r="Z217" s="1">
        <f t="shared" si="13"/>
        <v>40329</v>
      </c>
      <c r="AA217">
        <v>2.7285791126841943</v>
      </c>
      <c r="AB217">
        <v>2.7807683939676582</v>
      </c>
      <c r="AC217">
        <v>2.8113742541626952</v>
      </c>
      <c r="AD217">
        <v>2.8330244939469313</v>
      </c>
      <c r="AE217">
        <v>2.8611331605940893</v>
      </c>
      <c r="AF217">
        <v>2.8874781645625465</v>
      </c>
      <c r="AG217">
        <v>2.9150694750719306</v>
      </c>
      <c r="AH217">
        <v>2.9395933068717466</v>
      </c>
      <c r="AI217">
        <v>2.9513882098531132</v>
      </c>
      <c r="AJ217">
        <v>2.9655661448285504</v>
      </c>
      <c r="AK217">
        <v>2.9827038186930759</v>
      </c>
      <c r="AL217">
        <v>2.9981772662476081</v>
      </c>
      <c r="AM217">
        <v>3.0124297443736596</v>
      </c>
      <c r="AN217">
        <v>3.0262397311868674</v>
      </c>
      <c r="AO217">
        <v>3.0397373175835871</v>
      </c>
      <c r="AP217">
        <v>3.0606873773174939</v>
      </c>
      <c r="AQ217">
        <v>3.0928688723376552</v>
      </c>
      <c r="AR217">
        <v>3.1253561240343353</v>
      </c>
      <c r="AS217">
        <v>3.15558158950564</v>
      </c>
      <c r="AT217">
        <v>3.1851539981685786</v>
      </c>
      <c r="AU217">
        <v>3.2145129540189319</v>
      </c>
      <c r="AV217" s="1">
        <f t="shared" si="14"/>
        <v>40329</v>
      </c>
      <c r="AW217">
        <v>2.7145749232918144</v>
      </c>
      <c r="AX217">
        <v>2.7644511510519427</v>
      </c>
      <c r="AY217">
        <v>2.7760596785357605</v>
      </c>
      <c r="AZ217">
        <v>2.7850756638169059</v>
      </c>
      <c r="BA217">
        <v>2.7926388867815408</v>
      </c>
      <c r="BB217">
        <v>2.8059294823676355</v>
      </c>
      <c r="BC217">
        <v>2.8204369852892426</v>
      </c>
      <c r="BD217">
        <v>2.8424315118239258</v>
      </c>
      <c r="BE217">
        <v>2.8606970744363425</v>
      </c>
      <c r="BF217">
        <v>2.8756473186493112</v>
      </c>
      <c r="BG217">
        <v>2.9012359187063197</v>
      </c>
      <c r="BH217">
        <v>2.9331422963756362</v>
      </c>
      <c r="BI217">
        <v>2.9603792559007811</v>
      </c>
      <c r="BJ217">
        <v>2.9830536061456669</v>
      </c>
      <c r="BK217">
        <v>3.0204952992675853</v>
      </c>
      <c r="BL217">
        <v>3.0606873773174939</v>
      </c>
      <c r="BM217">
        <v>3.0928688723376552</v>
      </c>
      <c r="BN217">
        <v>3.1253561240343353</v>
      </c>
      <c r="BO217">
        <v>3.1253561240343353</v>
      </c>
      <c r="BP217">
        <v>3.15558158950564</v>
      </c>
      <c r="BQ217">
        <v>3.2145129540189319</v>
      </c>
      <c r="BR217" s="1">
        <f t="shared" si="15"/>
        <v>40329</v>
      </c>
      <c r="BS217" s="8">
        <v>2.7285791126841943</v>
      </c>
      <c r="BT217" s="8">
        <v>2.7746836149853547</v>
      </c>
      <c r="BU217" s="8">
        <v>2.8118387097567186</v>
      </c>
      <c r="BV217" s="8">
        <v>2.8309688882643287</v>
      </c>
      <c r="BW217" s="8">
        <v>2.8510085781402705</v>
      </c>
      <c r="BX217" s="8">
        <v>2.8702168747139627</v>
      </c>
      <c r="BY217" s="8">
        <v>2.8921579542912759</v>
      </c>
      <c r="BZ217" s="8">
        <v>2.9122511190734977</v>
      </c>
      <c r="CA217" s="8">
        <v>2.9295830754260446</v>
      </c>
      <c r="CB217" s="8">
        <v>2.9453664049594308</v>
      </c>
      <c r="CC217" s="8">
        <v>2.9543272893349362</v>
      </c>
      <c r="CD217" s="8">
        <v>2.9671296679934467</v>
      </c>
      <c r="CE217" s="8">
        <v>2.9757045989310162</v>
      </c>
      <c r="CF217" s="8">
        <v>2.9829424266523743</v>
      </c>
      <c r="CG217" s="8">
        <v>2.986247207201191</v>
      </c>
      <c r="CH217" s="8">
        <v>2.9942164885484961</v>
      </c>
      <c r="CI217" s="8">
        <v>3.0152930936935634</v>
      </c>
      <c r="CJ217" s="8">
        <v>3.0371238020166893</v>
      </c>
      <c r="CK217" s="8">
        <v>3.0617842272705982</v>
      </c>
      <c r="CL217" s="8">
        <v>3.081270515393062</v>
      </c>
      <c r="CM217" s="8">
        <v>3.098044272637043</v>
      </c>
    </row>
    <row r="218" spans="1:91" x14ac:dyDescent="0.25">
      <c r="A218" s="1">
        <f t="shared" si="12"/>
        <v>40359</v>
      </c>
      <c r="B218">
        <v>2.952356111324602</v>
      </c>
      <c r="C218">
        <v>2.8953809601410332</v>
      </c>
      <c r="D218" s="1">
        <v>40359</v>
      </c>
      <c r="E218">
        <v>2.7420927159354278</v>
      </c>
      <c r="F218">
        <v>2.7807412963060885</v>
      </c>
      <c r="G218">
        <v>2.8152435766029194</v>
      </c>
      <c r="H218">
        <v>2.8418957815814729</v>
      </c>
      <c r="I218">
        <v>2.8726521462665207</v>
      </c>
      <c r="J218">
        <v>2.8995423948054939</v>
      </c>
      <c r="K218">
        <v>2.9177681604468688</v>
      </c>
      <c r="L218">
        <v>2.9314264594385642</v>
      </c>
      <c r="M218">
        <v>2.9444307437653268</v>
      </c>
      <c r="N218">
        <v>2.9547981002956645</v>
      </c>
      <c r="O218">
        <v>2.958681778260654</v>
      </c>
      <c r="P218">
        <v>2.9596564589536878</v>
      </c>
      <c r="Q218">
        <v>2.9609919218933114</v>
      </c>
      <c r="R218">
        <v>2.9659479329279663</v>
      </c>
      <c r="S218">
        <v>2.96912722565534</v>
      </c>
      <c r="T218">
        <v>2.9751402581733806</v>
      </c>
      <c r="U218">
        <v>2.9838221388587489</v>
      </c>
      <c r="V218">
        <v>2.9922599298075854</v>
      </c>
      <c r="W218">
        <v>2.9968973233457827</v>
      </c>
      <c r="X218">
        <v>3.0005522205068336</v>
      </c>
      <c r="Y218">
        <v>3.0169272052368341</v>
      </c>
      <c r="Z218" s="1">
        <f t="shared" si="13"/>
        <v>40359</v>
      </c>
      <c r="AA218">
        <v>2.7420927159354278</v>
      </c>
      <c r="AB218">
        <v>2.7957349702549497</v>
      </c>
      <c r="AC218">
        <v>2.8287722607089028</v>
      </c>
      <c r="AD218">
        <v>2.8517734281778666</v>
      </c>
      <c r="AE218">
        <v>2.882872214559443</v>
      </c>
      <c r="AF218">
        <v>2.9123072789308604</v>
      </c>
      <c r="AG218">
        <v>2.9430533480568748</v>
      </c>
      <c r="AH218">
        <v>2.9707546501778208</v>
      </c>
      <c r="AI218">
        <v>2.9856284387368759</v>
      </c>
      <c r="AJ218">
        <v>3.0033511799602697</v>
      </c>
      <c r="AK218">
        <v>3.0242107256490796</v>
      </c>
      <c r="AL218">
        <v>3.0434211912553293</v>
      </c>
      <c r="AM218">
        <v>3.0614271788176759</v>
      </c>
      <c r="AN218">
        <v>3.0790164403836475</v>
      </c>
      <c r="AO218">
        <v>3.0963199291364956</v>
      </c>
      <c r="AP218">
        <v>3.1212550764523903</v>
      </c>
      <c r="AQ218">
        <v>3.15770632593645</v>
      </c>
      <c r="AR218">
        <v>3.1943457807547859</v>
      </c>
      <c r="AS218">
        <v>3.2285472787606539</v>
      </c>
      <c r="AT218">
        <v>3.2621433214146132</v>
      </c>
      <c r="AU218">
        <v>3.2955825451507716</v>
      </c>
      <c r="AV218" s="1">
        <f t="shared" si="14"/>
        <v>40359</v>
      </c>
      <c r="AW218">
        <v>2.7280191692006897</v>
      </c>
      <c r="AX218">
        <v>2.7793299051166334</v>
      </c>
      <c r="AY218">
        <v>2.7932391431297452</v>
      </c>
      <c r="AZ218">
        <v>2.8035072730601898</v>
      </c>
      <c r="BA218">
        <v>2.8138575173233238</v>
      </c>
      <c r="BB218">
        <v>2.8300573683832462</v>
      </c>
      <c r="BC218">
        <v>2.8475124121472684</v>
      </c>
      <c r="BD218">
        <v>2.8725628854247889</v>
      </c>
      <c r="BE218">
        <v>2.8938851593750856</v>
      </c>
      <c r="BF218">
        <v>2.9122866750673353</v>
      </c>
      <c r="BG218">
        <v>2.9416091292746835</v>
      </c>
      <c r="BH218">
        <v>2.9774048126678379</v>
      </c>
      <c r="BI218">
        <v>3.0085300845769809</v>
      </c>
      <c r="BJ218">
        <v>3.0350771623324109</v>
      </c>
      <c r="BK218">
        <v>3.0767197339340995</v>
      </c>
      <c r="BL218">
        <v>3.1212550764523903</v>
      </c>
      <c r="BM218">
        <v>3.15770632593645</v>
      </c>
      <c r="BN218">
        <v>3.1943457807547859</v>
      </c>
      <c r="BO218">
        <v>3.1943457807547859</v>
      </c>
      <c r="BP218">
        <v>3.2285472787606539</v>
      </c>
      <c r="BQ218">
        <v>3.2955825451507716</v>
      </c>
      <c r="BR218" s="1">
        <f t="shared" si="15"/>
        <v>40359</v>
      </c>
      <c r="BS218" s="8">
        <v>2.7420927159354278</v>
      </c>
      <c r="BT218" s="8">
        <v>2.7894608154826792</v>
      </c>
      <c r="BU218" s="8">
        <v>2.8288928085269891</v>
      </c>
      <c r="BV218" s="8">
        <v>2.8493206897018601</v>
      </c>
      <c r="BW218" s="8">
        <v>2.872216662817892</v>
      </c>
      <c r="BX218" s="8">
        <v>2.8943905365568274</v>
      </c>
      <c r="BY218" s="8">
        <v>2.9193606774653116</v>
      </c>
      <c r="BZ218" s="8">
        <v>2.9425068608980669</v>
      </c>
      <c r="CA218" s="8">
        <v>2.9628999547791408</v>
      </c>
      <c r="CB218" s="8">
        <v>2.9817593769264548</v>
      </c>
      <c r="CC218" s="8">
        <v>2.993736390213964</v>
      </c>
      <c r="CD218" s="8">
        <v>3.0096275441017237</v>
      </c>
      <c r="CE218" s="8">
        <v>3.0217443147324659</v>
      </c>
      <c r="CF218" s="8">
        <v>3.0325641080664383</v>
      </c>
      <c r="CG218" s="8">
        <v>3.0396109464957752</v>
      </c>
      <c r="CH218" s="8">
        <v>3.0514195595188709</v>
      </c>
      <c r="CI218" s="8">
        <v>3.0766217680745838</v>
      </c>
      <c r="CJ218" s="8">
        <v>3.1026463947975587</v>
      </c>
      <c r="CK218" s="8">
        <v>3.1315536524878773</v>
      </c>
      <c r="CL218" s="8">
        <v>3.154704305122078</v>
      </c>
      <c r="CM218" s="8">
        <v>3.1751156774510614</v>
      </c>
    </row>
    <row r="219" spans="1:91" x14ac:dyDescent="0.25">
      <c r="A219" s="1">
        <f t="shared" si="12"/>
        <v>40389</v>
      </c>
      <c r="B219">
        <v>2.9838690927048606</v>
      </c>
      <c r="C219">
        <v>2.9285393022429931</v>
      </c>
      <c r="D219" s="1">
        <v>40389</v>
      </c>
      <c r="E219">
        <v>2.7706671802057268</v>
      </c>
      <c r="F219">
        <v>2.8101934414694365</v>
      </c>
      <c r="G219">
        <v>2.8460093158957731</v>
      </c>
      <c r="H219">
        <v>2.8734950925124103</v>
      </c>
      <c r="I219">
        <v>2.9048815459205399</v>
      </c>
      <c r="J219">
        <v>2.9323226105558144</v>
      </c>
      <c r="K219">
        <v>2.9510051139523048</v>
      </c>
      <c r="L219">
        <v>2.9650708610858856</v>
      </c>
      <c r="M219">
        <v>2.9784773781402016</v>
      </c>
      <c r="N219">
        <v>2.9892184844925769</v>
      </c>
      <c r="O219">
        <v>2.9934016084628472</v>
      </c>
      <c r="P219">
        <v>2.9946420157958564</v>
      </c>
      <c r="Q219">
        <v>2.9962476686000801</v>
      </c>
      <c r="R219">
        <v>3.0014854808561298</v>
      </c>
      <c r="S219">
        <v>3.0046804071461075</v>
      </c>
      <c r="T219">
        <v>3.0107429357040063</v>
      </c>
      <c r="U219">
        <v>3.0195061386332456</v>
      </c>
      <c r="V219">
        <v>3.0280222032148623</v>
      </c>
      <c r="W219">
        <v>3.0326923506735168</v>
      </c>
      <c r="X219">
        <v>3.0365827120429079</v>
      </c>
      <c r="Y219">
        <v>3.0534122151502929</v>
      </c>
      <c r="Z219" s="1">
        <f t="shared" si="13"/>
        <v>40389</v>
      </c>
      <c r="AA219">
        <v>2.7706671802057268</v>
      </c>
      <c r="AB219">
        <v>2.8254814953067844</v>
      </c>
      <c r="AC219">
        <v>2.859490618242496</v>
      </c>
      <c r="AD219">
        <v>2.8841048849542417</v>
      </c>
      <c r="AE219">
        <v>2.91584423580171</v>
      </c>
      <c r="AF219">
        <v>2.9458653313465568</v>
      </c>
      <c r="AG219">
        <v>2.97721769135652</v>
      </c>
      <c r="AH219">
        <v>3.0054949440308398</v>
      </c>
      <c r="AI219">
        <v>3.0207983225871016</v>
      </c>
      <c r="AJ219">
        <v>3.0387001851535844</v>
      </c>
      <c r="AK219">
        <v>3.0597031923321101</v>
      </c>
      <c r="AL219">
        <v>3.0790364134776085</v>
      </c>
      <c r="AM219">
        <v>3.0971498054655915</v>
      </c>
      <c r="AN219">
        <v>3.114840407674865</v>
      </c>
      <c r="AO219">
        <v>3.1322407346807863</v>
      </c>
      <c r="AP219">
        <v>3.1574448149181311</v>
      </c>
      <c r="AQ219">
        <v>3.1945725706340071</v>
      </c>
      <c r="AR219">
        <v>3.2318966052112268</v>
      </c>
      <c r="AS219">
        <v>3.2667597191657696</v>
      </c>
      <c r="AT219">
        <v>3.3010156623970293</v>
      </c>
      <c r="AU219">
        <v>3.3351183074185227</v>
      </c>
      <c r="AV219" s="1">
        <f t="shared" si="14"/>
        <v>40389</v>
      </c>
      <c r="AW219">
        <v>2.756568460415886</v>
      </c>
      <c r="AX219">
        <v>2.8089018808330319</v>
      </c>
      <c r="AY219">
        <v>2.8235716375009905</v>
      </c>
      <c r="AZ219">
        <v>2.835291521179478</v>
      </c>
      <c r="BA219">
        <v>2.8460402028288883</v>
      </c>
      <c r="BB219">
        <v>2.8626676681942254</v>
      </c>
      <c r="BC219">
        <v>2.8805676714625066</v>
      </c>
      <c r="BD219">
        <v>2.9061549152293908</v>
      </c>
      <c r="BE219">
        <v>2.9279743325657632</v>
      </c>
      <c r="BF219">
        <v>2.9465638643245495</v>
      </c>
      <c r="BG219">
        <v>2.9761321746199685</v>
      </c>
      <c r="BH219">
        <v>3.0122474872058009</v>
      </c>
      <c r="BI219">
        <v>3.0436354751980543</v>
      </c>
      <c r="BJ219">
        <v>3.0703899016746439</v>
      </c>
      <c r="BK219">
        <v>3.112413155094151</v>
      </c>
      <c r="BL219">
        <v>3.1574448149181311</v>
      </c>
      <c r="BM219">
        <v>3.1945725706340071</v>
      </c>
      <c r="BN219">
        <v>3.2318966052112268</v>
      </c>
      <c r="BO219">
        <v>3.2318966052112268</v>
      </c>
      <c r="BP219">
        <v>3.2667597191657696</v>
      </c>
      <c r="BQ219">
        <v>3.3351183074185227</v>
      </c>
      <c r="BR219" s="1">
        <f t="shared" si="15"/>
        <v>40389</v>
      </c>
      <c r="BS219" s="8">
        <v>2.7706671802057268</v>
      </c>
      <c r="BT219" s="8">
        <v>2.8190731969350602</v>
      </c>
      <c r="BU219" s="8">
        <v>2.8595437238927319</v>
      </c>
      <c r="BV219" s="8">
        <v>2.8813145910487501</v>
      </c>
      <c r="BW219" s="8">
        <v>2.9047594078879868</v>
      </c>
      <c r="BX219" s="8">
        <v>2.9274359181101546</v>
      </c>
      <c r="BY219" s="8">
        <v>2.9529447154627757</v>
      </c>
      <c r="BZ219" s="8">
        <v>2.9766127520237435</v>
      </c>
      <c r="CA219" s="8">
        <v>2.9974995703885057</v>
      </c>
      <c r="CB219" s="8">
        <v>3.0168382168003349</v>
      </c>
      <c r="CC219" s="8">
        <v>3.0292161648173228</v>
      </c>
      <c r="CD219" s="8">
        <v>3.0455570618153294</v>
      </c>
      <c r="CE219" s="8">
        <v>3.0578098269500704</v>
      </c>
      <c r="CF219" s="8">
        <v>3.0687265705676205</v>
      </c>
      <c r="CG219" s="8">
        <v>3.07570752532795</v>
      </c>
      <c r="CH219" s="8">
        <v>3.0875058726726454</v>
      </c>
      <c r="CI219" s="8">
        <v>3.1128543838071026</v>
      </c>
      <c r="CJ219" s="8">
        <v>3.1392161183621972</v>
      </c>
      <c r="CK219" s="8">
        <v>3.1687219526556976</v>
      </c>
      <c r="CL219" s="8">
        <v>3.1924071434903074</v>
      </c>
      <c r="CM219" s="8">
        <v>3.2133239030149165</v>
      </c>
    </row>
    <row r="220" spans="1:91" x14ac:dyDescent="0.25">
      <c r="A220" s="1">
        <f t="shared" si="12"/>
        <v>40421</v>
      </c>
      <c r="B220">
        <v>3.0222579833377523</v>
      </c>
      <c r="C220">
        <v>2.9674401887112327</v>
      </c>
      <c r="D220" s="1">
        <v>40421</v>
      </c>
      <c r="E220">
        <v>2.7848846861324543</v>
      </c>
      <c r="F220">
        <v>2.8274702228674764</v>
      </c>
      <c r="G220">
        <v>2.8645115300750406</v>
      </c>
      <c r="H220">
        <v>2.8938304603111016</v>
      </c>
      <c r="I220">
        <v>2.9280661827584482</v>
      </c>
      <c r="J220">
        <v>2.9585312278701883</v>
      </c>
      <c r="K220">
        <v>2.9802035494925945</v>
      </c>
      <c r="L220">
        <v>2.9972447607311983</v>
      </c>
      <c r="M220">
        <v>3.0136458676927047</v>
      </c>
      <c r="N220">
        <v>3.0273731908539037</v>
      </c>
      <c r="O220">
        <v>3.0344731008815327</v>
      </c>
      <c r="P220">
        <v>3.0385951061880627</v>
      </c>
      <c r="Q220">
        <v>3.0430904402126417</v>
      </c>
      <c r="R220">
        <v>3.0513989511518167</v>
      </c>
      <c r="S220">
        <v>3.058540762854415</v>
      </c>
      <c r="T220">
        <v>3.0686135766926093</v>
      </c>
      <c r="U220">
        <v>3.0814581882116316</v>
      </c>
      <c r="V220">
        <v>3.0940729829205154</v>
      </c>
      <c r="W220">
        <v>3.1025008798414362</v>
      </c>
      <c r="X220">
        <v>3.1094942909976124</v>
      </c>
      <c r="Y220">
        <v>3.1297580887936465</v>
      </c>
      <c r="Z220" s="1">
        <f t="shared" si="13"/>
        <v>40421</v>
      </c>
      <c r="AA220">
        <v>2.7848846861324543</v>
      </c>
      <c r="AB220">
        <v>2.8429472948879315</v>
      </c>
      <c r="AC220">
        <v>2.8798424259937807</v>
      </c>
      <c r="AD220">
        <v>2.9047509641939713</v>
      </c>
      <c r="AE220">
        <v>2.9395412868510156</v>
      </c>
      <c r="AF220">
        <v>2.9727622450349349</v>
      </c>
      <c r="AG220">
        <v>3.0073882047811153</v>
      </c>
      <c r="AH220">
        <v>3.0389677270395783</v>
      </c>
      <c r="AI220">
        <v>3.0574726114216415</v>
      </c>
      <c r="AJ220">
        <v>3.079352303569439</v>
      </c>
      <c r="AK220">
        <v>3.1046018573674856</v>
      </c>
      <c r="AL220">
        <v>3.1282094006371484</v>
      </c>
      <c r="AM220">
        <v>3.1506261669109175</v>
      </c>
      <c r="AN220">
        <v>3.1726592475890545</v>
      </c>
      <c r="AO220">
        <v>3.1937827401674581</v>
      </c>
      <c r="AP220">
        <v>3.2227527490194854</v>
      </c>
      <c r="AQ220">
        <v>3.2639576282279283</v>
      </c>
      <c r="AR220">
        <v>3.3054401722237019</v>
      </c>
      <c r="AS220">
        <v>3.3444805729344353</v>
      </c>
      <c r="AT220">
        <v>3.3829709562324997</v>
      </c>
      <c r="AU220">
        <v>3.4213750463538308</v>
      </c>
      <c r="AV220" s="1">
        <f t="shared" si="14"/>
        <v>40421</v>
      </c>
      <c r="AW220">
        <v>2.7713993942599098</v>
      </c>
      <c r="AX220">
        <v>2.8262651930243265</v>
      </c>
      <c r="AY220">
        <v>2.8436677996537165</v>
      </c>
      <c r="AZ220">
        <v>2.8555881663255627</v>
      </c>
      <c r="BA220">
        <v>2.8691699568626352</v>
      </c>
      <c r="BB220">
        <v>2.888804954366345</v>
      </c>
      <c r="BC220">
        <v>2.9097587534094624</v>
      </c>
      <c r="BD220">
        <v>2.9385213289744723</v>
      </c>
      <c r="BE220">
        <v>2.9635216829365989</v>
      </c>
      <c r="BF220">
        <v>2.9859833712958652</v>
      </c>
      <c r="BG220">
        <v>3.0198045026889591</v>
      </c>
      <c r="BH220">
        <v>3.0603538383880635</v>
      </c>
      <c r="BI220">
        <v>3.0961878414065849</v>
      </c>
      <c r="BJ220">
        <v>3.1273836345675559</v>
      </c>
      <c r="BK220">
        <v>3.1735655899459103</v>
      </c>
      <c r="BL220">
        <v>3.2227527490194854</v>
      </c>
      <c r="BM220">
        <v>3.2639576282279283</v>
      </c>
      <c r="BN220">
        <v>3.3054401722237019</v>
      </c>
      <c r="BO220">
        <v>3.3054401722237019</v>
      </c>
      <c r="BP220">
        <v>3.3444805729344353</v>
      </c>
      <c r="BQ220">
        <v>3.4213750463538308</v>
      </c>
      <c r="BR220" s="1">
        <f t="shared" si="15"/>
        <v>40421</v>
      </c>
      <c r="BS220" s="8">
        <v>2.7848846861324543</v>
      </c>
      <c r="BT220" s="8">
        <v>2.8364625015680418</v>
      </c>
      <c r="BU220" s="8">
        <v>2.8796741522619693</v>
      </c>
      <c r="BV220" s="8">
        <v>2.9018219155258569</v>
      </c>
      <c r="BW220" s="8">
        <v>2.9281563507251418</v>
      </c>
      <c r="BX220" s="8">
        <v>2.9538863578207284</v>
      </c>
      <c r="BY220" s="8">
        <v>2.9825214966023048</v>
      </c>
      <c r="BZ220" s="8">
        <v>3.0093456636562115</v>
      </c>
      <c r="CA220" s="8">
        <v>3.0334017218456437</v>
      </c>
      <c r="CB220" s="8">
        <v>3.055930512910328</v>
      </c>
      <c r="CC220" s="8">
        <v>3.0714395120737836</v>
      </c>
      <c r="CD220" s="8">
        <v>3.0909948622611156</v>
      </c>
      <c r="CE220" s="8">
        <v>3.1072366980676502</v>
      </c>
      <c r="CF220" s="8">
        <v>3.1222197501812259</v>
      </c>
      <c r="CG220" s="8">
        <v>3.1335715149098604</v>
      </c>
      <c r="CH220" s="8">
        <v>3.1498572467209649</v>
      </c>
      <c r="CI220" s="8">
        <v>3.1796341255501535</v>
      </c>
      <c r="CJ220" s="8">
        <v>3.2097601415184944</v>
      </c>
      <c r="CK220" s="8">
        <v>3.2431578379919759</v>
      </c>
      <c r="CL220" s="8">
        <v>3.2706523590033787</v>
      </c>
      <c r="CM220" s="8">
        <v>3.295356042794483</v>
      </c>
    </row>
    <row r="221" spans="1:91" x14ac:dyDescent="0.25">
      <c r="A221" s="1">
        <f t="shared" si="12"/>
        <v>40451</v>
      </c>
      <c r="B221">
        <v>3.0254832295831009</v>
      </c>
      <c r="C221">
        <v>2.985303093470129</v>
      </c>
      <c r="D221" s="1">
        <v>40451</v>
      </c>
      <c r="E221">
        <v>2.8046338045939621</v>
      </c>
      <c r="F221">
        <v>2.846917023547721</v>
      </c>
      <c r="G221">
        <v>2.883881855406659</v>
      </c>
      <c r="H221">
        <v>2.9137546536446659</v>
      </c>
      <c r="I221">
        <v>2.9479664639398764</v>
      </c>
      <c r="J221">
        <v>2.9782768597422389</v>
      </c>
      <c r="K221">
        <v>2.9997294740795182</v>
      </c>
      <c r="L221">
        <v>3.0165159025643469</v>
      </c>
      <c r="M221">
        <v>3.0326540225823129</v>
      </c>
      <c r="N221">
        <v>3.0460978108615344</v>
      </c>
      <c r="O221">
        <v>3.0528706484848107</v>
      </c>
      <c r="P221">
        <v>3.0566461548452435</v>
      </c>
      <c r="Q221">
        <v>3.0607961541851805</v>
      </c>
      <c r="R221">
        <v>3.0687029301005224</v>
      </c>
      <c r="S221">
        <v>3.074998633438176</v>
      </c>
      <c r="T221">
        <v>3.0848099281646211</v>
      </c>
      <c r="U221">
        <v>3.0974052924035149</v>
      </c>
      <c r="V221">
        <v>3.109767031046514</v>
      </c>
      <c r="W221">
        <v>3.1176874518226816</v>
      </c>
      <c r="X221">
        <v>3.1242632144216849</v>
      </c>
      <c r="Y221">
        <v>3.1441684318864991</v>
      </c>
      <c r="Z221" s="1">
        <f t="shared" si="13"/>
        <v>40451</v>
      </c>
      <c r="AA221">
        <v>2.8046338045939621</v>
      </c>
      <c r="AB221">
        <v>2.8625005439163362</v>
      </c>
      <c r="AC221">
        <v>2.8990339244136099</v>
      </c>
      <c r="AD221">
        <v>2.9248164711276634</v>
      </c>
      <c r="AE221">
        <v>2.9594949166172606</v>
      </c>
      <c r="AF221">
        <v>2.9925102130686279</v>
      </c>
      <c r="AG221">
        <v>3.026930004028944</v>
      </c>
      <c r="AH221">
        <v>3.0582739595992487</v>
      </c>
      <c r="AI221">
        <v>3.0764529513538243</v>
      </c>
      <c r="AJ221">
        <v>3.0975019566641722</v>
      </c>
      <c r="AK221">
        <v>3.1217948632989012</v>
      </c>
      <c r="AL221">
        <v>3.1448446022781669</v>
      </c>
      <c r="AM221">
        <v>3.166919608994593</v>
      </c>
      <c r="AN221">
        <v>3.1886024424393735</v>
      </c>
      <c r="AO221">
        <v>3.2093648027074204</v>
      </c>
      <c r="AP221">
        <v>3.2380046322402647</v>
      </c>
      <c r="AQ221">
        <v>3.2789269671605923</v>
      </c>
      <c r="AR221">
        <v>3.3201161423285783</v>
      </c>
      <c r="AS221">
        <v>3.3588405499349738</v>
      </c>
      <c r="AT221">
        <v>3.3970012350409426</v>
      </c>
      <c r="AU221">
        <v>3.4350640186687937</v>
      </c>
      <c r="AV221" s="1">
        <f t="shared" si="14"/>
        <v>40451</v>
      </c>
      <c r="AW221">
        <v>2.7896091478001441</v>
      </c>
      <c r="AX221">
        <v>2.8448354477162021</v>
      </c>
      <c r="AY221">
        <v>2.8623523998918654</v>
      </c>
      <c r="AZ221">
        <v>2.8753140653294635</v>
      </c>
      <c r="BA221">
        <v>2.8886459054780733</v>
      </c>
      <c r="BB221">
        <v>2.9079951967039825</v>
      </c>
      <c r="BC221">
        <v>2.9286661632770481</v>
      </c>
      <c r="BD221">
        <v>2.9571894364551659</v>
      </c>
      <c r="BE221">
        <v>2.9819187893336951</v>
      </c>
      <c r="BF221">
        <v>3.0035827094011029</v>
      </c>
      <c r="BG221">
        <v>3.0365279084948398</v>
      </c>
      <c r="BH221">
        <v>3.0766281975099563</v>
      </c>
      <c r="BI221">
        <v>3.112199756055158</v>
      </c>
      <c r="BJ221">
        <v>3.1430993111551055</v>
      </c>
      <c r="BK221">
        <v>3.1890490155638398</v>
      </c>
      <c r="BL221">
        <v>3.2380046322402647</v>
      </c>
      <c r="BM221">
        <v>3.2789269671605923</v>
      </c>
      <c r="BN221">
        <v>3.3201161423285783</v>
      </c>
      <c r="BO221">
        <v>3.3201161423285783</v>
      </c>
      <c r="BP221">
        <v>3.3588405499349738</v>
      </c>
      <c r="BQ221">
        <v>3.4350640186687937</v>
      </c>
      <c r="BR221" s="1">
        <f t="shared" si="15"/>
        <v>40451</v>
      </c>
      <c r="BS221" s="8">
        <v>2.8046338045939621</v>
      </c>
      <c r="BT221" s="8">
        <v>2.8559711494253626</v>
      </c>
      <c r="BU221" s="8">
        <v>2.8988645292922985</v>
      </c>
      <c r="BV221" s="8">
        <v>2.9218292980707825</v>
      </c>
      <c r="BW221" s="8">
        <v>2.9480399506040897</v>
      </c>
      <c r="BX221" s="8">
        <v>2.9735498106373424</v>
      </c>
      <c r="BY221" s="8">
        <v>3.0019768738965782</v>
      </c>
      <c r="BZ221" s="8">
        <v>3.0285737385967852</v>
      </c>
      <c r="CA221" s="8">
        <v>3.052378006219862</v>
      </c>
      <c r="CB221" s="8">
        <v>3.0746392251591312</v>
      </c>
      <c r="CC221" s="8">
        <v>3.0898325915564313</v>
      </c>
      <c r="CD221" s="8">
        <v>3.1090918529474036</v>
      </c>
      <c r="CE221" s="8">
        <v>3.1244566531741813</v>
      </c>
      <c r="CF221" s="8">
        <v>3.1385387190493397</v>
      </c>
      <c r="CG221" s="8">
        <v>3.1495511331153518</v>
      </c>
      <c r="CH221" s="8">
        <v>3.1655191586735558</v>
      </c>
      <c r="CI221" s="8">
        <v>3.195039552223196</v>
      </c>
      <c r="CJ221" s="8">
        <v>3.2249031530688952</v>
      </c>
      <c r="CK221" s="8">
        <v>3.2580457874605298</v>
      </c>
      <c r="CL221" s="8">
        <v>3.2852504001436666</v>
      </c>
      <c r="CM221" s="8">
        <v>3.309626729737714</v>
      </c>
    </row>
    <row r="222" spans="1:91" x14ac:dyDescent="0.25">
      <c r="A222" s="1">
        <f t="shared" si="12"/>
        <v>40480</v>
      </c>
      <c r="B222">
        <v>3.0362492254339886</v>
      </c>
      <c r="C222">
        <v>3.0007204011484059</v>
      </c>
      <c r="D222" s="1">
        <v>40480</v>
      </c>
      <c r="E222">
        <v>2.8206442701658165</v>
      </c>
      <c r="F222">
        <v>2.8633997772084681</v>
      </c>
      <c r="G222">
        <v>2.9002921070937067</v>
      </c>
      <c r="H222">
        <v>2.9304179928321044</v>
      </c>
      <c r="I222">
        <v>2.9645751905299749</v>
      </c>
      <c r="J222">
        <v>2.9947498859036497</v>
      </c>
      <c r="K222">
        <v>3.016012480425672</v>
      </c>
      <c r="L222">
        <v>3.0325796254598947</v>
      </c>
      <c r="M222">
        <v>3.0484916216452946</v>
      </c>
      <c r="N222">
        <v>3.0616921713210488</v>
      </c>
      <c r="O222">
        <v>3.0681855383963343</v>
      </c>
      <c r="P222">
        <v>3.0716654524988551</v>
      </c>
      <c r="Q222">
        <v>3.075520884165972</v>
      </c>
      <c r="R222">
        <v>3.0831083991537449</v>
      </c>
      <c r="S222">
        <v>3.088840907546929</v>
      </c>
      <c r="T222">
        <v>3.0984109718878896</v>
      </c>
      <c r="U222">
        <v>3.110775307818789</v>
      </c>
      <c r="V222">
        <v>3.1229027007549344</v>
      </c>
      <c r="W222">
        <v>3.1304436836063645</v>
      </c>
      <c r="X222">
        <v>3.1366862277064333</v>
      </c>
      <c r="Y222">
        <v>3.1563081762303757</v>
      </c>
      <c r="Z222" s="1">
        <f t="shared" si="13"/>
        <v>40480</v>
      </c>
      <c r="AA222">
        <v>2.8206442701658165</v>
      </c>
      <c r="AB222">
        <v>2.8792680580168404</v>
      </c>
      <c r="AC222">
        <v>2.9155749592020475</v>
      </c>
      <c r="AD222">
        <v>2.9419406147966529</v>
      </c>
      <c r="AE222">
        <v>2.9765553082623262</v>
      </c>
      <c r="AF222">
        <v>3.0094414978113728</v>
      </c>
      <c r="AG222">
        <v>3.0437329301546083</v>
      </c>
      <c r="AH222">
        <v>3.0749244329178125</v>
      </c>
      <c r="AI222">
        <v>3.0928740103075669</v>
      </c>
      <c r="AJ222">
        <v>3.1133606406767935</v>
      </c>
      <c r="AK222">
        <v>3.1370112111041344</v>
      </c>
      <c r="AL222">
        <v>3.1596822765673029</v>
      </c>
      <c r="AM222">
        <v>3.1815207420174714</v>
      </c>
      <c r="AN222">
        <v>3.2029605186614005</v>
      </c>
      <c r="AO222">
        <v>3.2234711110951277</v>
      </c>
      <c r="AP222">
        <v>3.2518884824684093</v>
      </c>
      <c r="AQ222">
        <v>3.2926335404949669</v>
      </c>
      <c r="AR222">
        <v>3.3336377207618408</v>
      </c>
      <c r="AS222">
        <v>3.3721584983973236</v>
      </c>
      <c r="AT222">
        <v>3.4101050471464593</v>
      </c>
      <c r="AU222">
        <v>3.447945116740911</v>
      </c>
      <c r="AV222" s="1">
        <f t="shared" si="14"/>
        <v>40480</v>
      </c>
      <c r="AW222">
        <v>2.8055338439944757</v>
      </c>
      <c r="AX222">
        <v>2.8614994859413039</v>
      </c>
      <c r="AY222">
        <v>2.8786841406916754</v>
      </c>
      <c r="AZ222">
        <v>2.8921483835283026</v>
      </c>
      <c r="BA222">
        <v>2.9052978788248298</v>
      </c>
      <c r="BB222">
        <v>2.9244483050312025</v>
      </c>
      <c r="BC222">
        <v>2.944923612614422</v>
      </c>
      <c r="BD222">
        <v>2.9732895649786704</v>
      </c>
      <c r="BE222">
        <v>2.9978352571000473</v>
      </c>
      <c r="BF222">
        <v>3.0189605428167314</v>
      </c>
      <c r="BG222">
        <v>3.051328645506473</v>
      </c>
      <c r="BH222">
        <v>3.0911440203491374</v>
      </c>
      <c r="BI222">
        <v>3.1265486023292688</v>
      </c>
      <c r="BJ222">
        <v>3.1572524896392946</v>
      </c>
      <c r="BK222">
        <v>3.2030660287868638</v>
      </c>
      <c r="BL222">
        <v>3.2518884824684093</v>
      </c>
      <c r="BM222">
        <v>3.2926335404949669</v>
      </c>
      <c r="BN222">
        <v>3.3336377207618408</v>
      </c>
      <c r="BO222">
        <v>3.3336377207618408</v>
      </c>
      <c r="BP222">
        <v>3.3721584983973236</v>
      </c>
      <c r="BQ222">
        <v>3.447945116740911</v>
      </c>
      <c r="BR222" s="1">
        <f t="shared" si="15"/>
        <v>40480</v>
      </c>
      <c r="BS222" s="8">
        <v>2.8206442701658165</v>
      </c>
      <c r="BT222" s="8">
        <v>2.87257725357177</v>
      </c>
      <c r="BU222" s="8">
        <v>2.9152795847209232</v>
      </c>
      <c r="BV222" s="8">
        <v>2.9386839461297871</v>
      </c>
      <c r="BW222" s="8">
        <v>2.9647851018729829</v>
      </c>
      <c r="BX222" s="8">
        <v>2.9901261896390454</v>
      </c>
      <c r="BY222" s="8">
        <v>3.0183950532577666</v>
      </c>
      <c r="BZ222" s="8">
        <v>3.0448179044303427</v>
      </c>
      <c r="CA222" s="8">
        <v>3.0684278633904949</v>
      </c>
      <c r="CB222" s="8">
        <v>3.090481800779366</v>
      </c>
      <c r="CC222" s="8">
        <v>3.1054275164031528</v>
      </c>
      <c r="CD222" s="8">
        <v>3.1244560139999082</v>
      </c>
      <c r="CE222" s="8">
        <v>3.1392422861279385</v>
      </c>
      <c r="CF222" s="8">
        <v>3.1527293825870975</v>
      </c>
      <c r="CG222" s="8">
        <v>3.163471134913054</v>
      </c>
      <c r="CH222" s="8">
        <v>3.1791876557923819</v>
      </c>
      <c r="CI222" s="8">
        <v>3.2085104346147455</v>
      </c>
      <c r="CJ222" s="8">
        <v>3.2381718256883949</v>
      </c>
      <c r="CK222" s="8">
        <v>3.2711193310784599</v>
      </c>
      <c r="CL222" s="8">
        <v>3.2980988472131689</v>
      </c>
      <c r="CM222" s="8">
        <v>3.3222230776630877</v>
      </c>
    </row>
    <row r="223" spans="1:91" x14ac:dyDescent="0.25">
      <c r="A223" s="1">
        <f t="shared" si="12"/>
        <v>40512</v>
      </c>
      <c r="B223">
        <v>3.0187975184883449</v>
      </c>
      <c r="C223">
        <v>2.9921341386420508</v>
      </c>
      <c r="D223" s="1">
        <v>40512</v>
      </c>
      <c r="E223">
        <v>2.8189974035288112</v>
      </c>
      <c r="F223">
        <v>2.8611882983958852</v>
      </c>
      <c r="G223">
        <v>2.8970290573516588</v>
      </c>
      <c r="H223">
        <v>2.9261809433073576</v>
      </c>
      <c r="I223">
        <v>2.9591237115605278</v>
      </c>
      <c r="J223">
        <v>2.9880316996604854</v>
      </c>
      <c r="K223">
        <v>3.0080267759189048</v>
      </c>
      <c r="L223">
        <v>3.0233235350026879</v>
      </c>
      <c r="M223">
        <v>3.037954008778696</v>
      </c>
      <c r="N223">
        <v>3.0498706341026547</v>
      </c>
      <c r="O223">
        <v>3.0550980088510742</v>
      </c>
      <c r="P223">
        <v>3.0573207510201961</v>
      </c>
      <c r="Q223">
        <v>3.0599142903199552</v>
      </c>
      <c r="R223">
        <v>3.0661897951573778</v>
      </c>
      <c r="S223">
        <v>3.0704649212317765</v>
      </c>
      <c r="T223">
        <v>3.0787453831492191</v>
      </c>
      <c r="U223">
        <v>3.0897936550786471</v>
      </c>
      <c r="V223">
        <v>3.1005968383893623</v>
      </c>
      <c r="W223">
        <v>3.1067590167839021</v>
      </c>
      <c r="X223">
        <v>3.111661020054755</v>
      </c>
      <c r="Y223">
        <v>3.1298250193887456</v>
      </c>
      <c r="Z223" s="1">
        <f t="shared" si="13"/>
        <v>40512</v>
      </c>
      <c r="AA223">
        <v>2.8189974035288112</v>
      </c>
      <c r="AB223">
        <v>2.8774241186211715</v>
      </c>
      <c r="AC223">
        <v>2.912658636895618</v>
      </c>
      <c r="AD223">
        <v>2.9382261409117016</v>
      </c>
      <c r="AE223">
        <v>2.9715538180290921</v>
      </c>
      <c r="AF223">
        <v>3.0031277003954147</v>
      </c>
      <c r="AG223">
        <v>3.0360758171578301</v>
      </c>
      <c r="AH223">
        <v>3.065904450496709</v>
      </c>
      <c r="AI223">
        <v>3.0825094760116469</v>
      </c>
      <c r="AJ223">
        <v>3.1016269977168172</v>
      </c>
      <c r="AK223">
        <v>3.1238504932911653</v>
      </c>
      <c r="AL223">
        <v>3.1450398915797662</v>
      </c>
      <c r="AM223">
        <v>3.1654977541687312</v>
      </c>
      <c r="AN223">
        <v>3.1855376637856359</v>
      </c>
      <c r="AO223">
        <v>3.2045902373884556</v>
      </c>
      <c r="AP223">
        <v>3.2314828401739315</v>
      </c>
      <c r="AQ223">
        <v>3.2705968839583042</v>
      </c>
      <c r="AR223">
        <v>3.3099341689597432</v>
      </c>
      <c r="AS223">
        <v>3.3467724916497499</v>
      </c>
      <c r="AT223">
        <v>3.3830089677874562</v>
      </c>
      <c r="AU223">
        <v>3.4191081546387925</v>
      </c>
      <c r="AV223" s="1">
        <f t="shared" si="14"/>
        <v>40512</v>
      </c>
      <c r="AW223">
        <v>2.8038957997559715</v>
      </c>
      <c r="AX223">
        <v>2.8596669258855902</v>
      </c>
      <c r="AY223">
        <v>2.8758047186599534</v>
      </c>
      <c r="AZ223">
        <v>2.8884967769703764</v>
      </c>
      <c r="BA223">
        <v>2.9004161220755957</v>
      </c>
      <c r="BB223">
        <v>2.9183128230273696</v>
      </c>
      <c r="BC223">
        <v>2.9375150740250908</v>
      </c>
      <c r="BD223">
        <v>2.9645677182490879</v>
      </c>
      <c r="BE223">
        <v>2.9877892072990591</v>
      </c>
      <c r="BF223">
        <v>3.0075826752299015</v>
      </c>
      <c r="BG223">
        <v>3.0385273921618907</v>
      </c>
      <c r="BH223">
        <v>3.0768192506931684</v>
      </c>
      <c r="BI223">
        <v>3.1108024688522793</v>
      </c>
      <c r="BJ223">
        <v>3.1400782685982804</v>
      </c>
      <c r="BK223">
        <v>3.1843046739990086</v>
      </c>
      <c r="BL223">
        <v>3.2314828401739315</v>
      </c>
      <c r="BM223">
        <v>3.2705968839583042</v>
      </c>
      <c r="BN223">
        <v>3.3099341689597432</v>
      </c>
      <c r="BO223">
        <v>3.3099341689597432</v>
      </c>
      <c r="BP223">
        <v>3.3467724916497499</v>
      </c>
      <c r="BQ223">
        <v>3.4191081546387925</v>
      </c>
      <c r="BR223" s="1">
        <f t="shared" si="15"/>
        <v>40512</v>
      </c>
      <c r="BS223" s="8">
        <v>2.8189974035288112</v>
      </c>
      <c r="BT223" s="8">
        <v>2.870500833589043</v>
      </c>
      <c r="BU223" s="8">
        <v>2.9120752156857295</v>
      </c>
      <c r="BV223" s="8">
        <v>2.9346966974972579</v>
      </c>
      <c r="BW223" s="8">
        <v>2.9596007815908649</v>
      </c>
      <c r="BX223" s="8">
        <v>2.9836907650628812</v>
      </c>
      <c r="BY223" s="8">
        <v>3.0106805865889847</v>
      </c>
      <c r="BZ223" s="8">
        <v>3.0358070405823354</v>
      </c>
      <c r="CA223" s="8">
        <v>3.0581087340048208</v>
      </c>
      <c r="CB223" s="8">
        <v>3.0788412091608826</v>
      </c>
      <c r="CC223" s="8">
        <v>3.0924773035638595</v>
      </c>
      <c r="CD223" s="8">
        <v>3.1101654422439546</v>
      </c>
      <c r="CE223" s="8">
        <v>3.1233918095989366</v>
      </c>
      <c r="CF223" s="8">
        <v>3.1353092065946799</v>
      </c>
      <c r="CG223" s="8">
        <v>3.1447230226547753</v>
      </c>
      <c r="CH223" s="8">
        <v>3.1590715145843973</v>
      </c>
      <c r="CI223" s="8">
        <v>3.1869221103731626</v>
      </c>
      <c r="CJ223" s="8">
        <v>3.2150853868344549</v>
      </c>
      <c r="CK223" s="8">
        <v>3.2464862425765659</v>
      </c>
      <c r="CL223" s="8">
        <v>3.2719400195347164</v>
      </c>
      <c r="CM223" s="8">
        <v>3.294533255260752</v>
      </c>
    </row>
    <row r="224" spans="1:91" x14ac:dyDescent="0.25">
      <c r="A224" s="1">
        <f t="shared" si="12"/>
        <v>40543</v>
      </c>
      <c r="B224">
        <v>2.9862452216902056</v>
      </c>
      <c r="C224">
        <v>2.9818467388420502</v>
      </c>
      <c r="D224" s="1">
        <v>40543</v>
      </c>
      <c r="E224">
        <v>2.821348172841311</v>
      </c>
      <c r="F224">
        <v>2.8649437316301003</v>
      </c>
      <c r="G224">
        <v>2.9018344254207302</v>
      </c>
      <c r="H224">
        <v>2.9292231839556719</v>
      </c>
      <c r="I224">
        <v>2.9585968044390984</v>
      </c>
      <c r="J224">
        <v>2.9835770307802929</v>
      </c>
      <c r="K224">
        <v>2.9995934342434549</v>
      </c>
      <c r="L224">
        <v>3.0108783625417126</v>
      </c>
      <c r="M224">
        <v>3.0214604604875142</v>
      </c>
      <c r="N224">
        <v>3.0293085935303719</v>
      </c>
      <c r="O224">
        <v>3.0304900682937674</v>
      </c>
      <c r="P224">
        <v>3.0286813316040098</v>
      </c>
      <c r="Q224">
        <v>3.0272335959111647</v>
      </c>
      <c r="R224">
        <v>3.0291978432042885</v>
      </c>
      <c r="S224">
        <v>3.0279340990851384</v>
      </c>
      <c r="T224">
        <v>3.0322269226477756</v>
      </c>
      <c r="U224">
        <v>3.0392214210676234</v>
      </c>
      <c r="V224">
        <v>3.0459473540870299</v>
      </c>
      <c r="W224">
        <v>3.0474380975166944</v>
      </c>
      <c r="X224">
        <v>3.047958482830551</v>
      </c>
      <c r="Y224">
        <v>3.061437575952545</v>
      </c>
      <c r="Z224" s="1">
        <f t="shared" si="13"/>
        <v>40543</v>
      </c>
      <c r="AA224">
        <v>2.821348172841311</v>
      </c>
      <c r="AB224">
        <v>2.881611910663699</v>
      </c>
      <c r="AC224">
        <v>2.9174303441310534</v>
      </c>
      <c r="AD224">
        <v>2.9395368767504837</v>
      </c>
      <c r="AE224">
        <v>2.9683709108875078</v>
      </c>
      <c r="AF224">
        <v>2.9953545586563108</v>
      </c>
      <c r="AG224">
        <v>3.0236109895496655</v>
      </c>
      <c r="AH224">
        <v>3.0486654979416241</v>
      </c>
      <c r="AI224">
        <v>3.0605003019227972</v>
      </c>
      <c r="AJ224">
        <v>3.0747754637481628</v>
      </c>
      <c r="AK224">
        <v>3.0920669867264778</v>
      </c>
      <c r="AL224">
        <v>3.108269066755819</v>
      </c>
      <c r="AM224">
        <v>3.123684975782373</v>
      </c>
      <c r="AN224">
        <v>3.1386270083811554</v>
      </c>
      <c r="AO224">
        <v>3.1525369325862678</v>
      </c>
      <c r="AP224">
        <v>3.1740898284900307</v>
      </c>
      <c r="AQ224">
        <v>3.2075469586886247</v>
      </c>
      <c r="AR224">
        <v>3.241103998328132</v>
      </c>
      <c r="AS224">
        <v>3.2720984662461872</v>
      </c>
      <c r="AT224">
        <v>3.3023936453830451</v>
      </c>
      <c r="AU224">
        <v>3.3324450574191866</v>
      </c>
      <c r="AV224" s="1">
        <f t="shared" si="14"/>
        <v>40543</v>
      </c>
      <c r="AW224">
        <v>2.8062339758364141</v>
      </c>
      <c r="AX224">
        <v>2.8638288741778153</v>
      </c>
      <c r="AY224">
        <v>2.8805160494042776</v>
      </c>
      <c r="AZ224">
        <v>2.8897853286557162</v>
      </c>
      <c r="BA224">
        <v>2.8973094123358933</v>
      </c>
      <c r="BB224">
        <v>2.9107592117675321</v>
      </c>
      <c r="BC224">
        <v>2.9254548946358998</v>
      </c>
      <c r="BD224">
        <v>2.9478985613766509</v>
      </c>
      <c r="BE224">
        <v>2.9664563376628186</v>
      </c>
      <c r="BF224">
        <v>2.9815453056729173</v>
      </c>
      <c r="BG224">
        <v>3.0076120024775359</v>
      </c>
      <c r="BH224">
        <v>3.0408460403103401</v>
      </c>
      <c r="BI224">
        <v>3.0697121556266382</v>
      </c>
      <c r="BJ224">
        <v>3.0938370543518103</v>
      </c>
      <c r="BK224">
        <v>3.1325808748546349</v>
      </c>
      <c r="BL224">
        <v>3.1740898284900307</v>
      </c>
      <c r="BM224">
        <v>3.2075469586886247</v>
      </c>
      <c r="BN224">
        <v>3.241103998328132</v>
      </c>
      <c r="BO224">
        <v>3.241103998328132</v>
      </c>
      <c r="BP224">
        <v>3.2720984662461872</v>
      </c>
      <c r="BQ224">
        <v>3.3324450574191866</v>
      </c>
      <c r="BR224" s="1">
        <f t="shared" si="15"/>
        <v>40543</v>
      </c>
      <c r="BS224" s="8">
        <v>2.821348172841311</v>
      </c>
      <c r="BT224" s="8">
        <v>2.874418703108133</v>
      </c>
      <c r="BU224" s="8">
        <v>2.9163714694114304</v>
      </c>
      <c r="BV224" s="8">
        <v>2.9381163657684648</v>
      </c>
      <c r="BW224" s="8">
        <v>2.9593175928025977</v>
      </c>
      <c r="BX224" s="8">
        <v>2.9793940462448321</v>
      </c>
      <c r="BY224" s="8">
        <v>3.0022974909229436</v>
      </c>
      <c r="BZ224" s="8">
        <v>3.0232726922587867</v>
      </c>
      <c r="CA224" s="8">
        <v>3.0412063198625665</v>
      </c>
      <c r="CB224" s="8">
        <v>3.0572116615102103</v>
      </c>
      <c r="CC224" s="8">
        <v>3.0661189870445287</v>
      </c>
      <c r="CD224" s="8">
        <v>3.0789968916280124</v>
      </c>
      <c r="CE224" s="8">
        <v>3.0874114242262194</v>
      </c>
      <c r="CF224" s="8">
        <v>3.0938636350328426</v>
      </c>
      <c r="CG224" s="8">
        <v>3.0989828497241474</v>
      </c>
      <c r="CH224" s="8">
        <v>3.1084818917783044</v>
      </c>
      <c r="CI224" s="8">
        <v>3.1311120218539168</v>
      </c>
      <c r="CJ224" s="8">
        <v>3.1539654400955097</v>
      </c>
      <c r="CK224" s="8">
        <v>3.1799056544849678</v>
      </c>
      <c r="CL224" s="8">
        <v>3.1999355794492628</v>
      </c>
      <c r="CM224" s="8">
        <v>3.2170959328315516</v>
      </c>
    </row>
    <row r="225" spans="1:91" x14ac:dyDescent="0.25">
      <c r="A225" s="1">
        <f t="shared" si="12"/>
        <v>40574</v>
      </c>
      <c r="B225">
        <v>2.9897137058534948</v>
      </c>
      <c r="C225">
        <v>2.9985209374364725</v>
      </c>
      <c r="D225" s="1">
        <v>40574</v>
      </c>
      <c r="E225">
        <v>2.8351340403349528</v>
      </c>
      <c r="F225">
        <v>2.8799260624441039</v>
      </c>
      <c r="G225">
        <v>2.9180057845714766</v>
      </c>
      <c r="H225">
        <v>2.9465526840878913</v>
      </c>
      <c r="I225">
        <v>2.976097029186787</v>
      </c>
      <c r="J225">
        <v>3.0011643782703779</v>
      </c>
      <c r="K225">
        <v>3.017214232071272</v>
      </c>
      <c r="L225">
        <v>3.0285042612962392</v>
      </c>
      <c r="M225">
        <v>3.0390869013375243</v>
      </c>
      <c r="N225">
        <v>3.0469192526473741</v>
      </c>
      <c r="O225">
        <v>3.0480460060459906</v>
      </c>
      <c r="P225">
        <v>3.0461652381399009</v>
      </c>
      <c r="Q225">
        <v>3.0446476213920279</v>
      </c>
      <c r="R225">
        <v>3.0465176887010332</v>
      </c>
      <c r="S225">
        <v>3.0448936675547973</v>
      </c>
      <c r="T225">
        <v>3.049182644877154</v>
      </c>
      <c r="U225">
        <v>3.0561883005642208</v>
      </c>
      <c r="V225">
        <v>3.062923765345984</v>
      </c>
      <c r="W225">
        <v>3.0640070938852544</v>
      </c>
      <c r="X225">
        <v>3.0640196303911171</v>
      </c>
      <c r="Y225">
        <v>3.0770568147405872</v>
      </c>
      <c r="Z225" s="1">
        <f t="shared" si="13"/>
        <v>40574</v>
      </c>
      <c r="AA225">
        <v>2.8351340403349528</v>
      </c>
      <c r="AB225">
        <v>2.8967985213705805</v>
      </c>
      <c r="AC225">
        <v>2.9339257537841599</v>
      </c>
      <c r="AD225">
        <v>2.9567124959785001</v>
      </c>
      <c r="AE225">
        <v>2.9855323631625548</v>
      </c>
      <c r="AF225">
        <v>3.0124877116332742</v>
      </c>
      <c r="AG225">
        <v>3.0407197245198216</v>
      </c>
      <c r="AH225">
        <v>3.0657284170042738</v>
      </c>
      <c r="AI225">
        <v>3.0774411466022973</v>
      </c>
      <c r="AJ225">
        <v>3.0915491725133752</v>
      </c>
      <c r="AK225">
        <v>3.108577633748923</v>
      </c>
      <c r="AL225">
        <v>3.1245069634554179</v>
      </c>
      <c r="AM225">
        <v>3.1396423606121706</v>
      </c>
      <c r="AN225">
        <v>3.1542979516638838</v>
      </c>
      <c r="AO225">
        <v>3.1679129462708771</v>
      </c>
      <c r="AP225">
        <v>3.18920409108211</v>
      </c>
      <c r="AQ225">
        <v>3.2224497970825103</v>
      </c>
      <c r="AR225">
        <v>3.2557881309968648</v>
      </c>
      <c r="AS225">
        <v>3.2865448221313773</v>
      </c>
      <c r="AT225">
        <v>3.3166281707468261</v>
      </c>
      <c r="AU225">
        <v>3.3466040706717965</v>
      </c>
      <c r="AV225" s="1">
        <f t="shared" si="14"/>
        <v>40574</v>
      </c>
      <c r="AW225">
        <v>2.8199459913119331</v>
      </c>
      <c r="AX225">
        <v>2.8789217650984558</v>
      </c>
      <c r="AY225">
        <v>2.8968027423643536</v>
      </c>
      <c r="AZ225">
        <v>2.9066702511917337</v>
      </c>
      <c r="BA225">
        <v>2.9140600269654446</v>
      </c>
      <c r="BB225">
        <v>2.9274084871296746</v>
      </c>
      <c r="BC225">
        <v>2.9420082252834137</v>
      </c>
      <c r="BD225">
        <v>2.9643975031567944</v>
      </c>
      <c r="BE225">
        <v>2.9828766190244287</v>
      </c>
      <c r="BF225">
        <v>2.9978104194079802</v>
      </c>
      <c r="BG225">
        <v>3.0236716869431519</v>
      </c>
      <c r="BH225">
        <v>3.0567317126319704</v>
      </c>
      <c r="BI225">
        <v>3.0853938196112636</v>
      </c>
      <c r="BJ225">
        <v>3.1092843645531452</v>
      </c>
      <c r="BK225">
        <v>3.147859555939077</v>
      </c>
      <c r="BL225">
        <v>3.18920409108211</v>
      </c>
      <c r="BM225">
        <v>3.2224497970825103</v>
      </c>
      <c r="BN225">
        <v>3.2557881309968648</v>
      </c>
      <c r="BO225">
        <v>3.2557881309968648</v>
      </c>
      <c r="BP225">
        <v>3.2865448221313773</v>
      </c>
      <c r="BQ225">
        <v>3.3466040706717965</v>
      </c>
      <c r="BR225" s="1">
        <f t="shared" si="15"/>
        <v>40574</v>
      </c>
      <c r="BS225" s="8">
        <v>2.8351340403349528</v>
      </c>
      <c r="BT225" s="8">
        <v>2.889494829136531</v>
      </c>
      <c r="BU225" s="8">
        <v>2.932713623218258</v>
      </c>
      <c r="BV225" s="8">
        <v>2.955634156570933</v>
      </c>
      <c r="BW225" s="8">
        <v>2.9769348684447641</v>
      </c>
      <c r="BX225" s="8">
        <v>2.9970527115918086</v>
      </c>
      <c r="BY225" s="8">
        <v>3.0200131742988807</v>
      </c>
      <c r="BZ225" s="8">
        <v>3.0410328650331659</v>
      </c>
      <c r="CA225" s="8">
        <v>3.0589584760984687</v>
      </c>
      <c r="CB225" s="8">
        <v>3.0748806006007721</v>
      </c>
      <c r="CC225" s="8">
        <v>3.0836622470690171</v>
      </c>
      <c r="CD225" s="8">
        <v>3.0964359321142854</v>
      </c>
      <c r="CE225" s="8">
        <v>3.1047197349492408</v>
      </c>
      <c r="CF225" s="8">
        <v>3.1109016144646513</v>
      </c>
      <c r="CG225" s="8">
        <v>3.1156277121991267</v>
      </c>
      <c r="CH225" s="8">
        <v>3.1247536398527216</v>
      </c>
      <c r="CI225" s="8">
        <v>3.147075008055642</v>
      </c>
      <c r="CJ225" s="8">
        <v>3.1696145968206211</v>
      </c>
      <c r="CK225" s="8">
        <v>3.1952496400035368</v>
      </c>
      <c r="CL225" s="8">
        <v>3.2149396025056354</v>
      </c>
      <c r="CM225" s="8">
        <v>3.231978315919342</v>
      </c>
    </row>
    <row r="226" spans="1:91" x14ac:dyDescent="0.25">
      <c r="A226" s="1">
        <f t="shared" si="12"/>
        <v>40602</v>
      </c>
      <c r="B226">
        <v>2.9971949156943296</v>
      </c>
      <c r="C226">
        <v>3.004664049739211</v>
      </c>
      <c r="D226" s="1">
        <v>40602</v>
      </c>
      <c r="E226">
        <v>2.8430828280950151</v>
      </c>
      <c r="F226">
        <v>2.8887553018391139</v>
      </c>
      <c r="G226">
        <v>2.9277166189801056</v>
      </c>
      <c r="H226">
        <v>2.9571308530026239</v>
      </c>
      <c r="I226">
        <v>2.9871730178803384</v>
      </c>
      <c r="J226">
        <v>3.0116155853362816</v>
      </c>
      <c r="K226">
        <v>3.0269994172211767</v>
      </c>
      <c r="L226">
        <v>3.037601446375799</v>
      </c>
      <c r="M226">
        <v>3.04748872808926</v>
      </c>
      <c r="N226">
        <v>3.0546137115904837</v>
      </c>
      <c r="O226">
        <v>3.0550140197718361</v>
      </c>
      <c r="P226">
        <v>3.0524001116858828</v>
      </c>
      <c r="Q226">
        <v>3.050150911168255</v>
      </c>
      <c r="R226">
        <v>3.0512345293241476</v>
      </c>
      <c r="S226">
        <v>3.0484752193791538</v>
      </c>
      <c r="T226">
        <v>3.0520864578748679</v>
      </c>
      <c r="U226">
        <v>3.0584144327620852</v>
      </c>
      <c r="V226">
        <v>3.0644689429763825</v>
      </c>
      <c r="W226">
        <v>3.0643291936522994</v>
      </c>
      <c r="X226">
        <v>3.0629865715040969</v>
      </c>
      <c r="Y226">
        <v>3.0746584341812091</v>
      </c>
      <c r="Z226" s="1">
        <f t="shared" si="13"/>
        <v>40602</v>
      </c>
      <c r="AA226">
        <v>2.8430828280950151</v>
      </c>
      <c r="AB226">
        <v>2.9062323742754015</v>
      </c>
      <c r="AC226">
        <v>2.9448095128580554</v>
      </c>
      <c r="AD226">
        <v>2.9690201029556245</v>
      </c>
      <c r="AE226">
        <v>2.9974809557224744</v>
      </c>
      <c r="AF226">
        <v>3.0236623004027638</v>
      </c>
      <c r="AG226">
        <v>3.0511088894935874</v>
      </c>
      <c r="AH226">
        <v>3.075305559305896</v>
      </c>
      <c r="AI226">
        <v>3.0861539805567233</v>
      </c>
      <c r="AJ226">
        <v>3.0993010375915846</v>
      </c>
      <c r="AK226">
        <v>3.1151808819377997</v>
      </c>
      <c r="AL226">
        <v>3.129946629409365</v>
      </c>
      <c r="AM226">
        <v>3.1439051570402405</v>
      </c>
      <c r="AN226">
        <v>3.1573496475498173</v>
      </c>
      <c r="AO226">
        <v>3.1696536875410346</v>
      </c>
      <c r="AP226">
        <v>3.1896235056202435</v>
      </c>
      <c r="AQ226">
        <v>3.2215266616857994</v>
      </c>
      <c r="AR226">
        <v>3.253494588280792</v>
      </c>
      <c r="AS226">
        <v>3.2828559002473909</v>
      </c>
      <c r="AT226">
        <v>3.3115191955081866</v>
      </c>
      <c r="AU226">
        <v>3.3400501039818407</v>
      </c>
      <c r="AV226" s="1">
        <f t="shared" si="14"/>
        <v>40602</v>
      </c>
      <c r="AW226">
        <v>2.8278521967799324</v>
      </c>
      <c r="AX226">
        <v>2.888297399701989</v>
      </c>
      <c r="AY226">
        <v>2.9075487890534455</v>
      </c>
      <c r="AZ226">
        <v>2.9187695523961708</v>
      </c>
      <c r="BA226">
        <v>2.9257225754566205</v>
      </c>
      <c r="BB226">
        <v>2.9382674811357457</v>
      </c>
      <c r="BC226">
        <v>2.9520601246939955</v>
      </c>
      <c r="BD226">
        <v>2.9736580940717743</v>
      </c>
      <c r="BE226">
        <v>2.9913217224236583</v>
      </c>
      <c r="BF226">
        <v>3.0053272404593523</v>
      </c>
      <c r="BG226">
        <v>3.0300945777128079</v>
      </c>
      <c r="BH226">
        <v>3.0620533840579047</v>
      </c>
      <c r="BI226">
        <v>3.0895829609983299</v>
      </c>
      <c r="BJ226">
        <v>3.1122925110405433</v>
      </c>
      <c r="BK226">
        <v>3.1495892780414891</v>
      </c>
      <c r="BL226">
        <v>3.1896235056202435</v>
      </c>
      <c r="BM226">
        <v>3.2215266616857994</v>
      </c>
      <c r="BN226">
        <v>3.253494588280792</v>
      </c>
      <c r="BO226">
        <v>3.253494588280792</v>
      </c>
      <c r="BP226">
        <v>3.2828559002473909</v>
      </c>
      <c r="BQ226">
        <v>3.3400501039818407</v>
      </c>
      <c r="BR226" s="1">
        <f t="shared" si="15"/>
        <v>40602</v>
      </c>
      <c r="BS226" s="8">
        <v>2.8430828280950151</v>
      </c>
      <c r="BT226" s="8">
        <v>2.8985628190507655</v>
      </c>
      <c r="BU226" s="8">
        <v>2.9428984978204591</v>
      </c>
      <c r="BV226" s="8">
        <v>2.9668875525167691</v>
      </c>
      <c r="BW226" s="8">
        <v>2.9887801142810968</v>
      </c>
      <c r="BX226" s="8">
        <v>3.0082531349747037</v>
      </c>
      <c r="BY226" s="8">
        <v>3.0305689795311874</v>
      </c>
      <c r="BZ226" s="8">
        <v>3.0509266314612242</v>
      </c>
      <c r="CA226" s="8">
        <v>3.0681200736591525</v>
      </c>
      <c r="CB226" s="8">
        <v>3.0832008625641651</v>
      </c>
      <c r="CC226" s="8">
        <v>3.0911147096905691</v>
      </c>
      <c r="CD226" s="8">
        <v>3.1030240110131988</v>
      </c>
      <c r="CE226" s="8">
        <v>3.1104277890747878</v>
      </c>
      <c r="CF226" s="8">
        <v>3.1155292216768053</v>
      </c>
      <c r="CG226" s="8">
        <v>3.118996771540167</v>
      </c>
      <c r="CH226" s="8">
        <v>3.1268609720850953</v>
      </c>
      <c r="CI226" s="8">
        <v>3.1479167149333902</v>
      </c>
      <c r="CJ226" s="8">
        <v>3.1691724808740451</v>
      </c>
      <c r="CK226" s="8">
        <v>3.1935036651511863</v>
      </c>
      <c r="CL226" s="8">
        <v>3.2118745726324045</v>
      </c>
      <c r="CM226" s="8">
        <v>3.2274987826060695</v>
      </c>
    </row>
    <row r="227" spans="1:91" x14ac:dyDescent="0.25">
      <c r="A227" s="1">
        <f t="shared" si="12"/>
        <v>40633</v>
      </c>
      <c r="B227">
        <v>2.9988511349279854</v>
      </c>
      <c r="C227">
        <v>3.010685901751712</v>
      </c>
      <c r="D227" s="1">
        <v>40633</v>
      </c>
      <c r="E227">
        <v>2.8494245927657409</v>
      </c>
      <c r="F227">
        <v>2.8956717419884899</v>
      </c>
      <c r="G227">
        <v>2.9352055182329724</v>
      </c>
      <c r="H227">
        <v>2.9651789815070333</v>
      </c>
      <c r="I227">
        <v>2.9957918157623857</v>
      </c>
      <c r="J227">
        <v>3.0203369478732514</v>
      </c>
      <c r="K227">
        <v>3.0354531108481098</v>
      </c>
      <c r="L227">
        <v>3.0457714363433919</v>
      </c>
      <c r="M227">
        <v>3.0553709786346559</v>
      </c>
      <c r="N227">
        <v>3.0621993233752889</v>
      </c>
      <c r="O227">
        <v>3.0622855170184007</v>
      </c>
      <c r="P227">
        <v>3.0593505483243342</v>
      </c>
      <c r="Q227">
        <v>3.0567816192563386</v>
      </c>
      <c r="R227">
        <v>3.0575204132852676</v>
      </c>
      <c r="S227">
        <v>3.0542256127681466</v>
      </c>
      <c r="T227">
        <v>3.0575537740325256</v>
      </c>
      <c r="U227">
        <v>3.0636025942464893</v>
      </c>
      <c r="V227">
        <v>3.0693763097973688</v>
      </c>
      <c r="W227">
        <v>3.0686592079453887</v>
      </c>
      <c r="X227">
        <v>3.0666416907284675</v>
      </c>
      <c r="Y227">
        <v>3.0773698007070203</v>
      </c>
      <c r="Z227" s="1">
        <f t="shared" si="13"/>
        <v>40633</v>
      </c>
      <c r="AA227">
        <v>2.8494245927657409</v>
      </c>
      <c r="AB227">
        <v>2.9130750491404522</v>
      </c>
      <c r="AC227">
        <v>2.9521078453806258</v>
      </c>
      <c r="AD227">
        <v>2.9767462661748634</v>
      </c>
      <c r="AE227">
        <v>3.0054915901457053</v>
      </c>
      <c r="AF227">
        <v>3.0313343767208356</v>
      </c>
      <c r="AG227">
        <v>3.0584383724063691</v>
      </c>
      <c r="AH227">
        <v>3.0822776642276799</v>
      </c>
      <c r="AI227">
        <v>3.0927337103900436</v>
      </c>
      <c r="AJ227">
        <v>3.1054566659154048</v>
      </c>
      <c r="AK227">
        <v>3.1208492505390795</v>
      </c>
      <c r="AL227">
        <v>3.1351206073952489</v>
      </c>
      <c r="AM227">
        <v>3.1484935921146948</v>
      </c>
      <c r="AN227">
        <v>3.1613351290539544</v>
      </c>
      <c r="AO227">
        <v>3.173029698728715</v>
      </c>
      <c r="AP227">
        <v>3.192391847489918</v>
      </c>
      <c r="AQ227">
        <v>3.2236874629703927</v>
      </c>
      <c r="AR227">
        <v>3.255035298138258</v>
      </c>
      <c r="AS227">
        <v>3.2837631912234588</v>
      </c>
      <c r="AT227">
        <v>3.311781433229195</v>
      </c>
      <c r="AU227">
        <v>3.339656000244454</v>
      </c>
      <c r="AV227" s="1">
        <f t="shared" si="14"/>
        <v>40633</v>
      </c>
      <c r="AW227">
        <v>2.8341599880965545</v>
      </c>
      <c r="AX227">
        <v>2.8950978469734014</v>
      </c>
      <c r="AY227">
        <v>2.9147547756530723</v>
      </c>
      <c r="AZ227">
        <v>2.9263649506013589</v>
      </c>
      <c r="BA227">
        <v>2.9335414388028691</v>
      </c>
      <c r="BB227">
        <v>2.9457228812825078</v>
      </c>
      <c r="BC227">
        <v>2.9591516691209923</v>
      </c>
      <c r="BD227">
        <v>2.9803997513912051</v>
      </c>
      <c r="BE227">
        <v>2.9976992683601509</v>
      </c>
      <c r="BF227">
        <v>3.0112962241945027</v>
      </c>
      <c r="BG227">
        <v>3.0356081236718246</v>
      </c>
      <c r="BH227">
        <v>3.0671151306870179</v>
      </c>
      <c r="BI227">
        <v>3.0940921144605249</v>
      </c>
      <c r="BJ227">
        <v>3.1162211175057291</v>
      </c>
      <c r="BK227">
        <v>3.1529439185440338</v>
      </c>
      <c r="BL227">
        <v>3.192391847489918</v>
      </c>
      <c r="BM227">
        <v>3.2236874629703927</v>
      </c>
      <c r="BN227">
        <v>3.255035298138258</v>
      </c>
      <c r="BO227">
        <v>3.255035298138258</v>
      </c>
      <c r="BP227">
        <v>3.2837631912234588</v>
      </c>
      <c r="BQ227">
        <v>3.339656000244454</v>
      </c>
      <c r="BR227" s="1">
        <f t="shared" si="15"/>
        <v>40633</v>
      </c>
      <c r="BS227" s="8">
        <v>2.8494245927657409</v>
      </c>
      <c r="BT227" s="8">
        <v>2.9054581649140547</v>
      </c>
      <c r="BU227" s="8">
        <v>2.9503357155100294</v>
      </c>
      <c r="BV227" s="8">
        <v>2.974825354439171</v>
      </c>
      <c r="BW227" s="8">
        <v>2.9972196951283796</v>
      </c>
      <c r="BX227" s="8">
        <v>3.0167190966933415</v>
      </c>
      <c r="BY227" s="8">
        <v>3.0387632991735711</v>
      </c>
      <c r="BZ227" s="8">
        <v>3.0588393049767681</v>
      </c>
      <c r="CA227" s="8">
        <v>3.0757159589207115</v>
      </c>
      <c r="CB227" s="8">
        <v>3.0904284481347823</v>
      </c>
      <c r="CC227" s="8">
        <v>3.0979541697018167</v>
      </c>
      <c r="CD227" s="8">
        <v>3.1094815778864686</v>
      </c>
      <c r="CE227" s="8">
        <v>3.1164915456723978</v>
      </c>
      <c r="CF227" s="8">
        <v>3.1211065892293366</v>
      </c>
      <c r="CG227" s="8">
        <v>3.1240061538740642</v>
      </c>
      <c r="CH227" s="8">
        <v>3.131306307214385</v>
      </c>
      <c r="CI227" s="8">
        <v>3.1517275159004083</v>
      </c>
      <c r="CJ227" s="8">
        <v>3.1722499022068522</v>
      </c>
      <c r="CK227" s="8">
        <v>3.195839773795869</v>
      </c>
      <c r="CL227" s="8">
        <v>3.2134547801074977</v>
      </c>
      <c r="CM227" s="8">
        <v>3.2283135947207549</v>
      </c>
    </row>
    <row r="228" spans="1:91" x14ac:dyDescent="0.25">
      <c r="A228" s="1">
        <f t="shared" si="12"/>
        <v>40662</v>
      </c>
      <c r="B228">
        <v>3.0369239142292725</v>
      </c>
      <c r="C228">
        <v>3.0417100174567158</v>
      </c>
      <c r="D228" s="1">
        <v>40662</v>
      </c>
      <c r="E228">
        <v>2.8690807429493534</v>
      </c>
      <c r="F228">
        <v>2.9156747599281214</v>
      </c>
      <c r="G228">
        <v>2.9555098533787922</v>
      </c>
      <c r="H228">
        <v>2.9857191685338766</v>
      </c>
      <c r="I228">
        <v>3.0165728662093958</v>
      </c>
      <c r="J228">
        <v>3.0413173019635225</v>
      </c>
      <c r="K228">
        <v>3.0576060474070301</v>
      </c>
      <c r="L228">
        <v>3.0692038255749354</v>
      </c>
      <c r="M228">
        <v>3.0800851651894341</v>
      </c>
      <c r="N228">
        <v>3.0881793864615856</v>
      </c>
      <c r="O228">
        <v>3.0894769890946394</v>
      </c>
      <c r="P228">
        <v>3.0877254768043452</v>
      </c>
      <c r="Q228">
        <v>3.0863412231204923</v>
      </c>
      <c r="R228">
        <v>3.0883429812676373</v>
      </c>
      <c r="S228">
        <v>3.0865344110963306</v>
      </c>
      <c r="T228">
        <v>3.0910704978436163</v>
      </c>
      <c r="U228">
        <v>3.0983606637663987</v>
      </c>
      <c r="V228">
        <v>3.1055815887195228</v>
      </c>
      <c r="W228">
        <v>3.1070120447887288</v>
      </c>
      <c r="X228">
        <v>3.1071239112681432</v>
      </c>
      <c r="Y228">
        <v>3.1201557778174585</v>
      </c>
      <c r="Z228" s="1">
        <f t="shared" si="13"/>
        <v>40662</v>
      </c>
      <c r="AA228">
        <v>2.8690807429493534</v>
      </c>
      <c r="AB228">
        <v>2.9335672129095229</v>
      </c>
      <c r="AC228">
        <v>2.9732768402230612</v>
      </c>
      <c r="AD228">
        <v>2.9984975486205929</v>
      </c>
      <c r="AE228">
        <v>3.0278624436562915</v>
      </c>
      <c r="AF228">
        <v>3.054861641085953</v>
      </c>
      <c r="AG228">
        <v>3.0835317405360807</v>
      </c>
      <c r="AH228">
        <v>3.1089329324856632</v>
      </c>
      <c r="AI228">
        <v>3.1208503440221746</v>
      </c>
      <c r="AJ228">
        <v>3.1352691199551241</v>
      </c>
      <c r="AK228">
        <v>3.152440107469924</v>
      </c>
      <c r="AL228">
        <v>3.168494016881799</v>
      </c>
      <c r="AM228">
        <v>3.1836544350509275</v>
      </c>
      <c r="AN228">
        <v>3.1982911674934589</v>
      </c>
      <c r="AO228">
        <v>3.2117803446500734</v>
      </c>
      <c r="AP228">
        <v>3.2330469682886576</v>
      </c>
      <c r="AQ228">
        <v>3.2664254999043507</v>
      </c>
      <c r="AR228">
        <v>3.2998896745121469</v>
      </c>
      <c r="AS228">
        <v>3.3307291936189345</v>
      </c>
      <c r="AT228">
        <v>3.3608785615398773</v>
      </c>
      <c r="AU228">
        <v>3.3909113283035581</v>
      </c>
      <c r="AV228" s="1">
        <f t="shared" si="14"/>
        <v>40662</v>
      </c>
      <c r="AW228">
        <v>2.8537108386555956</v>
      </c>
      <c r="AX228">
        <v>2.915463549266299</v>
      </c>
      <c r="AY228">
        <v>2.9356559188512499</v>
      </c>
      <c r="AZ228">
        <v>2.9477480934318718</v>
      </c>
      <c r="BA228">
        <v>2.9553767438856933</v>
      </c>
      <c r="BB228">
        <v>2.9685856843789051</v>
      </c>
      <c r="BC228">
        <v>2.983430426167347</v>
      </c>
      <c r="BD228">
        <v>3.0061739883495955</v>
      </c>
      <c r="BE228">
        <v>3.024951925704892</v>
      </c>
      <c r="BF228">
        <v>3.040204735869811</v>
      </c>
      <c r="BG228">
        <v>3.0663361256464348</v>
      </c>
      <c r="BH228">
        <v>3.0997646207759675</v>
      </c>
      <c r="BI228">
        <v>3.1286454281910165</v>
      </c>
      <c r="BJ228">
        <v>3.152649772710975</v>
      </c>
      <c r="BK228">
        <v>3.1914492667436902</v>
      </c>
      <c r="BL228">
        <v>3.2330469682886576</v>
      </c>
      <c r="BM228">
        <v>3.2664254999043507</v>
      </c>
      <c r="BN228">
        <v>3.2998896745121469</v>
      </c>
      <c r="BO228">
        <v>3.2998896745121469</v>
      </c>
      <c r="BP228">
        <v>3.3307291936189345</v>
      </c>
      <c r="BQ228">
        <v>3.3909113283035581</v>
      </c>
      <c r="BR228" s="1">
        <f t="shared" si="15"/>
        <v>40662</v>
      </c>
      <c r="BS228" s="8">
        <v>2.8690807429493534</v>
      </c>
      <c r="BT228" s="8">
        <v>2.9256793912975567</v>
      </c>
      <c r="BU228" s="8">
        <v>2.9710505761030159</v>
      </c>
      <c r="BV228" s="8">
        <v>2.9958949645049504</v>
      </c>
      <c r="BW228" s="8">
        <v>3.0186320954509487</v>
      </c>
      <c r="BX228" s="8">
        <v>3.0384561799456873</v>
      </c>
      <c r="BY228" s="8">
        <v>3.0618358882460197</v>
      </c>
      <c r="BZ228" s="8">
        <v>3.0833153216199314</v>
      </c>
      <c r="CA228" s="8">
        <v>3.1016156150136838</v>
      </c>
      <c r="CB228" s="8">
        <v>3.1178039653442862</v>
      </c>
      <c r="CC228" s="8">
        <v>3.1267516150373957</v>
      </c>
      <c r="CD228" s="8">
        <v>3.1397464847440069</v>
      </c>
      <c r="CE228" s="8">
        <v>3.1481880548938768</v>
      </c>
      <c r="CF228" s="8">
        <v>3.1545102347288903</v>
      </c>
      <c r="CG228" s="8">
        <v>3.1592785299668198</v>
      </c>
      <c r="CH228" s="8">
        <v>3.1685030998408563</v>
      </c>
      <c r="CI228" s="8">
        <v>3.1910208972014726</v>
      </c>
      <c r="CJ228" s="8">
        <v>3.2136652186772521</v>
      </c>
      <c r="CK228" s="8">
        <v>3.239443022052523</v>
      </c>
      <c r="CL228" s="8">
        <v>3.2591886793524441</v>
      </c>
      <c r="CM228" s="8">
        <v>3.2761580215639756</v>
      </c>
    </row>
    <row r="229" spans="1:91" x14ac:dyDescent="0.25">
      <c r="A229" s="1">
        <f t="shared" si="12"/>
        <v>40694</v>
      </c>
      <c r="B229">
        <v>3.0765615518010576</v>
      </c>
      <c r="C229">
        <v>3.0789454813205204</v>
      </c>
      <c r="D229" s="1">
        <v>40694</v>
      </c>
      <c r="E229">
        <v>2.8805291223130518</v>
      </c>
      <c r="F229">
        <v>2.9275207536029582</v>
      </c>
      <c r="G229">
        <v>2.967732275939444</v>
      </c>
      <c r="H229">
        <v>2.9982832984240981</v>
      </c>
      <c r="I229">
        <v>3.0294858485083149</v>
      </c>
      <c r="J229">
        <v>3.054557021570131</v>
      </c>
      <c r="K229">
        <v>3.0715990708552061</v>
      </c>
      <c r="L229">
        <v>3.0857817670776</v>
      </c>
      <c r="M229">
        <v>3.0992626984155986</v>
      </c>
      <c r="N229">
        <v>3.1099548112575115</v>
      </c>
      <c r="O229">
        <v>3.1138101285073203</v>
      </c>
      <c r="P229">
        <v>3.1145919411532561</v>
      </c>
      <c r="Q229">
        <v>3.1157416211928379</v>
      </c>
      <c r="R229">
        <v>3.1204027184105594</v>
      </c>
      <c r="S229">
        <v>3.1217363602141788</v>
      </c>
      <c r="T229">
        <v>3.1288029051812805</v>
      </c>
      <c r="U229">
        <v>3.1386666315614584</v>
      </c>
      <c r="V229">
        <v>3.1494428231400984</v>
      </c>
      <c r="W229">
        <v>3.1552963552645776</v>
      </c>
      <c r="X229">
        <v>3.1598129919357274</v>
      </c>
      <c r="Y229">
        <v>3.1774873453629109</v>
      </c>
      <c r="Z229" s="1">
        <f t="shared" si="13"/>
        <v>40694</v>
      </c>
      <c r="AA229">
        <v>2.8805291223130518</v>
      </c>
      <c r="AB229">
        <v>2.9455554422267078</v>
      </c>
      <c r="AC229">
        <v>2.9857137023150484</v>
      </c>
      <c r="AD229">
        <v>3.0113286915161077</v>
      </c>
      <c r="AE229">
        <v>3.0411108582651378</v>
      </c>
      <c r="AF229">
        <v>3.0685224047275486</v>
      </c>
      <c r="AG229">
        <v>3.1001848219277734</v>
      </c>
      <c r="AH229">
        <v>3.1291955462325181</v>
      </c>
      <c r="AI229">
        <v>3.1446762898977751</v>
      </c>
      <c r="AJ229">
        <v>3.1627069092135485</v>
      </c>
      <c r="AK229">
        <v>3.1835491080613387</v>
      </c>
      <c r="AL229">
        <v>3.203300313920594</v>
      </c>
      <c r="AM229">
        <v>3.2221830765291948</v>
      </c>
      <c r="AN229">
        <v>3.240569096024021</v>
      </c>
      <c r="AO229">
        <v>3.2578238044680501</v>
      </c>
      <c r="AP229">
        <v>3.2830062739122705</v>
      </c>
      <c r="AQ229">
        <v>3.3205488458772425</v>
      </c>
      <c r="AR229">
        <v>3.3582531361391714</v>
      </c>
      <c r="AS229">
        <v>3.3933581703867768</v>
      </c>
      <c r="AT229">
        <v>3.4278281944095643</v>
      </c>
      <c r="AU229">
        <v>3.4622465116287593</v>
      </c>
      <c r="AV229" s="1">
        <f t="shared" si="14"/>
        <v>40694</v>
      </c>
      <c r="AW229">
        <v>2.86509788810385</v>
      </c>
      <c r="AX229">
        <v>2.927377796685172</v>
      </c>
      <c r="AY229">
        <v>2.9479354171200822</v>
      </c>
      <c r="AZ229">
        <v>2.960362069729503</v>
      </c>
      <c r="BA229">
        <v>2.9683079972556645</v>
      </c>
      <c r="BB229">
        <v>2.9818606382552804</v>
      </c>
      <c r="BC229">
        <v>2.999542895210646</v>
      </c>
      <c r="BD229">
        <v>3.0257668659396146</v>
      </c>
      <c r="BE229">
        <v>3.048045740823643</v>
      </c>
      <c r="BF229">
        <v>3.0668105848906611</v>
      </c>
      <c r="BG229">
        <v>3.09659543243554</v>
      </c>
      <c r="BH229">
        <v>3.1338159169331412</v>
      </c>
      <c r="BI229">
        <v>3.166508349709213</v>
      </c>
      <c r="BJ229">
        <v>3.1943243716740914</v>
      </c>
      <c r="BK229">
        <v>3.2372012641737742</v>
      </c>
      <c r="BL229">
        <v>3.2830062739122705</v>
      </c>
      <c r="BM229">
        <v>3.3205488458772425</v>
      </c>
      <c r="BN229">
        <v>3.3582531361391714</v>
      </c>
      <c r="BO229">
        <v>3.3582531361391714</v>
      </c>
      <c r="BP229">
        <v>3.3933581703867768</v>
      </c>
      <c r="BQ229">
        <v>3.4622465116287593</v>
      </c>
      <c r="BR229" s="1">
        <f t="shared" si="15"/>
        <v>40694</v>
      </c>
      <c r="BS229" s="8">
        <v>2.8805291223130518</v>
      </c>
      <c r="BT229" s="8">
        <v>2.9375940887320442</v>
      </c>
      <c r="BU229" s="8">
        <v>2.9833942496275103</v>
      </c>
      <c r="BV229" s="8">
        <v>3.0085881038100646</v>
      </c>
      <c r="BW229" s="8">
        <v>3.0316696833544734</v>
      </c>
      <c r="BX229" s="8">
        <v>3.0518291331855432</v>
      </c>
      <c r="BY229" s="8">
        <v>3.0761788497499842</v>
      </c>
      <c r="BZ229" s="8">
        <v>3.100353831166109</v>
      </c>
      <c r="CA229" s="8">
        <v>3.1214332320099367</v>
      </c>
      <c r="CB229" s="8">
        <v>3.1405430971045014</v>
      </c>
      <c r="CC229" s="8">
        <v>3.1523821724395273</v>
      </c>
      <c r="CD229" s="8">
        <v>3.1683214767131771</v>
      </c>
      <c r="CE229" s="8">
        <v>3.1804998346774371</v>
      </c>
      <c r="CF229" s="8">
        <v>3.1907539215041845</v>
      </c>
      <c r="CG229" s="8">
        <v>3.1994498658832424</v>
      </c>
      <c r="CH229" s="8">
        <v>3.2126759014249666</v>
      </c>
      <c r="CI229" s="8">
        <v>3.2394194002808923</v>
      </c>
      <c r="CJ229" s="8">
        <v>3.266346705128881</v>
      </c>
      <c r="CK229" s="8">
        <v>3.2965182181376993</v>
      </c>
      <c r="CL229" s="8">
        <v>3.3206071115467872</v>
      </c>
      <c r="CM229" s="8">
        <v>3.3419123788494862</v>
      </c>
    </row>
    <row r="230" spans="1:91" x14ac:dyDescent="0.25">
      <c r="A230" s="1">
        <f t="shared" si="12"/>
        <v>40724</v>
      </c>
      <c r="B230">
        <v>3.0675496838411092</v>
      </c>
      <c r="C230">
        <v>3.0745723105733633</v>
      </c>
      <c r="D230" s="1">
        <v>40724</v>
      </c>
      <c r="E230">
        <v>2.8801904521578612</v>
      </c>
      <c r="F230">
        <v>2.9269058625859303</v>
      </c>
      <c r="G230">
        <v>2.9668345248206718</v>
      </c>
      <c r="H230">
        <v>2.9970990664191159</v>
      </c>
      <c r="I230">
        <v>3.0280091681812493</v>
      </c>
      <c r="J230">
        <v>3.0527856781720049</v>
      </c>
      <c r="K230">
        <v>3.069533826451492</v>
      </c>
      <c r="L230">
        <v>3.0833934737235631</v>
      </c>
      <c r="M230">
        <v>3.0965222653248778</v>
      </c>
      <c r="N230">
        <v>3.1068620391884281</v>
      </c>
      <c r="O230">
        <v>3.1103702125700767</v>
      </c>
      <c r="P230">
        <v>3.1108077654752466</v>
      </c>
      <c r="Q230">
        <v>3.1116125258668133</v>
      </c>
      <c r="R230">
        <v>3.1159211961370308</v>
      </c>
      <c r="S230">
        <v>3.1168940352629817</v>
      </c>
      <c r="T230">
        <v>3.123596453826964</v>
      </c>
      <c r="U230">
        <v>3.1330722833238394</v>
      </c>
      <c r="V230">
        <v>3.1434565087651092</v>
      </c>
      <c r="W230">
        <v>3.1489254632695873</v>
      </c>
      <c r="X230">
        <v>3.1530589942780232</v>
      </c>
      <c r="Y230">
        <v>3.1703047908707354</v>
      </c>
      <c r="Z230" s="1">
        <f t="shared" si="13"/>
        <v>40724</v>
      </c>
      <c r="AA230">
        <v>2.8801904521578612</v>
      </c>
      <c r="AB230">
        <v>2.9448620587690781</v>
      </c>
      <c r="AC230">
        <v>2.9846590658369418</v>
      </c>
      <c r="AD230">
        <v>3.0099101891916598</v>
      </c>
      <c r="AE230">
        <v>3.0393199998039822</v>
      </c>
      <c r="AF230">
        <v>3.0663612848022916</v>
      </c>
      <c r="AG230">
        <v>3.0976533304688618</v>
      </c>
      <c r="AH230">
        <v>3.126289484517367</v>
      </c>
      <c r="AI230">
        <v>3.1414030090916607</v>
      </c>
      <c r="AJ230">
        <v>3.1590599950844966</v>
      </c>
      <c r="AK230">
        <v>3.179520956931539</v>
      </c>
      <c r="AL230">
        <v>3.1988877515223413</v>
      </c>
      <c r="AM230">
        <v>3.2173829642988205</v>
      </c>
      <c r="AN230">
        <v>3.2353779922931811</v>
      </c>
      <c r="AO230">
        <v>3.2522395224985572</v>
      </c>
      <c r="AP230">
        <v>3.2770104630363082</v>
      </c>
      <c r="AQ230">
        <v>3.3141118946865724</v>
      </c>
      <c r="AR230">
        <v>3.3513662882130375</v>
      </c>
      <c r="AS230">
        <v>3.3860185866526051</v>
      </c>
      <c r="AT230">
        <v>3.4200297342340491</v>
      </c>
      <c r="AU230">
        <v>3.4539829145342784</v>
      </c>
      <c r="AV230" s="1">
        <f t="shared" si="14"/>
        <v>40724</v>
      </c>
      <c r="AW230">
        <v>2.8647610322261112</v>
      </c>
      <c r="AX230">
        <v>2.9266886922434918</v>
      </c>
      <c r="AY230">
        <v>2.9468941249748957</v>
      </c>
      <c r="AZ230">
        <v>2.9589675755021041</v>
      </c>
      <c r="BA230">
        <v>2.9665600111611248</v>
      </c>
      <c r="BB230">
        <v>2.9797605530710416</v>
      </c>
      <c r="BC230">
        <v>2.9970935840708206</v>
      </c>
      <c r="BD230">
        <v>3.0229568577064549</v>
      </c>
      <c r="BE230">
        <v>3.0448730423644572</v>
      </c>
      <c r="BF230">
        <v>3.0632742487159175</v>
      </c>
      <c r="BG230">
        <v>3.0926773039675002</v>
      </c>
      <c r="BH230">
        <v>3.1294990696434843</v>
      </c>
      <c r="BI230">
        <v>3.1617911765703748</v>
      </c>
      <c r="BJ230">
        <v>3.1892073478822964</v>
      </c>
      <c r="BK230">
        <v>3.2316523315929664</v>
      </c>
      <c r="BL230">
        <v>3.2770104630363082</v>
      </c>
      <c r="BM230">
        <v>3.3141118946865724</v>
      </c>
      <c r="BN230">
        <v>3.3513662882130375</v>
      </c>
      <c r="BO230">
        <v>3.3513662882130375</v>
      </c>
      <c r="BP230">
        <v>3.3860185866526051</v>
      </c>
      <c r="BQ230">
        <v>3.4539829145342784</v>
      </c>
      <c r="BR230" s="1">
        <f t="shared" si="15"/>
        <v>40724</v>
      </c>
      <c r="BS230" s="8">
        <v>2.8801904521578612</v>
      </c>
      <c r="BT230" s="8">
        <v>2.9369502782022923</v>
      </c>
      <c r="BU230" s="8">
        <v>2.9824373174452847</v>
      </c>
      <c r="BV230" s="8">
        <v>3.0073174472021482</v>
      </c>
      <c r="BW230" s="8">
        <v>3.0300812901088978</v>
      </c>
      <c r="BX230" s="8">
        <v>3.0499201414339256</v>
      </c>
      <c r="BY230" s="8">
        <v>3.073942116680346</v>
      </c>
      <c r="BZ230" s="8">
        <v>3.0977661643778505</v>
      </c>
      <c r="CA230" s="8">
        <v>3.1184710505776096</v>
      </c>
      <c r="CB230" s="8">
        <v>3.13720175181794</v>
      </c>
      <c r="CC230" s="8">
        <v>3.1486658411607027</v>
      </c>
      <c r="CD230" s="8">
        <v>3.1642221323650896</v>
      </c>
      <c r="CE230" s="8">
        <v>3.1760191110383698</v>
      </c>
      <c r="CF230" s="8">
        <v>3.1858919507312295</v>
      </c>
      <c r="CG230" s="8">
        <v>3.1942068437769802</v>
      </c>
      <c r="CH230" s="8">
        <v>3.2070418843108373</v>
      </c>
      <c r="CI230" s="8">
        <v>3.2333660880075068</v>
      </c>
      <c r="CJ230" s="8">
        <v>3.2598675843679263</v>
      </c>
      <c r="CK230" s="8">
        <v>3.2895963383297007</v>
      </c>
      <c r="CL230" s="8">
        <v>3.313247201894753</v>
      </c>
      <c r="CM230" s="8">
        <v>3.3341153124802116</v>
      </c>
    </row>
    <row r="231" spans="1:91" x14ac:dyDescent="0.25">
      <c r="A231" s="1">
        <f t="shared" si="12"/>
        <v>40753</v>
      </c>
      <c r="B231">
        <v>3.1162280912673541</v>
      </c>
      <c r="C231">
        <v>3.1119100785882838</v>
      </c>
      <c r="D231" s="1">
        <v>40753</v>
      </c>
      <c r="E231">
        <v>2.8930731992376608</v>
      </c>
      <c r="F231">
        <v>2.9402998068564004</v>
      </c>
      <c r="G231">
        <v>2.9807175563767392</v>
      </c>
      <c r="H231">
        <v>3.0114332113386011</v>
      </c>
      <c r="I231">
        <v>3.0428038311213004</v>
      </c>
      <c r="J231">
        <v>3.0680166412242631</v>
      </c>
      <c r="K231">
        <v>3.0851653225141127</v>
      </c>
      <c r="L231">
        <v>3.0994139538951213</v>
      </c>
      <c r="M231">
        <v>3.1151813413232361</v>
      </c>
      <c r="N231">
        <v>3.1287853880909009</v>
      </c>
      <c r="O231">
        <v>3.1364194836386017</v>
      </c>
      <c r="P231">
        <v>3.1409624449643947</v>
      </c>
      <c r="Q231">
        <v>3.1458778113575008</v>
      </c>
      <c r="R231">
        <v>3.1538738390655947</v>
      </c>
      <c r="S231">
        <v>3.1586461051617309</v>
      </c>
      <c r="T231">
        <v>3.1689116048041526</v>
      </c>
      <c r="U231">
        <v>3.1828575323815755</v>
      </c>
      <c r="V231">
        <v>3.197753754382556</v>
      </c>
      <c r="W231">
        <v>3.2076717263416832</v>
      </c>
      <c r="X231">
        <v>3.2162426401626152</v>
      </c>
      <c r="Y231">
        <v>3.2386579475631825</v>
      </c>
      <c r="Z231" s="1">
        <f t="shared" si="13"/>
        <v>40753</v>
      </c>
      <c r="AA231">
        <v>2.8930731992376608</v>
      </c>
      <c r="AB231">
        <v>2.9583962795440311</v>
      </c>
      <c r="AC231">
        <v>2.9987432889219425</v>
      </c>
      <c r="AD231">
        <v>3.0244837750679547</v>
      </c>
      <c r="AE231">
        <v>3.0553780929626257</v>
      </c>
      <c r="AF231">
        <v>3.0852426498729746</v>
      </c>
      <c r="AG231">
        <v>3.1204996493423924</v>
      </c>
      <c r="AH231">
        <v>3.1532424020067804</v>
      </c>
      <c r="AI231">
        <v>3.1723561141479326</v>
      </c>
      <c r="AJ231">
        <v>3.1940787190577677</v>
      </c>
      <c r="AK231">
        <v>3.2186833398019004</v>
      </c>
      <c r="AL231">
        <v>3.2422293800896789</v>
      </c>
      <c r="AM231">
        <v>3.2649386716612012</v>
      </c>
      <c r="AN231">
        <v>3.2871853375420477</v>
      </c>
      <c r="AO231">
        <v>3.3083232949264434</v>
      </c>
      <c r="AP231">
        <v>3.3375529001159454</v>
      </c>
      <c r="AQ231">
        <v>3.379314135154365</v>
      </c>
      <c r="AR231">
        <v>3.4213205106523872</v>
      </c>
      <c r="AS231">
        <v>3.4607567087735616</v>
      </c>
      <c r="AT231">
        <v>3.4996199469539291</v>
      </c>
      <c r="AU231">
        <v>3.538505373214957</v>
      </c>
      <c r="AV231" s="1">
        <f t="shared" si="14"/>
        <v>40753</v>
      </c>
      <c r="AW231">
        <v>2.8775747653647934</v>
      </c>
      <c r="AX231">
        <v>2.9401393904799105</v>
      </c>
      <c r="AY231">
        <v>2.9608001401506643</v>
      </c>
      <c r="AZ231">
        <v>2.9732945040003709</v>
      </c>
      <c r="BA231">
        <v>2.9822336806079104</v>
      </c>
      <c r="BB231">
        <v>2.9981086672037773</v>
      </c>
      <c r="BC231">
        <v>3.0191982382753411</v>
      </c>
      <c r="BD231">
        <v>3.0490189057552133</v>
      </c>
      <c r="BE231">
        <v>3.07487501119512</v>
      </c>
      <c r="BF231">
        <v>3.0972311711982785</v>
      </c>
      <c r="BG231">
        <v>3.1307700274667463</v>
      </c>
      <c r="BH231">
        <v>3.1719005531634257</v>
      </c>
      <c r="BI231">
        <v>3.2085251891521525</v>
      </c>
      <c r="BJ231">
        <v>3.2402753734841063</v>
      </c>
      <c r="BK231">
        <v>3.2873810848650704</v>
      </c>
      <c r="BL231">
        <v>3.3375529001159454</v>
      </c>
      <c r="BM231">
        <v>3.379314135154365</v>
      </c>
      <c r="BN231">
        <v>3.4213205106523872</v>
      </c>
      <c r="BO231">
        <v>3.4213205106523872</v>
      </c>
      <c r="BP231">
        <v>3.4607567087735616</v>
      </c>
      <c r="BQ231">
        <v>3.538505373214957</v>
      </c>
      <c r="BR231" s="1">
        <f t="shared" si="15"/>
        <v>40753</v>
      </c>
      <c r="BS231" s="8">
        <v>2.8930731992376608</v>
      </c>
      <c r="BT231" s="8">
        <v>2.9504098773304861</v>
      </c>
      <c r="BU231" s="8">
        <v>2.9964333510828962</v>
      </c>
      <c r="BV231" s="8">
        <v>3.021760949061493</v>
      </c>
      <c r="BW231" s="8">
        <v>3.0449673354555489</v>
      </c>
      <c r="BX231" s="8">
        <v>3.0652390454586627</v>
      </c>
      <c r="BY231" s="8">
        <v>3.0911136287977348</v>
      </c>
      <c r="BZ231" s="8">
        <v>3.117499081384262</v>
      </c>
      <c r="CA231" s="8">
        <v>3.1422175540651005</v>
      </c>
      <c r="CB231" s="8">
        <v>3.1651667819139311</v>
      </c>
      <c r="CC231" s="8">
        <v>3.180823852747849</v>
      </c>
      <c r="CD231" s="8">
        <v>3.2006500252493622</v>
      </c>
      <c r="CE231" s="8">
        <v>3.2167091441384832</v>
      </c>
      <c r="CF231" s="8">
        <v>3.2308476263894406</v>
      </c>
      <c r="CG231" s="8">
        <v>3.2434298077819697</v>
      </c>
      <c r="CH231" s="8">
        <v>3.2606292707586366</v>
      </c>
      <c r="CI231" s="8">
        <v>3.2915941674461058</v>
      </c>
      <c r="CJ231" s="8">
        <v>3.3228081814584307</v>
      </c>
      <c r="CK231" s="8">
        <v>3.3574668830453853</v>
      </c>
      <c r="CL231" s="8">
        <v>3.3857598915835672</v>
      </c>
      <c r="CM231" s="8">
        <v>3.4112650630285577</v>
      </c>
    </row>
    <row r="232" spans="1:91" x14ac:dyDescent="0.25">
      <c r="A232" s="1">
        <f t="shared" si="12"/>
        <v>40786</v>
      </c>
      <c r="B232">
        <v>3.1617582792545149</v>
      </c>
      <c r="C232">
        <v>3.1207004901103117</v>
      </c>
      <c r="D232" s="1">
        <v>40786</v>
      </c>
      <c r="E232">
        <v>2.8794931900736449</v>
      </c>
      <c r="F232">
        <v>2.9242044188023653</v>
      </c>
      <c r="G232">
        <v>2.9620756910692223</v>
      </c>
      <c r="H232">
        <v>2.9902500567101349</v>
      </c>
      <c r="I232">
        <v>3.0190263471084897</v>
      </c>
      <c r="J232">
        <v>3.04164880683863</v>
      </c>
      <c r="K232">
        <v>3.0562433985186899</v>
      </c>
      <c r="L232">
        <v>3.0724200578901084</v>
      </c>
      <c r="M232">
        <v>3.0929639466435468</v>
      </c>
      <c r="N232">
        <v>3.1123228450413825</v>
      </c>
      <c r="O232">
        <v>3.1283640069229293</v>
      </c>
      <c r="P232">
        <v>3.1413547698897135</v>
      </c>
      <c r="Q232">
        <v>3.1534965499397072</v>
      </c>
      <c r="R232">
        <v>3.1685332045520118</v>
      </c>
      <c r="S232">
        <v>3.1803595385580716</v>
      </c>
      <c r="T232">
        <v>3.1977503457524179</v>
      </c>
      <c r="U232">
        <v>3.2189089749956707</v>
      </c>
      <c r="V232">
        <v>3.2410928717946743</v>
      </c>
      <c r="W232">
        <v>3.258286290598801</v>
      </c>
      <c r="X232">
        <v>3.2741525563262854</v>
      </c>
      <c r="Y232">
        <v>3.3063897761151493</v>
      </c>
      <c r="Z232" s="1">
        <f t="shared" si="13"/>
        <v>40786</v>
      </c>
      <c r="AA232">
        <v>2.8794931900736449</v>
      </c>
      <c r="AB232">
        <v>2.9412127625025581</v>
      </c>
      <c r="AC232">
        <v>2.977983574344059</v>
      </c>
      <c r="AD232">
        <v>3.0001753321253033</v>
      </c>
      <c r="AE232">
        <v>3.0364686631478035</v>
      </c>
      <c r="AF232">
        <v>3.0702514642329124</v>
      </c>
      <c r="AG232">
        <v>3.1129767744345394</v>
      </c>
      <c r="AH232">
        <v>3.1536500438167803</v>
      </c>
      <c r="AI232">
        <v>3.1806416138153288</v>
      </c>
      <c r="AJ232">
        <v>3.2093271705405924</v>
      </c>
      <c r="AK232">
        <v>3.2410086702102485</v>
      </c>
      <c r="AL232">
        <v>3.2717283579906007</v>
      </c>
      <c r="AM232">
        <v>3.3017036970022948</v>
      </c>
      <c r="AN232">
        <v>3.3313084043921388</v>
      </c>
      <c r="AO232">
        <v>3.3598833273310142</v>
      </c>
      <c r="AP232">
        <v>3.3967849103810703</v>
      </c>
      <c r="AQ232">
        <v>3.4465940197911049</v>
      </c>
      <c r="AR232">
        <v>3.4968342720495107</v>
      </c>
      <c r="AS232">
        <v>3.5446237138224772</v>
      </c>
      <c r="AT232">
        <v>3.5919956092583751</v>
      </c>
      <c r="AU232">
        <v>3.6395583861279341</v>
      </c>
      <c r="AV232" s="1">
        <f t="shared" si="14"/>
        <v>40786</v>
      </c>
      <c r="AW232">
        <v>2.8640675053757811</v>
      </c>
      <c r="AX232">
        <v>2.9230619165559624</v>
      </c>
      <c r="AY232">
        <v>2.940303098587036</v>
      </c>
      <c r="AZ232">
        <v>2.949397480515572</v>
      </c>
      <c r="BA232">
        <v>2.9637769342547369</v>
      </c>
      <c r="BB232">
        <v>2.9835408653483926</v>
      </c>
      <c r="BC232">
        <v>3.0119195799767118</v>
      </c>
      <c r="BD232">
        <v>3.0494130738612477</v>
      </c>
      <c r="BE232">
        <v>3.0829059115624906</v>
      </c>
      <c r="BF232">
        <v>3.1120172749230615</v>
      </c>
      <c r="BG232">
        <v>3.1524855763160002</v>
      </c>
      <c r="BH232">
        <v>3.2007596539094378</v>
      </c>
      <c r="BI232">
        <v>3.2446549673040641</v>
      </c>
      <c r="BJ232">
        <v>3.2837687796161283</v>
      </c>
      <c r="BK232">
        <v>3.3386147341041736</v>
      </c>
      <c r="BL232">
        <v>3.3967849103810703</v>
      </c>
      <c r="BM232">
        <v>3.4465940197911049</v>
      </c>
      <c r="BN232">
        <v>3.4968342720495107</v>
      </c>
      <c r="BO232">
        <v>3.4968342720495107</v>
      </c>
      <c r="BP232">
        <v>3.5446237138224772</v>
      </c>
      <c r="BQ232">
        <v>3.6395583861279341</v>
      </c>
      <c r="BR232" s="1">
        <f t="shared" si="15"/>
        <v>40786</v>
      </c>
      <c r="BS232" s="8">
        <v>2.8794931900736449</v>
      </c>
      <c r="BT232" s="8">
        <v>2.9339293398501605</v>
      </c>
      <c r="BU232" s="8">
        <v>2.9770232949640012</v>
      </c>
      <c r="BV232" s="8">
        <v>2.9994918002837263</v>
      </c>
      <c r="BW232" s="8">
        <v>3.0198114403258804</v>
      </c>
      <c r="BX232" s="8">
        <v>3.0398104742308192</v>
      </c>
      <c r="BY232" s="8">
        <v>3.0697932974130633</v>
      </c>
      <c r="BZ232" s="8">
        <v>3.0994963062972403</v>
      </c>
      <c r="CA232" s="8">
        <v>3.1319277911260901</v>
      </c>
      <c r="CB232" s="8">
        <v>3.1632303435674722</v>
      </c>
      <c r="CC232" s="8">
        <v>3.1873480044552212</v>
      </c>
      <c r="CD232" s="8">
        <v>3.2157378060138382</v>
      </c>
      <c r="CE232" s="8">
        <v>3.2393964958547437</v>
      </c>
      <c r="CF232" s="8">
        <v>3.2607189099331229</v>
      </c>
      <c r="CG232" s="8">
        <v>3.2805292239943191</v>
      </c>
      <c r="CH232" s="8">
        <v>3.3050749352268332</v>
      </c>
      <c r="CI232" s="8">
        <v>3.3436793259173485</v>
      </c>
      <c r="CJ232" s="8">
        <v>3.3826731143138642</v>
      </c>
      <c r="CK232" s="8">
        <v>3.4253180887986474</v>
      </c>
      <c r="CL232" s="8">
        <v>3.4616067585730645</v>
      </c>
      <c r="CM232" s="8">
        <v>3.4961991561049608</v>
      </c>
    </row>
    <row r="233" spans="1:91" x14ac:dyDescent="0.25">
      <c r="A233" s="1">
        <f t="shared" si="12"/>
        <v>40816</v>
      </c>
      <c r="B233">
        <v>3.184752159339411</v>
      </c>
      <c r="C233">
        <v>3.1113668927942566</v>
      </c>
      <c r="D233" s="1">
        <v>40816</v>
      </c>
      <c r="E233">
        <v>2.8593057925877727</v>
      </c>
      <c r="F233">
        <v>2.9035614575022142</v>
      </c>
      <c r="G233">
        <v>2.9413712103743923</v>
      </c>
      <c r="H233">
        <v>2.9682828113585695</v>
      </c>
      <c r="I233">
        <v>2.9957716159764209</v>
      </c>
      <c r="J233">
        <v>3.0171356708784205</v>
      </c>
      <c r="K233">
        <v>3.030523290146117</v>
      </c>
      <c r="L233">
        <v>3.0473570615578622</v>
      </c>
      <c r="M233">
        <v>3.0697317989468238</v>
      </c>
      <c r="N233">
        <v>3.0913439753037384</v>
      </c>
      <c r="O233">
        <v>3.110782894513997</v>
      </c>
      <c r="P233">
        <v>3.1272210931620825</v>
      </c>
      <c r="Q233">
        <v>3.142310739167804</v>
      </c>
      <c r="R233">
        <v>3.160215633731839</v>
      </c>
      <c r="S233">
        <v>3.174943404233006</v>
      </c>
      <c r="T233">
        <v>3.1952531116035794</v>
      </c>
      <c r="U233">
        <v>3.2193632434807147</v>
      </c>
      <c r="V233">
        <v>3.2445387519996505</v>
      </c>
      <c r="W233">
        <v>3.2647547849586438</v>
      </c>
      <c r="X233">
        <v>3.2836715131196321</v>
      </c>
      <c r="Y233">
        <v>3.3200099069377504</v>
      </c>
      <c r="Z233" s="1">
        <f t="shared" si="13"/>
        <v>40816</v>
      </c>
      <c r="AA233">
        <v>2.8593057925877727</v>
      </c>
      <c r="AB233">
        <v>2.9214999728152531</v>
      </c>
      <c r="AC233">
        <v>2.9569978533396366</v>
      </c>
      <c r="AD233">
        <v>2.9778414922191381</v>
      </c>
      <c r="AE233">
        <v>3.0162001646004875</v>
      </c>
      <c r="AF233">
        <v>3.0514923511175698</v>
      </c>
      <c r="AG233">
        <v>3.0970861469224125</v>
      </c>
      <c r="AH233">
        <v>3.1408362706679029</v>
      </c>
      <c r="AI233">
        <v>3.1709586773489598</v>
      </c>
      <c r="AJ233">
        <v>3.2024219410597463</v>
      </c>
      <c r="AK233">
        <v>3.2369285925756635</v>
      </c>
      <c r="AL233">
        <v>3.2705303499014393</v>
      </c>
      <c r="AM233">
        <v>3.3034422147728031</v>
      </c>
      <c r="AN233">
        <v>3.3360364412548269</v>
      </c>
      <c r="AO233">
        <v>3.3676513599480447</v>
      </c>
      <c r="AP233">
        <v>3.4076706422324738</v>
      </c>
      <c r="AQ233">
        <v>3.460345119793891</v>
      </c>
      <c r="AR233">
        <v>3.5132783694846008</v>
      </c>
      <c r="AS233">
        <v>3.5638191593561621</v>
      </c>
      <c r="AT233">
        <v>3.614007972919318</v>
      </c>
      <c r="AU233">
        <v>3.6644565072991826</v>
      </c>
      <c r="AV233" s="1">
        <f t="shared" si="14"/>
        <v>40816</v>
      </c>
      <c r="AW233">
        <v>2.8439882534358136</v>
      </c>
      <c r="AX233">
        <v>2.9034707786625544</v>
      </c>
      <c r="AY233">
        <v>2.9195829102599471</v>
      </c>
      <c r="AZ233">
        <v>2.9274416399871392</v>
      </c>
      <c r="BA233">
        <v>2.9439936546788372</v>
      </c>
      <c r="BB233">
        <v>2.9653115505090941</v>
      </c>
      <c r="BC233">
        <v>2.9965448131185215</v>
      </c>
      <c r="BD233">
        <v>3.03702283181702</v>
      </c>
      <c r="BE233">
        <v>3.0735205152500638</v>
      </c>
      <c r="BF233">
        <v>3.105321418661052</v>
      </c>
      <c r="BG233">
        <v>3.1485169396346167</v>
      </c>
      <c r="BH233">
        <v>3.1995876324158199</v>
      </c>
      <c r="BI233">
        <v>3.2463634459676545</v>
      </c>
      <c r="BJ233">
        <v>3.2884293447616728</v>
      </c>
      <c r="BK233">
        <v>3.3463335938453005</v>
      </c>
      <c r="BL233">
        <v>3.4076706422324738</v>
      </c>
      <c r="BM233">
        <v>3.460345119793891</v>
      </c>
      <c r="BN233">
        <v>3.5132783694846008</v>
      </c>
      <c r="BO233">
        <v>3.5132783694846008</v>
      </c>
      <c r="BP233">
        <v>3.5638191593561621</v>
      </c>
      <c r="BQ233">
        <v>3.6644565072991826</v>
      </c>
      <c r="BR233" s="1">
        <f t="shared" si="15"/>
        <v>40816</v>
      </c>
      <c r="BS233" s="8">
        <v>2.8593057925877727</v>
      </c>
      <c r="BT233" s="8">
        <v>2.913720177028055</v>
      </c>
      <c r="BU233" s="8">
        <v>2.9561546043254143</v>
      </c>
      <c r="BV233" s="8">
        <v>2.9773534981556358</v>
      </c>
      <c r="BW233" s="8">
        <v>2.9964035224218857</v>
      </c>
      <c r="BX233" s="8">
        <v>3.0162000891857939</v>
      </c>
      <c r="BY233" s="8">
        <v>3.0477237439213947</v>
      </c>
      <c r="BZ233" s="8">
        <v>3.0786498665517987</v>
      </c>
      <c r="CA233" s="8">
        <v>3.1141016894262039</v>
      </c>
      <c r="CB233" s="8">
        <v>3.1487102091169885</v>
      </c>
      <c r="CC233" s="8">
        <v>3.1762278604383685</v>
      </c>
      <c r="CD233" s="8">
        <v>3.2080605818480814</v>
      </c>
      <c r="CE233" s="8">
        <v>3.234796283129123</v>
      </c>
      <c r="CF233" s="8">
        <v>3.2590449463765405</v>
      </c>
      <c r="CG233" s="8">
        <v>3.281819581362722</v>
      </c>
      <c r="CH233" s="8">
        <v>3.3093716942160691</v>
      </c>
      <c r="CI233" s="8">
        <v>3.3510580223720217</v>
      </c>
      <c r="CJ233" s="8">
        <v>3.3932049666414965</v>
      </c>
      <c r="CK233" s="8">
        <v>3.4390884875997543</v>
      </c>
      <c r="CL233" s="8">
        <v>3.4786617203330072</v>
      </c>
      <c r="CM233" s="8">
        <v>3.5160669805211948</v>
      </c>
    </row>
    <row r="234" spans="1:91" x14ac:dyDescent="0.25">
      <c r="A234" s="1">
        <f t="shared" si="12"/>
        <v>40847</v>
      </c>
      <c r="B234">
        <v>3.1881805315594574</v>
      </c>
      <c r="C234">
        <v>3.1300256617443725</v>
      </c>
      <c r="D234" s="1">
        <v>40847</v>
      </c>
      <c r="E234">
        <v>2.8827470797999859</v>
      </c>
      <c r="F234">
        <v>2.9257997779658798</v>
      </c>
      <c r="G234">
        <v>2.9649974331050375</v>
      </c>
      <c r="H234">
        <v>2.9951076732073183</v>
      </c>
      <c r="I234">
        <v>3.0258549937334149</v>
      </c>
      <c r="J234">
        <v>3.0504651465712995</v>
      </c>
      <c r="K234">
        <v>3.0670456680931011</v>
      </c>
      <c r="L234">
        <v>3.0843678020725886</v>
      </c>
      <c r="M234">
        <v>3.1055365546975424</v>
      </c>
      <c r="N234">
        <v>3.1253417650375588</v>
      </c>
      <c r="O234">
        <v>3.1413086399194095</v>
      </c>
      <c r="P234">
        <v>3.1542028393191917</v>
      </c>
      <c r="Q234">
        <v>3.1664846648157647</v>
      </c>
      <c r="R234">
        <v>3.1817133502795159</v>
      </c>
      <c r="S234">
        <v>3.1937142418241544</v>
      </c>
      <c r="T234">
        <v>3.211298873218186</v>
      </c>
      <c r="U234">
        <v>3.2326634611228107</v>
      </c>
      <c r="V234">
        <v>3.2550539416460142</v>
      </c>
      <c r="W234">
        <v>3.2724284554898069</v>
      </c>
      <c r="X234">
        <v>3.2884657655720182</v>
      </c>
      <c r="Y234">
        <v>3.3204738749290792</v>
      </c>
      <c r="Z234" s="1">
        <f t="shared" si="13"/>
        <v>40847</v>
      </c>
      <c r="AA234">
        <v>2.8827470797999859</v>
      </c>
      <c r="AB234">
        <v>2.9430903634385897</v>
      </c>
      <c r="AC234">
        <v>2.9807247224016078</v>
      </c>
      <c r="AD234">
        <v>3.0046963790158991</v>
      </c>
      <c r="AE234">
        <v>3.0413824309125639</v>
      </c>
      <c r="AF234">
        <v>3.0758153289044903</v>
      </c>
      <c r="AG234">
        <v>3.118656703767376</v>
      </c>
      <c r="AH234">
        <v>3.159389679737775</v>
      </c>
      <c r="AI234">
        <v>3.1864387965424679</v>
      </c>
      <c r="AJ234">
        <v>3.2153481150710146</v>
      </c>
      <c r="AK234">
        <v>3.2472573302341394</v>
      </c>
      <c r="AL234">
        <v>3.2782011803238174</v>
      </c>
      <c r="AM234">
        <v>3.3083972847483554</v>
      </c>
      <c r="AN234">
        <v>3.3382198910597367</v>
      </c>
      <c r="AO234">
        <v>3.3670082618719817</v>
      </c>
      <c r="AP234">
        <v>3.4041388269566872</v>
      </c>
      <c r="AQ234">
        <v>3.4546145195241058</v>
      </c>
      <c r="AR234">
        <v>3.5056965461772287</v>
      </c>
      <c r="AS234">
        <v>3.5543393351576156</v>
      </c>
      <c r="AT234">
        <v>3.6025805208218191</v>
      </c>
      <c r="AU234">
        <v>3.651030089106782</v>
      </c>
      <c r="AV234" s="1">
        <f t="shared" si="14"/>
        <v>40847</v>
      </c>
      <c r="AW234">
        <v>2.8536187621472937</v>
      </c>
      <c r="AX234">
        <v>2.9133027111938006</v>
      </c>
      <c r="AY234">
        <v>2.9430095628525654</v>
      </c>
      <c r="AZ234">
        <v>2.9538420088621771</v>
      </c>
      <c r="BA234">
        <v>2.968573068572943</v>
      </c>
      <c r="BB234">
        <v>2.988947594344471</v>
      </c>
      <c r="BC234">
        <v>3.0174151206151612</v>
      </c>
      <c r="BD234">
        <v>3.05496299873354</v>
      </c>
      <c r="BE234">
        <v>3.0885249567332123</v>
      </c>
      <c r="BF234">
        <v>3.1178556586073496</v>
      </c>
      <c r="BG234">
        <v>3.1585635639430252</v>
      </c>
      <c r="BH234">
        <v>3.2070920710003872</v>
      </c>
      <c r="BI234">
        <v>3.2512328994028952</v>
      </c>
      <c r="BJ234">
        <v>3.2905816355227948</v>
      </c>
      <c r="BK234">
        <v>3.345694566681841</v>
      </c>
      <c r="BL234">
        <v>3.4041388269566872</v>
      </c>
      <c r="BM234">
        <v>3.4546145195241058</v>
      </c>
      <c r="BN234">
        <v>3.5056965461772287</v>
      </c>
      <c r="BO234">
        <v>3.5056965461772287</v>
      </c>
      <c r="BP234">
        <v>3.5543393351576156</v>
      </c>
      <c r="BQ234">
        <v>3.651030089106782</v>
      </c>
      <c r="BR234" s="1">
        <f t="shared" si="15"/>
        <v>40847</v>
      </c>
      <c r="BS234" s="8">
        <v>2.8827470797999859</v>
      </c>
      <c r="BT234" s="8">
        <v>2.9352593875937196</v>
      </c>
      <c r="BU234" s="8">
        <v>2.9798913022559543</v>
      </c>
      <c r="BV234" s="8">
        <v>3.004241590786068</v>
      </c>
      <c r="BW234" s="8">
        <v>3.026463904187203</v>
      </c>
      <c r="BX234" s="8">
        <v>3.0479126042145555</v>
      </c>
      <c r="BY234" s="8">
        <v>3.0785916671597162</v>
      </c>
      <c r="BZ234" s="8">
        <v>3.1091575626686083</v>
      </c>
      <c r="CA234" s="8">
        <v>3.1416814115523679</v>
      </c>
      <c r="CB234" s="8">
        <v>3.1729702157480073</v>
      </c>
      <c r="CC234" s="8">
        <v>3.1970419704416639</v>
      </c>
      <c r="CD234" s="8">
        <v>3.2253887212215684</v>
      </c>
      <c r="CE234" s="8">
        <v>3.2491780192387933</v>
      </c>
      <c r="CF234" s="8">
        <v>3.2707093112780026</v>
      </c>
      <c r="CG234" s="8">
        <v>3.2907205361505958</v>
      </c>
      <c r="CH234" s="8">
        <v>3.3154785694502071</v>
      </c>
      <c r="CI234" s="8">
        <v>3.3543368793457913</v>
      </c>
      <c r="CJ234" s="8">
        <v>3.393583583209423</v>
      </c>
      <c r="CK234" s="8">
        <v>3.4364909694198671</v>
      </c>
      <c r="CL234" s="8">
        <v>3.4730187533294199</v>
      </c>
      <c r="CM234" s="8">
        <v>3.5081604974906204</v>
      </c>
    </row>
    <row r="235" spans="1:91" x14ac:dyDescent="0.25">
      <c r="A235" s="1">
        <f t="shared" si="12"/>
        <v>40877</v>
      </c>
      <c r="B235">
        <v>3.1854096291309224</v>
      </c>
      <c r="C235">
        <v>3.1332953730829849</v>
      </c>
      <c r="D235" s="1">
        <v>40877</v>
      </c>
      <c r="E235">
        <v>2.8745990743015764</v>
      </c>
      <c r="F235">
        <v>2.9191290712030851</v>
      </c>
      <c r="G235">
        <v>2.9594513087341636</v>
      </c>
      <c r="H235">
        <v>2.9890891693289978</v>
      </c>
      <c r="I235">
        <v>3.0193543763053836</v>
      </c>
      <c r="J235">
        <v>3.0434879105876544</v>
      </c>
      <c r="K235">
        <v>3.0596044575932222</v>
      </c>
      <c r="L235">
        <v>3.077518605953427</v>
      </c>
      <c r="M235">
        <v>3.0999539804613407</v>
      </c>
      <c r="N235">
        <v>3.1212638268313242</v>
      </c>
      <c r="O235">
        <v>3.1393741406446352</v>
      </c>
      <c r="P235">
        <v>3.1544335556698813</v>
      </c>
      <c r="Q235">
        <v>3.168598747337751</v>
      </c>
      <c r="R235">
        <v>3.1856755227409885</v>
      </c>
      <c r="S235">
        <v>3.1995362138843197</v>
      </c>
      <c r="T235">
        <v>3.2190079138714238</v>
      </c>
      <c r="U235">
        <v>3.2422911436173436</v>
      </c>
      <c r="V235">
        <v>3.2666285965436397</v>
      </c>
      <c r="W235">
        <v>3.2859486213936115</v>
      </c>
      <c r="X235">
        <v>3.3032245011285313</v>
      </c>
      <c r="Y235">
        <v>3.3365599853720749</v>
      </c>
      <c r="Z235" s="1">
        <f t="shared" si="13"/>
        <v>40877</v>
      </c>
      <c r="AA235">
        <v>2.8745990743015764</v>
      </c>
      <c r="AB235">
        <v>2.9363802348307617</v>
      </c>
      <c r="AC235">
        <v>2.975071981343822</v>
      </c>
      <c r="AD235">
        <v>2.9981916924092049</v>
      </c>
      <c r="AE235">
        <v>3.0362695584389203</v>
      </c>
      <c r="AF235">
        <v>3.0717276529626631</v>
      </c>
      <c r="AG235">
        <v>3.1164956539242894</v>
      </c>
      <c r="AH235">
        <v>3.1592835537203765</v>
      </c>
      <c r="AI235">
        <v>3.1883861799397479</v>
      </c>
      <c r="AJ235">
        <v>3.2191247613848319</v>
      </c>
      <c r="AK235">
        <v>3.2529010294952245</v>
      </c>
      <c r="AL235">
        <v>3.2853017100509789</v>
      </c>
      <c r="AM235">
        <v>3.3169576809712202</v>
      </c>
      <c r="AN235">
        <v>3.3482644847538565</v>
      </c>
      <c r="AO235">
        <v>3.3785586451013621</v>
      </c>
      <c r="AP235">
        <v>3.4172514015643909</v>
      </c>
      <c r="AQ235">
        <v>3.4693776155986908</v>
      </c>
      <c r="AR235">
        <v>3.5221555605954173</v>
      </c>
      <c r="AS235">
        <v>3.572524849048337</v>
      </c>
      <c r="AT235">
        <v>3.6225313152095273</v>
      </c>
      <c r="AU235">
        <v>3.6727880723544133</v>
      </c>
      <c r="AV235" s="1">
        <f t="shared" si="14"/>
        <v>40877</v>
      </c>
      <c r="AW235">
        <v>2.8499944982873595</v>
      </c>
      <c r="AX235">
        <v>2.9096026452041577</v>
      </c>
      <c r="AY235">
        <v>2.937428346021516</v>
      </c>
      <c r="AZ235">
        <v>2.947447413825047</v>
      </c>
      <c r="BA235">
        <v>2.9635825960253155</v>
      </c>
      <c r="BB235">
        <v>2.9849753632882146</v>
      </c>
      <c r="BC235">
        <v>3.0153242253700849</v>
      </c>
      <c r="BD235">
        <v>3.0548603804783645</v>
      </c>
      <c r="BE235">
        <v>3.0904125003538061</v>
      </c>
      <c r="BF235">
        <v>3.1215177933618734</v>
      </c>
      <c r="BG235">
        <v>3.1640531143663759</v>
      </c>
      <c r="BH235">
        <v>3.2140385795687338</v>
      </c>
      <c r="BI235">
        <v>3.2596453841912267</v>
      </c>
      <c r="BJ235">
        <v>3.3004828872751668</v>
      </c>
      <c r="BK235">
        <v>3.3571718341573136</v>
      </c>
      <c r="BL235">
        <v>3.4172514015643909</v>
      </c>
      <c r="BM235">
        <v>3.4693776155986908</v>
      </c>
      <c r="BN235">
        <v>3.5221555605954173</v>
      </c>
      <c r="BO235">
        <v>3.5221555605954173</v>
      </c>
      <c r="BP235">
        <v>3.572524849048337</v>
      </c>
      <c r="BQ235">
        <v>3.6727880723544133</v>
      </c>
      <c r="BR235" s="1">
        <f t="shared" si="15"/>
        <v>40877</v>
      </c>
      <c r="BS235" s="8">
        <v>2.8745990743015764</v>
      </c>
      <c r="BT235" s="8">
        <v>2.9285671132983846</v>
      </c>
      <c r="BU235" s="8">
        <v>2.9742911278536934</v>
      </c>
      <c r="BV235" s="8">
        <v>2.9980463053195616</v>
      </c>
      <c r="BW235" s="8">
        <v>3.019669379759168</v>
      </c>
      <c r="BX235" s="8">
        <v>3.0411507211899136</v>
      </c>
      <c r="BY235" s="8">
        <v>3.072920256739061</v>
      </c>
      <c r="BZ235" s="8">
        <v>3.1043904195774403</v>
      </c>
      <c r="CA235" s="8">
        <v>3.1388916119608719</v>
      </c>
      <c r="CB235" s="8">
        <v>3.1723261610579798</v>
      </c>
      <c r="CC235" s="8">
        <v>3.1985830483431066</v>
      </c>
      <c r="CD235" s="8">
        <v>3.2291528998147303</v>
      </c>
      <c r="CE235" s="8">
        <v>3.2549387629530591</v>
      </c>
      <c r="CF235" s="8">
        <v>3.2783732414188442</v>
      </c>
      <c r="CG235" s="8">
        <v>3.3003077791151196</v>
      </c>
      <c r="CH235" s="8">
        <v>3.3268879138880667</v>
      </c>
      <c r="CI235" s="8">
        <v>3.3671804004919923</v>
      </c>
      <c r="CJ235" s="8">
        <v>3.4078930490380355</v>
      </c>
      <c r="CK235" s="8">
        <v>3.4523136662948763</v>
      </c>
      <c r="CL235" s="8">
        <v>3.4903561040680855</v>
      </c>
      <c r="CM235" s="8">
        <v>3.5270333688080351</v>
      </c>
    </row>
    <row r="236" spans="1:91" x14ac:dyDescent="0.25">
      <c r="A236" s="1">
        <f t="shared" si="12"/>
        <v>40907</v>
      </c>
      <c r="B236">
        <v>3.2204210741673749</v>
      </c>
      <c r="C236">
        <v>3.1603445378077097</v>
      </c>
      <c r="D236" s="1">
        <v>40907</v>
      </c>
      <c r="E236">
        <v>2.8829994222685595</v>
      </c>
      <c r="F236">
        <v>2.9291037581616099</v>
      </c>
      <c r="G236">
        <v>2.9710279365465362</v>
      </c>
      <c r="H236">
        <v>3.0022762085953203</v>
      </c>
      <c r="I236">
        <v>3.0341950859307549</v>
      </c>
      <c r="J236">
        <v>3.0599795402476353</v>
      </c>
      <c r="K236">
        <v>3.0777238305821002</v>
      </c>
      <c r="L236">
        <v>3.0972800018978432</v>
      </c>
      <c r="M236">
        <v>3.121397986077421</v>
      </c>
      <c r="N236">
        <v>3.1444015923307931</v>
      </c>
      <c r="O236">
        <v>3.1641936365794394</v>
      </c>
      <c r="P236">
        <v>3.180927012245983</v>
      </c>
      <c r="Q236">
        <v>3.1967768715257363</v>
      </c>
      <c r="R236">
        <v>3.2155803279682793</v>
      </c>
      <c r="S236">
        <v>3.2311528036309038</v>
      </c>
      <c r="T236">
        <v>3.2524082116308044</v>
      </c>
      <c r="U236">
        <v>3.2775358332986029</v>
      </c>
      <c r="V236">
        <v>3.3037526788553859</v>
      </c>
      <c r="W236">
        <v>3.324921643583016</v>
      </c>
      <c r="X236">
        <v>3.3440461743581973</v>
      </c>
      <c r="Y236">
        <v>3.3794539615230215</v>
      </c>
      <c r="Z236" s="1">
        <f t="shared" si="13"/>
        <v>40907</v>
      </c>
      <c r="AA236">
        <v>2.8829994222685595</v>
      </c>
      <c r="AB236">
        <v>2.9464138691508657</v>
      </c>
      <c r="AC236">
        <v>2.9867097132914266</v>
      </c>
      <c r="AD236">
        <v>3.0114870731878161</v>
      </c>
      <c r="AE236">
        <v>3.0512468650280473</v>
      </c>
      <c r="AF236">
        <v>3.0884337406566256</v>
      </c>
      <c r="AG236">
        <v>3.1349711115393259</v>
      </c>
      <c r="AH236">
        <v>3.1795552956411344</v>
      </c>
      <c r="AI236">
        <v>3.2104041628962343</v>
      </c>
      <c r="AJ236">
        <v>3.2429445309626055</v>
      </c>
      <c r="AK236">
        <v>3.2786026104557395</v>
      </c>
      <c r="AL236">
        <v>3.3129147859577177</v>
      </c>
      <c r="AM236">
        <v>3.3465082712365493</v>
      </c>
      <c r="AN236">
        <v>3.3797812061758781</v>
      </c>
      <c r="AO236">
        <v>3.4120630070962568</v>
      </c>
      <c r="AP236">
        <v>3.4528614541389739</v>
      </c>
      <c r="AQ236">
        <v>3.5072791088909199</v>
      </c>
      <c r="AR236">
        <v>3.5624084766417723</v>
      </c>
      <c r="AS236">
        <v>3.6151536373628672</v>
      </c>
      <c r="AT236">
        <v>3.6675822266979732</v>
      </c>
      <c r="AU236">
        <v>3.7203147432524681</v>
      </c>
      <c r="AV236" s="1">
        <f t="shared" si="14"/>
        <v>40907</v>
      </c>
      <c r="AW236">
        <v>2.8675855287763454</v>
      </c>
      <c r="AX236">
        <v>2.9275615952559479</v>
      </c>
      <c r="AY236">
        <v>2.9555590447386986</v>
      </c>
      <c r="AZ236">
        <v>2.960517770797535</v>
      </c>
      <c r="BA236">
        <v>2.9782013524593434</v>
      </c>
      <c r="BB236">
        <v>3.0012096346225605</v>
      </c>
      <c r="BC236">
        <v>3.0331999104689134</v>
      </c>
      <c r="BD236">
        <v>3.0744620845305635</v>
      </c>
      <c r="BE236">
        <v>3.1117539081761758</v>
      </c>
      <c r="BF236">
        <v>3.1446153245488331</v>
      </c>
      <c r="BG236">
        <v>3.189052696752956</v>
      </c>
      <c r="BH236">
        <v>3.2410526863685143</v>
      </c>
      <c r="BI236">
        <v>3.2886853824134232</v>
      </c>
      <c r="BJ236">
        <v>3.3315498475437035</v>
      </c>
      <c r="BK236">
        <v>3.390464108238084</v>
      </c>
      <c r="BL236">
        <v>3.4528614541389739</v>
      </c>
      <c r="BM236">
        <v>3.5072791088909199</v>
      </c>
      <c r="BN236">
        <v>3.5624084766417723</v>
      </c>
      <c r="BO236">
        <v>3.5624084766417723</v>
      </c>
      <c r="BP236">
        <v>3.6151536373628672</v>
      </c>
      <c r="BQ236">
        <v>3.7203147432524681</v>
      </c>
      <c r="BR236" s="1">
        <f t="shared" si="15"/>
        <v>40907</v>
      </c>
      <c r="BS236" s="8">
        <v>2.8829994222685595</v>
      </c>
      <c r="BT236" s="8">
        <v>2.9385740501208604</v>
      </c>
      <c r="BU236" s="8">
        <v>2.9859258052992002</v>
      </c>
      <c r="BV236" s="8">
        <v>3.0112964847309569</v>
      </c>
      <c r="BW236" s="8">
        <v>3.0345750886425797</v>
      </c>
      <c r="BX236" s="8">
        <v>3.0577144440591377</v>
      </c>
      <c r="BY236" s="8">
        <v>3.0911929855457263</v>
      </c>
      <c r="BZ236" s="8">
        <v>3.1244082523221941</v>
      </c>
      <c r="CA236" s="8">
        <v>3.1606755618322633</v>
      </c>
      <c r="CB236" s="8">
        <v>3.1958984554271024</v>
      </c>
      <c r="CC236" s="8">
        <v>3.2239196368202365</v>
      </c>
      <c r="CD236" s="8">
        <v>3.2563158247868298</v>
      </c>
      <c r="CE236" s="8">
        <v>3.2839231444631851</v>
      </c>
      <c r="CF236" s="8">
        <v>3.3091859146619753</v>
      </c>
      <c r="CG236" s="8">
        <v>3.3329570601365162</v>
      </c>
      <c r="CH236" s="8">
        <v>3.361463137552692</v>
      </c>
      <c r="CI236" s="8">
        <v>3.4038599366249107</v>
      </c>
      <c r="CJ236" s="8">
        <v>3.4467220246739942</v>
      </c>
      <c r="CK236" s="8">
        <v>3.4933769460163231</v>
      </c>
      <c r="CL236" s="8">
        <v>3.5336191030304982</v>
      </c>
      <c r="CM236" s="8">
        <v>3.5725165693788887</v>
      </c>
    </row>
    <row r="237" spans="1:91" x14ac:dyDescent="0.25">
      <c r="A237" s="1">
        <f t="shared" si="12"/>
        <v>40939</v>
      </c>
      <c r="B237">
        <v>3.248684798699494</v>
      </c>
      <c r="C237">
        <v>3.195510238615201</v>
      </c>
      <c r="D237" s="1">
        <v>40939</v>
      </c>
      <c r="E237">
        <v>2.916620735910326</v>
      </c>
      <c r="F237">
        <v>2.9629030868646078</v>
      </c>
      <c r="G237">
        <v>3.0049462363179513</v>
      </c>
      <c r="H237">
        <v>3.036182615052331</v>
      </c>
      <c r="I237">
        <v>3.0694176477111363</v>
      </c>
      <c r="J237">
        <v>3.0964652204431333</v>
      </c>
      <c r="K237">
        <v>3.1153904724649384</v>
      </c>
      <c r="L237">
        <v>3.1354801121042803</v>
      </c>
      <c r="M237">
        <v>3.1597585248773026</v>
      </c>
      <c r="N237">
        <v>3.1827665701826722</v>
      </c>
      <c r="O237">
        <v>3.202123694245707</v>
      </c>
      <c r="P237">
        <v>3.2183776766560022</v>
      </c>
      <c r="Q237">
        <v>3.2339236586363893</v>
      </c>
      <c r="R237">
        <v>3.2524868376071554</v>
      </c>
      <c r="S237">
        <v>3.2677770480292709</v>
      </c>
      <c r="T237">
        <v>3.2888093509638394</v>
      </c>
      <c r="U237">
        <v>3.3141769444403475</v>
      </c>
      <c r="V237">
        <v>3.3408991862564941</v>
      </c>
      <c r="W237">
        <v>3.3625198353359766</v>
      </c>
      <c r="X237">
        <v>3.3820755213591713</v>
      </c>
      <c r="Y237">
        <v>3.4180093461393648</v>
      </c>
      <c r="Z237" s="1">
        <f t="shared" si="13"/>
        <v>40939</v>
      </c>
      <c r="AA237">
        <v>2.916620735910326</v>
      </c>
      <c r="AB237">
        <v>2.9804129415910325</v>
      </c>
      <c r="AC237">
        <v>3.0208070417411115</v>
      </c>
      <c r="AD237">
        <v>3.0454975031579865</v>
      </c>
      <c r="AE237">
        <v>3.0853570873214058</v>
      </c>
      <c r="AF237">
        <v>3.1226601081533758</v>
      </c>
      <c r="AG237">
        <v>3.1692910540711554</v>
      </c>
      <c r="AH237">
        <v>3.2139253232774236</v>
      </c>
      <c r="AI237">
        <v>3.2446901284024179</v>
      </c>
      <c r="AJ237">
        <v>3.2772567856031216</v>
      </c>
      <c r="AK237">
        <v>3.3129738109999733</v>
      </c>
      <c r="AL237">
        <v>3.3473240288381536</v>
      </c>
      <c r="AM237">
        <v>3.3809414985198143</v>
      </c>
      <c r="AN237">
        <v>3.4142286271964015</v>
      </c>
      <c r="AO237">
        <v>3.4465081549451186</v>
      </c>
      <c r="AP237">
        <v>3.4873832095252277</v>
      </c>
      <c r="AQ237">
        <v>3.5420043917840669</v>
      </c>
      <c r="AR237">
        <v>3.5973336971334198</v>
      </c>
      <c r="AS237">
        <v>3.6502449469815819</v>
      </c>
      <c r="AT237">
        <v>3.7028263406762525</v>
      </c>
      <c r="AU237">
        <v>3.7557043715511429</v>
      </c>
      <c r="AV237" s="1">
        <f t="shared" si="14"/>
        <v>40939</v>
      </c>
      <c r="AW237">
        <v>2.8981834553498489</v>
      </c>
      <c r="AX237">
        <v>2.9587994829604778</v>
      </c>
      <c r="AY237">
        <v>2.9870956729323686</v>
      </c>
      <c r="AZ237">
        <v>2.9921073099625861</v>
      </c>
      <c r="BA237">
        <v>3.011494990981717</v>
      </c>
      <c r="BB237">
        <v>3.0344693748388232</v>
      </c>
      <c r="BC237">
        <v>3.0664057177670001</v>
      </c>
      <c r="BD237">
        <v>3.1076960864543235</v>
      </c>
      <c r="BE237">
        <v>3.1449571785378505</v>
      </c>
      <c r="BF237">
        <v>3.1778871985300885</v>
      </c>
      <c r="BG237">
        <v>3.2224851015941729</v>
      </c>
      <c r="BH237">
        <v>3.2747155410686251</v>
      </c>
      <c r="BI237">
        <v>3.3225236526514199</v>
      </c>
      <c r="BJ237">
        <v>3.3655056846965619</v>
      </c>
      <c r="BK237">
        <v>3.4246912128494689</v>
      </c>
      <c r="BL237">
        <v>3.4873832095252277</v>
      </c>
      <c r="BM237">
        <v>3.5420043917840669</v>
      </c>
      <c r="BN237">
        <v>3.5973336971334198</v>
      </c>
      <c r="BO237">
        <v>3.5973336971334198</v>
      </c>
      <c r="BP237">
        <v>3.6502449469815819</v>
      </c>
      <c r="BQ237">
        <v>3.7557043715511429</v>
      </c>
      <c r="BR237" s="1">
        <f t="shared" si="15"/>
        <v>40939</v>
      </c>
      <c r="BS237" s="8">
        <v>2.916620735910326</v>
      </c>
      <c r="BT237" s="8">
        <v>2.972482657817459</v>
      </c>
      <c r="BU237" s="8">
        <v>3.0200141843795616</v>
      </c>
      <c r="BV237" s="8">
        <v>3.0453047622776874</v>
      </c>
      <c r="BW237" s="8">
        <v>3.0694604711237128</v>
      </c>
      <c r="BX237" s="8">
        <v>3.0931993026306115</v>
      </c>
      <c r="BY237" s="8">
        <v>3.1269213708300532</v>
      </c>
      <c r="BZ237" s="8">
        <v>3.1604678389916048</v>
      </c>
      <c r="CA237" s="8">
        <v>3.1966264777701956</v>
      </c>
      <c r="CB237" s="8">
        <v>3.2316602549877325</v>
      </c>
      <c r="CC237" s="8">
        <v>3.2594000627452302</v>
      </c>
      <c r="CD237" s="8">
        <v>3.2915518764825169</v>
      </c>
      <c r="CE237" s="8">
        <v>3.3189677064582006</v>
      </c>
      <c r="CF237" s="8">
        <v>3.3442746402788033</v>
      </c>
      <c r="CG237" s="8">
        <v>3.3682525936324081</v>
      </c>
      <c r="CH237" s="8">
        <v>3.3970149114631094</v>
      </c>
      <c r="CI237" s="8">
        <v>3.4398139005364912</v>
      </c>
      <c r="CJ237" s="8">
        <v>3.483081935831791</v>
      </c>
      <c r="CK237" s="8">
        <v>3.5301816002312014</v>
      </c>
      <c r="CL237" s="8">
        <v>3.5707997585864559</v>
      </c>
      <c r="CM237" s="8">
        <v>3.6100580030828118</v>
      </c>
    </row>
    <row r="238" spans="1:91" x14ac:dyDescent="0.25">
      <c r="A238" s="1">
        <f t="shared" si="12"/>
        <v>40968</v>
      </c>
      <c r="B238">
        <v>3.2479437719777016</v>
      </c>
      <c r="C238">
        <v>3.1983688203595824</v>
      </c>
      <c r="D238" s="1">
        <v>40968</v>
      </c>
      <c r="E238">
        <v>2.9359249347561911</v>
      </c>
      <c r="F238">
        <v>2.9803820499551898</v>
      </c>
      <c r="G238">
        <v>3.0205114125573158</v>
      </c>
      <c r="H238">
        <v>3.0497253083993474</v>
      </c>
      <c r="I238">
        <v>3.0821173977710443</v>
      </c>
      <c r="J238">
        <v>3.1101185560923343</v>
      </c>
      <c r="K238">
        <v>3.129974075970245</v>
      </c>
      <c r="L238">
        <v>3.1494480318399329</v>
      </c>
      <c r="M238">
        <v>3.1721258260810625</v>
      </c>
      <c r="N238">
        <v>3.1931813118767902</v>
      </c>
      <c r="O238">
        <v>3.2096384145424945</v>
      </c>
      <c r="P238">
        <v>3.2229521373055321</v>
      </c>
      <c r="Q238">
        <v>3.2359692582116319</v>
      </c>
      <c r="R238">
        <v>3.2529763501787348</v>
      </c>
      <c r="S238">
        <v>3.2672695565997825</v>
      </c>
      <c r="T238">
        <v>3.2872592589599545</v>
      </c>
      <c r="U238">
        <v>3.3110575936548741</v>
      </c>
      <c r="V238">
        <v>3.3367661980602041</v>
      </c>
      <c r="W238">
        <v>3.3573652174341548</v>
      </c>
      <c r="X238">
        <v>3.3758902562459863</v>
      </c>
      <c r="Y238">
        <v>3.410532243645628</v>
      </c>
      <c r="Z238" s="1">
        <f t="shared" si="13"/>
        <v>40968</v>
      </c>
      <c r="AA238">
        <v>2.9359249347561911</v>
      </c>
      <c r="AB238">
        <v>2.9979952000292895</v>
      </c>
      <c r="AC238">
        <v>3.0364543746023567</v>
      </c>
      <c r="AD238">
        <v>3.0590817449522376</v>
      </c>
      <c r="AE238">
        <v>3.0968994604972631</v>
      </c>
      <c r="AF238">
        <v>3.1320955364407932</v>
      </c>
      <c r="AG238">
        <v>3.1765873391651325</v>
      </c>
      <c r="AH238">
        <v>3.219891582093438</v>
      </c>
      <c r="AI238">
        <v>3.2492913409663764</v>
      </c>
      <c r="AJ238">
        <v>3.2804677487071028</v>
      </c>
      <c r="AK238">
        <v>3.3147676823438226</v>
      </c>
      <c r="AL238">
        <v>3.3476693576571113</v>
      </c>
      <c r="AM238">
        <v>3.3798084187796089</v>
      </c>
      <c r="AN238">
        <v>3.4115879251219443</v>
      </c>
      <c r="AO238">
        <v>3.4423318717948299</v>
      </c>
      <c r="AP238">
        <v>3.4816288658558157</v>
      </c>
      <c r="AQ238">
        <v>3.5346074495637954</v>
      </c>
      <c r="AR238">
        <v>3.5882444859278237</v>
      </c>
      <c r="AS238">
        <v>3.6394221342183126</v>
      </c>
      <c r="AT238">
        <v>3.69022466662422</v>
      </c>
      <c r="AU238">
        <v>3.7412766034975999</v>
      </c>
      <c r="AV238" s="1">
        <f t="shared" si="14"/>
        <v>40968</v>
      </c>
      <c r="AW238">
        <v>2.9047999629098986</v>
      </c>
      <c r="AX238">
        <v>2.9655543759647633</v>
      </c>
      <c r="AY238">
        <v>2.9939151656963845</v>
      </c>
      <c r="AZ238">
        <v>2.9989382442156622</v>
      </c>
      <c r="BA238">
        <v>3.0183701870077315</v>
      </c>
      <c r="BB238">
        <v>3.0413970210243324</v>
      </c>
      <c r="BC238">
        <v>3.0734062741245811</v>
      </c>
      <c r="BD238">
        <v>3.1134651436999952</v>
      </c>
      <c r="BE238">
        <v>3.1494169623416508</v>
      </c>
      <c r="BF238">
        <v>3.181000802135372</v>
      </c>
      <c r="BG238">
        <v>3.2242299761417885</v>
      </c>
      <c r="BH238">
        <v>3.2750533791866192</v>
      </c>
      <c r="BI238">
        <v>3.3214101509126825</v>
      </c>
      <c r="BJ238">
        <v>3.3629026669102355</v>
      </c>
      <c r="BK238">
        <v>3.4205413662324973</v>
      </c>
      <c r="BL238">
        <v>3.4816288658558157</v>
      </c>
      <c r="BM238">
        <v>3.5346074495637954</v>
      </c>
      <c r="BN238">
        <v>3.5882444859278237</v>
      </c>
      <c r="BO238">
        <v>3.5882444859278237</v>
      </c>
      <c r="BP238">
        <v>3.6394221342183126</v>
      </c>
      <c r="BQ238">
        <v>3.7412766034975999</v>
      </c>
      <c r="BR238" s="1">
        <f t="shared" si="15"/>
        <v>40968</v>
      </c>
      <c r="BS238" s="8">
        <v>2.9359249347561911</v>
      </c>
      <c r="BT238" s="8">
        <v>2.9900181333764548</v>
      </c>
      <c r="BU238" s="8">
        <v>3.0356574103571576</v>
      </c>
      <c r="BV238" s="8">
        <v>3.058888144363888</v>
      </c>
      <c r="BW238" s="8">
        <v>3.0822413323827171</v>
      </c>
      <c r="BX238" s="8">
        <v>3.1061850460510425</v>
      </c>
      <c r="BY238" s="8">
        <v>3.1385704672450854</v>
      </c>
      <c r="BZ238" s="8">
        <v>3.171056438895445</v>
      </c>
      <c r="CA238" s="8">
        <v>3.2045789794345851</v>
      </c>
      <c r="CB238" s="8">
        <v>3.2367262598269977</v>
      </c>
      <c r="CC238" s="8">
        <v>3.262055546606816</v>
      </c>
      <c r="CD238" s="8">
        <v>3.2930172196578886</v>
      </c>
      <c r="CE238" s="8">
        <v>3.3192187883895308</v>
      </c>
      <c r="CF238" s="8">
        <v>3.3430995049236012</v>
      </c>
      <c r="CG238" s="8">
        <v>3.3658416787626035</v>
      </c>
      <c r="CH238" s="8">
        <v>3.3933455745735848</v>
      </c>
      <c r="CI238" s="8">
        <v>3.4348449035568467</v>
      </c>
      <c r="CJ238" s="8">
        <v>3.4767812393282558</v>
      </c>
      <c r="CK238" s="8">
        <v>3.5225093440156701</v>
      </c>
      <c r="CL238" s="8">
        <v>3.5617380657188171</v>
      </c>
      <c r="CM238" s="8">
        <v>3.5995812185675713</v>
      </c>
    </row>
    <row r="239" spans="1:91" x14ac:dyDescent="0.25">
      <c r="A239" s="1">
        <f t="shared" si="12"/>
        <v>40998</v>
      </c>
      <c r="B239">
        <v>3.2301472611902105</v>
      </c>
      <c r="C239">
        <v>3.1927329480964945</v>
      </c>
      <c r="D239" s="1">
        <v>40998</v>
      </c>
      <c r="E239">
        <v>2.9486748700104264</v>
      </c>
      <c r="F239">
        <v>2.9908915111463412</v>
      </c>
      <c r="G239">
        <v>3.0290204659798943</v>
      </c>
      <c r="H239">
        <v>3.0566692932839836</v>
      </c>
      <c r="I239">
        <v>3.0874702729782983</v>
      </c>
      <c r="J239">
        <v>3.1138400731082738</v>
      </c>
      <c r="K239">
        <v>3.1328840802669755</v>
      </c>
      <c r="L239">
        <v>3.1510979715494112</v>
      </c>
      <c r="M239">
        <v>3.1716694905427647</v>
      </c>
      <c r="N239">
        <v>3.1903211603702224</v>
      </c>
      <c r="O239">
        <v>3.2048102813686619</v>
      </c>
      <c r="P239">
        <v>3.2163630383569086</v>
      </c>
      <c r="Q239">
        <v>3.2270524834839014</v>
      </c>
      <c r="R239">
        <v>3.2419997560175058</v>
      </c>
      <c r="S239">
        <v>3.2547025276074488</v>
      </c>
      <c r="T239">
        <v>3.2730357320132368</v>
      </c>
      <c r="U239">
        <v>3.2947157021514362</v>
      </c>
      <c r="V239">
        <v>3.3187500141515978</v>
      </c>
      <c r="W239">
        <v>3.3376808543791294</v>
      </c>
      <c r="X239">
        <v>3.3544000790537662</v>
      </c>
      <c r="Y239">
        <v>3.3869792797562108</v>
      </c>
      <c r="Z239" s="1">
        <f t="shared" si="13"/>
        <v>40998</v>
      </c>
      <c r="AA239">
        <v>2.9486748700104264</v>
      </c>
      <c r="AB239">
        <v>3.0085667689348394</v>
      </c>
      <c r="AC239">
        <v>3.044873748266467</v>
      </c>
      <c r="AD239">
        <v>3.0655625278544112</v>
      </c>
      <c r="AE239">
        <v>3.1014342892177109</v>
      </c>
      <c r="AF239">
        <v>3.1343423205907479</v>
      </c>
      <c r="AG239">
        <v>3.1762722943581143</v>
      </c>
      <c r="AH239">
        <v>3.2175111364328979</v>
      </c>
      <c r="AI239">
        <v>3.2448249497106501</v>
      </c>
      <c r="AJ239">
        <v>3.2738744868801031</v>
      </c>
      <c r="AK239">
        <v>3.3059996762890065</v>
      </c>
      <c r="AL239">
        <v>3.3366876141023551</v>
      </c>
      <c r="AM239">
        <v>3.3665741203219168</v>
      </c>
      <c r="AN239">
        <v>3.3960618734661296</v>
      </c>
      <c r="AO239">
        <v>3.4244790598337818</v>
      </c>
      <c r="AP239">
        <v>3.4613604396774043</v>
      </c>
      <c r="AQ239">
        <v>3.5117851404577438</v>
      </c>
      <c r="AR239">
        <v>3.5627963115914154</v>
      </c>
      <c r="AS239">
        <v>3.6112989501712804</v>
      </c>
      <c r="AT239">
        <v>3.6593645855358781</v>
      </c>
      <c r="AU239">
        <v>3.7075927485900642</v>
      </c>
      <c r="AV239" s="1">
        <f t="shared" si="14"/>
        <v>40998</v>
      </c>
      <c r="AW239">
        <v>2.9135928323572218</v>
      </c>
      <c r="AX239">
        <v>2.974531149856166</v>
      </c>
      <c r="AY239">
        <v>3.002216588141418</v>
      </c>
      <c r="AZ239">
        <v>3.0052916107871366</v>
      </c>
      <c r="BA239">
        <v>3.0227900243281165</v>
      </c>
      <c r="BB239">
        <v>3.0435787433061252</v>
      </c>
      <c r="BC239">
        <v>3.0731014625191886</v>
      </c>
      <c r="BD239">
        <v>3.1111633784381523</v>
      </c>
      <c r="BE239">
        <v>3.1450878558057451</v>
      </c>
      <c r="BF239">
        <v>3.1746074543670115</v>
      </c>
      <c r="BG239">
        <v>3.2157014544889706</v>
      </c>
      <c r="BH239">
        <v>3.2643098461503892</v>
      </c>
      <c r="BI239">
        <v>3.3084045222523875</v>
      </c>
      <c r="BJ239">
        <v>3.3475981806516675</v>
      </c>
      <c r="BK239">
        <v>3.4028015653967061</v>
      </c>
      <c r="BL239">
        <v>3.4613604396774043</v>
      </c>
      <c r="BM239">
        <v>3.5117851404577438</v>
      </c>
      <c r="BN239">
        <v>3.5627963115914154</v>
      </c>
      <c r="BO239">
        <v>3.5627963115914154</v>
      </c>
      <c r="BP239">
        <v>3.6112989501712804</v>
      </c>
      <c r="BQ239">
        <v>3.7075927485900642</v>
      </c>
      <c r="BR239" s="1">
        <f t="shared" si="15"/>
        <v>40998</v>
      </c>
      <c r="BS239" s="8">
        <v>2.9486748700104264</v>
      </c>
      <c r="BT239" s="8">
        <v>3.0005615734478481</v>
      </c>
      <c r="BU239" s="8">
        <v>3.0441387187494939</v>
      </c>
      <c r="BV239" s="8">
        <v>3.0655994704249134</v>
      </c>
      <c r="BW239" s="8">
        <v>3.0871550012253843</v>
      </c>
      <c r="BX239" s="8">
        <v>3.1092736278436832</v>
      </c>
      <c r="BY239" s="8">
        <v>3.1398085665927464</v>
      </c>
      <c r="BZ239" s="8">
        <v>3.1704051820927983</v>
      </c>
      <c r="CA239" s="8">
        <v>3.2019985581199024</v>
      </c>
      <c r="CB239" s="8">
        <v>3.2320348624482627</v>
      </c>
      <c r="CC239" s="8">
        <v>3.2545812939424028</v>
      </c>
      <c r="CD239" s="8">
        <v>3.2836546412695062</v>
      </c>
      <c r="CE239" s="8">
        <v>3.3079498701838492</v>
      </c>
      <c r="CF239" s="8">
        <v>3.3297590845720357</v>
      </c>
      <c r="CG239" s="8">
        <v>3.3505660258350192</v>
      </c>
      <c r="CH239" s="8">
        <v>3.3760855434565933</v>
      </c>
      <c r="CI239" s="8">
        <v>3.4154914936209231</v>
      </c>
      <c r="CJ239" s="8">
        <v>3.4552115797119982</v>
      </c>
      <c r="CK239" s="8">
        <v>3.4985429994293802</v>
      </c>
      <c r="CL239" s="8">
        <v>3.535368294771835</v>
      </c>
      <c r="CM239" s="8">
        <v>3.5707720476121088</v>
      </c>
    </row>
    <row r="240" spans="1:91" x14ac:dyDescent="0.25">
      <c r="A240" s="1">
        <f t="shared" si="12"/>
        <v>41029</v>
      </c>
      <c r="B240">
        <v>3.2659663714413574</v>
      </c>
      <c r="C240">
        <v>3.2205081045738355</v>
      </c>
      <c r="D240" s="1">
        <v>41029</v>
      </c>
      <c r="E240">
        <v>2.9567099854571053</v>
      </c>
      <c r="F240">
        <v>3.00037953795891</v>
      </c>
      <c r="G240">
        <v>3.0410401549904615</v>
      </c>
      <c r="H240">
        <v>3.0707674416814563</v>
      </c>
      <c r="I240">
        <v>3.1036990657394394</v>
      </c>
      <c r="J240">
        <v>3.1322130410857403</v>
      </c>
      <c r="K240">
        <v>3.1526180021217893</v>
      </c>
      <c r="L240">
        <v>3.1730784323903496</v>
      </c>
      <c r="M240">
        <v>3.1960316828087225</v>
      </c>
      <c r="N240">
        <v>3.217168698374393</v>
      </c>
      <c r="O240">
        <v>3.23404080594038</v>
      </c>
      <c r="P240">
        <v>3.2478778552313265</v>
      </c>
      <c r="Q240">
        <v>3.2611383754272443</v>
      </c>
      <c r="R240">
        <v>3.278560676358528</v>
      </c>
      <c r="S240">
        <v>3.2934834985461303</v>
      </c>
      <c r="T240">
        <v>3.3143449184983522</v>
      </c>
      <c r="U240">
        <v>3.3386235810635458</v>
      </c>
      <c r="V240">
        <v>3.3653202216278473</v>
      </c>
      <c r="W240">
        <v>3.38687209652822</v>
      </c>
      <c r="X240">
        <v>3.4062049188667389</v>
      </c>
      <c r="Y240">
        <v>3.4416774459767558</v>
      </c>
      <c r="Z240" s="1">
        <f t="shared" si="13"/>
        <v>41029</v>
      </c>
      <c r="AA240">
        <v>2.9567099854571053</v>
      </c>
      <c r="AB240">
        <v>3.0184247339042045</v>
      </c>
      <c r="AC240">
        <v>3.0574246731911106</v>
      </c>
      <c r="AD240">
        <v>3.0805635446455035</v>
      </c>
      <c r="AE240">
        <v>3.1191267957028441</v>
      </c>
      <c r="AF240">
        <v>3.1547792106422574</v>
      </c>
      <c r="AG240">
        <v>3.1997693781208913</v>
      </c>
      <c r="AH240">
        <v>3.2437614897820093</v>
      </c>
      <c r="AI240">
        <v>3.2739225473168916</v>
      </c>
      <c r="AJ240">
        <v>3.3059030537967082</v>
      </c>
      <c r="AK240">
        <v>3.3410392015508998</v>
      </c>
      <c r="AL240">
        <v>3.3747741007332799</v>
      </c>
      <c r="AM240">
        <v>3.4077478304594835</v>
      </c>
      <c r="AN240">
        <v>3.4403663613661193</v>
      </c>
      <c r="AO240">
        <v>3.47194759160551</v>
      </c>
      <c r="AP240">
        <v>3.5121636054953083</v>
      </c>
      <c r="AQ240">
        <v>3.5661929334992482</v>
      </c>
      <c r="AR240">
        <v>3.6209005583496703</v>
      </c>
      <c r="AS240">
        <v>3.6731399125210813</v>
      </c>
      <c r="AT240">
        <v>3.724968011390605</v>
      </c>
      <c r="AU240">
        <v>3.7768833565958375</v>
      </c>
      <c r="AV240" s="1">
        <f t="shared" si="14"/>
        <v>41029</v>
      </c>
      <c r="AW240">
        <v>2.9215323495506791</v>
      </c>
      <c r="AX240">
        <v>2.9842775926402658</v>
      </c>
      <c r="AY240">
        <v>3.0145916808777704</v>
      </c>
      <c r="AZ240">
        <v>3.0199976980079706</v>
      </c>
      <c r="BA240">
        <v>3.0400338951057591</v>
      </c>
      <c r="BB240">
        <v>3.0634238265095246</v>
      </c>
      <c r="BC240">
        <v>3.0958353202569486</v>
      </c>
      <c r="BD240">
        <v>3.1365460840599142</v>
      </c>
      <c r="BE240">
        <v>3.1732910723991927</v>
      </c>
      <c r="BF240">
        <v>3.205664884239054</v>
      </c>
      <c r="BG240">
        <v>3.2497839298011741</v>
      </c>
      <c r="BH240">
        <v>3.30157017965873</v>
      </c>
      <c r="BI240">
        <v>3.3488668094168861</v>
      </c>
      <c r="BJ240">
        <v>3.3912704188542464</v>
      </c>
      <c r="BK240">
        <v>3.4499696138495297</v>
      </c>
      <c r="BL240">
        <v>3.5121636054953083</v>
      </c>
      <c r="BM240">
        <v>3.5661929334992482</v>
      </c>
      <c r="BN240">
        <v>3.6209005583496703</v>
      </c>
      <c r="BO240">
        <v>3.6209005583496703</v>
      </c>
      <c r="BP240">
        <v>3.6731399125210813</v>
      </c>
      <c r="BQ240">
        <v>3.7768833565958375</v>
      </c>
      <c r="BR240" s="1">
        <f t="shared" si="15"/>
        <v>41029</v>
      </c>
      <c r="BS240" s="8">
        <v>2.9567099854571053</v>
      </c>
      <c r="BT240" s="8">
        <v>3.0102104230731457</v>
      </c>
      <c r="BU240" s="8">
        <v>3.0564295424389956</v>
      </c>
      <c r="BV240" s="8">
        <v>3.0801564273486486</v>
      </c>
      <c r="BW240" s="8">
        <v>3.1040091238205143</v>
      </c>
      <c r="BX240" s="8">
        <v>3.1284590403905947</v>
      </c>
      <c r="BY240" s="8">
        <v>3.1614146349656691</v>
      </c>
      <c r="BZ240" s="8">
        <v>3.1946481870634358</v>
      </c>
      <c r="CA240" s="8">
        <v>3.2289437600607358</v>
      </c>
      <c r="CB240" s="8">
        <v>3.261716518462443</v>
      </c>
      <c r="CC240" s="8">
        <v>3.2870127590328519</v>
      </c>
      <c r="CD240" s="8">
        <v>3.3188570773206849</v>
      </c>
      <c r="CE240" s="8">
        <v>3.3459547961031522</v>
      </c>
      <c r="CF240" s="8">
        <v>3.3705733681197194</v>
      </c>
      <c r="CG240" s="8">
        <v>3.3942101306029757</v>
      </c>
      <c r="CH240" s="8">
        <v>3.4226564550553205</v>
      </c>
      <c r="CI240" s="8">
        <v>3.4652306591204143</v>
      </c>
      <c r="CJ240" s="8">
        <v>3.5081843791426279</v>
      </c>
      <c r="CK240" s="8">
        <v>3.5548686210410678</v>
      </c>
      <c r="CL240" s="8">
        <v>3.5950035890389493</v>
      </c>
      <c r="CM240" s="8">
        <v>3.6337485409298735</v>
      </c>
    </row>
    <row r="241" spans="1:91" x14ac:dyDescent="0.25">
      <c r="A241" s="1">
        <f t="shared" si="12"/>
        <v>41060</v>
      </c>
      <c r="B241">
        <v>3.295512242268813</v>
      </c>
      <c r="C241">
        <v>3.2334564412175664</v>
      </c>
      <c r="D241" s="1">
        <v>41060</v>
      </c>
      <c r="E241">
        <v>2.9508397027671345</v>
      </c>
      <c r="F241">
        <v>2.997549038813581</v>
      </c>
      <c r="G241">
        <v>3.0403792654355071</v>
      </c>
      <c r="H241">
        <v>3.072329643405975</v>
      </c>
      <c r="I241">
        <v>3.1075314828276297</v>
      </c>
      <c r="J241">
        <v>3.1383548316664065</v>
      </c>
      <c r="K241">
        <v>3.1610887835870285</v>
      </c>
      <c r="L241">
        <v>3.1839080243777058</v>
      </c>
      <c r="M241">
        <v>3.2092601140153958</v>
      </c>
      <c r="N241">
        <v>3.2328204634118456</v>
      </c>
      <c r="O241">
        <v>3.2521227524979275</v>
      </c>
      <c r="P241">
        <v>3.268395310493371</v>
      </c>
      <c r="Q241">
        <v>3.284107371726849</v>
      </c>
      <c r="R241">
        <v>3.3040328036089996</v>
      </c>
      <c r="S241">
        <v>3.3214628219408717</v>
      </c>
      <c r="T241">
        <v>3.344907869948933</v>
      </c>
      <c r="U241">
        <v>3.3718344466496681</v>
      </c>
      <c r="V241">
        <v>3.4012400650863981</v>
      </c>
      <c r="W241">
        <v>3.4254810362178332</v>
      </c>
      <c r="X241">
        <v>3.4477554723773847</v>
      </c>
      <c r="Y241">
        <v>3.4865146648955982</v>
      </c>
      <c r="Z241" s="1">
        <f t="shared" si="13"/>
        <v>41060</v>
      </c>
      <c r="AA241">
        <v>2.9508397027671345</v>
      </c>
      <c r="AB241">
        <v>3.0156255795668199</v>
      </c>
      <c r="AC241">
        <v>3.0571963010242693</v>
      </c>
      <c r="AD241">
        <v>3.0829601227660319</v>
      </c>
      <c r="AE241">
        <v>3.1242129348140613</v>
      </c>
      <c r="AF241">
        <v>3.1626134451077692</v>
      </c>
      <c r="AG241">
        <v>3.210443657139999</v>
      </c>
      <c r="AH241">
        <v>3.2573483556715117</v>
      </c>
      <c r="AI241">
        <v>3.2904272946943816</v>
      </c>
      <c r="AJ241">
        <v>3.3253878407398316</v>
      </c>
      <c r="AK241">
        <v>3.36357985501526</v>
      </c>
      <c r="AL241">
        <v>3.4004198907616892</v>
      </c>
      <c r="AM241">
        <v>3.4365498526210572</v>
      </c>
      <c r="AN241">
        <v>3.4723775415579574</v>
      </c>
      <c r="AO241">
        <v>3.5072130188548454</v>
      </c>
      <c r="AP241">
        <v>3.5508322041895717</v>
      </c>
      <c r="AQ241">
        <v>3.6084971463539284</v>
      </c>
      <c r="AR241">
        <v>3.6669411475464004</v>
      </c>
      <c r="AS241">
        <v>3.7230774662997796</v>
      </c>
      <c r="AT241">
        <v>3.7789996840390274</v>
      </c>
      <c r="AU241">
        <v>3.8347885172069667</v>
      </c>
      <c r="AV241" s="1">
        <f t="shared" si="14"/>
        <v>41060</v>
      </c>
      <c r="AW241">
        <v>2.9185077537099886</v>
      </c>
      <c r="AX241">
        <v>2.9815101048597792</v>
      </c>
      <c r="AY241">
        <v>3.0143665080909021</v>
      </c>
      <c r="AZ241">
        <v>3.0223471578721153</v>
      </c>
      <c r="BA241">
        <v>3.0449910630268016</v>
      </c>
      <c r="BB241">
        <v>3.0710311989821055</v>
      </c>
      <c r="BC241">
        <v>3.1061628801841072</v>
      </c>
      <c r="BD241">
        <v>3.1496838659636106</v>
      </c>
      <c r="BE241">
        <v>3.1892885087307628</v>
      </c>
      <c r="BF241">
        <v>3.2245588736464916</v>
      </c>
      <c r="BG241">
        <v>3.2717089204931997</v>
      </c>
      <c r="BH241">
        <v>3.3266596739668639</v>
      </c>
      <c r="BI241">
        <v>3.3771711737242587</v>
      </c>
      <c r="BJ241">
        <v>3.4228247816907924</v>
      </c>
      <c r="BK241">
        <v>3.4850118053629586</v>
      </c>
      <c r="BL241">
        <v>3.5508322041895717</v>
      </c>
      <c r="BM241">
        <v>3.6084971463539284</v>
      </c>
      <c r="BN241">
        <v>3.6669411475464004</v>
      </c>
      <c r="BO241">
        <v>3.6669411475464004</v>
      </c>
      <c r="BP241">
        <v>3.7230774662997796</v>
      </c>
      <c r="BQ241">
        <v>3.8347885172069667</v>
      </c>
      <c r="BR241" s="1">
        <f t="shared" si="15"/>
        <v>41060</v>
      </c>
      <c r="BS241" s="8">
        <v>2.9508397027671345</v>
      </c>
      <c r="BT241" s="8">
        <v>3.0073969426654963</v>
      </c>
      <c r="BU241" s="8">
        <v>3.0560029299702132</v>
      </c>
      <c r="BV241" s="8">
        <v>3.0821754340194309</v>
      </c>
      <c r="BW241" s="8">
        <v>3.1085116610566419</v>
      </c>
      <c r="BX241" s="8">
        <v>3.1354843783093358</v>
      </c>
      <c r="BY241" s="8">
        <v>3.171027515339508</v>
      </c>
      <c r="BZ241" s="8">
        <v>3.2069020798849852</v>
      </c>
      <c r="CA241" s="8">
        <v>3.2438964291664409</v>
      </c>
      <c r="CB241" s="8">
        <v>3.2794142357873683</v>
      </c>
      <c r="CC241" s="8">
        <v>3.3074611265565705</v>
      </c>
      <c r="CD241" s="8">
        <v>3.3421422609340685</v>
      </c>
      <c r="CE241" s="8">
        <v>3.3720903564182594</v>
      </c>
      <c r="CF241" s="8">
        <v>3.3995810582125463</v>
      </c>
      <c r="CG241" s="8">
        <v>3.4261198670914492</v>
      </c>
      <c r="CH241" s="8">
        <v>3.457554863265091</v>
      </c>
      <c r="CI241" s="8">
        <v>3.5033182571347559</v>
      </c>
      <c r="CJ241" s="8">
        <v>3.5495333387930299</v>
      </c>
      <c r="CK241" s="8">
        <v>3.5998423014006926</v>
      </c>
      <c r="CL241" s="8">
        <v>3.6436829408804079</v>
      </c>
      <c r="CM241" s="8">
        <v>3.6861849093985741</v>
      </c>
    </row>
    <row r="242" spans="1:91" x14ac:dyDescent="0.25">
      <c r="A242" s="1">
        <f t="shared" si="12"/>
        <v>41089</v>
      </c>
      <c r="B242">
        <v>3.2968050519973255</v>
      </c>
      <c r="C242">
        <v>3.2377412909829442</v>
      </c>
      <c r="D242" s="1">
        <v>41089</v>
      </c>
      <c r="E242">
        <v>2.9602294988345768</v>
      </c>
      <c r="F242">
        <v>3.0060560556842102</v>
      </c>
      <c r="G242">
        <v>3.0479616850059834</v>
      </c>
      <c r="H242">
        <v>3.0792531439293942</v>
      </c>
      <c r="I242">
        <v>3.1142279470621417</v>
      </c>
      <c r="J242">
        <v>3.1448083150828032</v>
      </c>
      <c r="K242">
        <v>3.1672773716616027</v>
      </c>
      <c r="L242">
        <v>3.1898273931093475</v>
      </c>
      <c r="M242">
        <v>3.2149102232648215</v>
      </c>
      <c r="N242">
        <v>3.2381933365507702</v>
      </c>
      <c r="O242">
        <v>3.2572070870086747</v>
      </c>
      <c r="P242">
        <v>3.273182862491677</v>
      </c>
      <c r="Q242">
        <v>3.2885941669129144</v>
      </c>
      <c r="R242">
        <v>3.3082210849403419</v>
      </c>
      <c r="S242">
        <v>3.3253457433840783</v>
      </c>
      <c r="T242">
        <v>3.348488433541863</v>
      </c>
      <c r="U242">
        <v>3.375111413190397</v>
      </c>
      <c r="V242">
        <v>3.4042102902186526</v>
      </c>
      <c r="W242">
        <v>3.4281347208911876</v>
      </c>
      <c r="X242">
        <v>3.4499160683308854</v>
      </c>
      <c r="Y242">
        <v>3.4881117062264608</v>
      </c>
      <c r="Z242" s="1">
        <f t="shared" si="13"/>
        <v>41089</v>
      </c>
      <c r="AA242">
        <v>2.9602294988345768</v>
      </c>
      <c r="AB242">
        <v>3.0241838974954667</v>
      </c>
      <c r="AC242">
        <v>3.0648206606978161</v>
      </c>
      <c r="AD242">
        <v>3.0895879344545634</v>
      </c>
      <c r="AE242">
        <v>3.1299570481268129</v>
      </c>
      <c r="AF242">
        <v>3.1677832796892305</v>
      </c>
      <c r="AG242">
        <v>3.2150370443513547</v>
      </c>
      <c r="AH242">
        <v>3.2613446541471731</v>
      </c>
      <c r="AI242">
        <v>3.293793232937078</v>
      </c>
      <c r="AJ242">
        <v>3.3281114697646026</v>
      </c>
      <c r="AK242">
        <v>3.3656489051595204</v>
      </c>
      <c r="AL242">
        <v>3.4018972885983625</v>
      </c>
      <c r="AM242">
        <v>3.4374963713677045</v>
      </c>
      <c r="AN242">
        <v>3.4727816532341658</v>
      </c>
      <c r="AO242">
        <v>3.507063369147069</v>
      </c>
      <c r="AP242">
        <v>3.5501159402411404</v>
      </c>
      <c r="AQ242">
        <v>3.6071953258479095</v>
      </c>
      <c r="AR242">
        <v>3.6650350225207062</v>
      </c>
      <c r="AS242">
        <v>3.7205500125385753</v>
      </c>
      <c r="AT242">
        <v>3.7758332241920436</v>
      </c>
      <c r="AU242">
        <v>3.8309653956101268</v>
      </c>
      <c r="AV242" s="1">
        <f t="shared" si="14"/>
        <v>41089</v>
      </c>
      <c r="AW242">
        <v>2.9223780269342288</v>
      </c>
      <c r="AX242">
        <v>2.9854639263673532</v>
      </c>
      <c r="AY242">
        <v>3.0183639009261549</v>
      </c>
      <c r="AZ242">
        <v>3.0263551339566743</v>
      </c>
      <c r="BA242">
        <v>3.0505895206438982</v>
      </c>
      <c r="BB242">
        <v>3.0760513266609411</v>
      </c>
      <c r="BC242">
        <v>3.1106070662138152</v>
      </c>
      <c r="BD242">
        <v>3.1535480755776821</v>
      </c>
      <c r="BE242">
        <v>3.1925509871863231</v>
      </c>
      <c r="BF242">
        <v>3.2271999196119427</v>
      </c>
      <c r="BG242">
        <v>3.2737214577617384</v>
      </c>
      <c r="BH242">
        <v>3.3281050248245685</v>
      </c>
      <c r="BI242">
        <v>3.3781013379772604</v>
      </c>
      <c r="BJ242">
        <v>3.4232231264684962</v>
      </c>
      <c r="BK242">
        <v>3.4848631029615174</v>
      </c>
      <c r="BL242">
        <v>3.5501159402411404</v>
      </c>
      <c r="BM242">
        <v>3.6071953258479095</v>
      </c>
      <c r="BN242">
        <v>3.6650350225207062</v>
      </c>
      <c r="BO242">
        <v>3.6650350225207062</v>
      </c>
      <c r="BP242">
        <v>3.7205500125385753</v>
      </c>
      <c r="BQ242">
        <v>3.8309653956101268</v>
      </c>
      <c r="BR242" s="1">
        <f t="shared" si="15"/>
        <v>41089</v>
      </c>
      <c r="BS242" s="8">
        <v>2.9602294988345768</v>
      </c>
      <c r="BT242" s="8">
        <v>3.015931907797563</v>
      </c>
      <c r="BU242" s="8">
        <v>3.0636243134887327</v>
      </c>
      <c r="BV242" s="8">
        <v>3.088801558767801</v>
      </c>
      <c r="BW242" s="8">
        <v>3.114668082335339</v>
      </c>
      <c r="BX242" s="8">
        <v>3.1412040645624502</v>
      </c>
      <c r="BY242" s="8">
        <v>3.1763163277596367</v>
      </c>
      <c r="BZ242" s="8">
        <v>3.2117494068723924</v>
      </c>
      <c r="CA242" s="8">
        <v>3.2482925720753877</v>
      </c>
      <c r="CB242" s="8">
        <v>3.2833458581374781</v>
      </c>
      <c r="CC242" s="8">
        <v>3.3109093348686467</v>
      </c>
      <c r="CD242" s="8">
        <v>3.3451041658094178</v>
      </c>
      <c r="CE242" s="8">
        <v>3.3745516601337369</v>
      </c>
      <c r="CF242" s="8">
        <v>3.4015309879852871</v>
      </c>
      <c r="CG242" s="8">
        <v>3.4275494307716965</v>
      </c>
      <c r="CH242" s="8">
        <v>3.4584570410532671</v>
      </c>
      <c r="CI242" s="8">
        <v>3.5036847196926177</v>
      </c>
      <c r="CJ242" s="8">
        <v>3.5493604827194267</v>
      </c>
      <c r="CK242" s="8">
        <v>3.5992405723166052</v>
      </c>
      <c r="CL242" s="8">
        <v>3.6426422674050736</v>
      </c>
      <c r="CM242" s="8">
        <v>3.6846954460670989</v>
      </c>
    </row>
    <row r="243" spans="1:91" x14ac:dyDescent="0.25">
      <c r="A243" s="1">
        <f t="shared" si="12"/>
        <v>41121</v>
      </c>
      <c r="B243">
        <v>3.3422815522097173</v>
      </c>
      <c r="C243">
        <v>3.2666164086145781</v>
      </c>
      <c r="D243" s="1">
        <v>41121</v>
      </c>
      <c r="E243">
        <v>2.9841688303926581</v>
      </c>
      <c r="F243">
        <v>3.0307966137526003</v>
      </c>
      <c r="G243">
        <v>3.0734837673526134</v>
      </c>
      <c r="H243">
        <v>3.1054783586186292</v>
      </c>
      <c r="I243">
        <v>3.1411971570675519</v>
      </c>
      <c r="J243">
        <v>3.1724810253110727</v>
      </c>
      <c r="K243">
        <v>3.1955849291198373</v>
      </c>
      <c r="L243">
        <v>3.2187767347181304</v>
      </c>
      <c r="M243">
        <v>3.2445309096156429</v>
      </c>
      <c r="N243">
        <v>3.2684754611035531</v>
      </c>
      <c r="O243">
        <v>3.2881165621974979</v>
      </c>
      <c r="P243">
        <v>3.3046956883290823</v>
      </c>
      <c r="Q243">
        <v>3.3207092407891805</v>
      </c>
      <c r="R243">
        <v>3.3409813838098557</v>
      </c>
      <c r="S243">
        <v>3.3587304645612481</v>
      </c>
      <c r="T243">
        <v>3.3825635026812781</v>
      </c>
      <c r="U243">
        <v>3.4099190535696566</v>
      </c>
      <c r="V243">
        <v>3.4397836575097411</v>
      </c>
      <c r="W243">
        <v>3.4644269956360354</v>
      </c>
      <c r="X243">
        <v>3.4869108142285916</v>
      </c>
      <c r="Y243">
        <v>3.5259931435543752</v>
      </c>
      <c r="Z243" s="1">
        <f t="shared" si="13"/>
        <v>41121</v>
      </c>
      <c r="AA243">
        <v>2.9841688303926581</v>
      </c>
      <c r="AB243">
        <v>3.0490736520241617</v>
      </c>
      <c r="AC243">
        <v>3.0904839115401015</v>
      </c>
      <c r="AD243">
        <v>3.1159011679222561</v>
      </c>
      <c r="AE243">
        <v>3.1570624721271585</v>
      </c>
      <c r="AF243">
        <v>3.1956700746176345</v>
      </c>
      <c r="AG243">
        <v>3.2438396726152026</v>
      </c>
      <c r="AH243">
        <v>3.2912316510917599</v>
      </c>
      <c r="AI243">
        <v>3.3246537618758407</v>
      </c>
      <c r="AJ243">
        <v>3.3599767544381782</v>
      </c>
      <c r="AK243">
        <v>3.3985645190909328</v>
      </c>
      <c r="AL243">
        <v>3.4358657722931936</v>
      </c>
      <c r="AM243">
        <v>3.4725259908053983</v>
      </c>
      <c r="AN243">
        <v>3.5088837622810609</v>
      </c>
      <c r="AO243">
        <v>3.5442418161990537</v>
      </c>
      <c r="AP243">
        <v>3.5884795810271832</v>
      </c>
      <c r="AQ243">
        <v>3.6469162942114308</v>
      </c>
      <c r="AR243">
        <v>3.7061452820897069</v>
      </c>
      <c r="AS243">
        <v>3.7630467575981146</v>
      </c>
      <c r="AT243">
        <v>3.8197365527593581</v>
      </c>
      <c r="AU243">
        <v>3.876296218312608</v>
      </c>
      <c r="AV243" s="1">
        <f t="shared" si="14"/>
        <v>41121</v>
      </c>
      <c r="AW243">
        <v>2.9484406433411778</v>
      </c>
      <c r="AX243">
        <v>3.0120891611564757</v>
      </c>
      <c r="AY243">
        <v>3.0452825472482212</v>
      </c>
      <c r="AZ243">
        <v>3.0533450484169395</v>
      </c>
      <c r="BA243">
        <v>3.0777955644064869</v>
      </c>
      <c r="BB243">
        <v>3.1034844462080913</v>
      </c>
      <c r="BC243">
        <v>3.1384741351673333</v>
      </c>
      <c r="BD243">
        <v>3.1824472235348131</v>
      </c>
      <c r="BE243">
        <v>3.2224629473978283</v>
      </c>
      <c r="BF243">
        <v>3.2580990181160709</v>
      </c>
      <c r="BG243">
        <v>3.3057380330668678</v>
      </c>
      <c r="BH243">
        <v>3.3613366810680811</v>
      </c>
      <c r="BI243">
        <v>3.4125256955640655</v>
      </c>
      <c r="BJ243">
        <v>3.4588100383287701</v>
      </c>
      <c r="BK243">
        <v>3.5218062045594736</v>
      </c>
      <c r="BL243">
        <v>3.5884795810271832</v>
      </c>
      <c r="BM243">
        <v>3.6469162942114308</v>
      </c>
      <c r="BN243">
        <v>3.7061452820897069</v>
      </c>
      <c r="BO243">
        <v>3.7061452820897069</v>
      </c>
      <c r="BP243">
        <v>3.7630467575981146</v>
      </c>
      <c r="BQ243">
        <v>3.876296218312608</v>
      </c>
      <c r="BR243" s="1">
        <f t="shared" si="15"/>
        <v>41121</v>
      </c>
      <c r="BS243" s="8">
        <v>2.9841688303926581</v>
      </c>
      <c r="BT243" s="8">
        <v>3.0407537464835328</v>
      </c>
      <c r="BU243" s="8">
        <v>3.0892775467274056</v>
      </c>
      <c r="BV243" s="8">
        <v>3.1151080948740728</v>
      </c>
      <c r="BW243" s="8">
        <v>3.1416411039116472</v>
      </c>
      <c r="BX243" s="8">
        <v>3.1688568759584732</v>
      </c>
      <c r="BY243" s="8">
        <v>3.2047927294840055</v>
      </c>
      <c r="BZ243" s="8">
        <v>3.2410853771494623</v>
      </c>
      <c r="CA243" s="8">
        <v>3.2785175272815423</v>
      </c>
      <c r="CB243" s="8">
        <v>3.3144747281394884</v>
      </c>
      <c r="CC243" s="8">
        <v>3.3428821282500394</v>
      </c>
      <c r="CD243" s="8">
        <v>3.377995787435216</v>
      </c>
      <c r="CE243" s="8">
        <v>3.4083266292741907</v>
      </c>
      <c r="CF243" s="8">
        <v>3.436174530483592</v>
      </c>
      <c r="CG243" s="8">
        <v>3.463061085972714</v>
      </c>
      <c r="CH243" s="8">
        <v>3.4948974808278686</v>
      </c>
      <c r="CI243" s="8">
        <v>3.5412182261434171</v>
      </c>
      <c r="CJ243" s="8">
        <v>3.5880078516560525</v>
      </c>
      <c r="CK243" s="8">
        <v>3.6390643970581635</v>
      </c>
      <c r="CL243" s="8">
        <v>3.6835872818765538</v>
      </c>
      <c r="CM243" s="8">
        <v>3.7267615292301728</v>
      </c>
    </row>
    <row r="244" spans="1:91" x14ac:dyDescent="0.25">
      <c r="A244" s="1">
        <f t="shared" si="12"/>
        <v>41152</v>
      </c>
      <c r="B244">
        <v>3.3444693794685705</v>
      </c>
      <c r="C244">
        <v>3.2775826695218253</v>
      </c>
      <c r="D244" s="1">
        <v>41152</v>
      </c>
      <c r="E244">
        <v>2.9985257887362295</v>
      </c>
      <c r="F244">
        <v>3.0446688460876081</v>
      </c>
      <c r="G244">
        <v>3.0868323418481927</v>
      </c>
      <c r="H244">
        <v>3.1182393641876547</v>
      </c>
      <c r="I244">
        <v>3.1533700556586717</v>
      </c>
      <c r="J244">
        <v>3.1840329552385667</v>
      </c>
      <c r="K244">
        <v>3.2064806875860721</v>
      </c>
      <c r="L244">
        <v>3.2295298761318119</v>
      </c>
      <c r="M244">
        <v>3.2552283695279138</v>
      </c>
      <c r="N244">
        <v>3.2791420180043036</v>
      </c>
      <c r="O244">
        <v>3.2987367070574676</v>
      </c>
      <c r="P244">
        <v>3.3152583140850709</v>
      </c>
      <c r="Q244">
        <v>3.3312114443224585</v>
      </c>
      <c r="R244">
        <v>3.3514354139801181</v>
      </c>
      <c r="S244">
        <v>3.3691271487787273</v>
      </c>
      <c r="T244">
        <v>3.3929202758235557</v>
      </c>
      <c r="U244">
        <v>3.4202449805142288</v>
      </c>
      <c r="V244">
        <v>3.4500844130699884</v>
      </c>
      <c r="W244">
        <v>3.4746851122866973</v>
      </c>
      <c r="X244">
        <v>3.4971183137709874</v>
      </c>
      <c r="Y244">
        <v>3.5361965469002143</v>
      </c>
      <c r="Z244" s="1">
        <f t="shared" si="13"/>
        <v>41152</v>
      </c>
      <c r="AA244">
        <v>2.9985257887362295</v>
      </c>
      <c r="AB244">
        <v>3.0630295400291505</v>
      </c>
      <c r="AC244">
        <v>3.1039063200651729</v>
      </c>
      <c r="AD244">
        <v>3.1287050028116661</v>
      </c>
      <c r="AE244">
        <v>3.1692968526507008</v>
      </c>
      <c r="AF244">
        <v>3.2073064426459514</v>
      </c>
      <c r="AG244">
        <v>3.2548925446600676</v>
      </c>
      <c r="AH244">
        <v>3.3018934062922494</v>
      </c>
      <c r="AI244">
        <v>3.3349256787889776</v>
      </c>
      <c r="AJ244">
        <v>3.3698544065165996</v>
      </c>
      <c r="AK244">
        <v>3.4080464306242821</v>
      </c>
      <c r="AL244">
        <v>3.4449369840785766</v>
      </c>
      <c r="AM244">
        <v>3.4811737293349267</v>
      </c>
      <c r="AN244">
        <v>3.5170963346380208</v>
      </c>
      <c r="AO244">
        <v>3.5520061379057437</v>
      </c>
      <c r="AP244">
        <v>3.5958031795149314</v>
      </c>
      <c r="AQ244">
        <v>3.6538127646746568</v>
      </c>
      <c r="AR244">
        <v>3.7125984938063206</v>
      </c>
      <c r="AS244">
        <v>3.7690352589249865</v>
      </c>
      <c r="AT244">
        <v>3.8252429883230676</v>
      </c>
      <c r="AU244">
        <v>3.8813034332264085</v>
      </c>
      <c r="AV244" s="1">
        <f t="shared" si="14"/>
        <v>41152</v>
      </c>
      <c r="AW244">
        <v>2.9583387658385556</v>
      </c>
      <c r="AX244">
        <v>3.0222009562022683</v>
      </c>
      <c r="AY244">
        <v>3.0555057748244194</v>
      </c>
      <c r="AZ244">
        <v>3.0635953423763067</v>
      </c>
      <c r="BA244">
        <v>3.0881279404667556</v>
      </c>
      <c r="BB244">
        <v>3.1139030616503418</v>
      </c>
      <c r="BC244">
        <v>3.1490102134549853</v>
      </c>
      <c r="BD244">
        <v>3.1927565778534466</v>
      </c>
      <c r="BE244">
        <v>3.2324191335219004</v>
      </c>
      <c r="BF244">
        <v>3.2676771702552152</v>
      </c>
      <c r="BG244">
        <v>3.3149609609841968</v>
      </c>
      <c r="BH244">
        <v>3.3702111246397211</v>
      </c>
      <c r="BI244">
        <v>3.4210240135086032</v>
      </c>
      <c r="BJ244">
        <v>3.4669054127079684</v>
      </c>
      <c r="BK244">
        <v>3.5295213768809099</v>
      </c>
      <c r="BL244">
        <v>3.5958031795149314</v>
      </c>
      <c r="BM244">
        <v>3.6538127646746568</v>
      </c>
      <c r="BN244">
        <v>3.7125984938063206</v>
      </c>
      <c r="BO244">
        <v>3.7125984938063206</v>
      </c>
      <c r="BP244">
        <v>3.7690352589249865</v>
      </c>
      <c r="BQ244">
        <v>3.8813034332264085</v>
      </c>
      <c r="BR244" s="1">
        <f t="shared" si="15"/>
        <v>41152</v>
      </c>
      <c r="BS244" s="8">
        <v>2.9985257887362295</v>
      </c>
      <c r="BT244" s="8">
        <v>3.0546715535225664</v>
      </c>
      <c r="BU244" s="8">
        <v>3.1026947158395535</v>
      </c>
      <c r="BV244" s="8">
        <v>3.1279086708743788</v>
      </c>
      <c r="BW244" s="8">
        <v>3.1538157229041435</v>
      </c>
      <c r="BX244" s="8">
        <v>3.1803956092997514</v>
      </c>
      <c r="BY244" s="8">
        <v>3.2157125552288899</v>
      </c>
      <c r="BZ244" s="8">
        <v>3.2517110393357216</v>
      </c>
      <c r="CA244" s="8">
        <v>3.2889375069929989</v>
      </c>
      <c r="CB244" s="8">
        <v>3.3246769863734014</v>
      </c>
      <c r="CC244" s="8">
        <v>3.3528369787808829</v>
      </c>
      <c r="CD244" s="8">
        <v>3.3877168382475289</v>
      </c>
      <c r="CE244" s="8">
        <v>3.4177935611671946</v>
      </c>
      <c r="CF244" s="8">
        <v>3.4453746192458898</v>
      </c>
      <c r="CG244" s="8">
        <v>3.4719862750601345</v>
      </c>
      <c r="CH244" s="8">
        <v>3.5035546451014685</v>
      </c>
      <c r="CI244" s="8">
        <v>3.5496354157871068</v>
      </c>
      <c r="CJ244" s="8">
        <v>3.5961768545229535</v>
      </c>
      <c r="CK244" s="8">
        <v>3.6469851268545637</v>
      </c>
      <c r="CL244" s="8">
        <v>3.6912359435837048</v>
      </c>
      <c r="CM244" s="8">
        <v>3.7341265381084781</v>
      </c>
    </row>
    <row r="245" spans="1:91" x14ac:dyDescent="0.25">
      <c r="A245" s="1">
        <f t="shared" si="12"/>
        <v>41180</v>
      </c>
      <c r="B245">
        <v>3.3490585710234893</v>
      </c>
      <c r="C245">
        <v>3.2915426903867253</v>
      </c>
      <c r="D245" s="1">
        <v>41180</v>
      </c>
      <c r="E245">
        <v>3.0169069453944184</v>
      </c>
      <c r="F245">
        <v>3.0622405981663379</v>
      </c>
      <c r="G245">
        <v>3.1035400423591906</v>
      </c>
      <c r="H245">
        <v>3.1339983997794163</v>
      </c>
      <c r="I245">
        <v>3.1681753749263075</v>
      </c>
      <c r="J245">
        <v>3.1981269720527856</v>
      </c>
      <c r="K245">
        <v>3.2202207656746036</v>
      </c>
      <c r="L245">
        <v>3.2428227707613129</v>
      </c>
      <c r="M245">
        <v>3.2681455869110492</v>
      </c>
      <c r="N245">
        <v>3.2917057320538916</v>
      </c>
      <c r="O245">
        <v>3.3109244206867938</v>
      </c>
      <c r="P245">
        <v>3.3270537346866265</v>
      </c>
      <c r="Q245">
        <v>3.3426081086441659</v>
      </c>
      <c r="R245">
        <v>3.3624429863941723</v>
      </c>
      <c r="S245">
        <v>3.3797321276578871</v>
      </c>
      <c r="T245">
        <v>3.4031361937598157</v>
      </c>
      <c r="U245">
        <v>3.4300658300525577</v>
      </c>
      <c r="V245">
        <v>3.4595032018535918</v>
      </c>
      <c r="W245">
        <v>3.4836798422377537</v>
      </c>
      <c r="X245">
        <v>3.5056767247829077</v>
      </c>
      <c r="Y245">
        <v>3.5443506780233234</v>
      </c>
      <c r="Z245" s="1">
        <f t="shared" si="13"/>
        <v>41180</v>
      </c>
      <c r="AA245">
        <v>3.0169069453944184</v>
      </c>
      <c r="AB245">
        <v>3.0807072575110959</v>
      </c>
      <c r="AC245">
        <v>3.1207064347026892</v>
      </c>
      <c r="AD245">
        <v>3.1445169299079927</v>
      </c>
      <c r="AE245">
        <v>3.1841769494770169</v>
      </c>
      <c r="AF245">
        <v>3.2213545417840495</v>
      </c>
      <c r="AG245">
        <v>3.2683244108083098</v>
      </c>
      <c r="AH245">
        <v>3.3146826597463024</v>
      </c>
      <c r="AI245">
        <v>3.3469979376432617</v>
      </c>
      <c r="AJ245">
        <v>3.3811993172008332</v>
      </c>
      <c r="AK245">
        <v>3.418656453394044</v>
      </c>
      <c r="AL245">
        <v>3.4547890441925437</v>
      </c>
      <c r="AM245">
        <v>3.4902474294120158</v>
      </c>
      <c r="AN245">
        <v>3.5253725735336281</v>
      </c>
      <c r="AO245">
        <v>3.5594645862073526</v>
      </c>
      <c r="AP245">
        <v>3.6024425572959489</v>
      </c>
      <c r="AQ245">
        <v>3.6596335205296624</v>
      </c>
      <c r="AR245">
        <v>3.7175722728501088</v>
      </c>
      <c r="AS245">
        <v>3.7731297214023907</v>
      </c>
      <c r="AT245">
        <v>3.8284293457452558</v>
      </c>
      <c r="AU245">
        <v>3.8835531185751724</v>
      </c>
      <c r="AV245" s="1">
        <f t="shared" si="14"/>
        <v>41180</v>
      </c>
      <c r="AW245">
        <v>2.9716071717236821</v>
      </c>
      <c r="AX245">
        <v>3.0357557895487268</v>
      </c>
      <c r="AY245">
        <v>3.0692099831702904</v>
      </c>
      <c r="AZ245">
        <v>3.0773358331341019</v>
      </c>
      <c r="BA245">
        <v>3.1019784620542312</v>
      </c>
      <c r="BB245">
        <v>3.1275420511571888</v>
      </c>
      <c r="BC245">
        <v>3.1620051382047953</v>
      </c>
      <c r="BD245">
        <v>3.205123110647464</v>
      </c>
      <c r="BE245">
        <v>3.2441203239722936</v>
      </c>
      <c r="BF245">
        <v>3.2786780923038847</v>
      </c>
      <c r="BG245">
        <v>3.325281187540051</v>
      </c>
      <c r="BH245">
        <v>3.3798494787664199</v>
      </c>
      <c r="BI245">
        <v>3.4299409329928334</v>
      </c>
      <c r="BJ245">
        <v>3.4750635450688776</v>
      </c>
      <c r="BK245">
        <v>3.5369326120243296</v>
      </c>
      <c r="BL245">
        <v>3.6024425572959489</v>
      </c>
      <c r="BM245">
        <v>3.6596335205296624</v>
      </c>
      <c r="BN245">
        <v>3.7175722728501088</v>
      </c>
      <c r="BO245">
        <v>3.7175722728501088</v>
      </c>
      <c r="BP245">
        <v>3.7731297214023907</v>
      </c>
      <c r="BQ245">
        <v>3.8835531185751724</v>
      </c>
      <c r="BR245" s="1">
        <f t="shared" si="15"/>
        <v>41180</v>
      </c>
      <c r="BS245" s="8">
        <v>3.0169069453944184</v>
      </c>
      <c r="BT245" s="8">
        <v>3.0723010344066433</v>
      </c>
      <c r="BU245" s="8">
        <v>3.1194882725826663</v>
      </c>
      <c r="BV245" s="8">
        <v>3.1437165734485708</v>
      </c>
      <c r="BW245" s="8">
        <v>3.1686231346143852</v>
      </c>
      <c r="BX245" s="8">
        <v>3.1943829457608244</v>
      </c>
      <c r="BY245" s="8">
        <v>3.229179733733071</v>
      </c>
      <c r="BZ245" s="8">
        <v>3.2646459338456992</v>
      </c>
      <c r="CA245" s="8">
        <v>3.3013296208928793</v>
      </c>
      <c r="CB245" s="8">
        <v>3.336505389990581</v>
      </c>
      <c r="CC245" s="8">
        <v>3.3640612836169597</v>
      </c>
      <c r="CD245" s="8">
        <v>3.3983462984942903</v>
      </c>
      <c r="CE245" s="8">
        <v>3.4277994617227772</v>
      </c>
      <c r="CF245" s="8">
        <v>3.4547375424320981</v>
      </c>
      <c r="CG245" s="8">
        <v>3.4806922029600815</v>
      </c>
      <c r="CH245" s="8">
        <v>3.511603785471153</v>
      </c>
      <c r="CI245" s="8">
        <v>3.5570447990133691</v>
      </c>
      <c r="CJ245" s="8">
        <v>3.6029279862885693</v>
      </c>
      <c r="CK245" s="8">
        <v>3.6530655683786404</v>
      </c>
      <c r="CL245" s="8">
        <v>3.6966147941565111</v>
      </c>
      <c r="CM245" s="8">
        <v>3.7387835109990344</v>
      </c>
    </row>
    <row r="246" spans="1:91" x14ac:dyDescent="0.25">
      <c r="A246" s="1">
        <f t="shared" si="12"/>
        <v>41213</v>
      </c>
      <c r="B246">
        <v>3.3556459897564697</v>
      </c>
      <c r="C246">
        <v>3.2993608018388221</v>
      </c>
      <c r="D246" s="1">
        <v>41213</v>
      </c>
      <c r="E246">
        <v>3.0296635212399314</v>
      </c>
      <c r="F246">
        <v>3.074062088907962</v>
      </c>
      <c r="G246">
        <v>3.1143789970794167</v>
      </c>
      <c r="H246">
        <v>3.1437905527674426</v>
      </c>
      <c r="I246">
        <v>3.1769085619641508</v>
      </c>
      <c r="J246">
        <v>3.2057659491935668</v>
      </c>
      <c r="K246">
        <v>3.2272947309409883</v>
      </c>
      <c r="L246">
        <v>3.2493457937903134</v>
      </c>
      <c r="M246">
        <v>3.2741142646829755</v>
      </c>
      <c r="N246">
        <v>3.2971077919119107</v>
      </c>
      <c r="O246">
        <v>3.3157448148811413</v>
      </c>
      <c r="P246">
        <v>3.3312814186885031</v>
      </c>
      <c r="Q246">
        <v>3.346299692908524</v>
      </c>
      <c r="R246">
        <v>3.36566990464972</v>
      </c>
      <c r="S246">
        <v>3.3824865646403999</v>
      </c>
      <c r="T246">
        <v>3.4054172444280413</v>
      </c>
      <c r="U246">
        <v>3.4318588409692765</v>
      </c>
      <c r="V246">
        <v>3.4607948800619757</v>
      </c>
      <c r="W246">
        <v>3.4844602156015143</v>
      </c>
      <c r="X246">
        <v>3.5059384084177099</v>
      </c>
      <c r="Y246">
        <v>3.5440858548428533</v>
      </c>
      <c r="Z246" s="1">
        <f t="shared" si="13"/>
        <v>41213</v>
      </c>
      <c r="AA246">
        <v>3.0296635212399314</v>
      </c>
      <c r="AB246">
        <v>3.0926000370477946</v>
      </c>
      <c r="AC246">
        <v>3.1316053421693857</v>
      </c>
      <c r="AD246">
        <v>3.1543419479594585</v>
      </c>
      <c r="AE246">
        <v>3.1929542454188549</v>
      </c>
      <c r="AF246">
        <v>3.229048999797155</v>
      </c>
      <c r="AG246">
        <v>3.2753153434902513</v>
      </c>
      <c r="AH246">
        <v>3.3209602565503431</v>
      </c>
      <c r="AI246">
        <v>3.3525163184504301</v>
      </c>
      <c r="AJ246">
        <v>3.3859452871487998</v>
      </c>
      <c r="AK246">
        <v>3.4226170174206332</v>
      </c>
      <c r="AL246">
        <v>3.4579446294569003</v>
      </c>
      <c r="AM246">
        <v>3.4925798716974645</v>
      </c>
      <c r="AN246">
        <v>3.5268643486883522</v>
      </c>
      <c r="AO246">
        <v>3.5600982905279972</v>
      </c>
      <c r="AP246">
        <v>3.6022008813647459</v>
      </c>
      <c r="AQ246">
        <v>3.6584909574055486</v>
      </c>
      <c r="AR246">
        <v>3.715500368438506</v>
      </c>
      <c r="AS246">
        <v>3.7701501192091218</v>
      </c>
      <c r="AT246">
        <v>3.8245563293070988</v>
      </c>
      <c r="AU246">
        <v>3.8787623566033447</v>
      </c>
      <c r="AV246" s="1">
        <f t="shared" si="14"/>
        <v>41213</v>
      </c>
      <c r="AW246">
        <v>2.9786653685164013</v>
      </c>
      <c r="AX246">
        <v>3.04296635290352</v>
      </c>
      <c r="AY246">
        <v>3.0765000073247379</v>
      </c>
      <c r="AZ246">
        <v>3.0846451579042897</v>
      </c>
      <c r="BA246">
        <v>3.1093463182905103</v>
      </c>
      <c r="BB246">
        <v>3.1349706263351682</v>
      </c>
      <c r="BC246">
        <v>3.1687686543931028</v>
      </c>
      <c r="BD246">
        <v>3.2111932152883398</v>
      </c>
      <c r="BE246">
        <v>3.2494690847619578</v>
      </c>
      <c r="BF246">
        <v>3.2832801598649337</v>
      </c>
      <c r="BG246">
        <v>3.3291335749411277</v>
      </c>
      <c r="BH246">
        <v>3.3829366146449091</v>
      </c>
      <c r="BI246">
        <v>3.4322330740030345</v>
      </c>
      <c r="BJ246">
        <v>3.4765340317619833</v>
      </c>
      <c r="BK246">
        <v>3.5375623048963285</v>
      </c>
      <c r="BL246">
        <v>3.6022008813647459</v>
      </c>
      <c r="BM246">
        <v>3.6584909574055486</v>
      </c>
      <c r="BN246">
        <v>3.715500368438506</v>
      </c>
      <c r="BO246">
        <v>3.715500368438506</v>
      </c>
      <c r="BP246">
        <v>3.7701501192091218</v>
      </c>
      <c r="BQ246">
        <v>3.8787623566033447</v>
      </c>
      <c r="BR246" s="1">
        <f t="shared" si="15"/>
        <v>41213</v>
      </c>
      <c r="BS246" s="8">
        <v>3.0296635212399314</v>
      </c>
      <c r="BT246" s="8">
        <v>3.0841613625126278</v>
      </c>
      <c r="BU246" s="8">
        <v>3.1303829256805193</v>
      </c>
      <c r="BV246" s="8">
        <v>3.1535390907926666</v>
      </c>
      <c r="BW246" s="8">
        <v>3.1773575559175833</v>
      </c>
      <c r="BX246" s="8">
        <v>3.2020129800011174</v>
      </c>
      <c r="BY246" s="8">
        <v>3.2361618469876623</v>
      </c>
      <c r="BZ246" s="8">
        <v>3.2709830893968004</v>
      </c>
      <c r="CA246" s="8">
        <v>3.3070082334934092</v>
      </c>
      <c r="CB246" s="8">
        <v>3.3415069815046281</v>
      </c>
      <c r="CC246" s="8">
        <v>3.3683605647726451</v>
      </c>
      <c r="CD246" s="8">
        <v>3.4019381993389763</v>
      </c>
      <c r="CE246" s="8">
        <v>3.4306647860258672</v>
      </c>
      <c r="CF246" s="8">
        <v>3.4568617226611074</v>
      </c>
      <c r="CG246" s="8">
        <v>3.4820629426298124</v>
      </c>
      <c r="CH246" s="8">
        <v>3.5122585510283053</v>
      </c>
      <c r="CI246" s="8">
        <v>3.5570172804991897</v>
      </c>
      <c r="CJ246" s="8">
        <v>3.6022004456667926</v>
      </c>
      <c r="CK246" s="8">
        <v>3.6516184998966241</v>
      </c>
      <c r="CL246" s="8">
        <v>3.694432614203417</v>
      </c>
      <c r="CM246" s="8">
        <v>3.7358503886012393</v>
      </c>
    </row>
    <row r="247" spans="1:91" x14ac:dyDescent="0.25">
      <c r="A247" s="1">
        <f t="shared" si="12"/>
        <v>41243</v>
      </c>
      <c r="B247">
        <v>3.36094211549787</v>
      </c>
      <c r="C247">
        <v>3.3090259880644024</v>
      </c>
      <c r="D247" s="1">
        <v>41243</v>
      </c>
      <c r="E247">
        <v>3.0344978716904958</v>
      </c>
      <c r="F247">
        <v>3.0799830594679096</v>
      </c>
      <c r="G247">
        <v>3.1212208694909838</v>
      </c>
      <c r="H247">
        <v>3.1514602690307179</v>
      </c>
      <c r="I247">
        <v>3.1856541943446008</v>
      </c>
      <c r="J247">
        <v>3.2156503163258745</v>
      </c>
      <c r="K247">
        <v>3.2380135896498921</v>
      </c>
      <c r="L247">
        <v>3.260899929647342</v>
      </c>
      <c r="M247">
        <v>3.286524320488291</v>
      </c>
      <c r="N247">
        <v>3.3103782411729439</v>
      </c>
      <c r="O247">
        <v>3.3298678864326368</v>
      </c>
      <c r="P247">
        <v>3.3462519210369646</v>
      </c>
      <c r="Q247">
        <v>3.3620892515962049</v>
      </c>
      <c r="R247">
        <v>3.3822686428756423</v>
      </c>
      <c r="S247">
        <v>3.3998896062608406</v>
      </c>
      <c r="T247">
        <v>3.4236645230751743</v>
      </c>
      <c r="U247">
        <v>3.4510624994296415</v>
      </c>
      <c r="V247">
        <v>3.4810006469892532</v>
      </c>
      <c r="W247">
        <v>3.5056500883671342</v>
      </c>
      <c r="X247">
        <v>3.5281100461356023</v>
      </c>
      <c r="Y247">
        <v>3.5673591498235884</v>
      </c>
      <c r="Z247" s="1">
        <f t="shared" si="13"/>
        <v>41243</v>
      </c>
      <c r="AA247">
        <v>3.0344978716904958</v>
      </c>
      <c r="AB247">
        <v>3.0985567136676733</v>
      </c>
      <c r="AC247">
        <v>3.1386174260355526</v>
      </c>
      <c r="AD247">
        <v>3.1623665893381689</v>
      </c>
      <c r="AE247">
        <v>3.2020505351559296</v>
      </c>
      <c r="AF247">
        <v>3.2392681597688817</v>
      </c>
      <c r="AG247">
        <v>3.2866720430386684</v>
      </c>
      <c r="AH247">
        <v>3.3334766693669629</v>
      </c>
      <c r="AI247">
        <v>3.3661626250642867</v>
      </c>
      <c r="AJ247">
        <v>3.400752656288458</v>
      </c>
      <c r="AK247">
        <v>3.4386281936433791</v>
      </c>
      <c r="AL247">
        <v>3.4751752749602942</v>
      </c>
      <c r="AM247">
        <v>3.5110478656592066</v>
      </c>
      <c r="AN247">
        <v>3.5465888475218326</v>
      </c>
      <c r="AO247">
        <v>3.5810940029394485</v>
      </c>
      <c r="AP247">
        <v>3.6245430777353396</v>
      </c>
      <c r="AQ247">
        <v>3.6822976302631565</v>
      </c>
      <c r="AR247">
        <v>3.7408107396705867</v>
      </c>
      <c r="AS247">
        <v>3.7969821554929686</v>
      </c>
      <c r="AT247">
        <v>3.8529415446738717</v>
      </c>
      <c r="AU247">
        <v>3.9087323773565377</v>
      </c>
      <c r="AV247" s="1">
        <f t="shared" si="14"/>
        <v>41243</v>
      </c>
      <c r="AW247">
        <v>2.9847168161562179</v>
      </c>
      <c r="AX247">
        <v>3.0491484342305979</v>
      </c>
      <c r="AY247">
        <v>3.0833887029643616</v>
      </c>
      <c r="AZ247">
        <v>3.0924924907493447</v>
      </c>
      <c r="BA247">
        <v>3.1182044204836932</v>
      </c>
      <c r="BB247">
        <v>3.1448920509834766</v>
      </c>
      <c r="BC247">
        <v>3.1797559181440298</v>
      </c>
      <c r="BD247">
        <v>3.2232959255924452</v>
      </c>
      <c r="BE247">
        <v>3.2626959410247802</v>
      </c>
      <c r="BF247">
        <v>3.2976385552886751</v>
      </c>
      <c r="BG247">
        <v>3.3447074308724623</v>
      </c>
      <c r="BH247">
        <v>3.3997935015571072</v>
      </c>
      <c r="BI247">
        <v>3.4503819673754204</v>
      </c>
      <c r="BJ247">
        <v>3.4959770510205908</v>
      </c>
      <c r="BK247">
        <v>3.5584251111252483</v>
      </c>
      <c r="BL247">
        <v>3.6245430777353396</v>
      </c>
      <c r="BM247">
        <v>3.6822976302631565</v>
      </c>
      <c r="BN247">
        <v>3.7408107396705867</v>
      </c>
      <c r="BO247">
        <v>3.7408107396705867</v>
      </c>
      <c r="BP247">
        <v>3.7969821554929686</v>
      </c>
      <c r="BQ247">
        <v>3.9087323773565377</v>
      </c>
      <c r="BR247" s="1">
        <f t="shared" si="15"/>
        <v>41243</v>
      </c>
      <c r="BS247" s="8">
        <v>3.0344978716904958</v>
      </c>
      <c r="BT247" s="8">
        <v>3.0901017853477608</v>
      </c>
      <c r="BU247" s="8">
        <v>3.1373389912763359</v>
      </c>
      <c r="BV247" s="8">
        <v>3.1614291673721793</v>
      </c>
      <c r="BW247" s="8">
        <v>3.186223873782243</v>
      </c>
      <c r="BX247" s="8">
        <v>3.212006151924617</v>
      </c>
      <c r="BY247" s="8">
        <v>3.2471558812366146</v>
      </c>
      <c r="BZ247" s="8">
        <v>3.2829926598666312</v>
      </c>
      <c r="CA247" s="8">
        <v>3.3200571937312464</v>
      </c>
      <c r="CB247" s="8">
        <v>3.3556086534831637</v>
      </c>
      <c r="CC247" s="8">
        <v>3.3834995138424397</v>
      </c>
      <c r="CD247" s="8">
        <v>3.4181612229085223</v>
      </c>
      <c r="CE247" s="8">
        <v>3.4479658408411966</v>
      </c>
      <c r="CF247" s="8">
        <v>3.4752431172186053</v>
      </c>
      <c r="CG247" s="8">
        <v>3.5015334810008611</v>
      </c>
      <c r="CH247" s="8">
        <v>3.532842980089709</v>
      </c>
      <c r="CI247" s="8">
        <v>3.5788580053022501</v>
      </c>
      <c r="CJ247" s="8">
        <v>3.6253267217855871</v>
      </c>
      <c r="CK247" s="8">
        <v>3.6760839907689813</v>
      </c>
      <c r="CL247" s="8">
        <v>3.7202188863379519</v>
      </c>
      <c r="CM247" s="8">
        <v>3.7629712691675232</v>
      </c>
    </row>
    <row r="248" spans="1:91" x14ac:dyDescent="0.25">
      <c r="A248" s="1">
        <f t="shared" si="12"/>
        <v>41274</v>
      </c>
      <c r="B248">
        <v>3.3561563913552246</v>
      </c>
      <c r="C248">
        <v>3.3144896452064163</v>
      </c>
      <c r="D248" s="1">
        <v>41274</v>
      </c>
      <c r="E248">
        <v>3.0434294669597386</v>
      </c>
      <c r="F248">
        <v>3.0878050865089239</v>
      </c>
      <c r="G248">
        <v>3.1285038760917701</v>
      </c>
      <c r="H248">
        <v>3.1581638495588154</v>
      </c>
      <c r="I248">
        <v>3.1917734712864836</v>
      </c>
      <c r="J248">
        <v>3.2209997694518844</v>
      </c>
      <c r="K248">
        <v>3.2427935821294649</v>
      </c>
      <c r="L248">
        <v>3.2651320392507763</v>
      </c>
      <c r="M248">
        <v>3.2901259851693325</v>
      </c>
      <c r="N248">
        <v>3.3133232841865818</v>
      </c>
      <c r="O248">
        <v>3.3321434855709859</v>
      </c>
      <c r="P248">
        <v>3.3478485550378325</v>
      </c>
      <c r="Q248">
        <v>3.3630000139734553</v>
      </c>
      <c r="R248">
        <v>3.3824872814373315</v>
      </c>
      <c r="S248">
        <v>3.3994081593301808</v>
      </c>
      <c r="T248">
        <v>3.4224735813437936</v>
      </c>
      <c r="U248">
        <v>3.4491502482261236</v>
      </c>
      <c r="V248">
        <v>3.4783538532614173</v>
      </c>
      <c r="W248">
        <v>3.502261514758064</v>
      </c>
      <c r="X248">
        <v>3.5239720927312788</v>
      </c>
      <c r="Y248">
        <v>3.5624393979834545</v>
      </c>
      <c r="Z248" s="1">
        <f t="shared" si="13"/>
        <v>41274</v>
      </c>
      <c r="AA248">
        <v>3.0434294669597386</v>
      </c>
      <c r="AB248">
        <v>3.106399945533997</v>
      </c>
      <c r="AC248">
        <v>3.1456509001658386</v>
      </c>
      <c r="AD248">
        <v>3.1685352279896182</v>
      </c>
      <c r="AE248">
        <v>3.20736700629802</v>
      </c>
      <c r="AF248">
        <v>3.2437060434482237</v>
      </c>
      <c r="AG248">
        <v>3.2902207285135798</v>
      </c>
      <c r="AH248">
        <v>3.3361081602498679</v>
      </c>
      <c r="AI248">
        <v>3.3678426992430675</v>
      </c>
      <c r="AJ248">
        <v>3.4014627334327421</v>
      </c>
      <c r="AK248">
        <v>3.4383479225295663</v>
      </c>
      <c r="AL248">
        <v>3.4738831584844574</v>
      </c>
      <c r="AM248">
        <v>3.5087231306927533</v>
      </c>
      <c r="AN248">
        <v>3.5432109817937829</v>
      </c>
      <c r="AO248">
        <v>3.5766436581382637</v>
      </c>
      <c r="AP248">
        <v>3.6189865083221893</v>
      </c>
      <c r="AQ248">
        <v>3.6755835252817253</v>
      </c>
      <c r="AR248">
        <v>3.7329039627319944</v>
      </c>
      <c r="AS248">
        <v>3.7878543624439565</v>
      </c>
      <c r="AT248">
        <v>3.8425107430721708</v>
      </c>
      <c r="AU248">
        <v>3.8969418791337609</v>
      </c>
      <c r="AV248" s="1">
        <f t="shared" si="14"/>
        <v>41274</v>
      </c>
      <c r="AW248">
        <v>2.9923582718021553</v>
      </c>
      <c r="AX248">
        <v>3.0568666012271932</v>
      </c>
      <c r="AY248">
        <v>3.0902984124740387</v>
      </c>
      <c r="AZ248">
        <v>3.098524830191606</v>
      </c>
      <c r="BA248">
        <v>3.1233816791292481</v>
      </c>
      <c r="BB248">
        <v>3.1492006368794181</v>
      </c>
      <c r="BC248">
        <v>3.183189164142632</v>
      </c>
      <c r="BD248">
        <v>3.2258404383286665</v>
      </c>
      <c r="BE248">
        <v>3.264324374292654</v>
      </c>
      <c r="BF248">
        <v>3.2983271022089844</v>
      </c>
      <c r="BG248">
        <v>3.3444348149267311</v>
      </c>
      <c r="BH248">
        <v>3.398529413029125</v>
      </c>
      <c r="BI248">
        <v>3.4480974005127378</v>
      </c>
      <c r="BJ248">
        <v>3.4926473893162346</v>
      </c>
      <c r="BK248">
        <v>3.5540029377110058</v>
      </c>
      <c r="BL248">
        <v>3.6189865083221893</v>
      </c>
      <c r="BM248">
        <v>3.6755835252817253</v>
      </c>
      <c r="BN248">
        <v>3.7329039627319944</v>
      </c>
      <c r="BO248">
        <v>3.7329039627319944</v>
      </c>
      <c r="BP248">
        <v>3.7878543624439565</v>
      </c>
      <c r="BQ248">
        <v>3.8969418791337609</v>
      </c>
      <c r="BR248" s="1">
        <f t="shared" si="15"/>
        <v>41274</v>
      </c>
      <c r="BS248" s="8">
        <v>3.0434294669597386</v>
      </c>
      <c r="BT248" s="8">
        <v>3.0979363498890988</v>
      </c>
      <c r="BU248" s="8">
        <v>3.1445122179517764</v>
      </c>
      <c r="BV248" s="8">
        <v>3.1678703743576073</v>
      </c>
      <c r="BW248" s="8">
        <v>3.1919223256655309</v>
      </c>
      <c r="BX248" s="8">
        <v>3.2169510228150173</v>
      </c>
      <c r="BY248" s="8">
        <v>3.2513464220743225</v>
      </c>
      <c r="BZ248" s="8">
        <v>3.2864120838284188</v>
      </c>
      <c r="CA248" s="8">
        <v>3.3226886293875402</v>
      </c>
      <c r="CB248" s="8">
        <v>3.3574328224195016</v>
      </c>
      <c r="CC248" s="8">
        <v>3.3844964564142606</v>
      </c>
      <c r="CD248" s="8">
        <v>3.4183173604505028</v>
      </c>
      <c r="CE248" s="8">
        <v>3.4472649013350667</v>
      </c>
      <c r="CF248" s="8">
        <v>3.4736714027962128</v>
      </c>
      <c r="CG248" s="8">
        <v>3.4990781012925574</v>
      </c>
      <c r="CH248" s="8">
        <v>3.5294860749164556</v>
      </c>
      <c r="CI248" s="8">
        <v>3.5745663500307354</v>
      </c>
      <c r="CJ248" s="8">
        <v>3.6200767467282238</v>
      </c>
      <c r="CK248" s="8">
        <v>3.6698452791985603</v>
      </c>
      <c r="CL248" s="8">
        <v>3.7129790518783499</v>
      </c>
      <c r="CM248" s="8">
        <v>3.7547113700095505</v>
      </c>
    </row>
    <row r="249" spans="1:91" x14ac:dyDescent="0.25">
      <c r="A249" s="1">
        <f t="shared" si="12"/>
        <v>41305</v>
      </c>
      <c r="B249">
        <v>3.3326833933811049</v>
      </c>
      <c r="C249">
        <v>3.3195288270066379</v>
      </c>
      <c r="D249" s="1">
        <v>41305</v>
      </c>
      <c r="E249">
        <v>3.0521884068557465</v>
      </c>
      <c r="F249">
        <v>3.0961869754040654</v>
      </c>
      <c r="G249">
        <v>3.1356107298716878</v>
      </c>
      <c r="H249">
        <v>3.1639394323334433</v>
      </c>
      <c r="I249">
        <v>3.1961969860441606</v>
      </c>
      <c r="J249">
        <v>3.223834496829399</v>
      </c>
      <c r="K249">
        <v>3.2442869010137474</v>
      </c>
      <c r="L249">
        <v>3.2653018369590852</v>
      </c>
      <c r="M249">
        <v>3.2888574489654427</v>
      </c>
      <c r="N249">
        <v>3.3105784410328374</v>
      </c>
      <c r="O249">
        <v>3.3279073533856236</v>
      </c>
      <c r="P249">
        <v>3.3421098039490005</v>
      </c>
      <c r="Q249">
        <v>3.3557459276066397</v>
      </c>
      <c r="R249">
        <v>3.3736931669662011</v>
      </c>
      <c r="S249">
        <v>3.389064565117716</v>
      </c>
      <c r="T249">
        <v>3.4105441023663055</v>
      </c>
      <c r="U249">
        <v>3.4355512065077942</v>
      </c>
      <c r="V249">
        <v>3.4629999263214128</v>
      </c>
      <c r="W249">
        <v>3.4851510422349068</v>
      </c>
      <c r="X249">
        <v>3.505094303524444</v>
      </c>
      <c r="Y249">
        <v>3.5416761582436123</v>
      </c>
      <c r="Z249" s="1">
        <f t="shared" si="13"/>
        <v>41305</v>
      </c>
      <c r="AA249">
        <v>3.0521884068557465</v>
      </c>
      <c r="AB249">
        <v>3.1151216970603595</v>
      </c>
      <c r="AC249">
        <v>3.1529377663698712</v>
      </c>
      <c r="AD249">
        <v>3.1743187759855584</v>
      </c>
      <c r="AE249">
        <v>3.2116460311910626</v>
      </c>
      <c r="AF249">
        <v>3.2463451560778047</v>
      </c>
      <c r="AG249">
        <v>3.2911697589463964</v>
      </c>
      <c r="AH249">
        <v>3.3353184006908023</v>
      </c>
      <c r="AI249">
        <v>3.3652767353448509</v>
      </c>
      <c r="AJ249">
        <v>3.3970848063370198</v>
      </c>
      <c r="AK249">
        <v>3.4321168024804574</v>
      </c>
      <c r="AL249">
        <v>3.4657632588500271</v>
      </c>
      <c r="AM249">
        <v>3.4986791176048735</v>
      </c>
      <c r="AN249">
        <v>3.5312074542975731</v>
      </c>
      <c r="AO249">
        <v>3.5626485210456957</v>
      </c>
      <c r="AP249">
        <v>3.6029251017197144</v>
      </c>
      <c r="AQ249">
        <v>3.657340627516132</v>
      </c>
      <c r="AR249">
        <v>3.7124161571831786</v>
      </c>
      <c r="AS249">
        <v>3.7650756955759435</v>
      </c>
      <c r="AT249">
        <v>3.8173854207472235</v>
      </c>
      <c r="AU249">
        <v>3.8694140846250251</v>
      </c>
      <c r="AV249" s="1">
        <f t="shared" si="14"/>
        <v>41305</v>
      </c>
      <c r="AW249">
        <v>3.0009702296586216</v>
      </c>
      <c r="AX249">
        <v>3.0654492793795893</v>
      </c>
      <c r="AY249">
        <v>3.0974570552404836</v>
      </c>
      <c r="AZ249">
        <v>3.1041805877522997</v>
      </c>
      <c r="BA249">
        <v>3.127548657192321</v>
      </c>
      <c r="BB249">
        <v>3.1517628589373201</v>
      </c>
      <c r="BC249">
        <v>3.1841073224181557</v>
      </c>
      <c r="BD249">
        <v>3.2250767825358042</v>
      </c>
      <c r="BE249">
        <v>3.2618372811459384</v>
      </c>
      <c r="BF249">
        <v>3.2940819180858751</v>
      </c>
      <c r="BG249">
        <v>3.3383738881974501</v>
      </c>
      <c r="BH249">
        <v>3.3905856462184718</v>
      </c>
      <c r="BI249">
        <v>3.4382269336423019</v>
      </c>
      <c r="BJ249">
        <v>3.4808151588372587</v>
      </c>
      <c r="BK249">
        <v>3.5400963920512276</v>
      </c>
      <c r="BL249">
        <v>3.6029251017197144</v>
      </c>
      <c r="BM249">
        <v>3.657340627516132</v>
      </c>
      <c r="BN249">
        <v>3.7124161571831786</v>
      </c>
      <c r="BO249">
        <v>3.7124161571831786</v>
      </c>
      <c r="BP249">
        <v>3.7650756955759435</v>
      </c>
      <c r="BQ249">
        <v>3.8694140846250251</v>
      </c>
      <c r="BR249" s="1">
        <f t="shared" si="15"/>
        <v>41305</v>
      </c>
      <c r="BS249" s="8">
        <v>3.0521884068557465</v>
      </c>
      <c r="BT249" s="8">
        <v>3.1064637994964772</v>
      </c>
      <c r="BU249" s="8">
        <v>3.1516976440876827</v>
      </c>
      <c r="BV249" s="8">
        <v>3.1736280250254199</v>
      </c>
      <c r="BW249" s="8">
        <v>3.1962312950622209</v>
      </c>
      <c r="BX249" s="8">
        <v>3.2197896816555946</v>
      </c>
      <c r="BY249" s="8">
        <v>3.2526952516247856</v>
      </c>
      <c r="BZ249" s="8">
        <v>3.2862388853521494</v>
      </c>
      <c r="CA249" s="8">
        <v>3.3209599827350442</v>
      </c>
      <c r="CB249" s="8">
        <v>3.3541163187751817</v>
      </c>
      <c r="CC249" s="8">
        <v>3.379496249517802</v>
      </c>
      <c r="CD249" s="8">
        <v>3.411560142799511</v>
      </c>
      <c r="CE249" s="8">
        <v>3.4387289610378318</v>
      </c>
      <c r="CF249" s="8">
        <v>3.4633353890628911</v>
      </c>
      <c r="CG249" s="8">
        <v>3.4869191145167409</v>
      </c>
      <c r="CH249" s="8">
        <v>3.5154588632985138</v>
      </c>
      <c r="CI249" s="8">
        <v>3.5585749041162651</v>
      </c>
      <c r="CJ249" s="8">
        <v>3.6020739029935358</v>
      </c>
      <c r="CK249" s="8">
        <v>3.6497622811682962</v>
      </c>
      <c r="CL249" s="8">
        <v>3.690805814172617</v>
      </c>
      <c r="CM249" s="8">
        <v>3.7304138813105201</v>
      </c>
    </row>
    <row r="250" spans="1:91" x14ac:dyDescent="0.25">
      <c r="A250" s="1">
        <f t="shared" si="12"/>
        <v>41333</v>
      </c>
      <c r="B250">
        <v>3.3493958876651209</v>
      </c>
      <c r="C250">
        <v>3.3292756073678245</v>
      </c>
      <c r="D250" s="1">
        <v>41333</v>
      </c>
      <c r="E250">
        <v>3.0597453997303923</v>
      </c>
      <c r="F250">
        <v>3.1041069703469648</v>
      </c>
      <c r="G250">
        <v>3.1442730109729236</v>
      </c>
      <c r="H250">
        <v>3.1735223417105494</v>
      </c>
      <c r="I250">
        <v>3.2067285538793184</v>
      </c>
      <c r="J250">
        <v>3.2353776542985679</v>
      </c>
      <c r="K250">
        <v>3.2567438906634054</v>
      </c>
      <c r="L250">
        <v>3.2786744832531247</v>
      </c>
      <c r="M250">
        <v>3.3031968441180344</v>
      </c>
      <c r="N250">
        <v>3.3258939496218196</v>
      </c>
      <c r="O250">
        <v>3.3441890532912257</v>
      </c>
      <c r="P250">
        <v>3.3593507939643663</v>
      </c>
      <c r="Q250">
        <v>3.3739506979689646</v>
      </c>
      <c r="R250">
        <v>3.3928935140542138</v>
      </c>
      <c r="S250">
        <v>3.4092547000865077</v>
      </c>
      <c r="T250">
        <v>3.4317702252746538</v>
      </c>
      <c r="U250">
        <v>3.4578626240060411</v>
      </c>
      <c r="V250">
        <v>3.4864418885196979</v>
      </c>
      <c r="W250">
        <v>3.5097013276358262</v>
      </c>
      <c r="X250">
        <v>3.5307489349110761</v>
      </c>
      <c r="Y250">
        <v>3.5685724612546696</v>
      </c>
      <c r="Z250" s="1">
        <f t="shared" si="13"/>
        <v>41333</v>
      </c>
      <c r="AA250">
        <v>3.0597453997303923</v>
      </c>
      <c r="AB250">
        <v>3.1235100578730073</v>
      </c>
      <c r="AC250">
        <v>3.1623468655576707</v>
      </c>
      <c r="AD250">
        <v>3.1848097687090187</v>
      </c>
      <c r="AE250">
        <v>3.2232904484213445</v>
      </c>
      <c r="AF250">
        <v>3.2591687399980733</v>
      </c>
      <c r="AG250">
        <v>3.3052402692814713</v>
      </c>
      <c r="AH250">
        <v>3.3506618701238313</v>
      </c>
      <c r="AI250">
        <v>3.3818519741766999</v>
      </c>
      <c r="AJ250">
        <v>3.4149210036402113</v>
      </c>
      <c r="AK250">
        <v>3.4512526130184709</v>
      </c>
      <c r="AL250">
        <v>3.4862132828640693</v>
      </c>
      <c r="AM250">
        <v>3.5204606815849853</v>
      </c>
      <c r="AN250">
        <v>3.5543543270582489</v>
      </c>
      <c r="AO250">
        <v>3.5871894930866199</v>
      </c>
      <c r="AP250">
        <v>3.6289449507021376</v>
      </c>
      <c r="AQ250">
        <v>3.6849730391700954</v>
      </c>
      <c r="AR250">
        <v>3.74170262906603</v>
      </c>
      <c r="AS250">
        <v>3.7960330938970315</v>
      </c>
      <c r="AT250">
        <v>3.8500458724234941</v>
      </c>
      <c r="AU250">
        <v>3.9038099777739057</v>
      </c>
      <c r="AV250" s="1">
        <f t="shared" si="14"/>
        <v>41333</v>
      </c>
      <c r="AW250">
        <v>3.0084004101256401</v>
      </c>
      <c r="AX250">
        <v>3.0737038829260808</v>
      </c>
      <c r="AY250">
        <v>3.1067005870899123</v>
      </c>
      <c r="AZ250">
        <v>3.1144397766544301</v>
      </c>
      <c r="BA250">
        <v>3.1388881638249524</v>
      </c>
      <c r="BB250">
        <v>3.1642128276175452</v>
      </c>
      <c r="BC250">
        <v>3.1977201161266198</v>
      </c>
      <c r="BD250">
        <v>3.2399131073142002</v>
      </c>
      <c r="BE250">
        <v>3.2779030422162778</v>
      </c>
      <c r="BF250">
        <v>3.3113773046815389</v>
      </c>
      <c r="BG250">
        <v>3.3569870339340486</v>
      </c>
      <c r="BH250">
        <v>3.4105920784840849</v>
      </c>
      <c r="BI250">
        <v>3.4596321432702544</v>
      </c>
      <c r="BJ250">
        <v>3.5036317128425978</v>
      </c>
      <c r="BK250">
        <v>3.5644820158550616</v>
      </c>
      <c r="BL250">
        <v>3.6289449507021376</v>
      </c>
      <c r="BM250">
        <v>3.6849730391700954</v>
      </c>
      <c r="BN250">
        <v>3.74170262906603</v>
      </c>
      <c r="BO250">
        <v>3.74170262906603</v>
      </c>
      <c r="BP250">
        <v>3.7960330938970315</v>
      </c>
      <c r="BQ250">
        <v>3.9038099777739057</v>
      </c>
      <c r="BR250" s="1">
        <f t="shared" si="15"/>
        <v>41333</v>
      </c>
      <c r="BS250" s="8">
        <v>3.0597453997303923</v>
      </c>
      <c r="BT250" s="8">
        <v>3.1145625671092176</v>
      </c>
      <c r="BU250" s="8">
        <v>3.1606795486425581</v>
      </c>
      <c r="BV250" s="8">
        <v>3.1835993625780734</v>
      </c>
      <c r="BW250" s="8">
        <v>3.2072071869117953</v>
      </c>
      <c r="BX250" s="8">
        <v>3.2317868903049627</v>
      </c>
      <c r="BY250" s="8">
        <v>3.2657650971268697</v>
      </c>
      <c r="BZ250" s="8">
        <v>3.3004033396372199</v>
      </c>
      <c r="CA250" s="8">
        <v>3.3362440593027864</v>
      </c>
      <c r="CB250" s="8">
        <v>3.3705326413516263</v>
      </c>
      <c r="CC250" s="8">
        <v>3.3970411293353813</v>
      </c>
      <c r="CD250" s="8">
        <v>3.4302931159206929</v>
      </c>
      <c r="CE250" s="8">
        <v>3.4586408863934359</v>
      </c>
      <c r="CF250" s="8">
        <v>3.4844269338594773</v>
      </c>
      <c r="CG250" s="8">
        <v>3.5091984816485771</v>
      </c>
      <c r="CH250" s="8">
        <v>3.5389733278287978</v>
      </c>
      <c r="CI250" s="8">
        <v>3.5834434232006029</v>
      </c>
      <c r="CJ250" s="8">
        <v>3.6283250907553768</v>
      </c>
      <c r="CK250" s="8">
        <v>3.6774539760819915</v>
      </c>
      <c r="CL250" s="8">
        <v>3.7199654376799383</v>
      </c>
      <c r="CM250" s="8">
        <v>3.7610612497595439</v>
      </c>
    </row>
    <row r="251" spans="1:91" x14ac:dyDescent="0.25">
      <c r="A251" s="1">
        <f t="shared" si="12"/>
        <v>41362</v>
      </c>
      <c r="B251">
        <v>3.352068033758949</v>
      </c>
      <c r="C251">
        <v>3.3375960812871344</v>
      </c>
      <c r="D251" s="1">
        <v>41362</v>
      </c>
      <c r="E251">
        <v>3.0665984899295435</v>
      </c>
      <c r="F251">
        <v>3.111503672470441</v>
      </c>
      <c r="G251">
        <v>3.1522154249922578</v>
      </c>
      <c r="H251">
        <v>3.1818306685090616</v>
      </c>
      <c r="I251">
        <v>3.2153766914872288</v>
      </c>
      <c r="J251">
        <v>3.2443364091518165</v>
      </c>
      <c r="K251">
        <v>3.2660267403497931</v>
      </c>
      <c r="L251">
        <v>3.2882904399629029</v>
      </c>
      <c r="M251">
        <v>3.3131470794974938</v>
      </c>
      <c r="N251">
        <v>3.3361748292255986</v>
      </c>
      <c r="O251">
        <v>3.3547902023821767</v>
      </c>
      <c r="P251">
        <v>3.3702649180590631</v>
      </c>
      <c r="Q251">
        <v>3.3851783186743756</v>
      </c>
      <c r="R251">
        <v>3.4044517285543883</v>
      </c>
      <c r="S251">
        <v>3.4211374978190849</v>
      </c>
      <c r="T251">
        <v>3.4440021226437754</v>
      </c>
      <c r="U251">
        <v>3.4704549444674964</v>
      </c>
      <c r="V251">
        <v>3.4994025778263502</v>
      </c>
      <c r="W251">
        <v>3.5230145392631531</v>
      </c>
      <c r="X251">
        <v>3.5444096375444678</v>
      </c>
      <c r="Y251">
        <v>3.5826500248266453</v>
      </c>
      <c r="Z251" s="1">
        <f t="shared" si="13"/>
        <v>41362</v>
      </c>
      <c r="AA251">
        <v>3.0665984899295435</v>
      </c>
      <c r="AB251">
        <v>3.1310090717250247</v>
      </c>
      <c r="AC251">
        <v>3.1704032474307429</v>
      </c>
      <c r="AD251">
        <v>3.1931338995306162</v>
      </c>
      <c r="AE251">
        <v>3.2319282223190853</v>
      </c>
      <c r="AF251">
        <v>3.268118098374746</v>
      </c>
      <c r="AG251">
        <v>3.314534618823759</v>
      </c>
      <c r="AH251">
        <v>3.3603054311163945</v>
      </c>
      <c r="AI251">
        <v>3.3918088510521756</v>
      </c>
      <c r="AJ251">
        <v>3.4252009760088704</v>
      </c>
      <c r="AK251">
        <v>3.4618700897852639</v>
      </c>
      <c r="AL251">
        <v>3.497168759021362</v>
      </c>
      <c r="AM251">
        <v>3.5317564904651078</v>
      </c>
      <c r="AN251">
        <v>3.5659938378673544</v>
      </c>
      <c r="AO251">
        <v>3.5991736505154184</v>
      </c>
      <c r="AP251">
        <v>3.641308486442036</v>
      </c>
      <c r="AQ251">
        <v>3.6977710426700656</v>
      </c>
      <c r="AR251">
        <v>3.7549449901751011</v>
      </c>
      <c r="AS251">
        <v>3.8097186631072892</v>
      </c>
      <c r="AT251">
        <v>3.8641806661167042</v>
      </c>
      <c r="AU251">
        <v>3.9184002072646233</v>
      </c>
      <c r="AV251" s="1">
        <f t="shared" si="14"/>
        <v>41362</v>
      </c>
      <c r="AW251">
        <v>3.0151384999671098</v>
      </c>
      <c r="AX251">
        <v>3.0810833206637516</v>
      </c>
      <c r="AY251">
        <v>3.1146152047327429</v>
      </c>
      <c r="AZ251">
        <v>3.1225799815707722</v>
      </c>
      <c r="BA251">
        <v>3.1472997564763978</v>
      </c>
      <c r="BB251">
        <v>3.1729014463524039</v>
      </c>
      <c r="BC251">
        <v>3.2067121185459015</v>
      </c>
      <c r="BD251">
        <v>3.2492379215962917</v>
      </c>
      <c r="BE251">
        <v>3.2875538717766228</v>
      </c>
      <c r="BF251">
        <v>3.3213455783716315</v>
      </c>
      <c r="BG251">
        <v>3.3673145108926383</v>
      </c>
      <c r="BH251">
        <v>3.4213099139021712</v>
      </c>
      <c r="BI251">
        <v>3.4707327766874454</v>
      </c>
      <c r="BJ251">
        <v>3.5151051213551665</v>
      </c>
      <c r="BK251">
        <v>3.5763903116706168</v>
      </c>
      <c r="BL251">
        <v>3.641308486442036</v>
      </c>
      <c r="BM251">
        <v>3.6977710426700656</v>
      </c>
      <c r="BN251">
        <v>3.7549449901751011</v>
      </c>
      <c r="BO251">
        <v>3.7549449901751011</v>
      </c>
      <c r="BP251">
        <v>3.8097186631072892</v>
      </c>
      <c r="BQ251">
        <v>3.9184002072646233</v>
      </c>
      <c r="BR251" s="1">
        <f t="shared" si="15"/>
        <v>41362</v>
      </c>
      <c r="BS251" s="8">
        <v>3.0665984899295435</v>
      </c>
      <c r="BT251" s="8">
        <v>3.1220030201280533</v>
      </c>
      <c r="BU251" s="8">
        <v>3.168701636302504</v>
      </c>
      <c r="BV251" s="8">
        <v>3.1919490181175227</v>
      </c>
      <c r="BW251" s="8">
        <v>3.2158622162825807</v>
      </c>
      <c r="BX251" s="8">
        <v>3.2407535741274138</v>
      </c>
      <c r="BY251" s="8">
        <v>3.275073956913122</v>
      </c>
      <c r="BZ251" s="8">
        <v>3.3100614654155955</v>
      </c>
      <c r="CA251" s="8">
        <v>3.3462603199589296</v>
      </c>
      <c r="CB251" s="8">
        <v>3.3809077004477319</v>
      </c>
      <c r="CC251" s="8">
        <v>3.4077477490554928</v>
      </c>
      <c r="CD251" s="8">
        <v>3.4413533936446536</v>
      </c>
      <c r="CE251" s="8">
        <v>3.4700411883514137</v>
      </c>
      <c r="CF251" s="8">
        <v>3.4961559004912743</v>
      </c>
      <c r="CG251" s="8">
        <v>3.5212562335758353</v>
      </c>
      <c r="CH251" s="8">
        <v>3.5513808710731025</v>
      </c>
      <c r="CI251" s="8">
        <v>3.5962574709198729</v>
      </c>
      <c r="CJ251" s="8">
        <v>3.6415533631441646</v>
      </c>
      <c r="CK251" s="8">
        <v>3.6911185320385962</v>
      </c>
      <c r="CL251" s="8">
        <v>3.7340480969057253</v>
      </c>
      <c r="CM251" s="8">
        <v>3.7755624997701012</v>
      </c>
    </row>
    <row r="252" spans="1:91" x14ac:dyDescent="0.25">
      <c r="A252" s="1">
        <f t="shared" si="12"/>
        <v>41394</v>
      </c>
      <c r="B252">
        <v>3.3859949995723579</v>
      </c>
      <c r="C252">
        <v>3.3533312707539382</v>
      </c>
      <c r="D252" s="1">
        <v>41394</v>
      </c>
      <c r="E252">
        <v>3.079600767652352</v>
      </c>
      <c r="F252">
        <v>3.1253115951583679</v>
      </c>
      <c r="G252">
        <v>3.1668273127917188</v>
      </c>
      <c r="H252">
        <v>3.1972089902823213</v>
      </c>
      <c r="I252">
        <v>3.2318287321256967</v>
      </c>
      <c r="J252">
        <v>3.2619104373640591</v>
      </c>
      <c r="K252">
        <v>3.2846551235177119</v>
      </c>
      <c r="L252">
        <v>3.3079834402773449</v>
      </c>
      <c r="M252">
        <v>3.3339485140106864</v>
      </c>
      <c r="N252">
        <v>3.3580898142486943</v>
      </c>
      <c r="O252">
        <v>3.3778018484672838</v>
      </c>
      <c r="P252">
        <v>3.3943615836302485</v>
      </c>
      <c r="Q252">
        <v>3.4103648164956999</v>
      </c>
      <c r="R252">
        <v>3.4307704274412361</v>
      </c>
      <c r="S252">
        <v>3.448578837698252</v>
      </c>
      <c r="T252">
        <v>3.4726271520047551</v>
      </c>
      <c r="U252">
        <v>3.5003154254807458</v>
      </c>
      <c r="V252">
        <v>3.5305439196577226</v>
      </c>
      <c r="W252">
        <v>3.5554047565852516</v>
      </c>
      <c r="X252">
        <v>3.5780508943864775</v>
      </c>
      <c r="Y252">
        <v>3.6177209347004875</v>
      </c>
      <c r="Z252" s="1">
        <f t="shared" si="13"/>
        <v>41394</v>
      </c>
      <c r="AA252">
        <v>3.079600767652352</v>
      </c>
      <c r="AB252">
        <v>3.1449906996641528</v>
      </c>
      <c r="AC252">
        <v>3.1852951245421277</v>
      </c>
      <c r="AD252">
        <v>3.2091452033067704</v>
      </c>
      <c r="AE252">
        <v>3.2491590124610759</v>
      </c>
      <c r="AF252">
        <v>3.2865782696425194</v>
      </c>
      <c r="AG252">
        <v>3.3343081345137571</v>
      </c>
      <c r="AH252">
        <v>3.3814176750369529</v>
      </c>
      <c r="AI252">
        <v>3.4141946899638942</v>
      </c>
      <c r="AJ252">
        <v>3.4488934560137454</v>
      </c>
      <c r="AK252">
        <v>3.4869140970950392</v>
      </c>
      <c r="AL252">
        <v>3.5235772030726329</v>
      </c>
      <c r="AM252">
        <v>3.559546166181299</v>
      </c>
      <c r="AN252">
        <v>3.5951838151470836</v>
      </c>
      <c r="AO252">
        <v>3.6297766531482285</v>
      </c>
      <c r="AP252">
        <v>3.6734245420484086</v>
      </c>
      <c r="AQ252">
        <v>3.7315577893891798</v>
      </c>
      <c r="AR252">
        <v>3.7904449662400115</v>
      </c>
      <c r="AS252">
        <v>3.8469446784626049</v>
      </c>
      <c r="AT252">
        <v>3.9031643178827373</v>
      </c>
      <c r="AU252">
        <v>3.9591735161880308</v>
      </c>
      <c r="AV252" s="1">
        <f t="shared" si="14"/>
        <v>41394</v>
      </c>
      <c r="AW252">
        <v>3.027922589022054</v>
      </c>
      <c r="AX252">
        <v>3.0948420034564652</v>
      </c>
      <c r="AY252">
        <v>3.1292450367314699</v>
      </c>
      <c r="AZ252">
        <v>3.1382375074445283</v>
      </c>
      <c r="BA252">
        <v>3.1640793561108445</v>
      </c>
      <c r="BB252">
        <v>3.1908237803539077</v>
      </c>
      <c r="BC252">
        <v>3.2258423976593766</v>
      </c>
      <c r="BD252">
        <v>3.2696523467022494</v>
      </c>
      <c r="BE252">
        <v>3.3092516308836428</v>
      </c>
      <c r="BF252">
        <v>3.3443196795283301</v>
      </c>
      <c r="BG252">
        <v>3.3916744802265364</v>
      </c>
      <c r="BH252">
        <v>3.447145519121471</v>
      </c>
      <c r="BI252">
        <v>3.4980422864518057</v>
      </c>
      <c r="BJ252">
        <v>3.5438785414151353</v>
      </c>
      <c r="BK252">
        <v>3.6067995924532599</v>
      </c>
      <c r="BL252">
        <v>3.6734245420484086</v>
      </c>
      <c r="BM252">
        <v>3.7315577893891798</v>
      </c>
      <c r="BN252">
        <v>3.7904449662400115</v>
      </c>
      <c r="BO252">
        <v>3.7904449662400115</v>
      </c>
      <c r="BP252">
        <v>3.8469446784626049</v>
      </c>
      <c r="BQ252">
        <v>3.9591735161880308</v>
      </c>
      <c r="BR252" s="1">
        <f t="shared" si="15"/>
        <v>41394</v>
      </c>
      <c r="BS252" s="8">
        <v>3.079600767652352</v>
      </c>
      <c r="BT252" s="8">
        <v>3.1358862218270938</v>
      </c>
      <c r="BU252" s="8">
        <v>3.1834481751119204</v>
      </c>
      <c r="BV252" s="8">
        <v>3.2074844246682988</v>
      </c>
      <c r="BW252" s="8">
        <v>3.232488324647556</v>
      </c>
      <c r="BX252" s="8">
        <v>3.2585029974846162</v>
      </c>
      <c r="BY252" s="8">
        <v>3.2940165102857328</v>
      </c>
      <c r="BZ252" s="8">
        <v>3.3302222787799214</v>
      </c>
      <c r="CA252" s="8">
        <v>3.3676686192847067</v>
      </c>
      <c r="CB252" s="8">
        <v>3.4035753034558276</v>
      </c>
      <c r="CC252" s="8">
        <v>3.4316411820043595</v>
      </c>
      <c r="CD252" s="8">
        <v>3.4665386450331739</v>
      </c>
      <c r="CE252" s="8">
        <v>3.4965013859134229</v>
      </c>
      <c r="CF252" s="8">
        <v>3.5238882431741381</v>
      </c>
      <c r="CG252" s="8">
        <v>3.5502683935906063</v>
      </c>
      <c r="CH252" s="8">
        <v>3.5817311936215335</v>
      </c>
      <c r="CI252" s="8">
        <v>3.6280950459663477</v>
      </c>
      <c r="CJ252" s="8">
        <v>3.6749095776857579</v>
      </c>
      <c r="CK252" s="8">
        <v>3.7260616061540688</v>
      </c>
      <c r="CL252" s="8">
        <v>3.7705436004071737</v>
      </c>
      <c r="CM252" s="8">
        <v>3.8136225181344376</v>
      </c>
    </row>
    <row r="253" spans="1:91" x14ac:dyDescent="0.25">
      <c r="A253" s="1">
        <f t="shared" si="12"/>
        <v>41425</v>
      </c>
      <c r="B253">
        <v>3.3255689007624523</v>
      </c>
      <c r="C253">
        <v>3.3500083602267061</v>
      </c>
      <c r="D253" s="1">
        <v>41425</v>
      </c>
      <c r="E253">
        <v>3.0768582034544356</v>
      </c>
      <c r="F253">
        <v>3.1224237604534668</v>
      </c>
      <c r="G253">
        <v>3.1637951656192027</v>
      </c>
      <c r="H253">
        <v>3.1940407857257873</v>
      </c>
      <c r="I253">
        <v>3.228372878680704</v>
      </c>
      <c r="J253">
        <v>3.2553802596197459</v>
      </c>
      <c r="K253">
        <v>3.2753997401492048</v>
      </c>
      <c r="L253">
        <v>3.2960132209633</v>
      </c>
      <c r="M253">
        <v>3.3190832349287174</v>
      </c>
      <c r="N253">
        <v>3.3402713817221286</v>
      </c>
      <c r="O253">
        <v>3.357016605129834</v>
      </c>
      <c r="P253">
        <v>3.370598191827844</v>
      </c>
      <c r="Q253">
        <v>3.3835995796357521</v>
      </c>
      <c r="R253">
        <v>3.4009379433435059</v>
      </c>
      <c r="S253">
        <v>3.4156693094299952</v>
      </c>
      <c r="T253">
        <v>3.4365455648900727</v>
      </c>
      <c r="U253">
        <v>3.4609126952254461</v>
      </c>
      <c r="V253">
        <v>3.4876727846621698</v>
      </c>
      <c r="W253">
        <v>3.5090815857792137</v>
      </c>
      <c r="X253">
        <v>3.5281802493097292</v>
      </c>
      <c r="Y253">
        <v>3.5640001211255381</v>
      </c>
      <c r="Z253" s="1">
        <f t="shared" si="13"/>
        <v>41425</v>
      </c>
      <c r="AA253">
        <v>3.0768582034544356</v>
      </c>
      <c r="AB253">
        <v>3.1427079418977453</v>
      </c>
      <c r="AC253">
        <v>3.1832674447329414</v>
      </c>
      <c r="AD253">
        <v>3.2039264592474646</v>
      </c>
      <c r="AE253">
        <v>3.2406597166033122</v>
      </c>
      <c r="AF253">
        <v>3.2747285784719216</v>
      </c>
      <c r="AG253">
        <v>3.3189866068064959</v>
      </c>
      <c r="AH253">
        <v>3.3625333048751878</v>
      </c>
      <c r="AI253">
        <v>3.3917484623925511</v>
      </c>
      <c r="AJ253">
        <v>3.4228059603192991</v>
      </c>
      <c r="AK253">
        <v>3.4570882408931376</v>
      </c>
      <c r="AL253">
        <v>3.4899506886109894</v>
      </c>
      <c r="AM253">
        <v>3.5220537386400363</v>
      </c>
      <c r="AN253">
        <v>3.5537580998350449</v>
      </c>
      <c r="AO253">
        <v>3.5843601864243824</v>
      </c>
      <c r="AP253">
        <v>3.6238265956177389</v>
      </c>
      <c r="AQ253">
        <v>3.6774820582752228</v>
      </c>
      <c r="AR253">
        <v>3.7317647174131521</v>
      </c>
      <c r="AS253">
        <v>3.7835826816111275</v>
      </c>
      <c r="AT253">
        <v>3.8350136350139583</v>
      </c>
      <c r="AU253">
        <v>3.8861267561138804</v>
      </c>
      <c r="AV253" s="1">
        <f t="shared" si="14"/>
        <v>41425</v>
      </c>
      <c r="AW253">
        <v>3.025226047267934</v>
      </c>
      <c r="AX253">
        <v>3.0925956455833088</v>
      </c>
      <c r="AY253">
        <v>3.127253037016879</v>
      </c>
      <c r="AZ253">
        <v>3.1331340741901554</v>
      </c>
      <c r="BA253">
        <v>3.1558026154336751</v>
      </c>
      <c r="BB253">
        <v>3.1793193300487865</v>
      </c>
      <c r="BC253">
        <v>3.2110192824339441</v>
      </c>
      <c r="BD253">
        <v>3.2513921578852218</v>
      </c>
      <c r="BE253">
        <v>3.287495339300154</v>
      </c>
      <c r="BF253">
        <v>3.3190231818680673</v>
      </c>
      <c r="BG253">
        <v>3.3626632707404256</v>
      </c>
      <c r="BH253">
        <v>3.4142484142846459</v>
      </c>
      <c r="BI253">
        <v>3.4611976745720376</v>
      </c>
      <c r="BJ253">
        <v>3.5030439941136642</v>
      </c>
      <c r="BK253">
        <v>3.5616706191517871</v>
      </c>
      <c r="BL253">
        <v>3.6238265956177389</v>
      </c>
      <c r="BM253">
        <v>3.6774820582752228</v>
      </c>
      <c r="BN253">
        <v>3.7317647174131521</v>
      </c>
      <c r="BO253">
        <v>3.7317647174131521</v>
      </c>
      <c r="BP253">
        <v>3.7835826816111275</v>
      </c>
      <c r="BQ253">
        <v>3.8861267561138804</v>
      </c>
      <c r="BR253" s="1">
        <f t="shared" si="15"/>
        <v>41425</v>
      </c>
      <c r="BS253" s="8">
        <v>3.0768582034544356</v>
      </c>
      <c r="BT253" s="8">
        <v>3.1331983307956586</v>
      </c>
      <c r="BU253" s="8">
        <v>3.1808259049935614</v>
      </c>
      <c r="BV253" s="8">
        <v>3.2049495468080673</v>
      </c>
      <c r="BW253" s="8">
        <v>3.2271876141150306</v>
      </c>
      <c r="BX253" s="8">
        <v>3.2501625264705676</v>
      </c>
      <c r="BY253" s="8">
        <v>3.2825553732372788</v>
      </c>
      <c r="BZ253" s="8">
        <v>3.3155721012228914</v>
      </c>
      <c r="CA253" s="8">
        <v>3.34975620011895</v>
      </c>
      <c r="CB253" s="8">
        <v>3.3823413634820714</v>
      </c>
      <c r="CC253" s="8">
        <v>3.4070757971947687</v>
      </c>
      <c r="CD253" s="8">
        <v>3.4385349991992196</v>
      </c>
      <c r="CE253" s="8">
        <v>3.4650396860669859</v>
      </c>
      <c r="CF253" s="8">
        <v>3.4889389183214043</v>
      </c>
      <c r="CG253" s="8">
        <v>3.5117919743411941</v>
      </c>
      <c r="CH253" s="8">
        <v>3.5396193935059546</v>
      </c>
      <c r="CI253" s="8">
        <v>3.5821010842626277</v>
      </c>
      <c r="CJ253" s="8">
        <v>3.6249420375822585</v>
      </c>
      <c r="CK253" s="8">
        <v>3.6719714034139175</v>
      </c>
      <c r="CL253" s="8">
        <v>3.7122477563280438</v>
      </c>
      <c r="CM253" s="8">
        <v>3.7509912165643593</v>
      </c>
    </row>
    <row r="254" spans="1:91" x14ac:dyDescent="0.25">
      <c r="A254" s="1">
        <f t="shared" si="12"/>
        <v>41453</v>
      </c>
      <c r="B254">
        <v>3.2741363514287913</v>
      </c>
      <c r="C254">
        <v>3.3271529773884336</v>
      </c>
      <c r="D254" s="1">
        <v>41453</v>
      </c>
      <c r="E254">
        <v>3.0603563341279907</v>
      </c>
      <c r="F254">
        <v>3.1044118344404832</v>
      </c>
      <c r="G254">
        <v>3.1442621371749175</v>
      </c>
      <c r="H254">
        <v>3.1730263145381516</v>
      </c>
      <c r="I254">
        <v>3.2058239020626003</v>
      </c>
      <c r="J254">
        <v>3.2311042347519319</v>
      </c>
      <c r="K254">
        <v>3.2489168909273212</v>
      </c>
      <c r="L254">
        <v>3.2673072959600487</v>
      </c>
      <c r="M254">
        <v>3.2880683819171228</v>
      </c>
      <c r="N254">
        <v>3.3069302412045363</v>
      </c>
      <c r="O254">
        <v>3.3213693547057619</v>
      </c>
      <c r="P254">
        <v>3.3326591021814833</v>
      </c>
      <c r="Q254">
        <v>3.3433582437387912</v>
      </c>
      <c r="R254">
        <v>3.3583234499397694</v>
      </c>
      <c r="S254">
        <v>3.3706938911264759</v>
      </c>
      <c r="T254">
        <v>3.3891009552600786</v>
      </c>
      <c r="U254">
        <v>3.4106748713225654</v>
      </c>
      <c r="V254">
        <v>3.4345707170669191</v>
      </c>
      <c r="W254">
        <v>3.453162557574172</v>
      </c>
      <c r="X254">
        <v>3.4694523186271051</v>
      </c>
      <c r="Y254">
        <v>3.5021459718429711</v>
      </c>
      <c r="Z254" s="1">
        <f t="shared" si="13"/>
        <v>41453</v>
      </c>
      <c r="AA254">
        <v>3.0603563341279907</v>
      </c>
      <c r="AB254">
        <v>3.1252283643087448</v>
      </c>
      <c r="AC254">
        <v>3.1649296754403355</v>
      </c>
      <c r="AD254">
        <v>3.1843247614158048</v>
      </c>
      <c r="AE254">
        <v>3.2187162180901865</v>
      </c>
      <c r="AF254">
        <v>3.250415066940699</v>
      </c>
      <c r="AG254">
        <v>3.2921762623172439</v>
      </c>
      <c r="AH254">
        <v>3.3331745121851513</v>
      </c>
      <c r="AI254">
        <v>3.3599188183398758</v>
      </c>
      <c r="AJ254">
        <v>3.3884488005185385</v>
      </c>
      <c r="AK254">
        <v>3.4200159706031688</v>
      </c>
      <c r="AL254">
        <v>3.4500281730676052</v>
      </c>
      <c r="AM254">
        <v>3.4792431674091651</v>
      </c>
      <c r="AN254">
        <v>3.5080186504559969</v>
      </c>
      <c r="AO254">
        <v>3.5356614517242497</v>
      </c>
      <c r="AP254">
        <v>3.5719979911744928</v>
      </c>
      <c r="AQ254">
        <v>3.6222540001534971</v>
      </c>
      <c r="AR254">
        <v>3.6730505324858895</v>
      </c>
      <c r="AS254">
        <v>3.7213452096527107</v>
      </c>
      <c r="AT254">
        <v>3.7691853443251375</v>
      </c>
      <c r="AU254">
        <v>3.8166617923903079</v>
      </c>
      <c r="AV254" s="1">
        <f t="shared" si="14"/>
        <v>41453</v>
      </c>
      <c r="AW254">
        <v>3.0090010925735902</v>
      </c>
      <c r="AX254">
        <v>3.0753947899715923</v>
      </c>
      <c r="AY254">
        <v>3.1092379485242976</v>
      </c>
      <c r="AZ254">
        <v>3.113965485844099</v>
      </c>
      <c r="BA254">
        <v>3.1344337103170123</v>
      </c>
      <c r="BB254">
        <v>3.155714192908337</v>
      </c>
      <c r="BC254">
        <v>3.1850810840250876</v>
      </c>
      <c r="BD254">
        <v>3.223003755552087</v>
      </c>
      <c r="BE254">
        <v>3.2566440519376063</v>
      </c>
      <c r="BF254">
        <v>3.2857077642943429</v>
      </c>
      <c r="BG254">
        <v>3.3266035716582771</v>
      </c>
      <c r="BH254">
        <v>3.3751918780897165</v>
      </c>
      <c r="BI254">
        <v>3.4191268089387932</v>
      </c>
      <c r="BJ254">
        <v>3.4579572721308773</v>
      </c>
      <c r="BK254">
        <v>3.5132801551497987</v>
      </c>
      <c r="BL254">
        <v>3.5719979911744928</v>
      </c>
      <c r="BM254">
        <v>3.6222540001534971</v>
      </c>
      <c r="BN254">
        <v>3.6730505324858895</v>
      </c>
      <c r="BO254">
        <v>3.6730505324858895</v>
      </c>
      <c r="BP254">
        <v>3.7213452096527107</v>
      </c>
      <c r="BQ254">
        <v>3.8166617923903079</v>
      </c>
      <c r="BR254" s="1">
        <f t="shared" si="15"/>
        <v>41453</v>
      </c>
      <c r="BS254" s="8">
        <v>3.0603563341279907</v>
      </c>
      <c r="BT254" s="8">
        <v>3.1153251004518867</v>
      </c>
      <c r="BU254" s="8">
        <v>3.1615955353839902</v>
      </c>
      <c r="BV254" s="8">
        <v>3.1844796510974196</v>
      </c>
      <c r="BW254" s="8">
        <v>3.2053348615633293</v>
      </c>
      <c r="BX254" s="8">
        <v>3.2260507842212935</v>
      </c>
      <c r="BY254" s="8">
        <v>3.2560789406548065</v>
      </c>
      <c r="BZ254" s="8">
        <v>3.286683614921968</v>
      </c>
      <c r="CA254" s="8">
        <v>3.3184019982958235</v>
      </c>
      <c r="CB254" s="8">
        <v>3.3484932011671553</v>
      </c>
      <c r="CC254" s="8">
        <v>3.3707751434558513</v>
      </c>
      <c r="CD254" s="8">
        <v>3.3996738380809255</v>
      </c>
      <c r="CE254" s="8">
        <v>3.423636499185184</v>
      </c>
      <c r="CF254" s="8">
        <v>3.4449264570641693</v>
      </c>
      <c r="CG254" s="8">
        <v>3.4649886027628369</v>
      </c>
      <c r="CH254" s="8">
        <v>3.4899226992035133</v>
      </c>
      <c r="CI254" s="8">
        <v>3.5292552147882179</v>
      </c>
      <c r="CJ254" s="8">
        <v>3.568880889006314</v>
      </c>
      <c r="CK254" s="8">
        <v>3.6125661556524213</v>
      </c>
      <c r="CL254" s="8">
        <v>3.6495454427751599</v>
      </c>
      <c r="CM254" s="8">
        <v>3.6849614165841751</v>
      </c>
    </row>
    <row r="255" spans="1:91" x14ac:dyDescent="0.25">
      <c r="A255" s="1">
        <f t="shared" si="12"/>
        <v>41486</v>
      </c>
      <c r="B255">
        <v>3.2786106601624696</v>
      </c>
      <c r="C255">
        <v>3.3506636791886049</v>
      </c>
      <c r="D255" s="1">
        <v>41486</v>
      </c>
      <c r="E255">
        <v>3.074812901340735</v>
      </c>
      <c r="F255">
        <v>3.1208079561038784</v>
      </c>
      <c r="G255">
        <v>3.1626224006488539</v>
      </c>
      <c r="H255">
        <v>3.1933242535145379</v>
      </c>
      <c r="I255">
        <v>3.2281196536330188</v>
      </c>
      <c r="J255">
        <v>3.2546921726619047</v>
      </c>
      <c r="K255">
        <v>3.2717285254565347</v>
      </c>
      <c r="L255">
        <v>3.2894807497688445</v>
      </c>
      <c r="M255">
        <v>3.3102578910251341</v>
      </c>
      <c r="N255">
        <v>3.3291039394854463</v>
      </c>
      <c r="O255">
        <v>3.3434961456467125</v>
      </c>
      <c r="P255">
        <v>3.3547168915102357</v>
      </c>
      <c r="Q255">
        <v>3.36534217090668</v>
      </c>
      <c r="R255">
        <v>3.3802604554732905</v>
      </c>
      <c r="S255">
        <v>3.3925658427944474</v>
      </c>
      <c r="T255">
        <v>3.4109337604544723</v>
      </c>
      <c r="U255">
        <v>3.4318561228435476</v>
      </c>
      <c r="V255">
        <v>3.455104295663717</v>
      </c>
      <c r="W255">
        <v>3.4730069053596675</v>
      </c>
      <c r="X255">
        <v>3.488586121262867</v>
      </c>
      <c r="Y255">
        <v>3.5206483422308228</v>
      </c>
      <c r="Z255" s="1">
        <f t="shared" si="13"/>
        <v>41486</v>
      </c>
      <c r="AA255">
        <v>3.074812901340735</v>
      </c>
      <c r="AB255">
        <v>3.1413650640247961</v>
      </c>
      <c r="AC255">
        <v>3.1826625070445678</v>
      </c>
      <c r="AD255">
        <v>3.2027185684098125</v>
      </c>
      <c r="AE255">
        <v>3.2363536475771144</v>
      </c>
      <c r="AF255">
        <v>3.2672617545265461</v>
      </c>
      <c r="AG255">
        <v>3.3082625639322574</v>
      </c>
      <c r="AH255">
        <v>3.3485241438270754</v>
      </c>
      <c r="AI255">
        <v>3.3747488113695012</v>
      </c>
      <c r="AJ255">
        <v>3.4027564618061201</v>
      </c>
      <c r="AK255">
        <v>3.4336481115911681</v>
      </c>
      <c r="AL255">
        <v>3.4628209199322098</v>
      </c>
      <c r="AM255">
        <v>3.4911771003989798</v>
      </c>
      <c r="AN255">
        <v>3.5190761421144852</v>
      </c>
      <c r="AO255">
        <v>3.5458232488826482</v>
      </c>
      <c r="AP255">
        <v>3.5812712957169186</v>
      </c>
      <c r="AQ255">
        <v>3.6306508779889453</v>
      </c>
      <c r="AR255">
        <v>3.6805441465172746</v>
      </c>
      <c r="AS255">
        <v>3.7279029107908537</v>
      </c>
      <c r="AT255">
        <v>3.7747796084849798</v>
      </c>
      <c r="AU255">
        <v>3.8212956850871498</v>
      </c>
      <c r="AV255" s="1">
        <f t="shared" si="14"/>
        <v>41486</v>
      </c>
      <c r="AW255">
        <v>3.0232150669836515</v>
      </c>
      <c r="AX255">
        <v>3.0912741806749522</v>
      </c>
      <c r="AY255">
        <v>3.126658744122544</v>
      </c>
      <c r="AZ255">
        <v>3.131952872315054</v>
      </c>
      <c r="BA255">
        <v>3.1516093013916331</v>
      </c>
      <c r="BB255">
        <v>3.1720700520904037</v>
      </c>
      <c r="BC255">
        <v>3.2006440949040491</v>
      </c>
      <c r="BD255">
        <v>3.2378460388611088</v>
      </c>
      <c r="BE255">
        <v>3.2710182113150843</v>
      </c>
      <c r="BF255">
        <v>3.2995816034901151</v>
      </c>
      <c r="BG255">
        <v>3.3398633719895692</v>
      </c>
      <c r="BH255">
        <v>3.3877071310528475</v>
      </c>
      <c r="BI255">
        <v>3.4308545405914042</v>
      </c>
      <c r="BJ255">
        <v>3.4688569672299967</v>
      </c>
      <c r="BK255">
        <v>3.5233776265238888</v>
      </c>
      <c r="BL255">
        <v>3.5812712957169186</v>
      </c>
      <c r="BM255">
        <v>3.6306508779889453</v>
      </c>
      <c r="BN255">
        <v>3.6805441465172746</v>
      </c>
      <c r="BO255">
        <v>3.6805441465172746</v>
      </c>
      <c r="BP255">
        <v>3.7279029107908537</v>
      </c>
      <c r="BQ255">
        <v>3.8212956850871498</v>
      </c>
      <c r="BR255" s="1">
        <f t="shared" si="15"/>
        <v>41486</v>
      </c>
      <c r="BS255" s="8">
        <v>3.074812901340735</v>
      </c>
      <c r="BT255" s="8">
        <v>3.1316641295006189</v>
      </c>
      <c r="BU255" s="8">
        <v>3.1798241422589411</v>
      </c>
      <c r="BV255" s="8">
        <v>3.2044990220048781</v>
      </c>
      <c r="BW255" s="8">
        <v>3.2266365368041834</v>
      </c>
      <c r="BX255" s="8">
        <v>3.2465647145069858</v>
      </c>
      <c r="BY255" s="8">
        <v>3.2758497846435071</v>
      </c>
      <c r="BZ255" s="8">
        <v>3.3059610766579159</v>
      </c>
      <c r="CA255" s="8">
        <v>3.337477044474892</v>
      </c>
      <c r="CB255" s="8">
        <v>3.3673492428612537</v>
      </c>
      <c r="CC255" s="8">
        <v>3.389362074309203</v>
      </c>
      <c r="CD255" s="8">
        <v>3.4180221525656447</v>
      </c>
      <c r="CE255" s="8">
        <v>3.4417133691474064</v>
      </c>
      <c r="CF255" s="8">
        <v>3.462577067284407</v>
      </c>
      <c r="CG255" s="8">
        <v>3.4818633792983662</v>
      </c>
      <c r="CH255" s="8">
        <v>3.5060339590498484</v>
      </c>
      <c r="CI255" s="8">
        <v>3.5446531321447323</v>
      </c>
      <c r="CJ255" s="8">
        <v>3.5835467212948307</v>
      </c>
      <c r="CK255" s="8">
        <v>3.6264954598698766</v>
      </c>
      <c r="CL255" s="8">
        <v>3.6626919077609452</v>
      </c>
      <c r="CM255" s="8">
        <v>3.6973010535063526</v>
      </c>
    </row>
    <row r="256" spans="1:91" x14ac:dyDescent="0.25">
      <c r="A256" s="1">
        <f t="shared" si="12"/>
        <v>41516</v>
      </c>
      <c r="B256">
        <v>3.2618424547774021</v>
      </c>
      <c r="C256">
        <v>3.3555735730883218</v>
      </c>
      <c r="D256" s="1">
        <v>41516</v>
      </c>
      <c r="E256">
        <v>3.0764066432475148</v>
      </c>
      <c r="F256">
        <v>3.1230412658980571</v>
      </c>
      <c r="G256">
        <v>3.1655096112019829</v>
      </c>
      <c r="H256">
        <v>3.1968695272423266</v>
      </c>
      <c r="I256">
        <v>3.2323404576948107</v>
      </c>
      <c r="J256">
        <v>3.2595898632828693</v>
      </c>
      <c r="K256">
        <v>3.2759102893672929</v>
      </c>
      <c r="L256">
        <v>3.2922330977881646</v>
      </c>
      <c r="M256">
        <v>3.3120915564474598</v>
      </c>
      <c r="N256">
        <v>3.3299924139475969</v>
      </c>
      <c r="O256">
        <v>3.343428699350687</v>
      </c>
      <c r="P256">
        <v>3.3536862361483144</v>
      </c>
      <c r="Q256">
        <v>3.3633422184467858</v>
      </c>
      <c r="R256">
        <v>3.3772813223066813</v>
      </c>
      <c r="S256">
        <v>3.388602017106034</v>
      </c>
      <c r="T256">
        <v>3.4059596764540339</v>
      </c>
      <c r="U256">
        <v>3.4250725831037321</v>
      </c>
      <c r="V256">
        <v>3.4462941734814003</v>
      </c>
      <c r="W256">
        <v>3.4621602417366835</v>
      </c>
      <c r="X256">
        <v>3.4756909791017345</v>
      </c>
      <c r="Y256">
        <v>3.5056164837459294</v>
      </c>
      <c r="Z256" s="1">
        <f t="shared" si="13"/>
        <v>41516</v>
      </c>
      <c r="AA256">
        <v>3.0764066432475148</v>
      </c>
      <c r="AB256">
        <v>3.1434338458691657</v>
      </c>
      <c r="AC256">
        <v>3.1852048218532207</v>
      </c>
      <c r="AD256">
        <v>3.2057260527456668</v>
      </c>
      <c r="AE256">
        <v>3.2383207084005372</v>
      </c>
      <c r="AF256">
        <v>3.2676452115771992</v>
      </c>
      <c r="AG256">
        <v>3.3070283348493459</v>
      </c>
      <c r="AH256">
        <v>3.3456773980648054</v>
      </c>
      <c r="AI256">
        <v>3.3705293523900259</v>
      </c>
      <c r="AJ256">
        <v>3.3971403590759133</v>
      </c>
      <c r="AK256">
        <v>3.4264741515009933</v>
      </c>
      <c r="AL256">
        <v>3.4539432899638722</v>
      </c>
      <c r="AM256">
        <v>3.4805706031099182</v>
      </c>
      <c r="AN256">
        <v>3.5065677521798602</v>
      </c>
      <c r="AO256">
        <v>3.5313249911787148</v>
      </c>
      <c r="AP256">
        <v>3.5647143581202427</v>
      </c>
      <c r="AQ256">
        <v>3.6119255225128222</v>
      </c>
      <c r="AR256">
        <v>3.6595946749364727</v>
      </c>
      <c r="AS256">
        <v>3.7046917803990436</v>
      </c>
      <c r="AT256">
        <v>3.7492594637856897</v>
      </c>
      <c r="AU256">
        <v>3.793419057442136</v>
      </c>
      <c r="AV256" s="1">
        <f t="shared" si="14"/>
        <v>41516</v>
      </c>
      <c r="AW256">
        <v>3.0247820646274537</v>
      </c>
      <c r="AX256">
        <v>3.0933099745959409</v>
      </c>
      <c r="AY256">
        <v>3.1291563230550237</v>
      </c>
      <c r="AZ256">
        <v>3.1348939047545037</v>
      </c>
      <c r="BA256">
        <v>3.1535248544685177</v>
      </c>
      <c r="BB256">
        <v>3.1724423371162223</v>
      </c>
      <c r="BC256">
        <v>3.1994500155498145</v>
      </c>
      <c r="BD256">
        <v>3.235093386022394</v>
      </c>
      <c r="BE256">
        <v>3.2669284470288469</v>
      </c>
      <c r="BF256">
        <v>3.2941357864121374</v>
      </c>
      <c r="BG256">
        <v>3.3328853574235437</v>
      </c>
      <c r="BH256">
        <v>3.3790220702177716</v>
      </c>
      <c r="BI256">
        <v>3.4204313084443472</v>
      </c>
      <c r="BJ256">
        <v>3.4565270789805536</v>
      </c>
      <c r="BK256">
        <v>3.5089711450858436</v>
      </c>
      <c r="BL256">
        <v>3.5647143581202427</v>
      </c>
      <c r="BM256">
        <v>3.6119255225128222</v>
      </c>
      <c r="BN256">
        <v>3.6595946749364727</v>
      </c>
      <c r="BO256">
        <v>3.6595946749364727</v>
      </c>
      <c r="BP256">
        <v>3.7046917803990436</v>
      </c>
      <c r="BQ256">
        <v>3.793419057442136</v>
      </c>
      <c r="BR256" s="1">
        <f t="shared" si="15"/>
        <v>41516</v>
      </c>
      <c r="BS256" s="8">
        <v>3.0764066432475148</v>
      </c>
      <c r="BT256" s="8">
        <v>3.1338503631043499</v>
      </c>
      <c r="BU256" s="8">
        <v>3.1826156795567866</v>
      </c>
      <c r="BV256" s="8">
        <v>3.20788834020275</v>
      </c>
      <c r="BW256" s="8">
        <v>3.2306293683349359</v>
      </c>
      <c r="BX256" s="8">
        <v>3.2499172576305835</v>
      </c>
      <c r="BY256" s="8">
        <v>3.2776504454509769</v>
      </c>
      <c r="BZ256" s="8">
        <v>3.3063991651763605</v>
      </c>
      <c r="CA256" s="8">
        <v>3.3367723784974048</v>
      </c>
      <c r="CB256" s="8">
        <v>3.3654810732797995</v>
      </c>
      <c r="CC256" s="8">
        <v>3.3863169310202239</v>
      </c>
      <c r="CD256" s="8">
        <v>3.41377664955799</v>
      </c>
      <c r="CE256" s="8">
        <v>3.4362556875819794</v>
      </c>
      <c r="CF256" s="8">
        <v>3.4557847133023101</v>
      </c>
      <c r="CG256" s="8">
        <v>3.4734466596202553</v>
      </c>
      <c r="CH256" s="8">
        <v>3.4956509061079899</v>
      </c>
      <c r="CI256" s="8">
        <v>3.5321904248244826</v>
      </c>
      <c r="CJ256" s="8">
        <v>3.5689604188815323</v>
      </c>
      <c r="CK256" s="8">
        <v>3.6097236801124977</v>
      </c>
      <c r="CL256" s="8">
        <v>3.6437219976198105</v>
      </c>
      <c r="CM256" s="8">
        <v>3.6761019767858008</v>
      </c>
    </row>
    <row r="257" spans="1:91" x14ac:dyDescent="0.25">
      <c r="A257" s="1">
        <f t="shared" si="12"/>
        <v>41547</v>
      </c>
      <c r="B257">
        <v>3.2927233343415825</v>
      </c>
      <c r="C257">
        <v>3.3766875948532573</v>
      </c>
      <c r="D257" s="1">
        <v>41547</v>
      </c>
      <c r="E257">
        <v>3.0919456268386134</v>
      </c>
      <c r="F257">
        <v>3.1392874417609105</v>
      </c>
      <c r="G257">
        <v>3.182454762489523</v>
      </c>
      <c r="H257">
        <v>3.214465339410427</v>
      </c>
      <c r="I257">
        <v>3.2506196508361649</v>
      </c>
      <c r="J257">
        <v>3.278515415882099</v>
      </c>
      <c r="K257">
        <v>3.2954293586062704</v>
      </c>
      <c r="L257">
        <v>3.3133499735820511</v>
      </c>
      <c r="M257">
        <v>3.3345946713802435</v>
      </c>
      <c r="N257">
        <v>3.3538896126732713</v>
      </c>
      <c r="O257">
        <v>3.3686999171186978</v>
      </c>
      <c r="P257">
        <v>3.3803165003866305</v>
      </c>
      <c r="Q257">
        <v>3.3913343618357619</v>
      </c>
      <c r="R257">
        <v>3.4066800082387476</v>
      </c>
      <c r="S257">
        <v>3.419394105063807</v>
      </c>
      <c r="T257">
        <v>3.4382155934823242</v>
      </c>
      <c r="U257">
        <v>3.4591963132817369</v>
      </c>
      <c r="V257">
        <v>3.4824168400113398</v>
      </c>
      <c r="W257">
        <v>3.5002449466427898</v>
      </c>
      <c r="X257">
        <v>3.5157272805025701</v>
      </c>
      <c r="Y257">
        <v>3.5478157717774943</v>
      </c>
      <c r="Z257" s="1">
        <f t="shared" si="13"/>
        <v>41547</v>
      </c>
      <c r="AA257">
        <v>3.0919456268386134</v>
      </c>
      <c r="AB257">
        <v>3.1599506911418769</v>
      </c>
      <c r="AC257">
        <v>3.2025889497834679</v>
      </c>
      <c r="AD257">
        <v>3.2238741559088333</v>
      </c>
      <c r="AE257">
        <v>3.257431613027518</v>
      </c>
      <c r="AF257">
        <v>3.2884967647683974</v>
      </c>
      <c r="AG257">
        <v>3.329717684014641</v>
      </c>
      <c r="AH257">
        <v>3.3702173502144084</v>
      </c>
      <c r="AI257">
        <v>3.396735194392551</v>
      </c>
      <c r="AJ257">
        <v>3.4250484199912954</v>
      </c>
      <c r="AK257">
        <v>3.4562598334557793</v>
      </c>
      <c r="AL257">
        <v>3.4857777824941598</v>
      </c>
      <c r="AM257">
        <v>3.5144744962863004</v>
      </c>
      <c r="AN257">
        <v>3.5425624852977671</v>
      </c>
      <c r="AO257">
        <v>3.5694244342821846</v>
      </c>
      <c r="AP257">
        <v>3.605042114704208</v>
      </c>
      <c r="AQ257">
        <v>3.6546801975467007</v>
      </c>
      <c r="AR257">
        <v>3.7048314113549305</v>
      </c>
      <c r="AS257">
        <v>3.7524273986132539</v>
      </c>
      <c r="AT257">
        <v>3.7995341306091484</v>
      </c>
      <c r="AU257">
        <v>3.8462737979197104</v>
      </c>
      <c r="AV257" s="1">
        <f t="shared" si="14"/>
        <v>41547</v>
      </c>
      <c r="AW257">
        <v>3.0400602915841901</v>
      </c>
      <c r="AX257">
        <v>3.1095634492151301</v>
      </c>
      <c r="AY257">
        <v>3.1462345509480989</v>
      </c>
      <c r="AZ257">
        <v>3.1526410163457572</v>
      </c>
      <c r="BA257">
        <v>3.1721353375427306</v>
      </c>
      <c r="BB257">
        <v>3.1926863801059624</v>
      </c>
      <c r="BC257">
        <v>3.2214012754694021</v>
      </c>
      <c r="BD257">
        <v>3.2588222239965536</v>
      </c>
      <c r="BE257">
        <v>3.2923287927210407</v>
      </c>
      <c r="BF257">
        <v>3.3211976479996692</v>
      </c>
      <c r="BG257">
        <v>3.3618574899594025</v>
      </c>
      <c r="BH257">
        <v>3.4101660247715677</v>
      </c>
      <c r="BI257">
        <v>3.4537493907136834</v>
      </c>
      <c r="BJ257">
        <v>3.4920081472260991</v>
      </c>
      <c r="BK257">
        <v>3.5468294126845139</v>
      </c>
      <c r="BL257">
        <v>3.605042114704208</v>
      </c>
      <c r="BM257">
        <v>3.6546801975467007</v>
      </c>
      <c r="BN257">
        <v>3.7048314113549305</v>
      </c>
      <c r="BO257">
        <v>3.7048314113549305</v>
      </c>
      <c r="BP257">
        <v>3.7524273986132539</v>
      </c>
      <c r="BQ257">
        <v>3.8462737979197104</v>
      </c>
      <c r="BR257" s="1">
        <f t="shared" si="15"/>
        <v>41547</v>
      </c>
      <c r="BS257" s="8">
        <v>3.0919456268386134</v>
      </c>
      <c r="BT257" s="8">
        <v>3.1502030618329453</v>
      </c>
      <c r="BU257" s="8">
        <v>3.1997545528973612</v>
      </c>
      <c r="BV257" s="8">
        <v>3.2256992459741829</v>
      </c>
      <c r="BW257" s="8">
        <v>3.2491062719012263</v>
      </c>
      <c r="BX257" s="8">
        <v>3.269047431176594</v>
      </c>
      <c r="BY257" s="8">
        <v>3.2984634110845992</v>
      </c>
      <c r="BZ257" s="8">
        <v>3.3288666536327209</v>
      </c>
      <c r="CA257" s="8">
        <v>3.3608174679462182</v>
      </c>
      <c r="CB257" s="8">
        <v>3.3911160481152631</v>
      </c>
      <c r="CC257" s="8">
        <v>3.4135021833914045</v>
      </c>
      <c r="CD257" s="8">
        <v>3.4425852021662502</v>
      </c>
      <c r="CE257" s="8">
        <v>3.4666660307040975</v>
      </c>
      <c r="CF257" s="8">
        <v>3.4878399262144417</v>
      </c>
      <c r="CG257" s="8">
        <v>3.5072743322056268</v>
      </c>
      <c r="CH257" s="8">
        <v>3.5314579079537798</v>
      </c>
      <c r="CI257" s="8">
        <v>3.5702256188382977</v>
      </c>
      <c r="CJ257" s="8">
        <v>3.6094077994708531</v>
      </c>
      <c r="CK257" s="8">
        <v>3.6526723048506406</v>
      </c>
      <c r="CL257" s="8">
        <v>3.6891336126152265</v>
      </c>
      <c r="CM257" s="8">
        <v>3.723993912351081</v>
      </c>
    </row>
    <row r="258" spans="1:91" x14ac:dyDescent="0.25">
      <c r="A258" s="1">
        <f t="shared" si="12"/>
        <v>41578</v>
      </c>
      <c r="B258">
        <v>3.3193422613799926</v>
      </c>
      <c r="C258">
        <v>3.3989655981099323</v>
      </c>
      <c r="D258" s="1">
        <v>41578</v>
      </c>
      <c r="E258">
        <v>3.1087662445464144</v>
      </c>
      <c r="F258">
        <v>3.1570923196503151</v>
      </c>
      <c r="G258">
        <v>3.2012411763445763</v>
      </c>
      <c r="H258">
        <v>3.234184832569984</v>
      </c>
      <c r="I258">
        <v>3.2713134229970091</v>
      </c>
      <c r="J258">
        <v>3.3001457192668147</v>
      </c>
      <c r="K258">
        <v>3.3179341126494006</v>
      </c>
      <c r="L258">
        <v>3.3366107254407189</v>
      </c>
      <c r="M258">
        <v>3.3584834668088868</v>
      </c>
      <c r="N258">
        <v>3.3783956810116251</v>
      </c>
      <c r="O258">
        <v>3.3937953615458456</v>
      </c>
      <c r="P258">
        <v>3.4059813036041713</v>
      </c>
      <c r="Q258">
        <v>3.4175672110329698</v>
      </c>
      <c r="R258">
        <v>3.4335181455254182</v>
      </c>
      <c r="S258">
        <v>3.4468208067020658</v>
      </c>
      <c r="T258">
        <v>3.4662825651323694</v>
      </c>
      <c r="U258">
        <v>3.4877821809381815</v>
      </c>
      <c r="V258">
        <v>3.511509569230745</v>
      </c>
      <c r="W258">
        <v>3.5298032009058145</v>
      </c>
      <c r="X258">
        <v>3.5457342634609388</v>
      </c>
      <c r="Y258">
        <v>3.5784175207963038</v>
      </c>
      <c r="Z258" s="1">
        <f t="shared" si="13"/>
        <v>41578</v>
      </c>
      <c r="AA258">
        <v>3.1087662445464144</v>
      </c>
      <c r="AB258">
        <v>3.1779971431350806</v>
      </c>
      <c r="AC258">
        <v>3.2217463343504602</v>
      </c>
      <c r="AD258">
        <v>3.2440320562026574</v>
      </c>
      <c r="AE258">
        <v>3.2786816178992262</v>
      </c>
      <c r="AF258">
        <v>3.3105595311387468</v>
      </c>
      <c r="AG258">
        <v>3.3524123791256772</v>
      </c>
      <c r="AH258">
        <v>3.3935595003458334</v>
      </c>
      <c r="AI258">
        <v>3.420703340798819</v>
      </c>
      <c r="AJ258">
        <v>3.4496013094695228</v>
      </c>
      <c r="AK258">
        <v>3.4813308418797755</v>
      </c>
      <c r="AL258">
        <v>3.5113597982477298</v>
      </c>
      <c r="AM258">
        <v>3.5405664505992456</v>
      </c>
      <c r="AN258">
        <v>3.5691646953691123</v>
      </c>
      <c r="AO258">
        <v>3.5965323735811223</v>
      </c>
      <c r="AP258">
        <v>3.6327276000043147</v>
      </c>
      <c r="AQ258">
        <v>3.6830581621135638</v>
      </c>
      <c r="AR258">
        <v>3.7339143388004934</v>
      </c>
      <c r="AS258">
        <v>3.782203555717512</v>
      </c>
      <c r="AT258">
        <v>3.8299991996872835</v>
      </c>
      <c r="AU258">
        <v>3.8774229078121749</v>
      </c>
      <c r="AV258" s="1">
        <f t="shared" si="14"/>
        <v>41578</v>
      </c>
      <c r="AW258">
        <v>3.056598645810233</v>
      </c>
      <c r="AX258">
        <v>3.1273221400907154</v>
      </c>
      <c r="AY258">
        <v>3.1650548323440444</v>
      </c>
      <c r="AZ258">
        <v>3.1723535175776183</v>
      </c>
      <c r="BA258">
        <v>3.1928289082402439</v>
      </c>
      <c r="BB258">
        <v>3.2141063475673066</v>
      </c>
      <c r="BC258">
        <v>3.2433577074300044</v>
      </c>
      <c r="BD258">
        <v>3.2813928506652794</v>
      </c>
      <c r="BE258">
        <v>3.3155602234936774</v>
      </c>
      <c r="BF258">
        <v>3.3450060701845126</v>
      </c>
      <c r="BG258">
        <v>3.3862437229142244</v>
      </c>
      <c r="BH258">
        <v>3.435193128164709</v>
      </c>
      <c r="BI258">
        <v>3.4793905132786889</v>
      </c>
      <c r="BJ258">
        <v>3.5182307289558183</v>
      </c>
      <c r="BK258">
        <v>3.5737657544373471</v>
      </c>
      <c r="BL258">
        <v>3.6327276000043147</v>
      </c>
      <c r="BM258">
        <v>3.6830581621135638</v>
      </c>
      <c r="BN258">
        <v>3.7339143388004934</v>
      </c>
      <c r="BO258">
        <v>3.7339143388004934</v>
      </c>
      <c r="BP258">
        <v>3.782203555717512</v>
      </c>
      <c r="BQ258">
        <v>3.8774229078121749</v>
      </c>
      <c r="BR258" s="1">
        <f t="shared" si="15"/>
        <v>41578</v>
      </c>
      <c r="BS258" s="8">
        <v>3.1087662445464144</v>
      </c>
      <c r="BT258" s="8">
        <v>3.1681070866545253</v>
      </c>
      <c r="BU258" s="8">
        <v>3.2187187361052927</v>
      </c>
      <c r="BV258" s="8">
        <v>3.2456020447374891</v>
      </c>
      <c r="BW258" s="8">
        <v>3.2699440364365455</v>
      </c>
      <c r="BX258" s="8">
        <v>3.2908084806345652</v>
      </c>
      <c r="BY258" s="8">
        <v>3.3210702778017187</v>
      </c>
      <c r="BZ258" s="8">
        <v>3.3520845045948628</v>
      </c>
      <c r="CA258" s="8">
        <v>3.3847152816524537</v>
      </c>
      <c r="CB258" s="8">
        <v>3.4156905427361339</v>
      </c>
      <c r="CC258" s="8">
        <v>3.4387031854071326</v>
      </c>
      <c r="CD258" s="8">
        <v>3.4684691534137424</v>
      </c>
      <c r="CE258" s="8">
        <v>3.4932025519276015</v>
      </c>
      <c r="CF258" s="8">
        <v>3.5149898636312558</v>
      </c>
      <c r="CG258" s="8">
        <v>3.5349720608236819</v>
      </c>
      <c r="CH258" s="8">
        <v>3.5596817832210927</v>
      </c>
      <c r="CI258" s="8">
        <v>3.5990659789384569</v>
      </c>
      <c r="CJ258" s="8">
        <v>3.6388110421913931</v>
      </c>
      <c r="CK258" s="8">
        <v>3.6826773135285937</v>
      </c>
      <c r="CL258" s="8">
        <v>3.7196899439996201</v>
      </c>
      <c r="CM258" s="8">
        <v>3.7550931738373476</v>
      </c>
    </row>
    <row r="259" spans="1:91" x14ac:dyDescent="0.25">
      <c r="A259" s="1">
        <f t="shared" si="12"/>
        <v>41607</v>
      </c>
      <c r="B259">
        <v>3.3069269555550096</v>
      </c>
      <c r="C259">
        <v>3.4088409180032642</v>
      </c>
      <c r="D259" s="1">
        <v>41607</v>
      </c>
      <c r="E259">
        <v>3.1179767446493436</v>
      </c>
      <c r="F259">
        <v>3.1666601722846481</v>
      </c>
      <c r="G259">
        <v>3.2111599954929173</v>
      </c>
      <c r="H259">
        <v>3.2444251296012396</v>
      </c>
      <c r="I259">
        <v>3.2818932021763243</v>
      </c>
      <c r="J259">
        <v>3.3110426242166726</v>
      </c>
      <c r="K259">
        <v>3.3291148396993564</v>
      </c>
      <c r="L259">
        <v>3.3480807414542864</v>
      </c>
      <c r="M259">
        <v>3.369637700066638</v>
      </c>
      <c r="N259">
        <v>3.3887632007909558</v>
      </c>
      <c r="O259">
        <v>3.4033534057422612</v>
      </c>
      <c r="P259">
        <v>3.4147138575261309</v>
      </c>
      <c r="Q259">
        <v>3.4254667352655703</v>
      </c>
      <c r="R259">
        <v>3.4405877781632639</v>
      </c>
      <c r="S259">
        <v>3.4530477101240784</v>
      </c>
      <c r="T259">
        <v>3.4716630918743312</v>
      </c>
      <c r="U259">
        <v>3.4917821479892384</v>
      </c>
      <c r="V259">
        <v>3.5139857533998051</v>
      </c>
      <c r="W259">
        <v>3.5307332102960749</v>
      </c>
      <c r="X259">
        <v>3.5451023589319473</v>
      </c>
      <c r="Y259">
        <v>3.5761992444449735</v>
      </c>
      <c r="Z259" s="1">
        <f t="shared" si="13"/>
        <v>41607</v>
      </c>
      <c r="AA259">
        <v>3.1179767446493436</v>
      </c>
      <c r="AB259">
        <v>3.1881828657526583</v>
      </c>
      <c r="AC259">
        <v>3.2328529865881355</v>
      </c>
      <c r="AD259">
        <v>3.2560016467896054</v>
      </c>
      <c r="AE259">
        <v>3.2915735628718177</v>
      </c>
      <c r="AF259">
        <v>3.3243790535122364</v>
      </c>
      <c r="AG259">
        <v>3.3653222384939996</v>
      </c>
      <c r="AH259">
        <v>3.4053758922843635</v>
      </c>
      <c r="AI259">
        <v>3.4316128454533961</v>
      </c>
      <c r="AJ259">
        <v>3.4593591161622901</v>
      </c>
      <c r="AK259">
        <v>3.4895625002368584</v>
      </c>
      <c r="AL259">
        <v>3.5180326212981985</v>
      </c>
      <c r="AM259">
        <v>3.5456513807661767</v>
      </c>
      <c r="AN259">
        <v>3.5726340280356181</v>
      </c>
      <c r="AO259">
        <v>3.5983589353547569</v>
      </c>
      <c r="AP259">
        <v>3.6328863706349344</v>
      </c>
      <c r="AQ259">
        <v>3.6815095974257845</v>
      </c>
      <c r="AR259">
        <v>3.7306112507737095</v>
      </c>
      <c r="AS259">
        <v>3.7771021956225201</v>
      </c>
      <c r="AT259">
        <v>3.8230230283618081</v>
      </c>
      <c r="AU259">
        <v>3.8684903462268405</v>
      </c>
      <c r="AV259" s="1">
        <f t="shared" si="14"/>
        <v>41607</v>
      </c>
      <c r="AW259">
        <v>3.0656545863259566</v>
      </c>
      <c r="AX259">
        <v>3.1373454454683123</v>
      </c>
      <c r="AY259">
        <v>3.175966046228643</v>
      </c>
      <c r="AZ259">
        <v>3.1840586339712327</v>
      </c>
      <c r="BA259">
        <v>3.20538327593707</v>
      </c>
      <c r="BB259">
        <v>3.2275232380244017</v>
      </c>
      <c r="BC259">
        <v>3.2558476063889761</v>
      </c>
      <c r="BD259">
        <v>3.2928186777426594</v>
      </c>
      <c r="BE259">
        <v>3.3261343996460848</v>
      </c>
      <c r="BF259">
        <v>3.3544680107657019</v>
      </c>
      <c r="BG259">
        <v>3.394250546369646</v>
      </c>
      <c r="BH259">
        <v>3.4417212076568386</v>
      </c>
      <c r="BI259">
        <v>3.484387583106459</v>
      </c>
      <c r="BJ259">
        <v>3.5216505523145187</v>
      </c>
      <c r="BK259">
        <v>3.575580753785867</v>
      </c>
      <c r="BL259">
        <v>3.6328863706349344</v>
      </c>
      <c r="BM259">
        <v>3.6815095974257845</v>
      </c>
      <c r="BN259">
        <v>3.7306112507737095</v>
      </c>
      <c r="BO259">
        <v>3.7306112507737095</v>
      </c>
      <c r="BP259">
        <v>3.7771021956225201</v>
      </c>
      <c r="BQ259">
        <v>3.8684903462268405</v>
      </c>
      <c r="BR259" s="1">
        <f t="shared" si="15"/>
        <v>41607</v>
      </c>
      <c r="BS259" s="8">
        <v>3.1179767446493436</v>
      </c>
      <c r="BT259" s="8">
        <v>3.1778797814776714</v>
      </c>
      <c r="BU259" s="8">
        <v>3.229040108426275</v>
      </c>
      <c r="BV259" s="8">
        <v>3.2564054568628347</v>
      </c>
      <c r="BW259" s="8">
        <v>3.2812272767010833</v>
      </c>
      <c r="BX259" s="8">
        <v>3.3025650628237422</v>
      </c>
      <c r="BY259" s="8">
        <v>3.3333400098016521</v>
      </c>
      <c r="BZ259" s="8">
        <v>3.3638326746144096</v>
      </c>
      <c r="CA259" s="8">
        <v>3.3956490911506534</v>
      </c>
      <c r="CB259" s="8">
        <v>3.4257871911328199</v>
      </c>
      <c r="CC259" s="8">
        <v>3.4479243219187219</v>
      </c>
      <c r="CD259" s="8">
        <v>3.4768184058021716</v>
      </c>
      <c r="CE259" s="8">
        <v>3.5006528519270237</v>
      </c>
      <c r="CF259" s="8">
        <v>3.5214363293459083</v>
      </c>
      <c r="CG259" s="8">
        <v>3.5401854220343538</v>
      </c>
      <c r="CH259" s="8">
        <v>3.5634143580349562</v>
      </c>
      <c r="CI259" s="8">
        <v>3.6011859512042834</v>
      </c>
      <c r="CJ259" s="8">
        <v>3.6390452463317753</v>
      </c>
      <c r="CK259" s="8">
        <v>3.6809821463376955</v>
      </c>
      <c r="CL259" s="8">
        <v>3.7160261254360445</v>
      </c>
      <c r="CM259" s="8">
        <v>3.7494242946122243</v>
      </c>
    </row>
    <row r="260" spans="1:91" x14ac:dyDescent="0.25">
      <c r="A260" s="1">
        <f t="shared" si="12"/>
        <v>41639</v>
      </c>
      <c r="B260">
        <v>3.2882379436663829</v>
      </c>
      <c r="C260">
        <v>3.4063900272409744</v>
      </c>
      <c r="D260" s="1">
        <v>41639</v>
      </c>
      <c r="E260">
        <v>3.118713850281229</v>
      </c>
      <c r="F260">
        <v>3.1679164764711629</v>
      </c>
      <c r="G260">
        <v>3.2129487779294026</v>
      </c>
      <c r="H260">
        <v>3.2467525995218689</v>
      </c>
      <c r="I260">
        <v>3.2847737148487801</v>
      </c>
      <c r="J260">
        <v>3.314479558713443</v>
      </c>
      <c r="K260">
        <v>3.3331042683690799</v>
      </c>
      <c r="L260">
        <v>3.3526296733163434</v>
      </c>
      <c r="M260">
        <v>3.3747561522688057</v>
      </c>
      <c r="N260">
        <v>3.3927416132746568</v>
      </c>
      <c r="O260">
        <v>3.4054562621022755</v>
      </c>
      <c r="P260">
        <v>3.4149247303979737</v>
      </c>
      <c r="Q260">
        <v>3.4237732893852582</v>
      </c>
      <c r="R260">
        <v>3.4369734649465808</v>
      </c>
      <c r="S260">
        <v>3.4474999866191287</v>
      </c>
      <c r="T260">
        <v>3.4641402171309394</v>
      </c>
      <c r="U260">
        <v>3.4810791008889295</v>
      </c>
      <c r="V260">
        <v>3.4997728434024871</v>
      </c>
      <c r="W260">
        <v>3.5129943547579847</v>
      </c>
      <c r="X260">
        <v>3.5238190293459093</v>
      </c>
      <c r="Y260">
        <v>3.5512264822853274</v>
      </c>
      <c r="Z260" s="1">
        <f t="shared" si="13"/>
        <v>41639</v>
      </c>
      <c r="AA260">
        <v>3.118713850281229</v>
      </c>
      <c r="AB260">
        <v>3.1892251153327318</v>
      </c>
      <c r="AC260">
        <v>3.2342024290244753</v>
      </c>
      <c r="AD260">
        <v>3.2576554366410475</v>
      </c>
      <c r="AE260">
        <v>3.293543324676806</v>
      </c>
      <c r="AF260">
        <v>3.3266693202762108</v>
      </c>
      <c r="AG260">
        <v>3.3670139868912399</v>
      </c>
      <c r="AH260">
        <v>3.4042389394482648</v>
      </c>
      <c r="AI260">
        <v>3.4279927639110821</v>
      </c>
      <c r="AJ260">
        <v>3.452859473737429</v>
      </c>
      <c r="AK260">
        <v>3.4795827121519483</v>
      </c>
      <c r="AL260">
        <v>3.5045200834943246</v>
      </c>
      <c r="AM260">
        <v>3.5285543378748669</v>
      </c>
      <c r="AN260">
        <v>3.5519019812504991</v>
      </c>
      <c r="AO260">
        <v>3.5739474751786102</v>
      </c>
      <c r="AP260">
        <v>3.6046766703320299</v>
      </c>
      <c r="AQ260">
        <v>3.6493106278011131</v>
      </c>
      <c r="AR260">
        <v>3.6943229555013768</v>
      </c>
      <c r="AS260">
        <v>3.736656189420037</v>
      </c>
      <c r="AT260">
        <v>3.7782853924314286</v>
      </c>
      <c r="AU260">
        <v>3.8193191865452132</v>
      </c>
      <c r="AV260" s="1">
        <f t="shared" si="14"/>
        <v>41639</v>
      </c>
      <c r="AW260">
        <v>3.0663793227378546</v>
      </c>
      <c r="AX260">
        <v>3.138371075775849</v>
      </c>
      <c r="AY260">
        <v>3.1772917431832943</v>
      </c>
      <c r="AZ260">
        <v>3.1856758824945715</v>
      </c>
      <c r="BA260">
        <v>3.2073014592699618</v>
      </c>
      <c r="BB260">
        <v>3.2297467778443245</v>
      </c>
      <c r="BC260">
        <v>3.2574843218591214</v>
      </c>
      <c r="BD260">
        <v>3.2917193043833484</v>
      </c>
      <c r="BE260">
        <v>3.3226255895647356</v>
      </c>
      <c r="BF260">
        <v>3.3481654437688992</v>
      </c>
      <c r="BG260">
        <v>3.3845433406217738</v>
      </c>
      <c r="BH260">
        <v>3.4285017771014461</v>
      </c>
      <c r="BI260">
        <v>3.4675859527257971</v>
      </c>
      <c r="BJ260">
        <v>3.5012143633742343</v>
      </c>
      <c r="BK260">
        <v>3.5513238220162089</v>
      </c>
      <c r="BL260">
        <v>3.6046766703320299</v>
      </c>
      <c r="BM260">
        <v>3.6493106278011131</v>
      </c>
      <c r="BN260">
        <v>3.6943229555013768</v>
      </c>
      <c r="BO260">
        <v>3.6943229555013768</v>
      </c>
      <c r="BP260">
        <v>3.736656189420037</v>
      </c>
      <c r="BQ260">
        <v>3.8193191865452132</v>
      </c>
      <c r="BR260" s="1">
        <f t="shared" si="15"/>
        <v>41639</v>
      </c>
      <c r="BS260" s="8">
        <v>3.118713850281229</v>
      </c>
      <c r="BT260" s="8">
        <v>3.1790710449772757</v>
      </c>
      <c r="BU260" s="8">
        <v>3.2306976298795078</v>
      </c>
      <c r="BV260" s="8">
        <v>3.2585278942506499</v>
      </c>
      <c r="BW260" s="8">
        <v>3.2838201978459582</v>
      </c>
      <c r="BX260" s="8">
        <v>3.3056321056148241</v>
      </c>
      <c r="BY260" s="8">
        <v>3.3368971537090446</v>
      </c>
      <c r="BZ260" s="8">
        <v>3.3678839732882313</v>
      </c>
      <c r="CA260" s="8">
        <v>3.3975692540457247</v>
      </c>
      <c r="CB260" s="8">
        <v>3.425535686927188</v>
      </c>
      <c r="CC260" s="8">
        <v>3.4454683397542243</v>
      </c>
      <c r="CD260" s="8">
        <v>3.4721205291938779</v>
      </c>
      <c r="CE260" s="8">
        <v>3.4936862295979987</v>
      </c>
      <c r="CF260" s="8">
        <v>3.5120098740411145</v>
      </c>
      <c r="CG260" s="8">
        <v>3.5278581201022527</v>
      </c>
      <c r="CH260" s="8">
        <v>3.5476683543975924</v>
      </c>
      <c r="CI260" s="8">
        <v>3.5816645797968967</v>
      </c>
      <c r="CJ260" s="8">
        <v>3.61520736433032</v>
      </c>
      <c r="CK260" s="8">
        <v>3.6527108917310307</v>
      </c>
      <c r="CL260" s="8">
        <v>3.6832874676650067</v>
      </c>
      <c r="CM260" s="8">
        <v>3.7121554096188119</v>
      </c>
    </row>
    <row r="261" spans="1:91" x14ac:dyDescent="0.25">
      <c r="A261" s="1">
        <f t="shared" si="12"/>
        <v>41670</v>
      </c>
      <c r="B261">
        <v>3.3368234215019119</v>
      </c>
      <c r="C261">
        <v>3.4255458358921538</v>
      </c>
      <c r="D261" s="1">
        <v>41670</v>
      </c>
      <c r="E261">
        <v>3.129670825890337</v>
      </c>
      <c r="F261">
        <v>3.1805455281713928</v>
      </c>
      <c r="G261">
        <v>3.2254831270866404</v>
      </c>
      <c r="H261">
        <v>3.2591417129307323</v>
      </c>
      <c r="I261">
        <v>3.2970275547834715</v>
      </c>
      <c r="J261">
        <v>3.3265613245621268</v>
      </c>
      <c r="K261">
        <v>3.3449694427416881</v>
      </c>
      <c r="L261">
        <v>3.3642782063833816</v>
      </c>
      <c r="M261">
        <v>3.3861935263245146</v>
      </c>
      <c r="N261">
        <v>3.4054868213562215</v>
      </c>
      <c r="O261">
        <v>3.420145160823727</v>
      </c>
      <c r="P261">
        <v>3.4315556679236998</v>
      </c>
      <c r="Q261">
        <v>3.4423534443870225</v>
      </c>
      <c r="R261">
        <v>3.4575387280425858</v>
      </c>
      <c r="S261">
        <v>3.4700475693112436</v>
      </c>
      <c r="T261">
        <v>3.4887382585330342</v>
      </c>
      <c r="U261">
        <v>3.508802874028635</v>
      </c>
      <c r="V261">
        <v>3.5309217263872186</v>
      </c>
      <c r="W261">
        <v>3.5475495200336216</v>
      </c>
      <c r="X261">
        <v>3.5617794109770422</v>
      </c>
      <c r="Y261">
        <v>3.5928065085564658</v>
      </c>
      <c r="Z261" s="1">
        <f t="shared" si="13"/>
        <v>41670</v>
      </c>
      <c r="AA261">
        <v>3.129670825890337</v>
      </c>
      <c r="AB261">
        <v>3.2004013683749801</v>
      </c>
      <c r="AC261">
        <v>3.2455074486350477</v>
      </c>
      <c r="AD261">
        <v>3.269013375067864</v>
      </c>
      <c r="AE261">
        <v>3.3049970072434696</v>
      </c>
      <c r="AF261">
        <v>3.3382085265341392</v>
      </c>
      <c r="AG261">
        <v>3.3786631008180792</v>
      </c>
      <c r="AH261">
        <v>3.4178550694147827</v>
      </c>
      <c r="AI261">
        <v>3.4443790908087353</v>
      </c>
      <c r="AJ261">
        <v>3.4734694760631166</v>
      </c>
      <c r="AK261">
        <v>3.5044888023315224</v>
      </c>
      <c r="AL261">
        <v>3.5337708935552534</v>
      </c>
      <c r="AM261">
        <v>3.5615032343952779</v>
      </c>
      <c r="AN261">
        <v>3.5883937453692094</v>
      </c>
      <c r="AO261">
        <v>3.6140112202393149</v>
      </c>
      <c r="AP261">
        <v>3.6484591412745937</v>
      </c>
      <c r="AQ261">
        <v>3.6970512578128063</v>
      </c>
      <c r="AR261">
        <v>3.746110610244894</v>
      </c>
      <c r="AS261">
        <v>3.7925350750316489</v>
      </c>
      <c r="AT261">
        <v>3.8383666007793358</v>
      </c>
      <c r="AU261">
        <v>3.8837206470365437</v>
      </c>
      <c r="AV261" s="1">
        <f t="shared" si="14"/>
        <v>41670</v>
      </c>
      <c r="AW261">
        <v>3.07715243148035</v>
      </c>
      <c r="AX261">
        <v>3.149369116997434</v>
      </c>
      <c r="AY261">
        <v>3.1883978338666878</v>
      </c>
      <c r="AZ261">
        <v>3.1967828614936993</v>
      </c>
      <c r="BA261">
        <v>3.2184552256512435</v>
      </c>
      <c r="BB261">
        <v>3.2409497892176735</v>
      </c>
      <c r="BC261">
        <v>3.2687544876879442</v>
      </c>
      <c r="BD261">
        <v>3.3048853831043221</v>
      </c>
      <c r="BE261">
        <v>3.3385082453399471</v>
      </c>
      <c r="BF261">
        <v>3.3681505309430877</v>
      </c>
      <c r="BG261">
        <v>3.4087691598166479</v>
      </c>
      <c r="BH261">
        <v>3.4571180931408039</v>
      </c>
      <c r="BI261">
        <v>3.4999655393189868</v>
      </c>
      <c r="BJ261">
        <v>3.5371853697116085</v>
      </c>
      <c r="BK261">
        <v>3.5911339572298369</v>
      </c>
      <c r="BL261">
        <v>3.6484591412745937</v>
      </c>
      <c r="BM261">
        <v>3.6970512578128063</v>
      </c>
      <c r="BN261">
        <v>3.746110610244894</v>
      </c>
      <c r="BO261">
        <v>3.746110610244894</v>
      </c>
      <c r="BP261">
        <v>3.7925350750316489</v>
      </c>
      <c r="BQ261">
        <v>3.8837206470365437</v>
      </c>
      <c r="BR261" s="1">
        <f t="shared" si="15"/>
        <v>41670</v>
      </c>
      <c r="BS261" s="8">
        <v>3.129670825890337</v>
      </c>
      <c r="BT261" s="8">
        <v>3.1900327235796468</v>
      </c>
      <c r="BU261" s="8">
        <v>3.241626603703212</v>
      </c>
      <c r="BV261" s="8">
        <v>3.2693384814033801</v>
      </c>
      <c r="BW261" s="8">
        <v>3.2945005134791669</v>
      </c>
      <c r="BX261" s="8">
        <v>3.316167757771137</v>
      </c>
      <c r="BY261" s="8">
        <v>3.3473148094091414</v>
      </c>
      <c r="BZ261" s="8">
        <v>3.3781787036340498</v>
      </c>
      <c r="CA261" s="8">
        <v>3.4082455928622322</v>
      </c>
      <c r="CB261" s="8">
        <v>3.4384615371580582</v>
      </c>
      <c r="CC261" s="8">
        <v>3.4606436128645064</v>
      </c>
      <c r="CD261" s="8">
        <v>3.4896042174553945</v>
      </c>
      <c r="CE261" s="8">
        <v>3.513483147403107</v>
      </c>
      <c r="CF261" s="8">
        <v>3.5342774770953933</v>
      </c>
      <c r="CG261" s="8">
        <v>3.5529780031747915</v>
      </c>
      <c r="CH261" s="8">
        <v>3.5761142750655943</v>
      </c>
      <c r="CI261" s="8">
        <v>3.6138081717447732</v>
      </c>
      <c r="CJ261" s="8">
        <v>3.6515228054528572</v>
      </c>
      <c r="CK261" s="8">
        <v>3.6933140380681264</v>
      </c>
      <c r="CL261" s="8">
        <v>3.7281742136553104</v>
      </c>
      <c r="CM261" s="8">
        <v>3.764264303333261</v>
      </c>
    </row>
    <row r="262" spans="1:91" x14ac:dyDescent="0.25">
      <c r="A262" s="1">
        <f t="shared" si="12"/>
        <v>41698</v>
      </c>
      <c r="B262">
        <v>3.354557219440697</v>
      </c>
      <c r="C262">
        <v>3.4403036995894216</v>
      </c>
      <c r="D262" s="1">
        <v>41698</v>
      </c>
      <c r="E262">
        <v>3.1408668627854621</v>
      </c>
      <c r="F262">
        <v>3.1923684646850878</v>
      </c>
      <c r="G262">
        <v>3.2379242958424528</v>
      </c>
      <c r="H262">
        <v>3.2721686032910977</v>
      </c>
      <c r="I262">
        <v>3.3106670710028392</v>
      </c>
      <c r="J262">
        <v>3.3407883456383258</v>
      </c>
      <c r="K262">
        <v>3.3597430927524035</v>
      </c>
      <c r="L262">
        <v>3.3796077391035984</v>
      </c>
      <c r="M262">
        <v>3.4020965851916007</v>
      </c>
      <c r="N262">
        <v>3.4217381352654135</v>
      </c>
      <c r="O262">
        <v>3.4366333992654892</v>
      </c>
      <c r="P262">
        <v>3.4482664460619228</v>
      </c>
      <c r="Q262">
        <v>3.4592848626054042</v>
      </c>
      <c r="R262">
        <v>3.4747136350621219</v>
      </c>
      <c r="S262">
        <v>3.4874540222704562</v>
      </c>
      <c r="T262">
        <v>3.5064069290480373</v>
      </c>
      <c r="U262">
        <v>3.5265918733561268</v>
      </c>
      <c r="V262">
        <v>3.5488052593675197</v>
      </c>
      <c r="W262">
        <v>3.5654995821766935</v>
      </c>
      <c r="X262">
        <v>3.579783715404711</v>
      </c>
      <c r="Y262">
        <v>3.610949737186679</v>
      </c>
      <c r="Z262" s="1">
        <f t="shared" si="13"/>
        <v>41698</v>
      </c>
      <c r="AA262">
        <v>3.1408668627854621</v>
      </c>
      <c r="AB262">
        <v>3.2125563653098572</v>
      </c>
      <c r="AC262">
        <v>3.2585496356269847</v>
      </c>
      <c r="AD262">
        <v>3.2828710852490719</v>
      </c>
      <c r="AE262">
        <v>3.3197362569227455</v>
      </c>
      <c r="AF262">
        <v>3.3538322157029556</v>
      </c>
      <c r="AG262">
        <v>3.3952213777933755</v>
      </c>
      <c r="AH262">
        <v>3.4350173923811642</v>
      </c>
      <c r="AI262">
        <v>3.4614846225218425</v>
      </c>
      <c r="AJ262">
        <v>3.490527894171771</v>
      </c>
      <c r="AK262">
        <v>3.5215062645689574</v>
      </c>
      <c r="AL262">
        <v>3.5507356380881769</v>
      </c>
      <c r="AM262">
        <v>3.5784046765730628</v>
      </c>
      <c r="AN262">
        <v>3.6052248774314681</v>
      </c>
      <c r="AO262">
        <v>3.6307631749598688</v>
      </c>
      <c r="AP262">
        <v>3.6651695372777167</v>
      </c>
      <c r="AQ262">
        <v>3.7139151499361365</v>
      </c>
      <c r="AR262">
        <v>3.7631433485568206</v>
      </c>
      <c r="AS262">
        <v>3.8097232790453348</v>
      </c>
      <c r="AT262">
        <v>3.855695349756421</v>
      </c>
      <c r="AU262">
        <v>3.9011737667677422</v>
      </c>
      <c r="AV262" s="1">
        <f t="shared" si="14"/>
        <v>41698</v>
      </c>
      <c r="AW262">
        <v>3.0881605898822686</v>
      </c>
      <c r="AX262">
        <v>3.1613302954740381</v>
      </c>
      <c r="AY262">
        <v>3.2012105238426312</v>
      </c>
      <c r="AZ262">
        <v>3.2103343785185916</v>
      </c>
      <c r="BA262">
        <v>3.2328085261378932</v>
      </c>
      <c r="BB262">
        <v>3.2561182820532752</v>
      </c>
      <c r="BC262">
        <v>3.2847741204705896</v>
      </c>
      <c r="BD262">
        <v>3.3214804432106657</v>
      </c>
      <c r="BE262">
        <v>3.3550879995306286</v>
      </c>
      <c r="BF262">
        <v>3.3846917213596606</v>
      </c>
      <c r="BG262">
        <v>3.425321816630595</v>
      </c>
      <c r="BH262">
        <v>3.4737148468741155</v>
      </c>
      <c r="BI262">
        <v>3.5165749486874112</v>
      </c>
      <c r="BJ262">
        <v>3.5537763121529542</v>
      </c>
      <c r="BK262">
        <v>3.6077798694256975</v>
      </c>
      <c r="BL262">
        <v>3.6651695372777167</v>
      </c>
      <c r="BM262">
        <v>3.7139151499361365</v>
      </c>
      <c r="BN262">
        <v>3.7631433485568206</v>
      </c>
      <c r="BO262">
        <v>3.7631433485568206</v>
      </c>
      <c r="BP262">
        <v>3.8097232790453348</v>
      </c>
      <c r="BQ262">
        <v>3.9011737667677422</v>
      </c>
      <c r="BR262" s="1">
        <f t="shared" si="15"/>
        <v>41698</v>
      </c>
      <c r="BS262" s="8">
        <v>3.1408668627854621</v>
      </c>
      <c r="BT262" s="8">
        <v>3.2019585124831993</v>
      </c>
      <c r="BU262" s="8">
        <v>3.2542673983557697</v>
      </c>
      <c r="BV262" s="8">
        <v>3.2826139270797192</v>
      </c>
      <c r="BW262" s="8">
        <v>3.3084087726290674</v>
      </c>
      <c r="BX262" s="8">
        <v>3.330701619319246</v>
      </c>
      <c r="BY262" s="8">
        <v>3.3625243275007781</v>
      </c>
      <c r="BZ262" s="8">
        <v>3.3940725796789741</v>
      </c>
      <c r="CA262" s="8">
        <v>3.4248298910984079</v>
      </c>
      <c r="CB262" s="8">
        <v>3.4555728425442149</v>
      </c>
      <c r="CC262" s="8">
        <v>3.4780173918541841</v>
      </c>
      <c r="CD262" s="8">
        <v>3.5072767484844531</v>
      </c>
      <c r="CE262" s="8">
        <v>3.5314310173121326</v>
      </c>
      <c r="CF262" s="8">
        <v>3.5524613889081351</v>
      </c>
      <c r="CG262" s="8">
        <v>3.5713252302626013</v>
      </c>
      <c r="CH262" s="8">
        <v>3.5945776808232752</v>
      </c>
      <c r="CI262" s="8">
        <v>3.6324272895294918</v>
      </c>
      <c r="CJ262" s="8">
        <v>3.6702266471918588</v>
      </c>
      <c r="CK262" s="8">
        <v>3.7121210987893138</v>
      </c>
      <c r="CL262" s="8">
        <v>3.7470468986204151</v>
      </c>
      <c r="CM262" s="8">
        <v>3.7827127659539026</v>
      </c>
    </row>
    <row r="263" spans="1:91" x14ac:dyDescent="0.25">
      <c r="A263" s="1">
        <f t="shared" si="12"/>
        <v>41729</v>
      </c>
      <c r="B263">
        <v>3.3488435667160545</v>
      </c>
      <c r="C263">
        <v>3.4364639618052975</v>
      </c>
      <c r="D263" s="1">
        <v>41729</v>
      </c>
      <c r="E263">
        <v>3.1421020127632162</v>
      </c>
      <c r="F263">
        <v>3.1938682118472581</v>
      </c>
      <c r="G263">
        <v>3.2396932757001671</v>
      </c>
      <c r="H263">
        <v>3.2742067439116327</v>
      </c>
      <c r="I263">
        <v>3.3129825899187071</v>
      </c>
      <c r="J263">
        <v>3.3433806359036353</v>
      </c>
      <c r="K263">
        <v>3.3626072459638228</v>
      </c>
      <c r="L263">
        <v>3.3827475021818789</v>
      </c>
      <c r="M263">
        <v>3.4055176378411276</v>
      </c>
      <c r="N263">
        <v>3.4254408389889495</v>
      </c>
      <c r="O263">
        <v>3.4397145299785352</v>
      </c>
      <c r="P263">
        <v>3.45053998626764</v>
      </c>
      <c r="Q263">
        <v>3.4607450335332515</v>
      </c>
      <c r="R263">
        <v>3.4753560243579562</v>
      </c>
      <c r="S263">
        <v>3.4872714504467091</v>
      </c>
      <c r="T263">
        <v>3.505385107714325</v>
      </c>
      <c r="U263">
        <v>3.5241991303281499</v>
      </c>
      <c r="V263">
        <v>3.5448976298053347</v>
      </c>
      <c r="W263">
        <v>3.5600666997990933</v>
      </c>
      <c r="X263">
        <v>3.5728161604250692</v>
      </c>
      <c r="Y263">
        <v>3.6023954429510252</v>
      </c>
      <c r="Z263" s="1">
        <f t="shared" si="13"/>
        <v>41729</v>
      </c>
      <c r="AA263">
        <v>3.1421020127632162</v>
      </c>
      <c r="AB263">
        <v>3.2146019956086649</v>
      </c>
      <c r="AC263">
        <v>3.2614180407762761</v>
      </c>
      <c r="AD263">
        <v>3.2865603104938592</v>
      </c>
      <c r="AE263">
        <v>3.3242752981784069</v>
      </c>
      <c r="AF263">
        <v>3.3592345663700041</v>
      </c>
      <c r="AG263">
        <v>3.4015171671107289</v>
      </c>
      <c r="AH263">
        <v>3.4422234355314729</v>
      </c>
      <c r="AI263">
        <v>3.4670780426495291</v>
      </c>
      <c r="AJ263">
        <v>3.4942044771620546</v>
      </c>
      <c r="AK263">
        <v>3.5232342805387455</v>
      </c>
      <c r="AL263">
        <v>3.550480355969432</v>
      </c>
      <c r="AM263">
        <v>3.5761341975455578</v>
      </c>
      <c r="AN263">
        <v>3.6009090844754716</v>
      </c>
      <c r="AO263">
        <v>3.6243741457845342</v>
      </c>
      <c r="AP263">
        <v>3.6566579419919676</v>
      </c>
      <c r="AQ263">
        <v>3.7035241342877732</v>
      </c>
      <c r="AR263">
        <v>3.7502317992725178</v>
      </c>
      <c r="AS263">
        <v>3.7942396173386963</v>
      </c>
      <c r="AT263">
        <v>3.8375834427431794</v>
      </c>
      <c r="AU263">
        <v>3.8803907695907425</v>
      </c>
      <c r="AV263" s="1">
        <f t="shared" si="14"/>
        <v>41729</v>
      </c>
      <c r="AW263">
        <v>3.0893750130647111</v>
      </c>
      <c r="AX263">
        <v>3.1633433070142534</v>
      </c>
      <c r="AY263">
        <v>3.2040284550627551</v>
      </c>
      <c r="AZ263">
        <v>3.2139420884547683</v>
      </c>
      <c r="BA263">
        <v>3.2372287120009098</v>
      </c>
      <c r="BB263">
        <v>3.2613632351820208</v>
      </c>
      <c r="BC263">
        <v>3.290865106452487</v>
      </c>
      <c r="BD263">
        <v>3.3284483064447121</v>
      </c>
      <c r="BE263">
        <v>3.3605094931361852</v>
      </c>
      <c r="BF263">
        <v>3.3882568268071442</v>
      </c>
      <c r="BG263">
        <v>3.4270026345409179</v>
      </c>
      <c r="BH263">
        <v>3.4734651022081051</v>
      </c>
      <c r="BI263">
        <v>3.5143437002984528</v>
      </c>
      <c r="BJ263">
        <v>3.5495221079641426</v>
      </c>
      <c r="BK263">
        <v>3.6014312838162272</v>
      </c>
      <c r="BL263">
        <v>3.6566579419919676</v>
      </c>
      <c r="BM263">
        <v>3.7035241342877732</v>
      </c>
      <c r="BN263">
        <v>3.7502317992725178</v>
      </c>
      <c r="BO263">
        <v>3.7502317992725178</v>
      </c>
      <c r="BP263">
        <v>3.7942396173386963</v>
      </c>
      <c r="BQ263">
        <v>3.8803907695907425</v>
      </c>
      <c r="BR263" s="1">
        <f t="shared" si="15"/>
        <v>41729</v>
      </c>
      <c r="BS263" s="8">
        <v>3.1421020127632162</v>
      </c>
      <c r="BT263" s="8">
        <v>3.2036052662711221</v>
      </c>
      <c r="BU263" s="8">
        <v>3.256334965525534</v>
      </c>
      <c r="BV263" s="8">
        <v>3.2850968462741892</v>
      </c>
      <c r="BW263" s="8">
        <v>3.3113116673090506</v>
      </c>
      <c r="BX263" s="8">
        <v>3.3340272374787028</v>
      </c>
      <c r="BY263" s="8">
        <v>3.3662887348461297</v>
      </c>
      <c r="BZ263" s="8">
        <v>3.39828313965738</v>
      </c>
      <c r="CA263" s="8">
        <v>3.429493164243488</v>
      </c>
      <c r="CB263" s="8">
        <v>3.4606962535713621</v>
      </c>
      <c r="CC263" s="8">
        <v>3.482736303762016</v>
      </c>
      <c r="CD263" s="8">
        <v>3.5111208971934835</v>
      </c>
      <c r="CE263" s="8">
        <v>3.5343808807144259</v>
      </c>
      <c r="CF263" s="8">
        <v>3.5544190165993732</v>
      </c>
      <c r="CG263" s="8">
        <v>3.5720703426145595</v>
      </c>
      <c r="CH263" s="8">
        <v>3.5938646891542287</v>
      </c>
      <c r="CI263" s="8">
        <v>3.6301118823669118</v>
      </c>
      <c r="CJ263" s="8">
        <v>3.6660453674725062</v>
      </c>
      <c r="CK263" s="8">
        <v>3.7060292895828026</v>
      </c>
      <c r="CL263" s="8">
        <v>3.7390174462679449</v>
      </c>
      <c r="CM263" s="8">
        <v>3.7710906771465074</v>
      </c>
    </row>
    <row r="264" spans="1:91" x14ac:dyDescent="0.25">
      <c r="A264" s="1">
        <f t="shared" si="12"/>
        <v>41759</v>
      </c>
      <c r="B264">
        <v>3.3771120095762286</v>
      </c>
      <c r="C264">
        <v>3.4521907757012711</v>
      </c>
      <c r="D264" s="1">
        <v>41759</v>
      </c>
      <c r="E264">
        <v>3.1517175889341185</v>
      </c>
      <c r="F264">
        <v>3.2038745200711003</v>
      </c>
      <c r="G264">
        <v>3.2500788011330157</v>
      </c>
      <c r="H264">
        <v>3.2849410684843297</v>
      </c>
      <c r="I264">
        <v>3.3240850185355346</v>
      </c>
      <c r="J264">
        <v>3.3548281245416294</v>
      </c>
      <c r="K264">
        <v>3.3743651540431943</v>
      </c>
      <c r="L264">
        <v>3.394821887879043</v>
      </c>
      <c r="M264">
        <v>3.4179210094642682</v>
      </c>
      <c r="N264">
        <v>3.438165933027451</v>
      </c>
      <c r="O264">
        <v>3.4527428466023653</v>
      </c>
      <c r="P264">
        <v>3.4641344687951587</v>
      </c>
      <c r="Q264">
        <v>3.4749163104236005</v>
      </c>
      <c r="R264">
        <v>3.4901259850722739</v>
      </c>
      <c r="S264">
        <v>3.5026327519893292</v>
      </c>
      <c r="T264">
        <v>3.5213713992443281</v>
      </c>
      <c r="U264">
        <v>3.5409561841022343</v>
      </c>
      <c r="V264">
        <v>3.5624751502211294</v>
      </c>
      <c r="W264">
        <v>3.5784445746982589</v>
      </c>
      <c r="X264">
        <v>3.5919875858648456</v>
      </c>
      <c r="Y264">
        <v>3.6224593481134475</v>
      </c>
      <c r="Z264" s="1">
        <f t="shared" si="13"/>
        <v>41759</v>
      </c>
      <c r="AA264">
        <v>3.1517175889341185</v>
      </c>
      <c r="AB264">
        <v>3.2248882158473475</v>
      </c>
      <c r="AC264">
        <v>3.2723093777308843</v>
      </c>
      <c r="AD264">
        <v>3.297994431506865</v>
      </c>
      <c r="AE264">
        <v>3.3363047196505402</v>
      </c>
      <c r="AF264">
        <v>3.3718594620345339</v>
      </c>
      <c r="AG264">
        <v>3.4147758434061242</v>
      </c>
      <c r="AH264">
        <v>3.4561213338412653</v>
      </c>
      <c r="AI264">
        <v>3.481663381671483</v>
      </c>
      <c r="AJ264">
        <v>3.5096294362439613</v>
      </c>
      <c r="AK264">
        <v>3.5395189217517857</v>
      </c>
      <c r="AL264">
        <v>3.5676281193982637</v>
      </c>
      <c r="AM264">
        <v>3.5941483768240499</v>
      </c>
      <c r="AN264">
        <v>3.6197957225710469</v>
      </c>
      <c r="AO264">
        <v>3.6441363888058085</v>
      </c>
      <c r="AP264">
        <v>3.6773554501026995</v>
      </c>
      <c r="AQ264">
        <v>3.7252755172162071</v>
      </c>
      <c r="AR264">
        <v>3.773082741246903</v>
      </c>
      <c r="AS264">
        <v>3.8181936295492123</v>
      </c>
      <c r="AT264">
        <v>3.8626555549397712</v>
      </c>
      <c r="AU264">
        <v>3.9065964342023314</v>
      </c>
      <c r="AV264" s="1">
        <f t="shared" si="14"/>
        <v>41759</v>
      </c>
      <c r="AW264">
        <v>3.0988292321400448</v>
      </c>
      <c r="AX264">
        <v>3.1734655075202447</v>
      </c>
      <c r="AY264">
        <v>3.2147281424625143</v>
      </c>
      <c r="AZ264">
        <v>3.225123566747087</v>
      </c>
      <c r="BA264">
        <v>3.2489431414886507</v>
      </c>
      <c r="BB264">
        <v>3.2736203043907359</v>
      </c>
      <c r="BC264">
        <v>3.303692475251371</v>
      </c>
      <c r="BD264">
        <v>3.3418868402757465</v>
      </c>
      <c r="BE264">
        <v>3.3746465185047949</v>
      </c>
      <c r="BF264">
        <v>3.4032140862503408</v>
      </c>
      <c r="BG264">
        <v>3.4428424861931073</v>
      </c>
      <c r="BH264">
        <v>3.4902409048824743</v>
      </c>
      <c r="BI264">
        <v>3.5320466202579071</v>
      </c>
      <c r="BJ264">
        <v>3.5681392232238376</v>
      </c>
      <c r="BK264">
        <v>3.6210684287114296</v>
      </c>
      <c r="BL264">
        <v>3.6773554501026995</v>
      </c>
      <c r="BM264">
        <v>3.7252755172162071</v>
      </c>
      <c r="BN264">
        <v>3.773082741246903</v>
      </c>
      <c r="BO264">
        <v>3.773082741246903</v>
      </c>
      <c r="BP264">
        <v>3.8181936295492123</v>
      </c>
      <c r="BQ264">
        <v>3.9065964342023314</v>
      </c>
      <c r="BR264" s="1">
        <f t="shared" si="15"/>
        <v>41759</v>
      </c>
      <c r="BS264" s="8">
        <v>3.1517175889341185</v>
      </c>
      <c r="BT264" s="8">
        <v>3.2136958002351186</v>
      </c>
      <c r="BU264" s="8">
        <v>3.2668830474235273</v>
      </c>
      <c r="BV264" s="8">
        <v>3.2960321323789614</v>
      </c>
      <c r="BW264" s="8">
        <v>3.3226305998484613</v>
      </c>
      <c r="BX264" s="8">
        <v>3.3457222346793887</v>
      </c>
      <c r="BY264" s="8">
        <v>3.3783982024161618</v>
      </c>
      <c r="BZ264" s="8">
        <v>3.4108118681077673</v>
      </c>
      <c r="CA264" s="8">
        <v>3.4424439189383937</v>
      </c>
      <c r="CB264" s="8">
        <v>3.4740745946963343</v>
      </c>
      <c r="CC264" s="8">
        <v>3.4965115744926156</v>
      </c>
      <c r="CD264" s="8">
        <v>3.525559971909455</v>
      </c>
      <c r="CE264" s="8">
        <v>3.5495090961817635</v>
      </c>
      <c r="CF264" s="8">
        <v>3.5702470243714952</v>
      </c>
      <c r="CG264" s="8">
        <v>3.5886367019045813</v>
      </c>
      <c r="CH264" s="8">
        <v>3.6112435568283434</v>
      </c>
      <c r="CI264" s="8">
        <v>3.6484085599928169</v>
      </c>
      <c r="CJ264" s="8">
        <v>3.6853202793470001</v>
      </c>
      <c r="CK264" s="8">
        <v>3.7263202386022973</v>
      </c>
      <c r="CL264" s="8">
        <v>3.7603019963505173</v>
      </c>
      <c r="CM264" s="8">
        <v>3.7937090569003278</v>
      </c>
    </row>
    <row r="265" spans="1:91" x14ac:dyDescent="0.25">
      <c r="A265" s="1">
        <f t="shared" si="12"/>
        <v>41789</v>
      </c>
      <c r="B265">
        <v>3.415551808505549</v>
      </c>
      <c r="C265">
        <v>3.4798229571425683</v>
      </c>
      <c r="D265" s="1">
        <v>41789</v>
      </c>
      <c r="E265">
        <v>3.1677878198274771</v>
      </c>
      <c r="F265">
        <v>3.219856451615664</v>
      </c>
      <c r="G265">
        <v>3.2659318641838628</v>
      </c>
      <c r="H265">
        <v>3.3006009763176074</v>
      </c>
      <c r="I265">
        <v>3.3395640000956615</v>
      </c>
      <c r="J265">
        <v>3.3700793331692376</v>
      </c>
      <c r="K265">
        <v>3.3893320870798371</v>
      </c>
      <c r="L265">
        <v>3.4095042026841766</v>
      </c>
      <c r="M265">
        <v>3.4323253183193341</v>
      </c>
      <c r="N265">
        <v>3.452275414947656</v>
      </c>
      <c r="O265">
        <v>3.4665303911830656</v>
      </c>
      <c r="P265">
        <v>3.4777222336153621</v>
      </c>
      <c r="Q265">
        <v>3.4896110969966485</v>
      </c>
      <c r="R265">
        <v>3.5059544818199853</v>
      </c>
      <c r="S265">
        <v>3.5195911930744415</v>
      </c>
      <c r="T265">
        <v>3.5395081318644106</v>
      </c>
      <c r="U265">
        <v>3.5609838673675842</v>
      </c>
      <c r="V265">
        <v>3.5845938291550605</v>
      </c>
      <c r="W265">
        <v>3.6026405163670399</v>
      </c>
      <c r="X265">
        <v>3.6182606979221155</v>
      </c>
      <c r="Y265">
        <v>3.6509577843647123</v>
      </c>
      <c r="Z265" s="1">
        <f t="shared" si="13"/>
        <v>41789</v>
      </c>
      <c r="AA265">
        <v>3.1677878198274771</v>
      </c>
      <c r="AB265">
        <v>3.2412418954651416</v>
      </c>
      <c r="AC265">
        <v>3.2888125763782203</v>
      </c>
      <c r="AD265">
        <v>3.3145354956574096</v>
      </c>
      <c r="AE265">
        <v>3.3529451922386762</v>
      </c>
      <c r="AF265">
        <v>3.3885835460715263</v>
      </c>
      <c r="AG265">
        <v>3.4316178706846032</v>
      </c>
      <c r="AH265">
        <v>3.473071214407343</v>
      </c>
      <c r="AI265">
        <v>3.4998374679604849</v>
      </c>
      <c r="AJ265">
        <v>3.5304605923650376</v>
      </c>
      <c r="AK265">
        <v>3.5630599588865621</v>
      </c>
      <c r="AL265">
        <v>3.593908694215453</v>
      </c>
      <c r="AM265">
        <v>3.6231871853995381</v>
      </c>
      <c r="AN265">
        <v>3.6513894450731978</v>
      </c>
      <c r="AO265">
        <v>3.6783060412924113</v>
      </c>
      <c r="AP265">
        <v>3.714221613447573</v>
      </c>
      <c r="AQ265">
        <v>3.7652345834049732</v>
      </c>
      <c r="AR265">
        <v>3.8164676296795146</v>
      </c>
      <c r="AS265">
        <v>3.8650450740356277</v>
      </c>
      <c r="AT265">
        <v>3.9130347472775688</v>
      </c>
      <c r="AU265">
        <v>3.9605299993836929</v>
      </c>
      <c r="AV265" s="1">
        <f t="shared" si="14"/>
        <v>41789</v>
      </c>
      <c r="AW265">
        <v>3.114629791628305</v>
      </c>
      <c r="AX265">
        <v>3.1895584182552823</v>
      </c>
      <c r="AY265">
        <v>3.2309409423564621</v>
      </c>
      <c r="AZ265">
        <v>3.2412991476702548</v>
      </c>
      <c r="BA265">
        <v>3.26514788111208</v>
      </c>
      <c r="BB265">
        <v>3.2898571320795154</v>
      </c>
      <c r="BC265">
        <v>3.3199866278808416</v>
      </c>
      <c r="BD265">
        <v>3.3582764797983446</v>
      </c>
      <c r="BE265">
        <v>3.3922619828098886</v>
      </c>
      <c r="BF265">
        <v>3.4234136216235105</v>
      </c>
      <c r="BG265">
        <v>3.4657405366367944</v>
      </c>
      <c r="BH265">
        <v>3.5159514145435118</v>
      </c>
      <c r="BI265">
        <v>3.5605836796477592</v>
      </c>
      <c r="BJ265">
        <v>3.5992820857242398</v>
      </c>
      <c r="BK265">
        <v>3.655021781889801</v>
      </c>
      <c r="BL265">
        <v>3.714221613447573</v>
      </c>
      <c r="BM265">
        <v>3.7652345834049732</v>
      </c>
      <c r="BN265">
        <v>3.8164676296795146</v>
      </c>
      <c r="BO265">
        <v>3.8164676296795146</v>
      </c>
      <c r="BP265">
        <v>3.8650450740356277</v>
      </c>
      <c r="BQ265">
        <v>3.9605299993836929</v>
      </c>
      <c r="BR265" s="1">
        <f t="shared" si="15"/>
        <v>41789</v>
      </c>
      <c r="BS265" s="8">
        <v>3.1677878198274771</v>
      </c>
      <c r="BT265" s="8">
        <v>3.2297889569834686</v>
      </c>
      <c r="BU265" s="8">
        <v>3.2829446044474468</v>
      </c>
      <c r="BV265" s="8">
        <v>3.3119363974038718</v>
      </c>
      <c r="BW265" s="8">
        <v>3.338360181184715</v>
      </c>
      <c r="BX265" s="8">
        <v>3.3612559989114228</v>
      </c>
      <c r="BY265" s="8">
        <v>3.3937755623020571</v>
      </c>
      <c r="BZ265" s="8">
        <v>3.4260256934675284</v>
      </c>
      <c r="CA265" s="8">
        <v>3.4574848823416118</v>
      </c>
      <c r="CB265" s="8">
        <v>3.4889369204842811</v>
      </c>
      <c r="CC265" s="8">
        <v>3.5111510003658331</v>
      </c>
      <c r="CD265" s="8">
        <v>3.5401207059818929</v>
      </c>
      <c r="CE265" s="8">
        <v>3.5654328643019753</v>
      </c>
      <c r="CF265" s="8">
        <v>3.5876337355434464</v>
      </c>
      <c r="CG265" s="8">
        <v>3.6077345364757658</v>
      </c>
      <c r="CH265" s="8">
        <v>3.6323666824805478</v>
      </c>
      <c r="CI265" s="8">
        <v>3.6718108261467863</v>
      </c>
      <c r="CJ265" s="8">
        <v>3.7113128519868304</v>
      </c>
      <c r="CK265" s="8">
        <v>3.754981708506167</v>
      </c>
      <c r="CL265" s="8">
        <v>3.7916262673849155</v>
      </c>
      <c r="CM265" s="8">
        <v>3.8296357367074552</v>
      </c>
    </row>
    <row r="266" spans="1:91" x14ac:dyDescent="0.25">
      <c r="A266" s="1">
        <f t="shared" ref="A266:A288" si="16">D266</f>
        <v>41820</v>
      </c>
      <c r="B266">
        <v>3.4173162797909988</v>
      </c>
      <c r="C266">
        <v>3.4802034657489207</v>
      </c>
      <c r="D266" s="1">
        <v>41820</v>
      </c>
      <c r="E266">
        <v>3.1722237348013467</v>
      </c>
      <c r="F266">
        <v>3.2244979926910338</v>
      </c>
      <c r="G266">
        <v>3.2707744371357053</v>
      </c>
      <c r="H266">
        <v>3.3056309964714607</v>
      </c>
      <c r="I266">
        <v>3.3447910461568569</v>
      </c>
      <c r="J266">
        <v>3.3754930466137294</v>
      </c>
      <c r="K266">
        <v>3.3949164269401737</v>
      </c>
      <c r="L266">
        <v>3.4152623087030771</v>
      </c>
      <c r="M266">
        <v>3.4382634362926638</v>
      </c>
      <c r="N266">
        <v>3.4583903407577608</v>
      </c>
      <c r="O266">
        <v>3.4728134470474847</v>
      </c>
      <c r="P266">
        <v>3.484168916476944</v>
      </c>
      <c r="Q266">
        <v>3.4960997872400088</v>
      </c>
      <c r="R266">
        <v>3.5120659284804527</v>
      </c>
      <c r="S266">
        <v>3.5253171922329241</v>
      </c>
      <c r="T266">
        <v>3.5448517342902064</v>
      </c>
      <c r="U266">
        <v>3.5656780397767402</v>
      </c>
      <c r="V266">
        <v>3.5885687822554546</v>
      </c>
      <c r="W266">
        <v>3.6058813613001868</v>
      </c>
      <c r="X266">
        <v>3.6207582045714806</v>
      </c>
      <c r="Y266">
        <v>3.6527136260970687</v>
      </c>
      <c r="Z266" s="1">
        <f t="shared" ref="Z266:Z288" si="17">D266</f>
        <v>41820</v>
      </c>
      <c r="AA266">
        <v>3.1722237348013467</v>
      </c>
      <c r="AB266">
        <v>3.2462000935671602</v>
      </c>
      <c r="AC266">
        <v>3.2942691240918589</v>
      </c>
      <c r="AD266">
        <v>3.3204636291939842</v>
      </c>
      <c r="AE266">
        <v>3.3593759011356692</v>
      </c>
      <c r="AF266">
        <v>3.3955210970753527</v>
      </c>
      <c r="AG266">
        <v>3.4390875862137071</v>
      </c>
      <c r="AH266">
        <v>3.4810805859819789</v>
      </c>
      <c r="AI266">
        <v>3.5080844183540902</v>
      </c>
      <c r="AJ266">
        <v>3.537668532141546</v>
      </c>
      <c r="AK266">
        <v>3.5692130243016646</v>
      </c>
      <c r="AL266">
        <v>3.5989838925623778</v>
      </c>
      <c r="AM266">
        <v>3.6271633749042982</v>
      </c>
      <c r="AN266">
        <v>3.6542473532676993</v>
      </c>
      <c r="AO266">
        <v>3.6800273138974502</v>
      </c>
      <c r="AP266">
        <v>3.7147906858810615</v>
      </c>
      <c r="AQ266">
        <v>3.7646264090846033</v>
      </c>
      <c r="AR266">
        <v>3.8146499923436159</v>
      </c>
      <c r="AS266">
        <v>3.8619878242841543</v>
      </c>
      <c r="AT266">
        <v>3.9087079566888017</v>
      </c>
      <c r="AU266">
        <v>3.9548250039045523</v>
      </c>
      <c r="AV266" s="1">
        <f t="shared" ref="AV266:AV288" si="18">Z266</f>
        <v>41820</v>
      </c>
      <c r="AW266">
        <v>3.1189912683881444</v>
      </c>
      <c r="AX266">
        <v>3.1944375550200506</v>
      </c>
      <c r="AY266">
        <v>3.23630147385605</v>
      </c>
      <c r="AZ266">
        <v>3.2470962960805072</v>
      </c>
      <c r="BA266">
        <v>3.2714102010502848</v>
      </c>
      <c r="BB266">
        <v>3.2965925574685584</v>
      </c>
      <c r="BC266">
        <v>3.3272133520107494</v>
      </c>
      <c r="BD266">
        <v>3.3660211192015002</v>
      </c>
      <c r="BE266">
        <v>3.4002554443778767</v>
      </c>
      <c r="BF266">
        <v>3.4304030097130145</v>
      </c>
      <c r="BG266">
        <v>3.4717255406725847</v>
      </c>
      <c r="BH266">
        <v>3.520916524212458</v>
      </c>
      <c r="BI266">
        <v>3.5644911662702796</v>
      </c>
      <c r="BJ266">
        <v>3.6020992099784039</v>
      </c>
      <c r="BK266">
        <v>3.6567321585668262</v>
      </c>
      <c r="BL266">
        <v>3.7147906858810615</v>
      </c>
      <c r="BM266">
        <v>3.7646264090846033</v>
      </c>
      <c r="BN266">
        <v>3.8146499923436159</v>
      </c>
      <c r="BO266">
        <v>3.8146499923436159</v>
      </c>
      <c r="BP266">
        <v>3.8619878242841543</v>
      </c>
      <c r="BQ266">
        <v>3.9548250039045523</v>
      </c>
      <c r="BR266" s="1">
        <f t="shared" ref="BR266:BR288" si="19">AV266</f>
        <v>41820</v>
      </c>
      <c r="BS266" s="8">
        <v>3.1722237348013467</v>
      </c>
      <c r="BT266" s="8">
        <v>3.2345176356203038</v>
      </c>
      <c r="BU266" s="8">
        <v>3.2879604390033563</v>
      </c>
      <c r="BV266" s="8">
        <v>3.3172077072232327</v>
      </c>
      <c r="BW266" s="8">
        <v>3.3438864124839496</v>
      </c>
      <c r="BX266" s="8">
        <v>3.3670344563753223</v>
      </c>
      <c r="BY266" s="8">
        <v>3.3998263239339344</v>
      </c>
      <c r="BZ266" s="8">
        <v>3.4323524088314334</v>
      </c>
      <c r="CA266" s="8">
        <v>3.4640901531552037</v>
      </c>
      <c r="CB266" s="8">
        <v>3.4958247445191386</v>
      </c>
      <c r="CC266" s="8">
        <v>3.5183065620711673</v>
      </c>
      <c r="CD266" s="8">
        <v>3.5475610366585495</v>
      </c>
      <c r="CE266" s="8">
        <v>3.5729541283159802</v>
      </c>
      <c r="CF266" s="8">
        <v>3.5947001600241908</v>
      </c>
      <c r="CG266" s="8">
        <v>3.6142306473087813</v>
      </c>
      <c r="CH266" s="8">
        <v>3.6381752669144953</v>
      </c>
      <c r="CI266" s="8">
        <v>3.6768834783149082</v>
      </c>
      <c r="CJ266" s="8">
        <v>3.7153105186454849</v>
      </c>
      <c r="CK266" s="8">
        <v>3.7572740629061681</v>
      </c>
      <c r="CL266" s="8">
        <v>3.7928891368657287</v>
      </c>
      <c r="CM266" s="8">
        <v>3.8291343578750041</v>
      </c>
    </row>
    <row r="267" spans="1:91" x14ac:dyDescent="0.25">
      <c r="A267" s="1">
        <f t="shared" si="16"/>
        <v>41851</v>
      </c>
      <c r="B267">
        <v>3.4087435751879362</v>
      </c>
      <c r="C267">
        <v>3.4669974785671842</v>
      </c>
      <c r="D267" s="1">
        <v>41851</v>
      </c>
      <c r="E267">
        <v>3.167747976279808</v>
      </c>
      <c r="F267">
        <v>3.2191483393398772</v>
      </c>
      <c r="G267">
        <v>3.2645363849508633</v>
      </c>
      <c r="H267">
        <v>3.2985061928953656</v>
      </c>
      <c r="I267">
        <v>3.3367518488658487</v>
      </c>
      <c r="J267">
        <v>3.3665424486575883</v>
      </c>
      <c r="K267">
        <v>3.3850718968633311</v>
      </c>
      <c r="L267">
        <v>3.4045113029437193</v>
      </c>
      <c r="M267">
        <v>3.4265868400215038</v>
      </c>
      <c r="N267">
        <v>3.4457872130844658</v>
      </c>
      <c r="O267">
        <v>3.4592960004757112</v>
      </c>
      <c r="P267">
        <v>3.4697426945594594</v>
      </c>
      <c r="Q267">
        <v>3.4807566291576792</v>
      </c>
      <c r="R267">
        <v>3.4958854926798222</v>
      </c>
      <c r="S267">
        <v>3.5084954692787456</v>
      </c>
      <c r="T267">
        <v>3.5273550810167507</v>
      </c>
      <c r="U267">
        <v>3.5476339887197046</v>
      </c>
      <c r="V267">
        <v>3.5699954114168144</v>
      </c>
      <c r="W267">
        <v>3.5868029093027376</v>
      </c>
      <c r="X267">
        <v>3.6011838497881095</v>
      </c>
      <c r="Y267">
        <v>3.6325456431050225</v>
      </c>
      <c r="Z267" s="1">
        <f t="shared" si="17"/>
        <v>41851</v>
      </c>
      <c r="AA267">
        <v>3.167747976279808</v>
      </c>
      <c r="AB267">
        <v>3.2409544640858443</v>
      </c>
      <c r="AC267">
        <v>3.2882704678098422</v>
      </c>
      <c r="AD267">
        <v>3.3137365536430559</v>
      </c>
      <c r="AE267">
        <v>3.3518812934311537</v>
      </c>
      <c r="AF267">
        <v>3.3872497430706012</v>
      </c>
      <c r="AG267">
        <v>3.4300050664223911</v>
      </c>
      <c r="AH267">
        <v>3.4711735155819374</v>
      </c>
      <c r="AI267">
        <v>3.4974037534966143</v>
      </c>
      <c r="AJ267">
        <v>3.5265700567923339</v>
      </c>
      <c r="AK267">
        <v>3.5576849251871772</v>
      </c>
      <c r="AL267">
        <v>3.5870262178401178</v>
      </c>
      <c r="AM267">
        <v>3.6147760433003335</v>
      </c>
      <c r="AN267">
        <v>3.6414289863444869</v>
      </c>
      <c r="AO267">
        <v>3.666777588430449</v>
      </c>
      <c r="AP267">
        <v>3.7010716487204527</v>
      </c>
      <c r="AQ267">
        <v>3.7503745592712798</v>
      </c>
      <c r="AR267">
        <v>3.799855367456312</v>
      </c>
      <c r="AS267">
        <v>3.8466518208378431</v>
      </c>
      <c r="AT267">
        <v>3.8928243137939322</v>
      </c>
      <c r="AU267">
        <v>3.9383875716060208</v>
      </c>
      <c r="AV267" s="1">
        <f t="shared" si="18"/>
        <v>41851</v>
      </c>
      <c r="AW267">
        <v>3.1145906166826824</v>
      </c>
      <c r="AX267">
        <v>3.1892755701356181</v>
      </c>
      <c r="AY267">
        <v>3.230408373008681</v>
      </c>
      <c r="AZ267">
        <v>3.2405178586861556</v>
      </c>
      <c r="BA267">
        <v>3.2641118406348477</v>
      </c>
      <c r="BB267">
        <v>3.2885621894417665</v>
      </c>
      <c r="BC267">
        <v>3.3184262884765987</v>
      </c>
      <c r="BD267">
        <v>3.356441505236158</v>
      </c>
      <c r="BE267">
        <v>3.3899030741095899</v>
      </c>
      <c r="BF267">
        <v>3.4196410508422903</v>
      </c>
      <c r="BG267">
        <v>3.4605123135946063</v>
      </c>
      <c r="BH267">
        <v>3.5092182294221503</v>
      </c>
      <c r="BI267">
        <v>3.5523178700847562</v>
      </c>
      <c r="BJ267">
        <v>3.5894637682844999</v>
      </c>
      <c r="BK267">
        <v>3.64356630595905</v>
      </c>
      <c r="BL267">
        <v>3.7010716487204527</v>
      </c>
      <c r="BM267">
        <v>3.7503745592712798</v>
      </c>
      <c r="BN267">
        <v>3.799855367456312</v>
      </c>
      <c r="BO267">
        <v>3.799855367456312</v>
      </c>
      <c r="BP267">
        <v>3.8466518208378431</v>
      </c>
      <c r="BQ267">
        <v>3.9383875716060208</v>
      </c>
      <c r="BR267" s="1">
        <f t="shared" si="19"/>
        <v>41851</v>
      </c>
      <c r="BS267" s="8">
        <v>3.167747976279808</v>
      </c>
      <c r="BT267" s="8">
        <v>3.2291888463740475</v>
      </c>
      <c r="BU267" s="8">
        <v>3.2817658229900943</v>
      </c>
      <c r="BV267" s="8">
        <v>3.3101732888677535</v>
      </c>
      <c r="BW267" s="8">
        <v>3.3360044091131256</v>
      </c>
      <c r="BX267" s="8">
        <v>3.3583014035172227</v>
      </c>
      <c r="BY267" s="8">
        <v>3.3902039756487112</v>
      </c>
      <c r="BZ267" s="8">
        <v>3.4218260661098028</v>
      </c>
      <c r="CA267" s="8">
        <v>3.452647031798513</v>
      </c>
      <c r="CB267" s="8">
        <v>3.4834498402913763</v>
      </c>
      <c r="CC267" s="8">
        <v>3.5050198038344544</v>
      </c>
      <c r="CD267" s="8">
        <v>3.5333246092768236</v>
      </c>
      <c r="CE267" s="8">
        <v>3.5577706004750667</v>
      </c>
      <c r="CF267" s="8">
        <v>3.5787450460501584</v>
      </c>
      <c r="CG267" s="8">
        <v>3.5977013255714514</v>
      </c>
      <c r="CH267" s="8">
        <v>3.6210972116953468</v>
      </c>
      <c r="CI267" s="8">
        <v>3.6594821627063761</v>
      </c>
      <c r="CJ267" s="8">
        <v>3.6976547962031967</v>
      </c>
      <c r="CK267" s="8">
        <v>3.7394004064270896</v>
      </c>
      <c r="CL267" s="8">
        <v>3.7745139071743918</v>
      </c>
      <c r="CM267" s="8">
        <v>3.8105601726378802</v>
      </c>
    </row>
    <row r="268" spans="1:91" x14ac:dyDescent="0.25">
      <c r="A268" s="1">
        <f t="shared" si="16"/>
        <v>41880</v>
      </c>
      <c r="B268">
        <v>3.4463770266295266</v>
      </c>
      <c r="C268">
        <v>3.4988009228464483</v>
      </c>
      <c r="D268" s="1">
        <v>41880</v>
      </c>
      <c r="E268">
        <v>3.1752186414678363</v>
      </c>
      <c r="F268">
        <v>3.2274886745981717</v>
      </c>
      <c r="G268">
        <v>3.273753316500474</v>
      </c>
      <c r="H268">
        <v>3.3085859336951846</v>
      </c>
      <c r="I268">
        <v>3.3477242553157351</v>
      </c>
      <c r="J268">
        <v>3.3783955359629614</v>
      </c>
      <c r="K268">
        <v>3.3977772505909458</v>
      </c>
      <c r="L268">
        <v>3.4180811662165387</v>
      </c>
      <c r="M268">
        <v>3.4410413722535229</v>
      </c>
      <c r="N268">
        <v>3.4611238824587698</v>
      </c>
      <c r="O268">
        <v>3.4754970794778237</v>
      </c>
      <c r="P268">
        <v>3.486799411981905</v>
      </c>
      <c r="Q268">
        <v>3.4986767630492679</v>
      </c>
      <c r="R268">
        <v>3.514805017333821</v>
      </c>
      <c r="S268">
        <v>3.529981563032957</v>
      </c>
      <c r="T268">
        <v>3.5505909703225291</v>
      </c>
      <c r="U268">
        <v>3.5730311750596369</v>
      </c>
      <c r="V268">
        <v>3.597686007889322</v>
      </c>
      <c r="W268">
        <v>3.6167672432258393</v>
      </c>
      <c r="X268">
        <v>3.6334202868931791</v>
      </c>
      <c r="Y268">
        <v>3.6672335241147254</v>
      </c>
      <c r="Z268" s="1">
        <f t="shared" si="17"/>
        <v>41880</v>
      </c>
      <c r="AA268">
        <v>3.1752186414678363</v>
      </c>
      <c r="AB268">
        <v>3.2491400131816013</v>
      </c>
      <c r="AC268">
        <v>3.2971256746158972</v>
      </c>
      <c r="AD268">
        <v>3.3232147540493262</v>
      </c>
      <c r="AE268">
        <v>3.3620293944770614</v>
      </c>
      <c r="AF268">
        <v>3.3980716386415653</v>
      </c>
      <c r="AG268">
        <v>3.4423563619337583</v>
      </c>
      <c r="AH268">
        <v>3.4842538115390234</v>
      </c>
      <c r="AI268">
        <v>3.511282160622617</v>
      </c>
      <c r="AJ268">
        <v>3.5431754964879816</v>
      </c>
      <c r="AK268">
        <v>3.5770712085735505</v>
      </c>
      <c r="AL268">
        <v>3.6092284460270196</v>
      </c>
      <c r="AM268">
        <v>3.6398266396179797</v>
      </c>
      <c r="AN268">
        <v>3.6693606325765944</v>
      </c>
      <c r="AO268">
        <v>3.697618784828248</v>
      </c>
      <c r="AP268">
        <v>3.7349417985491344</v>
      </c>
      <c r="AQ268">
        <v>3.7874729156497824</v>
      </c>
      <c r="AR268">
        <v>3.8402568358236127</v>
      </c>
      <c r="AS268">
        <v>3.8903991498935939</v>
      </c>
      <c r="AT268">
        <v>3.9399792474084796</v>
      </c>
      <c r="AU268">
        <v>3.9890106568660402</v>
      </c>
      <c r="AV268" s="1">
        <f t="shared" si="18"/>
        <v>41880</v>
      </c>
      <c r="AW268">
        <v>3.1219359181088873</v>
      </c>
      <c r="AX268">
        <v>3.1973305959153793</v>
      </c>
      <c r="AY268">
        <v>3.2391077590509902</v>
      </c>
      <c r="AZ268">
        <v>3.2497866334325844</v>
      </c>
      <c r="BA268">
        <v>3.2739942123193169</v>
      </c>
      <c r="BB268">
        <v>3.2990687889818697</v>
      </c>
      <c r="BC268">
        <v>3.3303757937770131</v>
      </c>
      <c r="BD268">
        <v>3.3690894607630302</v>
      </c>
      <c r="BE268">
        <v>3.4033548967460661</v>
      </c>
      <c r="BF268">
        <v>3.435742997588294</v>
      </c>
      <c r="BG268">
        <v>3.4793690909046009</v>
      </c>
      <c r="BH268">
        <v>3.5309388579193071</v>
      </c>
      <c r="BI268">
        <v>3.5769356278350282</v>
      </c>
      <c r="BJ268">
        <v>3.6169968143811473</v>
      </c>
      <c r="BK268">
        <v>3.6742122727024507</v>
      </c>
      <c r="BL268">
        <v>3.7349417985491344</v>
      </c>
      <c r="BM268">
        <v>3.7874729156497824</v>
      </c>
      <c r="BN268">
        <v>3.8402568358236127</v>
      </c>
      <c r="BO268">
        <v>3.8402568358236127</v>
      </c>
      <c r="BP268">
        <v>3.8903991498935939</v>
      </c>
      <c r="BQ268">
        <v>3.9890106568660402</v>
      </c>
      <c r="BR268" s="1">
        <f t="shared" si="19"/>
        <v>41880</v>
      </c>
      <c r="BS268" s="8">
        <v>3.1752186414678363</v>
      </c>
      <c r="BT268" s="8">
        <v>3.2374979990834785</v>
      </c>
      <c r="BU268" s="8">
        <v>3.2909151447582654</v>
      </c>
      <c r="BV268" s="8">
        <v>3.3201127912949264</v>
      </c>
      <c r="BW268" s="8">
        <v>3.346738005923271</v>
      </c>
      <c r="BX268" s="8">
        <v>3.3698280609589237</v>
      </c>
      <c r="BY268" s="8">
        <v>3.4025683042018495</v>
      </c>
      <c r="BZ268" s="8">
        <v>3.4350406871187844</v>
      </c>
      <c r="CA268" s="8">
        <v>3.4667222633967434</v>
      </c>
      <c r="CB268" s="8">
        <v>3.4983988444540297</v>
      </c>
      <c r="CC268" s="8">
        <v>3.5215512025539346</v>
      </c>
      <c r="CD268" s="8">
        <v>3.550748420164171</v>
      </c>
      <c r="CE268" s="8">
        <v>3.5760791248330728</v>
      </c>
      <c r="CF268" s="8">
        <v>3.5984752594115892</v>
      </c>
      <c r="CG268" s="8">
        <v>3.6194787509270405</v>
      </c>
      <c r="CH268" s="8">
        <v>3.6451356363789631</v>
      </c>
      <c r="CI268" s="8">
        <v>3.6868797714489681</v>
      </c>
      <c r="CJ268" s="8">
        <v>3.7286993582745871</v>
      </c>
      <c r="CK268" s="8">
        <v>3.7743691756957749</v>
      </c>
      <c r="CL268" s="8">
        <v>3.8124205139865923</v>
      </c>
      <c r="CM268" s="8">
        <v>3.8524562233171666</v>
      </c>
    </row>
    <row r="269" spans="1:91" x14ac:dyDescent="0.25">
      <c r="A269" s="1">
        <f t="shared" si="16"/>
        <v>41912</v>
      </c>
      <c r="B269">
        <v>3.4229875659468441</v>
      </c>
      <c r="C269">
        <v>3.4765403776106298</v>
      </c>
      <c r="D269" s="1">
        <v>41912</v>
      </c>
      <c r="E269">
        <v>3.1726686544169889</v>
      </c>
      <c r="F269">
        <v>3.2237276546370515</v>
      </c>
      <c r="G269">
        <v>3.2687525707031519</v>
      </c>
      <c r="H269">
        <v>3.3023335498765967</v>
      </c>
      <c r="I269">
        <v>3.3401853031670115</v>
      </c>
      <c r="J269">
        <v>3.3695637966363785</v>
      </c>
      <c r="K269">
        <v>3.3876641069526037</v>
      </c>
      <c r="L269">
        <v>3.4066694985672883</v>
      </c>
      <c r="M269">
        <v>3.4283066411989029</v>
      </c>
      <c r="N269">
        <v>3.447061147022044</v>
      </c>
      <c r="O269">
        <v>3.46011705642381</v>
      </c>
      <c r="P269">
        <v>3.4701063905782994</v>
      </c>
      <c r="Q269">
        <v>3.4806595942949397</v>
      </c>
      <c r="R269">
        <v>3.4954316661704796</v>
      </c>
      <c r="S269">
        <v>3.5092043685101735</v>
      </c>
      <c r="T269">
        <v>3.5283753537765525</v>
      </c>
      <c r="U269">
        <v>3.5493217731208242</v>
      </c>
      <c r="V269">
        <v>3.5724230956121819</v>
      </c>
      <c r="W269">
        <v>3.5900063138689524</v>
      </c>
      <c r="X269">
        <v>3.6051698294711905</v>
      </c>
      <c r="Y269">
        <v>3.6373411378978053</v>
      </c>
      <c r="Z269" s="1">
        <f t="shared" si="17"/>
        <v>41912</v>
      </c>
      <c r="AA269">
        <v>3.1726686544169889</v>
      </c>
      <c r="AB269">
        <v>3.2458267029405161</v>
      </c>
      <c r="AC269">
        <v>3.2930490767831562</v>
      </c>
      <c r="AD269">
        <v>3.3183858927589043</v>
      </c>
      <c r="AE269">
        <v>3.3564157165874788</v>
      </c>
      <c r="AF269">
        <v>3.3916615548339801</v>
      </c>
      <c r="AG269">
        <v>3.4348501608560738</v>
      </c>
      <c r="AH269">
        <v>3.4755100944381634</v>
      </c>
      <c r="AI269">
        <v>3.5016643236263851</v>
      </c>
      <c r="AJ269">
        <v>3.5318955006097768</v>
      </c>
      <c r="AK269">
        <v>3.5640934384937295</v>
      </c>
      <c r="AL269">
        <v>3.5945298511263095</v>
      </c>
      <c r="AM269">
        <v>3.6233856768412105</v>
      </c>
      <c r="AN269">
        <v>3.6511553825390237</v>
      </c>
      <c r="AO269">
        <v>3.67762989122977</v>
      </c>
      <c r="AP269">
        <v>3.7130911096194223</v>
      </c>
      <c r="AQ269">
        <v>3.7636587298560498</v>
      </c>
      <c r="AR269">
        <v>3.8145335417259516</v>
      </c>
      <c r="AS269">
        <v>3.8627421692329551</v>
      </c>
      <c r="AT269">
        <v>3.9103516202371003</v>
      </c>
      <c r="AU269">
        <v>3.9573760086691281</v>
      </c>
      <c r="AV269" s="1">
        <f t="shared" si="18"/>
        <v>41912</v>
      </c>
      <c r="AW269">
        <v>3.1194287218787635</v>
      </c>
      <c r="AX269">
        <v>3.1940701183229692</v>
      </c>
      <c r="AY269">
        <v>3.2351028951259595</v>
      </c>
      <c r="AZ269">
        <v>3.2450644682889713</v>
      </c>
      <c r="BA269">
        <v>3.2685275293240665</v>
      </c>
      <c r="BB269">
        <v>3.2928454630272657</v>
      </c>
      <c r="BC269">
        <v>3.3231137709810059</v>
      </c>
      <c r="BD269">
        <v>3.3606347480108067</v>
      </c>
      <c r="BE269">
        <v>3.3940326859011742</v>
      </c>
      <c r="BF269">
        <v>3.4248050220661157</v>
      </c>
      <c r="BG269">
        <v>3.4667457883613442</v>
      </c>
      <c r="BH269">
        <v>3.5165590976276406</v>
      </c>
      <c r="BI269">
        <v>3.5607787414404863</v>
      </c>
      <c r="BJ269">
        <v>3.5990513633926824</v>
      </c>
      <c r="BK269">
        <v>3.6543499119640699</v>
      </c>
      <c r="BL269">
        <v>3.7130911096194223</v>
      </c>
      <c r="BM269">
        <v>3.7636587298560498</v>
      </c>
      <c r="BN269">
        <v>3.8145335417259516</v>
      </c>
      <c r="BO269">
        <v>3.8145335417259516</v>
      </c>
      <c r="BP269">
        <v>3.8627421692329551</v>
      </c>
      <c r="BQ269">
        <v>3.9573760086691281</v>
      </c>
      <c r="BR269" s="1">
        <f t="shared" si="19"/>
        <v>41912</v>
      </c>
      <c r="BS269" s="8">
        <v>3.1726686544169889</v>
      </c>
      <c r="BT269" s="8">
        <v>3.2338525524786301</v>
      </c>
      <c r="BU269" s="8">
        <v>3.2861468571308428</v>
      </c>
      <c r="BV269" s="8">
        <v>3.3142300771381192</v>
      </c>
      <c r="BW269" s="8">
        <v>3.3397273970201482</v>
      </c>
      <c r="BX269" s="8">
        <v>3.3616809087032244</v>
      </c>
      <c r="BY269" s="8">
        <v>3.393243249005117</v>
      </c>
      <c r="BZ269" s="8">
        <v>3.4245174048021227</v>
      </c>
      <c r="CA269" s="8">
        <v>3.4549824601910455</v>
      </c>
      <c r="CB269" s="8">
        <v>3.4854220778399707</v>
      </c>
      <c r="CC269" s="8">
        <v>3.5073513866068109</v>
      </c>
      <c r="CD269" s="8">
        <v>3.535063142714133</v>
      </c>
      <c r="CE269" s="8">
        <v>3.5591271728304168</v>
      </c>
      <c r="CF269" s="8">
        <v>3.5801739646347444</v>
      </c>
      <c r="CG269" s="8">
        <v>3.599727533677092</v>
      </c>
      <c r="CH269" s="8">
        <v>3.6238673340888092</v>
      </c>
      <c r="CI269" s="8">
        <v>3.6638314483542782</v>
      </c>
      <c r="CJ269" s="8">
        <v>3.7038022058077193</v>
      </c>
      <c r="CK269" s="8">
        <v>3.7475341387695975</v>
      </c>
      <c r="CL269" s="8">
        <v>3.783814787581286</v>
      </c>
      <c r="CM269" s="8">
        <v>3.8218855135642156</v>
      </c>
    </row>
    <row r="270" spans="1:91" x14ac:dyDescent="0.25">
      <c r="A270" s="1">
        <f t="shared" si="16"/>
        <v>41943</v>
      </c>
      <c r="B270">
        <v>3.4566271090489868</v>
      </c>
      <c r="C270">
        <v>3.5085407713911065</v>
      </c>
      <c r="D270" s="1">
        <v>41943</v>
      </c>
      <c r="E270">
        <v>3.1784127658726731</v>
      </c>
      <c r="F270">
        <v>3.2306930374870433</v>
      </c>
      <c r="G270">
        <v>3.2769598323395988</v>
      </c>
      <c r="H270">
        <v>3.3117814814427491</v>
      </c>
      <c r="I270">
        <v>3.3509111363677548</v>
      </c>
      <c r="J270">
        <v>3.3815638640948911</v>
      </c>
      <c r="K270">
        <v>3.4009148688474373</v>
      </c>
      <c r="L270">
        <v>3.4211874881334112</v>
      </c>
      <c r="M270">
        <v>3.4441173055036738</v>
      </c>
      <c r="N270">
        <v>3.4641653355696498</v>
      </c>
      <c r="O270">
        <v>3.47894226947261</v>
      </c>
      <c r="P270">
        <v>3.4902010536866177</v>
      </c>
      <c r="Q270">
        <v>3.5020341659443099</v>
      </c>
      <c r="R270">
        <v>3.5181209222043459</v>
      </c>
      <c r="S270">
        <v>3.5339143769546681</v>
      </c>
      <c r="T270">
        <v>3.5549800843721271</v>
      </c>
      <c r="U270">
        <v>3.5783264756047086</v>
      </c>
      <c r="V270">
        <v>3.6043322503365456</v>
      </c>
      <c r="W270">
        <v>3.6242403976367759</v>
      </c>
      <c r="X270">
        <v>3.6416580755911996</v>
      </c>
      <c r="Y270">
        <v>3.6762833817188074</v>
      </c>
      <c r="Z270" s="1">
        <f t="shared" si="17"/>
        <v>41943</v>
      </c>
      <c r="AA270">
        <v>3.1784127658726731</v>
      </c>
      <c r="AB270">
        <v>3.252563722752186</v>
      </c>
      <c r="AC270">
        <v>3.3007570853831028</v>
      </c>
      <c r="AD270">
        <v>3.3270328979847239</v>
      </c>
      <c r="AE270">
        <v>3.3660515919536413</v>
      </c>
      <c r="AF270">
        <v>3.4026523644711837</v>
      </c>
      <c r="AG270">
        <v>3.4476526708914128</v>
      </c>
      <c r="AH270">
        <v>3.490123924880387</v>
      </c>
      <c r="AI270">
        <v>3.5174023312781557</v>
      </c>
      <c r="AJ270">
        <v>3.5502279559177676</v>
      </c>
      <c r="AK270">
        <v>3.5850740073299692</v>
      </c>
      <c r="AL270">
        <v>3.6181917641900361</v>
      </c>
      <c r="AM270">
        <v>3.6497598032291902</v>
      </c>
      <c r="AN270">
        <v>3.6802732339356123</v>
      </c>
      <c r="AO270">
        <v>3.7095188982311895</v>
      </c>
      <c r="AP270">
        <v>3.7478723105299476</v>
      </c>
      <c r="AQ270">
        <v>3.8014823596561933</v>
      </c>
      <c r="AR270">
        <v>3.8552801704917901</v>
      </c>
      <c r="AS270">
        <v>3.9064459620167629</v>
      </c>
      <c r="AT270">
        <v>3.9570551604519837</v>
      </c>
      <c r="AU270">
        <v>4.0071012698844983</v>
      </c>
      <c r="AV270" s="1">
        <f t="shared" si="18"/>
        <v>41943</v>
      </c>
      <c r="AW270">
        <v>3.1250764425394326</v>
      </c>
      <c r="AX270">
        <v>3.2006997124561094</v>
      </c>
      <c r="AY270">
        <v>3.2426752696505758</v>
      </c>
      <c r="AZ270">
        <v>3.2535204135353175</v>
      </c>
      <c r="BA270">
        <v>3.2779110880256268</v>
      </c>
      <c r="BB270">
        <v>3.3035160553206744</v>
      </c>
      <c r="BC270">
        <v>3.335499812703115</v>
      </c>
      <c r="BD270">
        <v>3.3747655504113721</v>
      </c>
      <c r="BE270">
        <v>3.409286950000868</v>
      </c>
      <c r="BF270">
        <v>3.4425816196451695</v>
      </c>
      <c r="BG270">
        <v>3.4871533057021913</v>
      </c>
      <c r="BH270">
        <v>3.5397077482433672</v>
      </c>
      <c r="BI270">
        <v>3.5866971605496145</v>
      </c>
      <c r="BJ270">
        <v>3.6277536868460003</v>
      </c>
      <c r="BK270">
        <v>3.686037056504134</v>
      </c>
      <c r="BL270">
        <v>3.7478723105299476</v>
      </c>
      <c r="BM270">
        <v>3.8014823596561933</v>
      </c>
      <c r="BN270">
        <v>3.8552801704917901</v>
      </c>
      <c r="BO270">
        <v>3.8552801704917901</v>
      </c>
      <c r="BP270">
        <v>3.9064459620167629</v>
      </c>
      <c r="BQ270">
        <v>4.0071012698844983</v>
      </c>
      <c r="BR270" s="1">
        <f t="shared" si="19"/>
        <v>41943</v>
      </c>
      <c r="BS270" s="8">
        <v>3.1784127658726731</v>
      </c>
      <c r="BT270" s="8">
        <v>3.2407622265849572</v>
      </c>
      <c r="BU270" s="8">
        <v>3.2942401130769796</v>
      </c>
      <c r="BV270" s="8">
        <v>3.3234735037085494</v>
      </c>
      <c r="BW270" s="8">
        <v>3.35013125853368</v>
      </c>
      <c r="BX270" s="8">
        <v>3.3732496426401104</v>
      </c>
      <c r="BY270" s="8">
        <v>3.4060273780711299</v>
      </c>
      <c r="BZ270" s="8">
        <v>3.4385363387050925</v>
      </c>
      <c r="CA270" s="8">
        <v>3.4707467363956459</v>
      </c>
      <c r="CB270" s="8">
        <v>3.5024620869101502</v>
      </c>
      <c r="CC270" s="8">
        <v>3.5256426034095933</v>
      </c>
      <c r="CD270" s="8">
        <v>3.5556622259097495</v>
      </c>
      <c r="CE270" s="8">
        <v>3.5810273634582193</v>
      </c>
      <c r="CF270" s="8">
        <v>3.6037419984947809</v>
      </c>
      <c r="CG270" s="8">
        <v>3.6253939697655007</v>
      </c>
      <c r="CH270" s="8">
        <v>3.6518003504986494</v>
      </c>
      <c r="CI270" s="8">
        <v>3.6948449771733052</v>
      </c>
      <c r="CJ270" s="8">
        <v>3.7381095567134048</v>
      </c>
      <c r="CK270" s="8">
        <v>3.7853558652753443</v>
      </c>
      <c r="CL270" s="8">
        <v>3.824462294928904</v>
      </c>
      <c r="CM270" s="8">
        <v>3.8661032413073131</v>
      </c>
    </row>
    <row r="271" spans="1:91" x14ac:dyDescent="0.25">
      <c r="A271" s="1">
        <f t="shared" si="16"/>
        <v>41971</v>
      </c>
      <c r="B271">
        <v>3.4811483719709773</v>
      </c>
      <c r="C271">
        <v>3.5274341402648126</v>
      </c>
      <c r="D271" s="1">
        <v>41971</v>
      </c>
      <c r="E271">
        <v>3.1803252561608084</v>
      </c>
      <c r="F271">
        <v>3.2325151077337448</v>
      </c>
      <c r="G271">
        <v>3.2786843733366084</v>
      </c>
      <c r="H271">
        <v>3.3133994109819662</v>
      </c>
      <c r="I271">
        <v>3.3524217692625755</v>
      </c>
      <c r="J271">
        <v>3.3829607463031186</v>
      </c>
      <c r="K271">
        <v>3.4021914453788722</v>
      </c>
      <c r="L271">
        <v>3.4223426101285903</v>
      </c>
      <c r="M271">
        <v>3.4451502403232523</v>
      </c>
      <c r="N271">
        <v>3.4650735975916942</v>
      </c>
      <c r="O271">
        <v>3.4804334435794244</v>
      </c>
      <c r="P271">
        <v>3.4930931499839635</v>
      </c>
      <c r="Q271">
        <v>3.5048039534929831</v>
      </c>
      <c r="R271">
        <v>3.5207707119706844</v>
      </c>
      <c r="S271">
        <v>3.5382097972432791</v>
      </c>
      <c r="T271">
        <v>3.5604861611595844</v>
      </c>
      <c r="U271">
        <v>3.5862496691108325</v>
      </c>
      <c r="V271">
        <v>3.6158680316481981</v>
      </c>
      <c r="W271">
        <v>3.6379996257458211</v>
      </c>
      <c r="X271">
        <v>3.657483328809175</v>
      </c>
      <c r="Y271">
        <v>3.694278018412096</v>
      </c>
      <c r="Z271" s="1">
        <f t="shared" si="17"/>
        <v>41971</v>
      </c>
      <c r="AA271">
        <v>3.1803252561608084</v>
      </c>
      <c r="AB271">
        <v>3.2544756855938735</v>
      </c>
      <c r="AC271">
        <v>3.3026515639424385</v>
      </c>
      <c r="AD271">
        <v>3.3288962790052574</v>
      </c>
      <c r="AE271">
        <v>3.3678901061022022</v>
      </c>
      <c r="AF271">
        <v>3.4061079643866385</v>
      </c>
      <c r="AG271">
        <v>3.4524177668629572</v>
      </c>
      <c r="AH271">
        <v>3.4961657333746228</v>
      </c>
      <c r="AI271">
        <v>3.5235899533974941</v>
      </c>
      <c r="AJ271">
        <v>3.559037432934514</v>
      </c>
      <c r="AK271">
        <v>3.5965592277596738</v>
      </c>
      <c r="AL271">
        <v>3.6323962772819294</v>
      </c>
      <c r="AM271">
        <v>3.6667242435541465</v>
      </c>
      <c r="AN271">
        <v>3.7000375371730243</v>
      </c>
      <c r="AO271">
        <v>3.7319645802591701</v>
      </c>
      <c r="AP271">
        <v>3.7726469027263994</v>
      </c>
      <c r="AQ271">
        <v>3.8287381643348772</v>
      </c>
      <c r="AR271">
        <v>3.8850786258526293</v>
      </c>
      <c r="AS271">
        <v>3.9388254489919339</v>
      </c>
      <c r="AT271">
        <v>3.9920680061304945</v>
      </c>
      <c r="AU271">
        <v>4.0447988060444766</v>
      </c>
      <c r="AV271" s="1">
        <f t="shared" si="18"/>
        <v>41971</v>
      </c>
      <c r="AW271">
        <v>3.1269568397010139</v>
      </c>
      <c r="AX271">
        <v>3.2025811879441402</v>
      </c>
      <c r="AY271">
        <v>3.2445364119928723</v>
      </c>
      <c r="AZ271">
        <v>3.2553426222042408</v>
      </c>
      <c r="BA271">
        <v>3.2797014604392483</v>
      </c>
      <c r="BB271">
        <v>3.3068709762995749</v>
      </c>
      <c r="BC271">
        <v>3.3401098991119902</v>
      </c>
      <c r="BD271">
        <v>3.3806076602067221</v>
      </c>
      <c r="BE271">
        <v>3.4152843814449221</v>
      </c>
      <c r="BF271">
        <v>3.4511239848209003</v>
      </c>
      <c r="BG271">
        <v>3.4983248252597448</v>
      </c>
      <c r="BH271">
        <v>3.5536041441030419</v>
      </c>
      <c r="BI271">
        <v>3.6033684795470999</v>
      </c>
      <c r="BJ271">
        <v>3.6472359424775447</v>
      </c>
      <c r="BK271">
        <v>3.7083406538124257</v>
      </c>
      <c r="BL271">
        <v>3.7726469027263994</v>
      </c>
      <c r="BM271">
        <v>3.8287381643348772</v>
      </c>
      <c r="BN271">
        <v>3.8850786258526293</v>
      </c>
      <c r="BO271">
        <v>3.8850786258526293</v>
      </c>
      <c r="BP271">
        <v>3.9388254489919339</v>
      </c>
      <c r="BQ271">
        <v>4.0447988060444766</v>
      </c>
      <c r="BR271" s="1">
        <f t="shared" si="19"/>
        <v>41971</v>
      </c>
      <c r="BS271" s="8">
        <v>3.1803252561608084</v>
      </c>
      <c r="BT271" s="8">
        <v>3.2426142973079113</v>
      </c>
      <c r="BU271" s="8">
        <v>3.2960231938896181</v>
      </c>
      <c r="BV271" s="8">
        <v>3.3251719721984441</v>
      </c>
      <c r="BW271" s="8">
        <v>3.3517421093830571</v>
      </c>
      <c r="BX271" s="8">
        <v>3.3747696697681322</v>
      </c>
      <c r="BY271" s="8">
        <v>3.4074592449147367</v>
      </c>
      <c r="BZ271" s="8">
        <v>3.4401897078066632</v>
      </c>
      <c r="CA271" s="8">
        <v>3.4741926370348559</v>
      </c>
      <c r="CB271" s="8">
        <v>3.5058336312677523</v>
      </c>
      <c r="CC271" s="8">
        <v>3.5289299167171553</v>
      </c>
      <c r="CD271" s="8">
        <v>3.5611204179486435</v>
      </c>
      <c r="CE271" s="8">
        <v>3.5864162739326932</v>
      </c>
      <c r="CF271" s="8">
        <v>3.6098822436916396</v>
      </c>
      <c r="CG271" s="8">
        <v>3.6332358419532995</v>
      </c>
      <c r="CH271" s="8">
        <v>3.6616251739498384</v>
      </c>
      <c r="CI271" s="8">
        <v>3.7081966909591988</v>
      </c>
      <c r="CJ271" s="8">
        <v>3.7554100650839559</v>
      </c>
      <c r="CK271" s="8">
        <v>3.8069814333750274</v>
      </c>
      <c r="CL271" s="8">
        <v>3.8489385750005187</v>
      </c>
      <c r="CM271" s="8">
        <v>3.8950181945920619</v>
      </c>
    </row>
    <row r="272" spans="1:91" x14ac:dyDescent="0.25">
      <c r="A272" s="1">
        <f t="shared" si="16"/>
        <v>42004</v>
      </c>
      <c r="B272">
        <v>3.4844041624005602</v>
      </c>
      <c r="C272">
        <v>3.5176267370338787</v>
      </c>
      <c r="D272" s="1">
        <v>42004</v>
      </c>
      <c r="E272">
        <v>3.1615655857997593</v>
      </c>
      <c r="F272">
        <v>3.2141083864403912</v>
      </c>
      <c r="G272">
        <v>3.2606849906171642</v>
      </c>
      <c r="H272">
        <v>3.2958867830588123</v>
      </c>
      <c r="I272">
        <v>3.335388203838217</v>
      </c>
      <c r="J272">
        <v>3.3664635671270182</v>
      </c>
      <c r="K272">
        <v>3.3862959718920935</v>
      </c>
      <c r="L272">
        <v>3.4070566157321451</v>
      </c>
      <c r="M272">
        <v>3.4305214863333764</v>
      </c>
      <c r="N272">
        <v>3.4510685849960296</v>
      </c>
      <c r="O272">
        <v>3.467115678285194</v>
      </c>
      <c r="P272">
        <v>3.4805224524702929</v>
      </c>
      <c r="Q272">
        <v>3.4929075734568422</v>
      </c>
      <c r="R272">
        <v>3.5095398613169966</v>
      </c>
      <c r="S272">
        <v>3.5277408429232699</v>
      </c>
      <c r="T272">
        <v>3.5507495117806562</v>
      </c>
      <c r="U272">
        <v>3.5773099828006543</v>
      </c>
      <c r="V272">
        <v>3.6077909045244052</v>
      </c>
      <c r="W272">
        <v>3.6307395334114458</v>
      </c>
      <c r="X272">
        <v>3.6510463616579414</v>
      </c>
      <c r="Y272">
        <v>3.6886469739429324</v>
      </c>
      <c r="Z272" s="1">
        <f t="shared" si="17"/>
        <v>42004</v>
      </c>
      <c r="AA272">
        <v>3.1615655857997593</v>
      </c>
      <c r="AB272">
        <v>3.23449255986539</v>
      </c>
      <c r="AC272">
        <v>3.2815749257621474</v>
      </c>
      <c r="AD272">
        <v>3.3071719861722912</v>
      </c>
      <c r="AE272">
        <v>3.3457289463295021</v>
      </c>
      <c r="AF272">
        <v>3.3844006884451217</v>
      </c>
      <c r="AG272">
        <v>3.430800828521785</v>
      </c>
      <c r="AH272">
        <v>3.4746081736786327</v>
      </c>
      <c r="AI272">
        <v>3.5011493179611657</v>
      </c>
      <c r="AJ272">
        <v>3.5379435661160863</v>
      </c>
      <c r="AK272">
        <v>3.5768320761018964</v>
      </c>
      <c r="AL272">
        <v>3.6140774944415259</v>
      </c>
      <c r="AM272">
        <v>3.649852441749232</v>
      </c>
      <c r="AN272">
        <v>3.6846472718096148</v>
      </c>
      <c r="AO272">
        <v>3.7177284985091332</v>
      </c>
      <c r="AP272">
        <v>3.7591855353408383</v>
      </c>
      <c r="AQ272">
        <v>3.81602038319877</v>
      </c>
      <c r="AR272">
        <v>3.8731313159913872</v>
      </c>
      <c r="AS272">
        <v>3.9276837212200415</v>
      </c>
      <c r="AT272">
        <v>3.9817596581870536</v>
      </c>
      <c r="AU272">
        <v>4.0353512802833098</v>
      </c>
      <c r="AV272" s="1">
        <f t="shared" si="18"/>
        <v>42004</v>
      </c>
      <c r="AW272">
        <v>3.1085119716862017</v>
      </c>
      <c r="AX272">
        <v>3.1829167047164262</v>
      </c>
      <c r="AY272">
        <v>3.2238306491552318</v>
      </c>
      <c r="AZ272">
        <v>3.234098338673264</v>
      </c>
      <c r="BA272">
        <v>3.2581205935517388</v>
      </c>
      <c r="BB272">
        <v>3.2857961420500228</v>
      </c>
      <c r="BC272">
        <v>3.3191961642694512</v>
      </c>
      <c r="BD272">
        <v>3.3597626382594119</v>
      </c>
      <c r="BE272">
        <v>3.3935335101094268</v>
      </c>
      <c r="BF272">
        <v>3.430669704392141</v>
      </c>
      <c r="BG272">
        <v>3.4791364899632189</v>
      </c>
      <c r="BH272">
        <v>3.5356827231876746</v>
      </c>
      <c r="BI272">
        <v>3.5867881984081871</v>
      </c>
      <c r="BJ272">
        <v>3.6320653047654252</v>
      </c>
      <c r="BK272">
        <v>3.6941946887129946</v>
      </c>
      <c r="BL272">
        <v>3.7591855353408383</v>
      </c>
      <c r="BM272">
        <v>3.81602038319877</v>
      </c>
      <c r="BN272">
        <v>3.8731313159913872</v>
      </c>
      <c r="BO272">
        <v>3.8731313159913872</v>
      </c>
      <c r="BP272">
        <v>3.9276837212200415</v>
      </c>
      <c r="BQ272">
        <v>4.0353512802833098</v>
      </c>
      <c r="BR272" s="1">
        <f t="shared" si="19"/>
        <v>42004</v>
      </c>
      <c r="BS272" s="8">
        <v>3.1615655857997593</v>
      </c>
      <c r="BT272" s="8">
        <v>3.2237011863215828</v>
      </c>
      <c r="BU272" s="8">
        <v>3.2770160722196735</v>
      </c>
      <c r="BV272" s="8">
        <v>3.3062161882783063</v>
      </c>
      <c r="BW272" s="8">
        <v>3.332856040168684</v>
      </c>
      <c r="BX272" s="8">
        <v>3.3561152087901172</v>
      </c>
      <c r="BY272" s="8">
        <v>3.3890502173263211</v>
      </c>
      <c r="BZ272" s="8">
        <v>3.421929586701467</v>
      </c>
      <c r="CA272" s="8">
        <v>3.4565775154308156</v>
      </c>
      <c r="CB272" s="8">
        <v>3.4882894324958169</v>
      </c>
      <c r="CC272" s="8">
        <v>3.5115030130916072</v>
      </c>
      <c r="CD272" s="8">
        <v>3.5444828710179075</v>
      </c>
      <c r="CE272" s="8">
        <v>3.5698972139612288</v>
      </c>
      <c r="CF272" s="8">
        <v>3.5937552086181652</v>
      </c>
      <c r="CG272" s="8">
        <v>3.6178070107766742</v>
      </c>
      <c r="CH272" s="8">
        <v>3.6469636028305015</v>
      </c>
      <c r="CI272" s="8">
        <v>3.6947123193468858</v>
      </c>
      <c r="CJ272" s="8">
        <v>3.7432436098878132</v>
      </c>
      <c r="CK272" s="8">
        <v>3.7962426323059533</v>
      </c>
      <c r="CL272" s="8">
        <v>3.8392090853893439</v>
      </c>
      <c r="CM272" s="8">
        <v>3.8867968749344448</v>
      </c>
    </row>
    <row r="273" spans="1:91" x14ac:dyDescent="0.25">
      <c r="A273" s="1">
        <f t="shared" si="16"/>
        <v>42034</v>
      </c>
      <c r="B273">
        <v>3.5574693503139976</v>
      </c>
      <c r="C273">
        <v>3.5721987805701256</v>
      </c>
      <c r="D273" s="1">
        <v>42034</v>
      </c>
      <c r="E273">
        <v>3.1759690282822786</v>
      </c>
      <c r="F273">
        <v>3.2286665185815266</v>
      </c>
      <c r="G273">
        <v>3.2778995821096739</v>
      </c>
      <c r="H273">
        <v>3.3134311541707833</v>
      </c>
      <c r="I273">
        <v>3.3530549654129018</v>
      </c>
      <c r="J273">
        <v>3.3842062287933219</v>
      </c>
      <c r="K273">
        <v>3.4040539372821867</v>
      </c>
      <c r="L273">
        <v>3.4250319887528549</v>
      </c>
      <c r="M273">
        <v>3.451234056185104</v>
      </c>
      <c r="N273">
        <v>3.4718142848239313</v>
      </c>
      <c r="O273">
        <v>3.4897331820548696</v>
      </c>
      <c r="P273">
        <v>3.5071533524219967</v>
      </c>
      <c r="Q273">
        <v>3.5195412067664176</v>
      </c>
      <c r="R273">
        <v>3.5362078483474093</v>
      </c>
      <c r="S273">
        <v>3.5591058775164073</v>
      </c>
      <c r="T273">
        <v>3.5857001408967206</v>
      </c>
      <c r="U273">
        <v>3.6190606357653179</v>
      </c>
      <c r="V273">
        <v>3.6595449352130944</v>
      </c>
      <c r="W273">
        <v>3.6887938630184376</v>
      </c>
      <c r="X273">
        <v>3.7149798751193694</v>
      </c>
      <c r="Y273">
        <v>3.7588505998326505</v>
      </c>
      <c r="Z273" s="1">
        <f t="shared" si="17"/>
        <v>42034</v>
      </c>
      <c r="AA273">
        <v>3.1759690282822786</v>
      </c>
      <c r="AB273">
        <v>3.2515073787736437</v>
      </c>
      <c r="AC273">
        <v>3.2978044074965887</v>
      </c>
      <c r="AD273">
        <v>3.3236392472773852</v>
      </c>
      <c r="AE273">
        <v>3.3635800220543866</v>
      </c>
      <c r="AF273">
        <v>3.4068299437700968</v>
      </c>
      <c r="AG273">
        <v>3.4567968619865037</v>
      </c>
      <c r="AH273">
        <v>3.5040339777781915</v>
      </c>
      <c r="AI273">
        <v>3.5301855713045862</v>
      </c>
      <c r="AJ273">
        <v>3.5748293900466499</v>
      </c>
      <c r="AK273">
        <v>3.6217506932475589</v>
      </c>
      <c r="AL273">
        <v>3.667170620911183</v>
      </c>
      <c r="AM273">
        <v>3.7112541863192892</v>
      </c>
      <c r="AN273">
        <v>3.7544916311241963</v>
      </c>
      <c r="AO273">
        <v>3.7948365186725854</v>
      </c>
      <c r="AP273">
        <v>3.8425397560896521</v>
      </c>
      <c r="AQ273">
        <v>3.9061026218005512</v>
      </c>
      <c r="AR273">
        <v>3.9701113572118212</v>
      </c>
      <c r="AS273">
        <v>4.0316574986324438</v>
      </c>
      <c r="AT273">
        <v>4.0928702070197085</v>
      </c>
      <c r="AU273">
        <v>4.1537393574375647</v>
      </c>
      <c r="AV273" s="1">
        <f t="shared" si="18"/>
        <v>42034</v>
      </c>
      <c r="AW273">
        <v>3.1226737127962485</v>
      </c>
      <c r="AX273">
        <v>3.1996602124934417</v>
      </c>
      <c r="AY273">
        <v>3.239774548599565</v>
      </c>
      <c r="AZ273">
        <v>3.2502017472668165</v>
      </c>
      <c r="BA273">
        <v>3.275504236509458</v>
      </c>
      <c r="BB273">
        <v>3.3075719208067977</v>
      </c>
      <c r="BC273">
        <v>3.3443465413607067</v>
      </c>
      <c r="BD273">
        <v>3.3882158370872295</v>
      </c>
      <c r="BE273">
        <v>3.4216772679958525</v>
      </c>
      <c r="BF273">
        <v>3.4664371145600326</v>
      </c>
      <c r="BG273">
        <v>3.5228282251817418</v>
      </c>
      <c r="BH273">
        <v>3.587624179968139</v>
      </c>
      <c r="BI273">
        <v>3.647129008427346</v>
      </c>
      <c r="BJ273">
        <v>3.7009129462047841</v>
      </c>
      <c r="BK273">
        <v>3.7708146029050149</v>
      </c>
      <c r="BL273">
        <v>3.8425397560896521</v>
      </c>
      <c r="BM273">
        <v>3.9061026218005512</v>
      </c>
      <c r="BN273">
        <v>3.9701113572118212</v>
      </c>
      <c r="BO273">
        <v>3.9701113572118212</v>
      </c>
      <c r="BP273">
        <v>4.0316574986324438</v>
      </c>
      <c r="BQ273">
        <v>4.1537393574375647</v>
      </c>
      <c r="BR273" s="1">
        <f t="shared" si="19"/>
        <v>42034</v>
      </c>
      <c r="BS273" s="8">
        <v>3.1759690282822786</v>
      </c>
      <c r="BT273" s="8">
        <v>3.2394949776212649</v>
      </c>
      <c r="BU273" s="8">
        <v>3.2940955295760794</v>
      </c>
      <c r="BV273" s="8">
        <v>3.3230358494289569</v>
      </c>
      <c r="BW273" s="8">
        <v>3.3493959221631959</v>
      </c>
      <c r="BX273" s="8">
        <v>3.3735987590813501</v>
      </c>
      <c r="BY273" s="8">
        <v>3.4080925244399913</v>
      </c>
      <c r="BZ273" s="8">
        <v>3.4416178064962941</v>
      </c>
      <c r="CA273" s="8">
        <v>3.4813963965702994</v>
      </c>
      <c r="CB273" s="8">
        <v>3.5129013391632817</v>
      </c>
      <c r="CC273" s="8">
        <v>3.5358411403826038</v>
      </c>
      <c r="CD273" s="8">
        <v>3.5750256651892003</v>
      </c>
      <c r="CE273" s="8">
        <v>3.6002141623191815</v>
      </c>
      <c r="CF273" s="8">
        <v>3.6261836743257758</v>
      </c>
      <c r="CG273" s="8">
        <v>3.6550671560091264</v>
      </c>
      <c r="CH273" s="8">
        <v>3.6898872136921632</v>
      </c>
      <c r="CI273" s="8">
        <v>3.7478153730040877</v>
      </c>
      <c r="CJ273" s="8">
        <v>3.8077661091184263</v>
      </c>
      <c r="CK273" s="8">
        <v>3.8733156229071364</v>
      </c>
      <c r="CL273" s="8">
        <v>3.9245533472431524</v>
      </c>
      <c r="CM273" s="8">
        <v>3.9850507697247757</v>
      </c>
    </row>
    <row r="274" spans="1:91" x14ac:dyDescent="0.25">
      <c r="A274" s="1">
        <f t="shared" si="16"/>
        <v>42062</v>
      </c>
      <c r="B274">
        <v>3.5240206629079553</v>
      </c>
      <c r="C274">
        <v>3.5574174173971813</v>
      </c>
      <c r="D274" s="1">
        <v>42062</v>
      </c>
      <c r="E274">
        <v>3.1841435961458013</v>
      </c>
      <c r="F274">
        <v>3.2354686482668114</v>
      </c>
      <c r="G274">
        <v>3.2835049205035207</v>
      </c>
      <c r="H274">
        <v>3.3201336258022427</v>
      </c>
      <c r="I274">
        <v>3.3611221977443297</v>
      </c>
      <c r="J274">
        <v>3.3936449524864458</v>
      </c>
      <c r="K274">
        <v>3.414852164666673</v>
      </c>
      <c r="L274">
        <v>3.4370086888170177</v>
      </c>
      <c r="M274">
        <v>3.4618921354944003</v>
      </c>
      <c r="N274">
        <v>3.4838660273576418</v>
      </c>
      <c r="O274">
        <v>3.5012966963144172</v>
      </c>
      <c r="P274">
        <v>3.5160514608711817</v>
      </c>
      <c r="Q274">
        <v>3.5298191372659309</v>
      </c>
      <c r="R274">
        <v>3.5478892272552165</v>
      </c>
      <c r="S274">
        <v>3.5675120758346002</v>
      </c>
      <c r="T274">
        <v>3.5920181691525577</v>
      </c>
      <c r="U274">
        <v>3.620083228573316</v>
      </c>
      <c r="V274">
        <v>3.6520536457834214</v>
      </c>
      <c r="W274">
        <v>3.6764641651649415</v>
      </c>
      <c r="X274">
        <v>3.6982101668369882</v>
      </c>
      <c r="Y274">
        <v>3.7374789722165591</v>
      </c>
      <c r="Z274" s="1">
        <f t="shared" si="17"/>
        <v>42062</v>
      </c>
      <c r="AA274">
        <v>3.1841435961458013</v>
      </c>
      <c r="AB274">
        <v>3.2565146638135301</v>
      </c>
      <c r="AC274">
        <v>3.3045082778022641</v>
      </c>
      <c r="AD274">
        <v>3.3320015431177841</v>
      </c>
      <c r="AE274">
        <v>3.3724491917949728</v>
      </c>
      <c r="AF274">
        <v>3.4126447790696992</v>
      </c>
      <c r="AG274">
        <v>3.4608091145842299</v>
      </c>
      <c r="AH274">
        <v>3.5064174060574334</v>
      </c>
      <c r="AI274">
        <v>3.5351215504235722</v>
      </c>
      <c r="AJ274">
        <v>3.573127595964805</v>
      </c>
      <c r="AK274">
        <v>3.6132384240187534</v>
      </c>
      <c r="AL274">
        <v>3.6516783328573279</v>
      </c>
      <c r="AM274">
        <v>3.6886197713185309</v>
      </c>
      <c r="AN274">
        <v>3.7245565864055763</v>
      </c>
      <c r="AO274">
        <v>3.7589986862189111</v>
      </c>
      <c r="AP274">
        <v>3.8031968496764139</v>
      </c>
      <c r="AQ274">
        <v>3.8630038088338536</v>
      </c>
      <c r="AR274">
        <v>3.9231503068688478</v>
      </c>
      <c r="AS274">
        <v>3.9807635320124741</v>
      </c>
      <c r="AT274">
        <v>4.0379499478458509</v>
      </c>
      <c r="AU274">
        <v>4.0947003685167553</v>
      </c>
      <c r="AV274" s="1">
        <f t="shared" si="18"/>
        <v>42062</v>
      </c>
      <c r="AW274">
        <v>3.1187050710326831</v>
      </c>
      <c r="AX274">
        <v>3.1955937277062274</v>
      </c>
      <c r="AY274">
        <v>3.2463604541626929</v>
      </c>
      <c r="AZ274">
        <v>3.2583792739264537</v>
      </c>
      <c r="BA274">
        <v>3.2841411658731507</v>
      </c>
      <c r="BB274">
        <v>3.3132173408243868</v>
      </c>
      <c r="BC274">
        <v>3.3482282745472385</v>
      </c>
      <c r="BD274">
        <v>3.3905204863838696</v>
      </c>
      <c r="BE274">
        <v>3.4264615285412536</v>
      </c>
      <c r="BF274">
        <v>3.4647869205163473</v>
      </c>
      <c r="BG274">
        <v>3.5145484553026356</v>
      </c>
      <c r="BH274">
        <v>3.5724679429203978</v>
      </c>
      <c r="BI274">
        <v>3.6248856838277126</v>
      </c>
      <c r="BJ274">
        <v>3.6714050912329013</v>
      </c>
      <c r="BK274">
        <v>3.7352036296027844</v>
      </c>
      <c r="BL274">
        <v>3.8031968496764139</v>
      </c>
      <c r="BM274">
        <v>3.8630038088338536</v>
      </c>
      <c r="BN274">
        <v>3.9231503068688478</v>
      </c>
      <c r="BO274">
        <v>3.9231503068688478</v>
      </c>
      <c r="BP274">
        <v>3.9807635320124741</v>
      </c>
      <c r="BQ274">
        <v>4.0947003685167553</v>
      </c>
      <c r="BR274" s="1">
        <f t="shared" si="19"/>
        <v>42062</v>
      </c>
      <c r="BS274" s="8">
        <v>3.1841435961458013</v>
      </c>
      <c r="BT274" s="8">
        <v>3.2449451517757844</v>
      </c>
      <c r="BU274" s="8">
        <v>3.2999434917312791</v>
      </c>
      <c r="BV274" s="8">
        <v>3.3307714812923872</v>
      </c>
      <c r="BW274" s="8">
        <v>3.3590437759365925</v>
      </c>
      <c r="BX274" s="8">
        <v>3.3838631660570755</v>
      </c>
      <c r="BY274" s="8">
        <v>3.4184319031947026</v>
      </c>
      <c r="BZ274" s="8">
        <v>3.4530221070846761</v>
      </c>
      <c r="CA274" s="8">
        <v>3.4891779357051242</v>
      </c>
      <c r="CB274" s="8">
        <v>3.5226945084824286</v>
      </c>
      <c r="CC274" s="8">
        <v>3.5476521481043286</v>
      </c>
      <c r="CD274" s="8">
        <v>3.5821370241704011</v>
      </c>
      <c r="CE274" s="8">
        <v>3.6093650853367469</v>
      </c>
      <c r="CF274" s="8">
        <v>3.6349040898711009</v>
      </c>
      <c r="CG274" s="8">
        <v>3.6604958890418349</v>
      </c>
      <c r="CH274" s="8">
        <v>3.6912177592742252</v>
      </c>
      <c r="CI274" s="8">
        <v>3.7404892075301772</v>
      </c>
      <c r="CJ274" s="8">
        <v>3.7904601602010013</v>
      </c>
      <c r="CK274" s="8">
        <v>3.8448606075349709</v>
      </c>
      <c r="CL274" s="8">
        <v>3.8894238730124258</v>
      </c>
      <c r="CM274" s="8">
        <v>3.9382832444274785</v>
      </c>
    </row>
    <row r="275" spans="1:91" x14ac:dyDescent="0.25">
      <c r="A275" s="1">
        <f t="shared" si="16"/>
        <v>42094</v>
      </c>
      <c r="B275">
        <v>3.5403845886395486</v>
      </c>
      <c r="C275">
        <v>3.5721878818578654</v>
      </c>
      <c r="D275" s="1">
        <v>42094</v>
      </c>
      <c r="E275">
        <v>3.1918599632111251</v>
      </c>
      <c r="F275">
        <v>3.2429962405626229</v>
      </c>
      <c r="G275">
        <v>3.2915656575001675</v>
      </c>
      <c r="H275">
        <v>3.328030345561495</v>
      </c>
      <c r="I275">
        <v>3.3687910898692053</v>
      </c>
      <c r="J275">
        <v>3.4010595859626789</v>
      </c>
      <c r="K275">
        <v>3.421982616221245</v>
      </c>
      <c r="L275">
        <v>3.4442853723613616</v>
      </c>
      <c r="M275">
        <v>3.4701933436886234</v>
      </c>
      <c r="N275">
        <v>3.4926940838323701</v>
      </c>
      <c r="O275">
        <v>3.5103766729962924</v>
      </c>
      <c r="P275">
        <v>3.5260063086825548</v>
      </c>
      <c r="Q275">
        <v>3.5394713208190507</v>
      </c>
      <c r="R275">
        <v>3.5572474298563823</v>
      </c>
      <c r="S275">
        <v>3.5779408386686025</v>
      </c>
      <c r="T275">
        <v>3.6031901660770762</v>
      </c>
      <c r="U275">
        <v>3.632938506073617</v>
      </c>
      <c r="V275">
        <v>3.6675288027038988</v>
      </c>
      <c r="W275">
        <v>3.6934683015846725</v>
      </c>
      <c r="X275">
        <v>3.7166166772086697</v>
      </c>
      <c r="Y275">
        <v>3.7573965476284426</v>
      </c>
      <c r="Z275" s="1">
        <f t="shared" si="17"/>
        <v>42094</v>
      </c>
      <c r="AA275">
        <v>3.1918599632111251</v>
      </c>
      <c r="AB275">
        <v>3.2643856057344576</v>
      </c>
      <c r="AC275">
        <v>3.3121231185248741</v>
      </c>
      <c r="AD275">
        <v>3.3405157171238944</v>
      </c>
      <c r="AE275">
        <v>3.3819685152610441</v>
      </c>
      <c r="AF275">
        <v>3.4232445183596258</v>
      </c>
      <c r="AG275">
        <v>3.4721693571887751</v>
      </c>
      <c r="AH275">
        <v>3.5184822629712702</v>
      </c>
      <c r="AI275">
        <v>3.5466655763466068</v>
      </c>
      <c r="AJ275">
        <v>3.5867470677272344</v>
      </c>
      <c r="AK275">
        <v>3.6289840250350065</v>
      </c>
      <c r="AL275">
        <v>3.6695856793566914</v>
      </c>
      <c r="AM275">
        <v>3.708055219787544</v>
      </c>
      <c r="AN275">
        <v>3.7453044471746311</v>
      </c>
      <c r="AO275">
        <v>3.7810718541410151</v>
      </c>
      <c r="AP275">
        <v>3.8266763254920604</v>
      </c>
      <c r="AQ275">
        <v>3.8880173157630233</v>
      </c>
      <c r="AR275">
        <v>3.9497362128665774</v>
      </c>
      <c r="AS275">
        <v>4.0089401778356413</v>
      </c>
      <c r="AT275">
        <v>4.0677489278213192</v>
      </c>
      <c r="AU275">
        <v>4.126152820326908</v>
      </c>
      <c r="AV275" s="1">
        <f t="shared" si="18"/>
        <v>42094</v>
      </c>
      <c r="AW275">
        <v>3.1262628561408188</v>
      </c>
      <c r="AX275">
        <v>3.2033174247351854</v>
      </c>
      <c r="AY275">
        <v>3.2538413002397588</v>
      </c>
      <c r="AZ275">
        <v>3.2667053229264655</v>
      </c>
      <c r="BA275">
        <v>3.2934112246014622</v>
      </c>
      <c r="BB275">
        <v>3.323508256608823</v>
      </c>
      <c r="BC275">
        <v>3.3592189660979406</v>
      </c>
      <c r="BD275">
        <v>3.4021865659729644</v>
      </c>
      <c r="BE275">
        <v>3.4376507225040531</v>
      </c>
      <c r="BF275">
        <v>3.4779934367572167</v>
      </c>
      <c r="BG275">
        <v>3.5298639897997846</v>
      </c>
      <c r="BH275">
        <v>3.5899868521671734</v>
      </c>
      <c r="BI275">
        <v>3.6439853154736475</v>
      </c>
      <c r="BJ275">
        <v>3.6918568684827702</v>
      </c>
      <c r="BK275">
        <v>3.7571370708784468</v>
      </c>
      <c r="BL275">
        <v>3.8266763254920604</v>
      </c>
      <c r="BM275">
        <v>3.8880173157630233</v>
      </c>
      <c r="BN275">
        <v>3.9497362128665774</v>
      </c>
      <c r="BO275">
        <v>3.9497362128665774</v>
      </c>
      <c r="BP275">
        <v>4.0089401778356413</v>
      </c>
      <c r="BQ275">
        <v>4.126152820326908</v>
      </c>
      <c r="BR275" s="1">
        <f t="shared" si="19"/>
        <v>42094</v>
      </c>
      <c r="BS275" s="8">
        <v>3.1918599632111251</v>
      </c>
      <c r="BT275" s="8">
        <v>3.2528094318187586</v>
      </c>
      <c r="BU275" s="8">
        <v>3.3079111066243705</v>
      </c>
      <c r="BV275" s="8">
        <v>3.3383466138234748</v>
      </c>
      <c r="BW275" s="8">
        <v>3.3669258273105656</v>
      </c>
      <c r="BX275" s="8">
        <v>3.3928010794005754</v>
      </c>
      <c r="BY275" s="8">
        <v>3.4275527128705692</v>
      </c>
      <c r="BZ275" s="8">
        <v>3.4620197149506589</v>
      </c>
      <c r="CA275" s="8">
        <v>3.4994036212182857</v>
      </c>
      <c r="CB275" s="8">
        <v>3.5325246006955413</v>
      </c>
      <c r="CC275" s="8">
        <v>3.5570545662255273</v>
      </c>
      <c r="CD275" s="8">
        <v>3.5930735146822639</v>
      </c>
      <c r="CE275" s="8">
        <v>3.6198787352906789</v>
      </c>
      <c r="CF275" s="8">
        <v>3.64569734380632</v>
      </c>
      <c r="CG275" s="8">
        <v>3.6723888127615076</v>
      </c>
      <c r="CH275" s="8">
        <v>3.7044586552898497</v>
      </c>
      <c r="CI275" s="8">
        <v>3.756441812385324</v>
      </c>
      <c r="CJ275" s="8">
        <v>3.8094917112650348</v>
      </c>
      <c r="CK275" s="8">
        <v>3.8673040405606458</v>
      </c>
      <c r="CL275" s="8">
        <v>3.9139751466597406</v>
      </c>
      <c r="CM275" s="8">
        <v>3.9661017024533365</v>
      </c>
    </row>
    <row r="276" spans="1:91" x14ac:dyDescent="0.25">
      <c r="A276" s="1">
        <f t="shared" si="16"/>
        <v>42124</v>
      </c>
      <c r="B276">
        <v>3.5276812598358886</v>
      </c>
      <c r="C276">
        <v>3.5778827223585523</v>
      </c>
      <c r="D276" s="1">
        <v>42124</v>
      </c>
      <c r="E276">
        <v>3.1992974254427624</v>
      </c>
      <c r="F276">
        <v>3.2513665590017817</v>
      </c>
      <c r="G276">
        <v>3.3008872241710865</v>
      </c>
      <c r="H276">
        <v>3.3382902163635948</v>
      </c>
      <c r="I276">
        <v>3.3800218856392288</v>
      </c>
      <c r="J276">
        <v>3.4120494599386153</v>
      </c>
      <c r="K276">
        <v>3.4328135149029593</v>
      </c>
      <c r="L276">
        <v>3.4554588463969016</v>
      </c>
      <c r="M276">
        <v>3.4805320491883882</v>
      </c>
      <c r="N276">
        <v>3.5028650608011542</v>
      </c>
      <c r="O276">
        <v>3.5207312935816919</v>
      </c>
      <c r="P276">
        <v>3.5356795206254352</v>
      </c>
      <c r="Q276">
        <v>3.5500695630747163</v>
      </c>
      <c r="R276">
        <v>3.5687914498716879</v>
      </c>
      <c r="S276">
        <v>3.5885809561467785</v>
      </c>
      <c r="T276">
        <v>3.6134128074327077</v>
      </c>
      <c r="U276">
        <v>3.6414889017054799</v>
      </c>
      <c r="V276">
        <v>3.673157755601097</v>
      </c>
      <c r="W276">
        <v>3.6976191753460137</v>
      </c>
      <c r="X276">
        <v>3.719447616718019</v>
      </c>
      <c r="Y276">
        <v>3.7588978315478454</v>
      </c>
      <c r="Z276" s="1">
        <f t="shared" si="17"/>
        <v>42124</v>
      </c>
      <c r="AA276">
        <v>3.1992974254427624</v>
      </c>
      <c r="AB276">
        <v>3.2732541171679599</v>
      </c>
      <c r="AC276">
        <v>3.3212801096184732</v>
      </c>
      <c r="AD276">
        <v>3.3487992729924034</v>
      </c>
      <c r="AE276">
        <v>3.3893911180576053</v>
      </c>
      <c r="AF276">
        <v>3.4297822052026143</v>
      </c>
      <c r="AG276">
        <v>3.4778110316340536</v>
      </c>
      <c r="AH276">
        <v>3.5231965416022062</v>
      </c>
      <c r="AI276">
        <v>3.552397113657896</v>
      </c>
      <c r="AJ276">
        <v>3.5903423802248842</v>
      </c>
      <c r="AK276">
        <v>3.630743954304164</v>
      </c>
      <c r="AL276">
        <v>3.670319593453323</v>
      </c>
      <c r="AM276">
        <v>3.7077401597232393</v>
      </c>
      <c r="AN276">
        <v>3.7439189393938088</v>
      </c>
      <c r="AO276">
        <v>3.7785956395901992</v>
      </c>
      <c r="AP276">
        <v>3.8230797737192761</v>
      </c>
      <c r="AQ276">
        <v>3.8832551608217285</v>
      </c>
      <c r="AR276">
        <v>3.9437729240557786</v>
      </c>
      <c r="AS276">
        <v>4.0017450933340113</v>
      </c>
      <c r="AT276">
        <v>4.0592891273852434</v>
      </c>
      <c r="AU276">
        <v>4.1163957443822756</v>
      </c>
      <c r="AV276" s="1">
        <f t="shared" si="18"/>
        <v>42124</v>
      </c>
      <c r="AW276">
        <v>3.1335474683305349</v>
      </c>
      <c r="AX276">
        <v>3.2120200293406267</v>
      </c>
      <c r="AY276">
        <v>3.2628371602184032</v>
      </c>
      <c r="AZ276">
        <v>3.2748058494139491</v>
      </c>
      <c r="BA276">
        <v>3.300639465566936</v>
      </c>
      <c r="BB276">
        <v>3.3298554678831747</v>
      </c>
      <c r="BC276">
        <v>3.3646771157005491</v>
      </c>
      <c r="BD276">
        <v>3.4067450244865167</v>
      </c>
      <c r="BE276">
        <v>3.44320608794663</v>
      </c>
      <c r="BF276">
        <v>3.4814797359117984</v>
      </c>
      <c r="BG276">
        <v>3.5315758493475085</v>
      </c>
      <c r="BH276">
        <v>3.590704846564293</v>
      </c>
      <c r="BI276">
        <v>3.6436756991977917</v>
      </c>
      <c r="BJ276">
        <v>3.690491132669004</v>
      </c>
      <c r="BK276">
        <v>3.7546765311576453</v>
      </c>
      <c r="BL276">
        <v>3.8230797737192761</v>
      </c>
      <c r="BM276">
        <v>3.8832551608217285</v>
      </c>
      <c r="BN276">
        <v>3.9437729240557786</v>
      </c>
      <c r="BO276">
        <v>3.9437729240557786</v>
      </c>
      <c r="BP276">
        <v>4.0017450933340113</v>
      </c>
      <c r="BQ276">
        <v>4.1163957443822756</v>
      </c>
      <c r="BR276" s="1">
        <f t="shared" si="19"/>
        <v>42124</v>
      </c>
      <c r="BS276" s="8">
        <v>3.1992974254427624</v>
      </c>
      <c r="BT276" s="8">
        <v>3.2613598692553945</v>
      </c>
      <c r="BU276" s="8">
        <v>3.3175937885212203</v>
      </c>
      <c r="BV276" s="8">
        <v>3.3483479542455528</v>
      </c>
      <c r="BW276" s="8">
        <v>3.3760903782621954</v>
      </c>
      <c r="BX276" s="8">
        <v>3.4011065624205519</v>
      </c>
      <c r="BY276" s="8">
        <v>3.4354432850938053</v>
      </c>
      <c r="BZ276" s="8">
        <v>3.4706621850275514</v>
      </c>
      <c r="CA276" s="8">
        <v>3.5070025365097215</v>
      </c>
      <c r="CB276" s="8">
        <v>3.5412498867953679</v>
      </c>
      <c r="CC276" s="8">
        <v>3.5669022121002212</v>
      </c>
      <c r="CD276" s="8">
        <v>3.6014790563396573</v>
      </c>
      <c r="CE276" s="8">
        <v>3.6294275083243197</v>
      </c>
      <c r="CF276" s="8">
        <v>3.6554417126356329</v>
      </c>
      <c r="CG276" s="8">
        <v>3.6812344462960214</v>
      </c>
      <c r="CH276" s="8">
        <v>3.7121126254218555</v>
      </c>
      <c r="CI276" s="8">
        <v>3.7612070078722808</v>
      </c>
      <c r="CJ276" s="8">
        <v>3.8108856876352619</v>
      </c>
      <c r="CK276" s="8">
        <v>3.8649160324118239</v>
      </c>
      <c r="CL276" s="8">
        <v>3.909499455518318</v>
      </c>
      <c r="CM276" s="8">
        <v>3.9595121904567305</v>
      </c>
    </row>
    <row r="277" spans="1:91" x14ac:dyDescent="0.25">
      <c r="A277" s="1">
        <f t="shared" si="16"/>
        <v>42153</v>
      </c>
      <c r="B277">
        <v>3.5191855395616032</v>
      </c>
      <c r="C277">
        <v>3.5840015667031317</v>
      </c>
      <c r="D277" s="1">
        <v>42153</v>
      </c>
      <c r="E277">
        <v>3.2037001374602405</v>
      </c>
      <c r="F277">
        <v>3.2563602053370126</v>
      </c>
      <c r="G277">
        <v>3.306484115752097</v>
      </c>
      <c r="H277">
        <v>3.3444836894795076</v>
      </c>
      <c r="I277">
        <v>3.3868326098965813</v>
      </c>
      <c r="J277">
        <v>3.4194418302800158</v>
      </c>
      <c r="K277">
        <v>3.4403092535522553</v>
      </c>
      <c r="L277">
        <v>3.4631981003003212</v>
      </c>
      <c r="M277">
        <v>3.4880448351193798</v>
      </c>
      <c r="N277">
        <v>3.5101416145498474</v>
      </c>
      <c r="O277">
        <v>3.5277590719976906</v>
      </c>
      <c r="P277">
        <v>3.5424895384311341</v>
      </c>
      <c r="Q277">
        <v>3.5574742829089971</v>
      </c>
      <c r="R277">
        <v>3.5768051954202114</v>
      </c>
      <c r="S277">
        <v>3.5963688267884648</v>
      </c>
      <c r="T277">
        <v>3.6212014074141434</v>
      </c>
      <c r="U277">
        <v>3.6487161122447271</v>
      </c>
      <c r="V277">
        <v>3.6792663951891855</v>
      </c>
      <c r="W277">
        <v>3.703257746367675</v>
      </c>
      <c r="X277">
        <v>3.7246874259391007</v>
      </c>
      <c r="Y277">
        <v>3.7637565857333479</v>
      </c>
      <c r="Z277" s="1">
        <f t="shared" si="17"/>
        <v>42153</v>
      </c>
      <c r="AA277">
        <v>3.2037001374602405</v>
      </c>
      <c r="AB277">
        <v>3.2784436397379184</v>
      </c>
      <c r="AC277">
        <v>3.3272408602258312</v>
      </c>
      <c r="AD277">
        <v>3.354612581820867</v>
      </c>
      <c r="AE277">
        <v>3.3949794768042034</v>
      </c>
      <c r="AF277">
        <v>3.4351382244924156</v>
      </c>
      <c r="AG277">
        <v>3.4829389321525066</v>
      </c>
      <c r="AH277">
        <v>3.5280842840046378</v>
      </c>
      <c r="AI277">
        <v>3.5570157436974967</v>
      </c>
      <c r="AJ277">
        <v>3.5946974149233841</v>
      </c>
      <c r="AK277">
        <v>3.6348315445169614</v>
      </c>
      <c r="AL277">
        <v>3.6741318386082353</v>
      </c>
      <c r="AM277">
        <v>3.7112681105227221</v>
      </c>
      <c r="AN277">
        <v>3.7471549994404532</v>
      </c>
      <c r="AO277">
        <v>3.781532334886609</v>
      </c>
      <c r="AP277">
        <v>3.82571782696958</v>
      </c>
      <c r="AQ277">
        <v>3.8855962775259143</v>
      </c>
      <c r="AR277">
        <v>3.9458067911623025</v>
      </c>
      <c r="AS277">
        <v>4.0034600706073151</v>
      </c>
      <c r="AT277">
        <v>4.0606749630994567</v>
      </c>
      <c r="AU277">
        <v>4.1174422963988846</v>
      </c>
      <c r="AV277" s="1">
        <f t="shared" si="18"/>
        <v>42153</v>
      </c>
      <c r="AW277">
        <v>3.1378596985809648</v>
      </c>
      <c r="AX277">
        <v>3.2171124694142508</v>
      </c>
      <c r="AY277">
        <v>3.2686930223988191</v>
      </c>
      <c r="AZ277">
        <v>3.2804907102264309</v>
      </c>
      <c r="BA277">
        <v>3.3060814924042927</v>
      </c>
      <c r="BB277">
        <v>3.3350554394997918</v>
      </c>
      <c r="BC277">
        <v>3.3696382045489912</v>
      </c>
      <c r="BD277">
        <v>3.4114712133078999</v>
      </c>
      <c r="BE277">
        <v>3.4476827538602421</v>
      </c>
      <c r="BF277">
        <v>3.4857027217572516</v>
      </c>
      <c r="BG277">
        <v>3.5355517934127549</v>
      </c>
      <c r="BH277">
        <v>3.5944343983936355</v>
      </c>
      <c r="BI277">
        <v>3.6471426920404078</v>
      </c>
      <c r="BJ277">
        <v>3.6936810123379424</v>
      </c>
      <c r="BK277">
        <v>3.7575946367080415</v>
      </c>
      <c r="BL277">
        <v>3.82571782696958</v>
      </c>
      <c r="BM277">
        <v>3.8855962775259143</v>
      </c>
      <c r="BN277">
        <v>3.9458067911623025</v>
      </c>
      <c r="BO277">
        <v>3.9458067911623025</v>
      </c>
      <c r="BP277">
        <v>4.0034600706073151</v>
      </c>
      <c r="BQ277">
        <v>4.1174422963988846</v>
      </c>
      <c r="BR277" s="1">
        <f t="shared" si="19"/>
        <v>42153</v>
      </c>
      <c r="BS277" s="8">
        <v>3.2037001374602405</v>
      </c>
      <c r="BT277" s="8">
        <v>3.2664233909745173</v>
      </c>
      <c r="BU277" s="8">
        <v>3.3233299417473008</v>
      </c>
      <c r="BV277" s="8">
        <v>3.3547280315552954</v>
      </c>
      <c r="BW277" s="8">
        <v>3.3824644170757332</v>
      </c>
      <c r="BX277" s="8">
        <v>3.4072668292760464</v>
      </c>
      <c r="BY277" s="8">
        <v>3.4415967187982863</v>
      </c>
      <c r="BZ277" s="8">
        <v>3.4767048862077217</v>
      </c>
      <c r="CA277" s="8">
        <v>3.5128115138752483</v>
      </c>
      <c r="CB277" s="8">
        <v>3.5471881471881948</v>
      </c>
      <c r="CC277" s="8">
        <v>3.573512797830821</v>
      </c>
      <c r="CD277" s="8">
        <v>3.6076302324087499</v>
      </c>
      <c r="CE277" s="8">
        <v>3.6362667599361735</v>
      </c>
      <c r="CF277" s="8">
        <v>3.6625488912556605</v>
      </c>
      <c r="CG277" s="8">
        <v>3.6881252407957681</v>
      </c>
      <c r="CH277" s="8">
        <v>3.7186637742708863</v>
      </c>
      <c r="CI277" s="8">
        <v>3.7666851255708225</v>
      </c>
      <c r="CJ277" s="8">
        <v>3.8150841961218349</v>
      </c>
      <c r="CK277" s="8">
        <v>3.8680447987633402</v>
      </c>
      <c r="CL277" s="8">
        <v>3.912333232218554</v>
      </c>
      <c r="CM277" s="8">
        <v>3.9620469019047331</v>
      </c>
    </row>
    <row r="278" spans="1:91" x14ac:dyDescent="0.25">
      <c r="A278" s="1">
        <f t="shared" si="16"/>
        <v>42185</v>
      </c>
      <c r="B278">
        <v>3.4808137250711617</v>
      </c>
      <c r="C278">
        <v>3.5700334255179529</v>
      </c>
      <c r="D278" s="1">
        <v>42185</v>
      </c>
      <c r="E278">
        <v>3.198686491045164</v>
      </c>
      <c r="F278">
        <v>3.2509719045447851</v>
      </c>
      <c r="G278">
        <v>3.300716132762016</v>
      </c>
      <c r="H278">
        <v>3.3383492658542244</v>
      </c>
      <c r="I278">
        <v>3.3803165571838165</v>
      </c>
      <c r="J278">
        <v>3.4125561598920506</v>
      </c>
      <c r="K278">
        <v>3.433072810451947</v>
      </c>
      <c r="L278">
        <v>3.4550418115031585</v>
      </c>
      <c r="M278">
        <v>3.4782026700437556</v>
      </c>
      <c r="N278">
        <v>3.4985994310516939</v>
      </c>
      <c r="O278">
        <v>3.5145130703473861</v>
      </c>
      <c r="P278">
        <v>3.5275973405581689</v>
      </c>
      <c r="Q278">
        <v>3.5408361470061878</v>
      </c>
      <c r="R278">
        <v>3.5594388071262899</v>
      </c>
      <c r="S278">
        <v>3.5772626059848331</v>
      </c>
      <c r="T278">
        <v>3.6006503650166666</v>
      </c>
      <c r="U278">
        <v>3.6257953624715542</v>
      </c>
      <c r="V278">
        <v>3.6533558409479689</v>
      </c>
      <c r="W278">
        <v>3.6754263273133514</v>
      </c>
      <c r="X278">
        <v>3.6949329065780887</v>
      </c>
      <c r="Y278">
        <v>3.731909433420515</v>
      </c>
      <c r="Z278" s="1">
        <f t="shared" si="17"/>
        <v>42185</v>
      </c>
      <c r="AA278">
        <v>3.198686491045164</v>
      </c>
      <c r="AB278">
        <v>3.2731839169414885</v>
      </c>
      <c r="AC278">
        <v>3.321771822509854</v>
      </c>
      <c r="AD278">
        <v>3.3480502106297796</v>
      </c>
      <c r="AE278">
        <v>3.3867120816370124</v>
      </c>
      <c r="AF278">
        <v>3.4251277437126952</v>
      </c>
      <c r="AG278">
        <v>3.4711209669957541</v>
      </c>
      <c r="AH278">
        <v>3.5144233269740597</v>
      </c>
      <c r="AI278">
        <v>3.5415390961852902</v>
      </c>
      <c r="AJ278">
        <v>3.5773350995971258</v>
      </c>
      <c r="AK278">
        <v>3.6155344454437723</v>
      </c>
      <c r="AL278">
        <v>3.6528663367064382</v>
      </c>
      <c r="AM278">
        <v>3.688010120921454</v>
      </c>
      <c r="AN278">
        <v>3.7218773767163791</v>
      </c>
      <c r="AO278">
        <v>3.7542116085011292</v>
      </c>
      <c r="AP278">
        <v>3.7962455067776228</v>
      </c>
      <c r="AQ278">
        <v>3.8538016267151414</v>
      </c>
      <c r="AR278">
        <v>3.9116295748240173</v>
      </c>
      <c r="AS278">
        <v>3.9668659866502831</v>
      </c>
      <c r="AT278">
        <v>4.021613001459527</v>
      </c>
      <c r="AU278">
        <v>4.0758621695467214</v>
      </c>
      <c r="AV278" s="1">
        <f t="shared" si="18"/>
        <v>42185</v>
      </c>
      <c r="AW278">
        <v>3.1329490894846987</v>
      </c>
      <c r="AX278">
        <v>3.2119511423781666</v>
      </c>
      <c r="AY278">
        <v>3.2633202206773841</v>
      </c>
      <c r="AZ278">
        <v>3.2740733379652993</v>
      </c>
      <c r="BA278">
        <v>3.2980305800675938</v>
      </c>
      <c r="BB278">
        <v>3.3253366141732368</v>
      </c>
      <c r="BC278">
        <v>3.3582046802558705</v>
      </c>
      <c r="BD278">
        <v>3.3982617891829312</v>
      </c>
      <c r="BE278">
        <v>3.4326818164002511</v>
      </c>
      <c r="BF278">
        <v>3.4688668485798604</v>
      </c>
      <c r="BG278">
        <v>3.5167817644856112</v>
      </c>
      <c r="BH278">
        <v>3.5736301771809642</v>
      </c>
      <c r="BI278">
        <v>3.6242865673197744</v>
      </c>
      <c r="BJ278">
        <v>3.668764115356927</v>
      </c>
      <c r="BK278">
        <v>3.7304468548446015</v>
      </c>
      <c r="BL278">
        <v>3.7962455067776228</v>
      </c>
      <c r="BM278">
        <v>3.8538016267151414</v>
      </c>
      <c r="BN278">
        <v>3.9116295748240173</v>
      </c>
      <c r="BO278">
        <v>3.9116295748240173</v>
      </c>
      <c r="BP278">
        <v>3.9668659866502831</v>
      </c>
      <c r="BQ278">
        <v>4.0758621695467214</v>
      </c>
      <c r="BR278" s="1">
        <f t="shared" si="19"/>
        <v>42185</v>
      </c>
      <c r="BS278" s="8">
        <v>3.198686491045164</v>
      </c>
      <c r="BT278" s="8">
        <v>3.261075341400975</v>
      </c>
      <c r="BU278" s="8">
        <v>3.317648360359819</v>
      </c>
      <c r="BV278" s="8">
        <v>3.348750141111859</v>
      </c>
      <c r="BW278" s="8">
        <v>3.3760215967347458</v>
      </c>
      <c r="BX278" s="8">
        <v>3.3992092072417259</v>
      </c>
      <c r="BY278" s="8">
        <v>3.4320787935298425</v>
      </c>
      <c r="BZ278" s="8">
        <v>3.4654329286154786</v>
      </c>
      <c r="CA278" s="8">
        <v>3.4997483470460971</v>
      </c>
      <c r="CB278" s="8">
        <v>3.5323066133586849</v>
      </c>
      <c r="CC278" s="8">
        <v>3.557410876537785</v>
      </c>
      <c r="CD278" s="8">
        <v>3.5893357361534015</v>
      </c>
      <c r="CE278" s="8">
        <v>3.617564053219799</v>
      </c>
      <c r="CF278" s="8">
        <v>3.6427923741737493</v>
      </c>
      <c r="CG278" s="8">
        <v>3.6665584884385281</v>
      </c>
      <c r="CH278" s="8">
        <v>3.6950349045438045</v>
      </c>
      <c r="CI278" s="8">
        <v>3.7396822467960593</v>
      </c>
      <c r="CJ278" s="8">
        <v>3.7845331199558014</v>
      </c>
      <c r="CK278" s="8">
        <v>3.8352261709929283</v>
      </c>
      <c r="CL278" s="8">
        <v>3.8772742850693827</v>
      </c>
      <c r="CM278" s="8">
        <v>3.9246542192886329</v>
      </c>
    </row>
    <row r="279" spans="1:91" x14ac:dyDescent="0.25">
      <c r="A279" s="1">
        <f t="shared" si="16"/>
        <v>42216</v>
      </c>
      <c r="B279">
        <v>3.5050093480964315</v>
      </c>
      <c r="C279">
        <v>3.5748194345929996</v>
      </c>
      <c r="D279" s="1">
        <v>42216</v>
      </c>
      <c r="E279">
        <v>3.1980689160562865</v>
      </c>
      <c r="F279">
        <v>3.2504483241017197</v>
      </c>
      <c r="G279">
        <v>3.3002902229087097</v>
      </c>
      <c r="H279">
        <v>3.33802538699454</v>
      </c>
      <c r="I279">
        <v>3.3800968374680287</v>
      </c>
      <c r="J279">
        <v>3.4124436075680049</v>
      </c>
      <c r="K279">
        <v>3.4332394522643184</v>
      </c>
      <c r="L279">
        <v>3.4566930938464715</v>
      </c>
      <c r="M279">
        <v>3.4814482673365243</v>
      </c>
      <c r="N279">
        <v>3.5034565910701607</v>
      </c>
      <c r="O279">
        <v>3.5209920972612676</v>
      </c>
      <c r="P279">
        <v>3.535637022807347</v>
      </c>
      <c r="Q279">
        <v>3.5505436817813201</v>
      </c>
      <c r="R279">
        <v>3.5696654076295338</v>
      </c>
      <c r="S279">
        <v>3.5891318306651239</v>
      </c>
      <c r="T279">
        <v>3.613815645628871</v>
      </c>
      <c r="U279">
        <v>3.6412735451444722</v>
      </c>
      <c r="V279">
        <v>3.6718204687591296</v>
      </c>
      <c r="W279">
        <v>3.6957024326072458</v>
      </c>
      <c r="X279">
        <v>3.7170255750350059</v>
      </c>
      <c r="Y279">
        <v>3.7559492451296297</v>
      </c>
      <c r="Z279" s="1">
        <f t="shared" si="17"/>
        <v>42216</v>
      </c>
      <c r="AA279">
        <v>3.1980689160562865</v>
      </c>
      <c r="AB279">
        <v>3.2720909452273741</v>
      </c>
      <c r="AC279">
        <v>3.3201947696778529</v>
      </c>
      <c r="AD279">
        <v>3.3476601590165469</v>
      </c>
      <c r="AE279">
        <v>3.3879205472816043</v>
      </c>
      <c r="AF279">
        <v>3.4279711216193811</v>
      </c>
      <c r="AG279">
        <v>3.4756455006779539</v>
      </c>
      <c r="AH279">
        <v>3.5206677749355149</v>
      </c>
      <c r="AI279">
        <v>3.549508028780624</v>
      </c>
      <c r="AJ279">
        <v>3.5870778263289602</v>
      </c>
      <c r="AK279">
        <v>3.627092535695422</v>
      </c>
      <c r="AL279">
        <v>3.6662727683658307</v>
      </c>
      <c r="AM279">
        <v>3.7032911680644482</v>
      </c>
      <c r="AN279">
        <v>3.7390604148955875</v>
      </c>
      <c r="AO279">
        <v>3.7733208950376071</v>
      </c>
      <c r="AP279">
        <v>3.8173656143016848</v>
      </c>
      <c r="AQ279">
        <v>3.877066050481806</v>
      </c>
      <c r="AR279">
        <v>3.9370945701565359</v>
      </c>
      <c r="AS279">
        <v>3.9945681988430217</v>
      </c>
      <c r="AT279">
        <v>4.051601070954769</v>
      </c>
      <c r="AU279">
        <v>4.1081839748460434</v>
      </c>
      <c r="AV279" s="1">
        <f t="shared" si="18"/>
        <v>42216</v>
      </c>
      <c r="AW279">
        <v>3.1323442065014064</v>
      </c>
      <c r="AX279">
        <v>3.21087861732769</v>
      </c>
      <c r="AY279">
        <v>3.2617709184764108</v>
      </c>
      <c r="AZ279">
        <v>3.2736919047408928</v>
      </c>
      <c r="BA279">
        <v>3.2992074018802406</v>
      </c>
      <c r="BB279">
        <v>3.3280971502374435</v>
      </c>
      <c r="BC279">
        <v>3.3625820299166889</v>
      </c>
      <c r="BD279">
        <v>3.4042998406433469</v>
      </c>
      <c r="BE279">
        <v>3.4404058056809528</v>
      </c>
      <c r="BF279">
        <v>3.4783141664390791</v>
      </c>
      <c r="BG279">
        <v>3.5280241635396439</v>
      </c>
      <c r="BH279">
        <v>3.5867458031935811</v>
      </c>
      <c r="BI279">
        <v>3.639303579767966</v>
      </c>
      <c r="BJ279">
        <v>3.6857019420191008</v>
      </c>
      <c r="BK279">
        <v>3.7494351765728986</v>
      </c>
      <c r="BL279">
        <v>3.8173656143016848</v>
      </c>
      <c r="BM279">
        <v>3.877066050481806</v>
      </c>
      <c r="BN279">
        <v>3.9370945701565359</v>
      </c>
      <c r="BO279">
        <v>3.9370945701565359</v>
      </c>
      <c r="BP279">
        <v>3.9945681988430217</v>
      </c>
      <c r="BQ279">
        <v>4.1081839748460434</v>
      </c>
      <c r="BR279" s="1">
        <f t="shared" si="19"/>
        <v>42216</v>
      </c>
      <c r="BS279" s="8">
        <v>3.1980689160562865</v>
      </c>
      <c r="BT279" s="8">
        <v>3.2603565428657029</v>
      </c>
      <c r="BU279" s="8">
        <v>3.3168263670340798</v>
      </c>
      <c r="BV279" s="8">
        <v>3.3478288662744289</v>
      </c>
      <c r="BW279" s="8">
        <v>3.3754692722717139</v>
      </c>
      <c r="BX279" s="8">
        <v>3.4002615700561001</v>
      </c>
      <c r="BY279" s="8">
        <v>3.434765366922802</v>
      </c>
      <c r="BZ279" s="8">
        <v>3.4697854284620178</v>
      </c>
      <c r="CA279" s="8">
        <v>3.5058000014303357</v>
      </c>
      <c r="CB279" s="8">
        <v>3.540086028004898</v>
      </c>
      <c r="CC279" s="8">
        <v>3.5664452174955872</v>
      </c>
      <c r="CD279" s="8">
        <v>3.6005109906660731</v>
      </c>
      <c r="CE279" s="8">
        <v>3.6287282688228228</v>
      </c>
      <c r="CF279" s="8">
        <v>3.6547280609333939</v>
      </c>
      <c r="CG279" s="8">
        <v>3.6801764368748153</v>
      </c>
      <c r="CH279" s="8">
        <v>3.7106147847285547</v>
      </c>
      <c r="CI279" s="8">
        <v>3.7587352078066045</v>
      </c>
      <c r="CJ279" s="8">
        <v>3.8071945345671674</v>
      </c>
      <c r="CK279" s="8">
        <v>3.8600059314860982</v>
      </c>
      <c r="CL279" s="8">
        <v>3.9041604201236155</v>
      </c>
      <c r="CM279" s="8">
        <v>3.9536981816343628</v>
      </c>
    </row>
    <row r="280" spans="1:91" x14ac:dyDescent="0.25">
      <c r="A280" s="1">
        <f t="shared" si="16"/>
        <v>42247</v>
      </c>
      <c r="B280">
        <v>3.4999760367063897</v>
      </c>
      <c r="C280">
        <v>3.5657457939632655</v>
      </c>
      <c r="D280" s="1">
        <v>42247</v>
      </c>
      <c r="E280">
        <v>3.1896884898631384</v>
      </c>
      <c r="F280">
        <v>3.2415714974072651</v>
      </c>
      <c r="G280">
        <v>3.290912631100539</v>
      </c>
      <c r="H280">
        <v>3.3281717542966054</v>
      </c>
      <c r="I280">
        <v>3.3702257667172493</v>
      </c>
      <c r="J280">
        <v>3.4023350196145699</v>
      </c>
      <c r="K280">
        <v>3.422825022598369</v>
      </c>
      <c r="L280">
        <v>3.446917464861019</v>
      </c>
      <c r="M280">
        <v>3.4723890491893452</v>
      </c>
      <c r="N280">
        <v>3.4951314947878473</v>
      </c>
      <c r="O280">
        <v>3.5134206838833157</v>
      </c>
      <c r="P280">
        <v>3.5287776489661322</v>
      </c>
      <c r="Q280">
        <v>3.5444780788142003</v>
      </c>
      <c r="R280">
        <v>3.56345500615455</v>
      </c>
      <c r="S280">
        <v>3.5836688591828967</v>
      </c>
      <c r="T280">
        <v>3.6087959255104867</v>
      </c>
      <c r="U280">
        <v>3.6374936587047291</v>
      </c>
      <c r="V280">
        <v>3.6698016397427353</v>
      </c>
      <c r="W280">
        <v>3.6945267981810019</v>
      </c>
      <c r="X280">
        <v>3.7167044235846549</v>
      </c>
      <c r="Y280">
        <v>3.7564950156600365</v>
      </c>
      <c r="Z280" s="1">
        <f t="shared" si="17"/>
        <v>42247</v>
      </c>
      <c r="AA280">
        <v>3.1896884898631384</v>
      </c>
      <c r="AB280">
        <v>3.2616785340112964</v>
      </c>
      <c r="AC280">
        <v>3.3092871820733447</v>
      </c>
      <c r="AD280">
        <v>3.3370392727667855</v>
      </c>
      <c r="AE280">
        <v>3.3779854637226387</v>
      </c>
      <c r="AF280">
        <v>3.4187355616132624</v>
      </c>
      <c r="AG280">
        <v>3.466966255822284</v>
      </c>
      <c r="AH280">
        <v>3.5125697307010855</v>
      </c>
      <c r="AI280">
        <v>3.5420429582630573</v>
      </c>
      <c r="AJ280">
        <v>3.5802404540322552</v>
      </c>
      <c r="AK280">
        <v>3.620893486745818</v>
      </c>
      <c r="AL280">
        <v>3.6607290716479111</v>
      </c>
      <c r="AM280">
        <v>3.6984211048044626</v>
      </c>
      <c r="AN280">
        <v>3.7348799681520424</v>
      </c>
      <c r="AO280">
        <v>3.7698455486715168</v>
      </c>
      <c r="AP280">
        <v>3.8146017841135129</v>
      </c>
      <c r="AQ280">
        <v>3.8750228409695802</v>
      </c>
      <c r="AR280">
        <v>3.9357953969605246</v>
      </c>
      <c r="AS280">
        <v>3.9940370548559487</v>
      </c>
      <c r="AT280">
        <v>4.0518605744143512</v>
      </c>
      <c r="AU280">
        <v>4.109256481076641</v>
      </c>
      <c r="AV280" s="1">
        <f t="shared" si="18"/>
        <v>42247</v>
      </c>
      <c r="AW280">
        <v>3.1241360095439026</v>
      </c>
      <c r="AX280">
        <v>3.2006609952969542</v>
      </c>
      <c r="AY280">
        <v>3.2510552663815275</v>
      </c>
      <c r="AZ280">
        <v>3.2633056923760053</v>
      </c>
      <c r="BA280">
        <v>3.2895324697917836</v>
      </c>
      <c r="BB280">
        <v>3.319130668360347</v>
      </c>
      <c r="BC280">
        <v>3.3541851227006827</v>
      </c>
      <c r="BD280">
        <v>3.39646945946025</v>
      </c>
      <c r="BE280">
        <v>3.4331701911281165</v>
      </c>
      <c r="BF280">
        <v>3.4716841098659308</v>
      </c>
      <c r="BG280">
        <v>3.5219944319378351</v>
      </c>
      <c r="BH280">
        <v>3.5813223575872577</v>
      </c>
      <c r="BI280">
        <v>3.6345176642535169</v>
      </c>
      <c r="BJ280">
        <v>3.6815811525769702</v>
      </c>
      <c r="BK280">
        <v>3.7459818296993448</v>
      </c>
      <c r="BL280">
        <v>3.8146017841135129</v>
      </c>
      <c r="BM280">
        <v>3.8750228409695802</v>
      </c>
      <c r="BN280">
        <v>3.9357953969605246</v>
      </c>
      <c r="BO280">
        <v>3.9357953969605246</v>
      </c>
      <c r="BP280">
        <v>3.9940370548559487</v>
      </c>
      <c r="BQ280">
        <v>4.109256481076641</v>
      </c>
      <c r="BR280" s="1">
        <f t="shared" si="19"/>
        <v>42247</v>
      </c>
      <c r="BS280" s="8">
        <v>3.1896884898631384</v>
      </c>
      <c r="BT280" s="8">
        <v>3.2509486540133681</v>
      </c>
      <c r="BU280" s="8">
        <v>3.3063763233516159</v>
      </c>
      <c r="BV280" s="8">
        <v>3.3374094277115653</v>
      </c>
      <c r="BW280" s="8">
        <v>3.3645420896004721</v>
      </c>
      <c r="BX280" s="8">
        <v>3.3900705153037136</v>
      </c>
      <c r="BY280" s="8">
        <v>3.4252955700877075</v>
      </c>
      <c r="BZ280" s="8">
        <v>3.4610521585227527</v>
      </c>
      <c r="CA280" s="8">
        <v>3.497817810325857</v>
      </c>
      <c r="CB280" s="8">
        <v>3.5328757302155642</v>
      </c>
      <c r="CC280" s="8">
        <v>3.5595481000222526</v>
      </c>
      <c r="CD280" s="8">
        <v>3.5947783290627551</v>
      </c>
      <c r="CE280" s="8">
        <v>3.6219887938285802</v>
      </c>
      <c r="CF280" s="8">
        <v>3.6477747127266249</v>
      </c>
      <c r="CG280" s="8">
        <v>3.6739259690951429</v>
      </c>
      <c r="CH280" s="8">
        <v>3.7053126798883134</v>
      </c>
      <c r="CI280" s="8">
        <v>3.7558038480410305</v>
      </c>
      <c r="CJ280" s="8">
        <v>3.8058655273001012</v>
      </c>
      <c r="CK280" s="8">
        <v>3.8594171880071757</v>
      </c>
      <c r="CL280" s="8">
        <v>3.9043323198383484</v>
      </c>
      <c r="CM280" s="8">
        <v>3.9546493771413038</v>
      </c>
    </row>
    <row r="281" spans="1:91" x14ac:dyDescent="0.25">
      <c r="A281" s="1">
        <f t="shared" si="16"/>
        <v>42277</v>
      </c>
      <c r="B281">
        <v>3.5236508031729485</v>
      </c>
      <c r="C281">
        <v>3.5706109852309162</v>
      </c>
      <c r="D281" s="1">
        <v>42277</v>
      </c>
      <c r="E281">
        <v>3.193194722058053</v>
      </c>
      <c r="F281">
        <v>3.2436454609912571</v>
      </c>
      <c r="G281">
        <v>3.2929731109512903</v>
      </c>
      <c r="H281">
        <v>3.3293546526371163</v>
      </c>
      <c r="I281">
        <v>3.3713174943119966</v>
      </c>
      <c r="J281">
        <v>3.4025767141004066</v>
      </c>
      <c r="K281">
        <v>3.421901309399844</v>
      </c>
      <c r="L281">
        <v>3.4476832374350987</v>
      </c>
      <c r="M281">
        <v>3.4750834804078181</v>
      </c>
      <c r="N281">
        <v>3.4997791677529824</v>
      </c>
      <c r="O281">
        <v>3.5200384000597933</v>
      </c>
      <c r="P281">
        <v>3.5372127837338918</v>
      </c>
      <c r="Q281">
        <v>3.5549758029242207</v>
      </c>
      <c r="R281">
        <v>3.573220551512351</v>
      </c>
      <c r="S281">
        <v>3.5953858627917419</v>
      </c>
      <c r="T281">
        <v>3.6215844484773956</v>
      </c>
      <c r="U281">
        <v>3.6537687943799835</v>
      </c>
      <c r="V281">
        <v>3.6911538368272905</v>
      </c>
      <c r="W281">
        <v>3.7181336412397186</v>
      </c>
      <c r="X281">
        <v>3.7425764315671346</v>
      </c>
      <c r="Y281">
        <v>3.7847901967349604</v>
      </c>
      <c r="Z281" s="1">
        <f t="shared" si="17"/>
        <v>42277</v>
      </c>
      <c r="AA281">
        <v>3.193194722058053</v>
      </c>
      <c r="AB281">
        <v>3.2646275218423035</v>
      </c>
      <c r="AC281">
        <v>3.3130908799220697</v>
      </c>
      <c r="AD281">
        <v>3.3421341084412446</v>
      </c>
      <c r="AE281">
        <v>3.3851603881452954</v>
      </c>
      <c r="AF281">
        <v>3.4280283261222753</v>
      </c>
      <c r="AG281">
        <v>3.4782030971567166</v>
      </c>
      <c r="AH281">
        <v>3.5257912023333264</v>
      </c>
      <c r="AI281">
        <v>3.557227604986581</v>
      </c>
      <c r="AJ281">
        <v>3.5974077232668673</v>
      </c>
      <c r="AK281">
        <v>3.640016741851646</v>
      </c>
      <c r="AL281">
        <v>3.6818431417551696</v>
      </c>
      <c r="AM281">
        <v>3.7215513327614702</v>
      </c>
      <c r="AN281">
        <v>3.7600547055751816</v>
      </c>
      <c r="AO281">
        <v>3.797089468102457</v>
      </c>
      <c r="AP281">
        <v>3.8440244140846622</v>
      </c>
      <c r="AQ281">
        <v>3.9067961606689958</v>
      </c>
      <c r="AR281">
        <v>3.9699812321247383</v>
      </c>
      <c r="AS281">
        <v>4.0306713060576929</v>
      </c>
      <c r="AT281">
        <v>4.0909958557419985</v>
      </c>
      <c r="AU281">
        <v>4.150944700403473</v>
      </c>
      <c r="AV281" s="1">
        <f t="shared" si="18"/>
        <v>42277</v>
      </c>
      <c r="AW281">
        <v>3.1275701838014278</v>
      </c>
      <c r="AX281">
        <v>3.2035548152206186</v>
      </c>
      <c r="AY281">
        <v>3.2547920324107222</v>
      </c>
      <c r="AZ281">
        <v>3.2682879550643307</v>
      </c>
      <c r="BA281">
        <v>3.2965195178741697</v>
      </c>
      <c r="BB281">
        <v>3.3281526880865995</v>
      </c>
      <c r="BC281">
        <v>3.3650564272502459</v>
      </c>
      <c r="BD281">
        <v>3.4092539244106623</v>
      </c>
      <c r="BE281">
        <v>3.4478881031095052</v>
      </c>
      <c r="BF281">
        <v>3.4883308509373214</v>
      </c>
      <c r="BG281">
        <v>3.5405953651742843</v>
      </c>
      <c r="BH281">
        <v>3.6019784317885506</v>
      </c>
      <c r="BI281">
        <v>3.6572482348688387</v>
      </c>
      <c r="BJ281">
        <v>3.7063966324875497</v>
      </c>
      <c r="BK281">
        <v>3.7730532908084236</v>
      </c>
      <c r="BL281">
        <v>3.8440244140846622</v>
      </c>
      <c r="BM281">
        <v>3.9067961606689958</v>
      </c>
      <c r="BN281">
        <v>3.9699812321247383</v>
      </c>
      <c r="BO281">
        <v>3.9699812321247383</v>
      </c>
      <c r="BP281">
        <v>4.0306713060576929</v>
      </c>
      <c r="BQ281">
        <v>4.150944700403473</v>
      </c>
      <c r="BR281" s="1">
        <f t="shared" si="19"/>
        <v>42277</v>
      </c>
      <c r="BS281" s="8">
        <v>3.193194722058053</v>
      </c>
      <c r="BT281" s="8">
        <v>3.252950624576981</v>
      </c>
      <c r="BU281" s="8">
        <v>3.3085358136291574</v>
      </c>
      <c r="BV281" s="8">
        <v>3.3400192037307987</v>
      </c>
      <c r="BW281" s="8">
        <v>3.3663323957175613</v>
      </c>
      <c r="BX281" s="8">
        <v>3.3938980275449055</v>
      </c>
      <c r="BY281" s="8">
        <v>3.4312075016473589</v>
      </c>
      <c r="BZ281" s="8">
        <v>3.4690917976165343</v>
      </c>
      <c r="CA281" s="8">
        <v>3.5080307913271023</v>
      </c>
      <c r="CB281" s="8">
        <v>3.5452999402407506</v>
      </c>
      <c r="CC281" s="8">
        <v>3.5730577495973717</v>
      </c>
      <c r="CD281" s="8">
        <v>3.6114148933576935</v>
      </c>
      <c r="CE281" s="8">
        <v>3.6366687952310062</v>
      </c>
      <c r="CF281" s="8">
        <v>3.662321593904823</v>
      </c>
      <c r="CG281" s="8">
        <v>3.6904638271090291</v>
      </c>
      <c r="CH281" s="8">
        <v>3.7244564845087758</v>
      </c>
      <c r="CI281" s="8">
        <v>3.7810132954994167</v>
      </c>
      <c r="CJ281" s="8">
        <v>3.8353531322576009</v>
      </c>
      <c r="CK281" s="8">
        <v>3.8910400733096253</v>
      </c>
      <c r="CL281" s="8">
        <v>3.9380636127515798</v>
      </c>
      <c r="CM281" s="8">
        <v>3.9905781978378245</v>
      </c>
    </row>
    <row r="282" spans="1:91" x14ac:dyDescent="0.25">
      <c r="A282" s="1">
        <f t="shared" si="16"/>
        <v>42307</v>
      </c>
      <c r="B282">
        <v>3.5242359208445997</v>
      </c>
      <c r="C282">
        <v>3.5817295013901407</v>
      </c>
      <c r="D282" s="1">
        <v>42307</v>
      </c>
      <c r="E282">
        <v>3.2029032665068504</v>
      </c>
      <c r="F282">
        <v>3.2534584815142034</v>
      </c>
      <c r="G282">
        <v>3.3035158597201337</v>
      </c>
      <c r="H282">
        <v>3.3414683092519399</v>
      </c>
      <c r="I282">
        <v>3.3842389690922046</v>
      </c>
      <c r="J282">
        <v>3.4170430192429593</v>
      </c>
      <c r="K282">
        <v>3.4381882314479375</v>
      </c>
      <c r="L282">
        <v>3.4629328969622777</v>
      </c>
      <c r="M282">
        <v>3.4890675194786795</v>
      </c>
      <c r="N282">
        <v>3.5124659128581204</v>
      </c>
      <c r="O282">
        <v>3.531393828643338</v>
      </c>
      <c r="P282">
        <v>3.5473804404882245</v>
      </c>
      <c r="Q282">
        <v>3.5637126349597676</v>
      </c>
      <c r="R282">
        <v>3.5833840345764978</v>
      </c>
      <c r="S282">
        <v>3.6042676513849887</v>
      </c>
      <c r="T282">
        <v>3.630112474017809</v>
      </c>
      <c r="U282">
        <v>3.6595187758659731</v>
      </c>
      <c r="V282">
        <v>3.6925320960446975</v>
      </c>
      <c r="W282">
        <v>3.7179720783753325</v>
      </c>
      <c r="X282">
        <v>3.7408537214602209</v>
      </c>
      <c r="Y282">
        <v>3.7814703737500821</v>
      </c>
      <c r="Z282" s="1">
        <f t="shared" si="17"/>
        <v>42307</v>
      </c>
      <c r="AA282">
        <v>3.2029032665068504</v>
      </c>
      <c r="AB282">
        <v>3.2731039440128162</v>
      </c>
      <c r="AC282">
        <v>3.3209606994378662</v>
      </c>
      <c r="AD282">
        <v>3.3491096911913862</v>
      </c>
      <c r="AE282">
        <v>3.3907248220788424</v>
      </c>
      <c r="AF282">
        <v>3.4321507854757565</v>
      </c>
      <c r="AG282">
        <v>3.4810261540715874</v>
      </c>
      <c r="AH282">
        <v>3.5273047458981615</v>
      </c>
      <c r="AI282">
        <v>3.5575296968867405</v>
      </c>
      <c r="AJ282">
        <v>3.5964744445917751</v>
      </c>
      <c r="AK282">
        <v>3.6378189536745098</v>
      </c>
      <c r="AL282">
        <v>3.6783522409103697</v>
      </c>
      <c r="AM282">
        <v>3.7167412508197493</v>
      </c>
      <c r="AN282">
        <v>3.7539000672684719</v>
      </c>
      <c r="AO282">
        <v>3.7895666654411793</v>
      </c>
      <c r="AP282">
        <v>3.8350849174719199</v>
      </c>
      <c r="AQ282">
        <v>3.8963653627565238</v>
      </c>
      <c r="AR282">
        <v>3.9580146556003886</v>
      </c>
      <c r="AS282">
        <v>4.0171338145672122</v>
      </c>
      <c r="AT282">
        <v>4.0758470050366231</v>
      </c>
      <c r="AU282">
        <v>4.1341444650489114</v>
      </c>
      <c r="AV282" s="1">
        <f t="shared" si="18"/>
        <v>42307</v>
      </c>
      <c r="AW282">
        <v>3.1342820319284344</v>
      </c>
      <c r="AX282">
        <v>3.2104297283713019</v>
      </c>
      <c r="AY282">
        <v>3.2625233705432661</v>
      </c>
      <c r="AZ282">
        <v>3.2751094087649051</v>
      </c>
      <c r="BA282">
        <v>3.3019382463728535</v>
      </c>
      <c r="BB282">
        <v>3.3321550395474278</v>
      </c>
      <c r="BC282">
        <v>3.3677876495367318</v>
      </c>
      <c r="BD282">
        <v>3.4107174411199801</v>
      </c>
      <c r="BE282">
        <v>3.4481809095262621</v>
      </c>
      <c r="BF282">
        <v>3.4874258701719247</v>
      </c>
      <c r="BG282">
        <v>3.5384576061513289</v>
      </c>
      <c r="BH282">
        <v>3.5985632538283929</v>
      </c>
      <c r="BI282">
        <v>3.6525212642810434</v>
      </c>
      <c r="BJ282">
        <v>3.700329824294482</v>
      </c>
      <c r="BK282">
        <v>3.7655781086786173</v>
      </c>
      <c r="BL282">
        <v>3.8350849174719199</v>
      </c>
      <c r="BM282">
        <v>3.8963653627565238</v>
      </c>
      <c r="BN282">
        <v>3.9580146556003886</v>
      </c>
      <c r="BO282">
        <v>3.9580146556003886</v>
      </c>
      <c r="BP282">
        <v>4.0171338145672122</v>
      </c>
      <c r="BQ282">
        <v>4.1341444650489114</v>
      </c>
      <c r="BR282" s="1">
        <f t="shared" si="19"/>
        <v>42307</v>
      </c>
      <c r="BS282" s="8">
        <v>3.2029032665068504</v>
      </c>
      <c r="BT282" s="8">
        <v>3.2624847631771994</v>
      </c>
      <c r="BU282" s="8">
        <v>3.3184070810115016</v>
      </c>
      <c r="BV282" s="8">
        <v>3.3498895306536229</v>
      </c>
      <c r="BW282" s="8">
        <v>3.3773139209642427</v>
      </c>
      <c r="BX282" s="8">
        <v>3.4034661641896102</v>
      </c>
      <c r="BY282" s="8">
        <v>3.4393609835580183</v>
      </c>
      <c r="BZ282" s="8">
        <v>3.4757986839768056</v>
      </c>
      <c r="CA282" s="8">
        <v>3.513259092673934</v>
      </c>
      <c r="CB282" s="8">
        <v>3.5490134118084646</v>
      </c>
      <c r="CC282" s="8">
        <v>3.5762249744114434</v>
      </c>
      <c r="CD282" s="8">
        <v>3.6122625213300297</v>
      </c>
      <c r="CE282" s="8">
        <v>3.6396858062622552</v>
      </c>
      <c r="CF282" s="8">
        <v>3.6658850567446151</v>
      </c>
      <c r="CG282" s="8">
        <v>3.6926925507087782</v>
      </c>
      <c r="CH282" s="8">
        <v>3.72483090679789</v>
      </c>
      <c r="CI282" s="8">
        <v>3.7765421158349461</v>
      </c>
      <c r="CJ282" s="8">
        <v>3.827686812594139</v>
      </c>
      <c r="CK282" s="8">
        <v>3.8821862032727394</v>
      </c>
      <c r="CL282" s="8">
        <v>3.928013496333608</v>
      </c>
      <c r="CM282" s="8">
        <v>3.9792902899467903</v>
      </c>
    </row>
    <row r="283" spans="1:91" x14ac:dyDescent="0.25">
      <c r="A283" s="1">
        <f t="shared" si="16"/>
        <v>42338</v>
      </c>
      <c r="B283">
        <v>3.5149257424777085</v>
      </c>
      <c r="C283">
        <v>3.5710842814457386</v>
      </c>
      <c r="D283" s="1">
        <v>42338</v>
      </c>
      <c r="E283">
        <v>3.1979693071871127</v>
      </c>
      <c r="F283">
        <v>3.2476492002274675</v>
      </c>
      <c r="G283">
        <v>3.2970445163475954</v>
      </c>
      <c r="H283">
        <v>3.3342889225647436</v>
      </c>
      <c r="I283">
        <v>3.3761653019661186</v>
      </c>
      <c r="J283">
        <v>3.4079549531393618</v>
      </c>
      <c r="K283">
        <v>3.4280516079069887</v>
      </c>
      <c r="L283">
        <v>3.4522041491218043</v>
      </c>
      <c r="M283">
        <v>3.4777705981666358</v>
      </c>
      <c r="N283">
        <v>3.5006027607943619</v>
      </c>
      <c r="O283">
        <v>3.5189736342772369</v>
      </c>
      <c r="P283">
        <v>3.5343809308269338</v>
      </c>
      <c r="Q283">
        <v>3.5501660507902475</v>
      </c>
      <c r="R283">
        <v>3.5687998511683707</v>
      </c>
      <c r="S283">
        <v>3.5890803507889326</v>
      </c>
      <c r="T283">
        <v>3.6141403386720121</v>
      </c>
      <c r="U283">
        <v>3.6431358347118454</v>
      </c>
      <c r="V283">
        <v>3.6756969136161119</v>
      </c>
      <c r="W283">
        <v>3.7003763795204536</v>
      </c>
      <c r="X283">
        <v>3.7225012369953459</v>
      </c>
      <c r="Y283">
        <v>3.7622630886535373</v>
      </c>
      <c r="Z283" s="1">
        <f t="shared" si="17"/>
        <v>42338</v>
      </c>
      <c r="AA283">
        <v>3.1979693071871127</v>
      </c>
      <c r="AB283">
        <v>3.2672942757084087</v>
      </c>
      <c r="AC283">
        <v>3.3145031980127806</v>
      </c>
      <c r="AD283">
        <v>3.3420297951082882</v>
      </c>
      <c r="AE283">
        <v>3.3829822396873013</v>
      </c>
      <c r="AF283">
        <v>3.4237318736197779</v>
      </c>
      <c r="AG283">
        <v>3.4718973340028314</v>
      </c>
      <c r="AH283">
        <v>3.5174566993445633</v>
      </c>
      <c r="AI283">
        <v>3.5469942777314265</v>
      </c>
      <c r="AJ283">
        <v>3.5852141056896212</v>
      </c>
      <c r="AK283">
        <v>3.625812572833639</v>
      </c>
      <c r="AL283">
        <v>3.6655886175766139</v>
      </c>
      <c r="AM283">
        <v>3.7032144484908032</v>
      </c>
      <c r="AN283">
        <v>3.7396017581063696</v>
      </c>
      <c r="AO283">
        <v>3.7744901895895704</v>
      </c>
      <c r="AP283">
        <v>3.8191773204583601</v>
      </c>
      <c r="AQ283">
        <v>3.8795431624562289</v>
      </c>
      <c r="AR283">
        <v>3.9402554234800875</v>
      </c>
      <c r="AS283">
        <v>3.9984284333560227</v>
      </c>
      <c r="AT283">
        <v>4.0561773930041465</v>
      </c>
      <c r="AU283">
        <v>4.113492795659357</v>
      </c>
      <c r="AV283" s="1">
        <f t="shared" si="18"/>
        <v>42338</v>
      </c>
      <c r="AW283">
        <v>3.1294537811605321</v>
      </c>
      <c r="AX283">
        <v>3.2047313050534099</v>
      </c>
      <c r="AY283">
        <v>3.2561794986274601</v>
      </c>
      <c r="AZ283">
        <v>3.2681859465875336</v>
      </c>
      <c r="BA283">
        <v>3.2943984045202055</v>
      </c>
      <c r="BB283">
        <v>3.3239814127688141</v>
      </c>
      <c r="BC283">
        <v>3.3589557918827926</v>
      </c>
      <c r="BD283">
        <v>3.4011949000975807</v>
      </c>
      <c r="BE283">
        <v>3.4379693205022819</v>
      </c>
      <c r="BF283">
        <v>3.4765069556073218</v>
      </c>
      <c r="BG283">
        <v>3.5267791608659151</v>
      </c>
      <c r="BH283">
        <v>3.5860764926629658</v>
      </c>
      <c r="BI283">
        <v>3.639228185799106</v>
      </c>
      <c r="BJ283">
        <v>3.6862355599610126</v>
      </c>
      <c r="BK283">
        <v>3.7505970693052855</v>
      </c>
      <c r="BL283">
        <v>3.8191773204583601</v>
      </c>
      <c r="BM283">
        <v>3.8795431624562289</v>
      </c>
      <c r="BN283">
        <v>3.9402554234800875</v>
      </c>
      <c r="BO283">
        <v>3.9402554234800875</v>
      </c>
      <c r="BP283">
        <v>3.9984284333560227</v>
      </c>
      <c r="BQ283">
        <v>4.113492795659357</v>
      </c>
      <c r="BR283" s="1">
        <f t="shared" si="19"/>
        <v>42338</v>
      </c>
      <c r="BS283" s="8">
        <v>3.1979693071871127</v>
      </c>
      <c r="BT283" s="8">
        <v>3.256680227249023</v>
      </c>
      <c r="BU283" s="8">
        <v>3.3119355135095314</v>
      </c>
      <c r="BV283" s="8">
        <v>3.3427836457416964</v>
      </c>
      <c r="BW283" s="8">
        <v>3.3691225060758452</v>
      </c>
      <c r="BX283" s="8">
        <v>3.3947602695841192</v>
      </c>
      <c r="BY283" s="8">
        <v>3.4301074653374153</v>
      </c>
      <c r="BZ283" s="8">
        <v>3.4659864955568356</v>
      </c>
      <c r="CA283" s="8">
        <v>3.5028023594891642</v>
      </c>
      <c r="CB283" s="8">
        <v>3.537843285079699</v>
      </c>
      <c r="CC283" s="8">
        <v>3.5643575726777827</v>
      </c>
      <c r="CD283" s="8">
        <v>3.5996577390243694</v>
      </c>
      <c r="CE283" s="8">
        <v>3.6259519926906738</v>
      </c>
      <c r="CF283" s="8">
        <v>3.6510099130470492</v>
      </c>
      <c r="CG283" s="8">
        <v>3.6771486248374763</v>
      </c>
      <c r="CH283" s="8">
        <v>3.7087163589372252</v>
      </c>
      <c r="CI283" s="8">
        <v>3.7601346434036214</v>
      </c>
      <c r="CJ283" s="8">
        <v>3.810402501875394</v>
      </c>
      <c r="CK283" s="8">
        <v>3.8639918378537015</v>
      </c>
      <c r="CL283" s="8">
        <v>3.9089325605838208</v>
      </c>
      <c r="CM283" s="8">
        <v>3.9592797046882655</v>
      </c>
    </row>
    <row r="284" spans="1:91" x14ac:dyDescent="0.25">
      <c r="A284" s="1">
        <f t="shared" si="16"/>
        <v>42369</v>
      </c>
      <c r="B284">
        <v>3.503566815167642</v>
      </c>
      <c r="C284">
        <v>3.5566333897155444</v>
      </c>
      <c r="D284" s="1">
        <v>42369</v>
      </c>
      <c r="E284">
        <v>3.1848076552736262</v>
      </c>
      <c r="F284">
        <v>3.2343587320990683</v>
      </c>
      <c r="G284">
        <v>3.2836134011096183</v>
      </c>
      <c r="H284">
        <v>3.3207582215194646</v>
      </c>
      <c r="I284">
        <v>3.3622961358535446</v>
      </c>
      <c r="J284">
        <v>3.3936603376695569</v>
      </c>
      <c r="K284">
        <v>3.413326221410022</v>
      </c>
      <c r="L284">
        <v>3.4375014723129791</v>
      </c>
      <c r="M284">
        <v>3.463121943509067</v>
      </c>
      <c r="N284">
        <v>3.4860219124419891</v>
      </c>
      <c r="O284">
        <v>3.5044811046234141</v>
      </c>
      <c r="P284">
        <v>3.5199630643612969</v>
      </c>
      <c r="Q284">
        <v>3.5358603796990895</v>
      </c>
      <c r="R284">
        <v>3.5541289945389409</v>
      </c>
      <c r="S284">
        <v>3.5744795819890514</v>
      </c>
      <c r="T284">
        <v>3.5994398335514908</v>
      </c>
      <c r="U284">
        <v>3.6287149653033497</v>
      </c>
      <c r="V284">
        <v>3.6615280356245266</v>
      </c>
      <c r="W284">
        <v>3.6861618282747504</v>
      </c>
      <c r="X284">
        <v>3.70825145131088</v>
      </c>
      <c r="Y284">
        <v>3.7479113810627656</v>
      </c>
      <c r="Z284" s="1">
        <f t="shared" si="17"/>
        <v>42369</v>
      </c>
      <c r="AA284">
        <v>3.1848076552736262</v>
      </c>
      <c r="AB284">
        <v>3.253917448193675</v>
      </c>
      <c r="AC284">
        <v>3.3009879489490861</v>
      </c>
      <c r="AD284">
        <v>3.3284576182984908</v>
      </c>
      <c r="AE284">
        <v>3.3692997454038389</v>
      </c>
      <c r="AF284">
        <v>3.4099412344078761</v>
      </c>
      <c r="AG284">
        <v>3.4579701509055103</v>
      </c>
      <c r="AH284">
        <v>3.5034049777304728</v>
      </c>
      <c r="AI284">
        <v>3.5328832652330457</v>
      </c>
      <c r="AJ284">
        <v>3.5710103831744973</v>
      </c>
      <c r="AK284">
        <v>3.6115080212734489</v>
      </c>
      <c r="AL284">
        <v>3.6511878118945078</v>
      </c>
      <c r="AM284">
        <v>3.6887271172212666</v>
      </c>
      <c r="AN284">
        <v>3.7250339714781364</v>
      </c>
      <c r="AO284">
        <v>3.7598489662564285</v>
      </c>
      <c r="AP284">
        <v>3.8044259684075765</v>
      </c>
      <c r="AQ284">
        <v>3.8646228623346977</v>
      </c>
      <c r="AR284">
        <v>3.9251668469988878</v>
      </c>
      <c r="AS284">
        <v>3.9831832718770115</v>
      </c>
      <c r="AT284">
        <v>4.0407791820012484</v>
      </c>
      <c r="AU284">
        <v>4.0979450854833246</v>
      </c>
      <c r="AV284" s="1">
        <f t="shared" si="18"/>
        <v>42369</v>
      </c>
      <c r="AW284">
        <v>3.1165962690779976</v>
      </c>
      <c r="AX284">
        <v>3.1916106203885821</v>
      </c>
      <c r="AY284">
        <v>3.2429020708227649</v>
      </c>
      <c r="AZ284">
        <v>3.2549136539289507</v>
      </c>
      <c r="BA284">
        <v>3.2810741881502543</v>
      </c>
      <c r="BB284">
        <v>3.3105925639621177</v>
      </c>
      <c r="BC284">
        <v>3.3454816629472388</v>
      </c>
      <c r="BD284">
        <v>3.3876076272534426</v>
      </c>
      <c r="BE284">
        <v>3.424292042149951</v>
      </c>
      <c r="BF284">
        <v>3.4627339036601641</v>
      </c>
      <c r="BG284">
        <v>3.5128653158078449</v>
      </c>
      <c r="BH284">
        <v>3.5719880620943032</v>
      </c>
      <c r="BI284">
        <v>3.6249911749463881</v>
      </c>
      <c r="BJ284">
        <v>3.671875663754816</v>
      </c>
      <c r="BK284">
        <v>3.7360485272330921</v>
      </c>
      <c r="BL284">
        <v>3.8044259684075765</v>
      </c>
      <c r="BM284">
        <v>3.8646228623346977</v>
      </c>
      <c r="BN284">
        <v>3.9251668469988878</v>
      </c>
      <c r="BO284">
        <v>3.9251668469988878</v>
      </c>
      <c r="BP284">
        <v>3.9831832718770115</v>
      </c>
      <c r="BQ284">
        <v>4.0979450854833246</v>
      </c>
      <c r="BR284" s="1">
        <f t="shared" si="19"/>
        <v>42369</v>
      </c>
      <c r="BS284" s="8">
        <v>3.1848076552736262</v>
      </c>
      <c r="BT284" s="8">
        <v>3.2433494280521047</v>
      </c>
      <c r="BU284" s="8">
        <v>3.2984363605988021</v>
      </c>
      <c r="BV284" s="8">
        <v>3.3292171238662287</v>
      </c>
      <c r="BW284" s="8">
        <v>3.3553299897833058</v>
      </c>
      <c r="BX284" s="8">
        <v>3.381045775662626</v>
      </c>
      <c r="BY284" s="8">
        <v>3.4163662138958131</v>
      </c>
      <c r="BZ284" s="8">
        <v>3.452162026594312</v>
      </c>
      <c r="CA284" s="8">
        <v>3.4888922055997673</v>
      </c>
      <c r="CB284" s="8">
        <v>3.5238557494351221</v>
      </c>
      <c r="CC284" s="8">
        <v>3.5503274417202739</v>
      </c>
      <c r="CD284" s="8">
        <v>3.5855515088002243</v>
      </c>
      <c r="CE284" s="8">
        <v>3.6116265172563597</v>
      </c>
      <c r="CF284" s="8">
        <v>3.6362268753271536</v>
      </c>
      <c r="CG284" s="8">
        <v>3.6623874991757535</v>
      </c>
      <c r="CH284" s="8">
        <v>3.694086560231173</v>
      </c>
      <c r="CI284" s="8">
        <v>3.7457278023442764</v>
      </c>
      <c r="CJ284" s="8">
        <v>3.7958695909760345</v>
      </c>
      <c r="CK284" s="8">
        <v>3.8493220023226575</v>
      </c>
      <c r="CL284" s="8">
        <v>3.8941603556502224</v>
      </c>
      <c r="CM284" s="8">
        <v>3.9443863627369149</v>
      </c>
    </row>
    <row r="285" spans="1:91" x14ac:dyDescent="0.25">
      <c r="A285" s="1">
        <f t="shared" si="16"/>
        <v>42398</v>
      </c>
      <c r="B285">
        <v>3.5517799476464771</v>
      </c>
      <c r="C285">
        <v>3.5892390182693004</v>
      </c>
      <c r="D285" s="1">
        <v>42398</v>
      </c>
      <c r="E285">
        <v>3.1855447609055116</v>
      </c>
      <c r="F285">
        <v>3.2396082601318472</v>
      </c>
      <c r="G285">
        <v>3.2935123691597621</v>
      </c>
      <c r="H285">
        <v>3.3353903566238006</v>
      </c>
      <c r="I285">
        <v>3.3783911943490881</v>
      </c>
      <c r="J285">
        <v>3.4099907569185262</v>
      </c>
      <c r="K285">
        <v>3.4293545746155081</v>
      </c>
      <c r="L285">
        <v>3.457841747193132</v>
      </c>
      <c r="M285">
        <v>3.488187012765577</v>
      </c>
      <c r="N285">
        <v>3.5158561590904429</v>
      </c>
      <c r="O285">
        <v>3.5391011398453402</v>
      </c>
      <c r="P285">
        <v>3.559118816766627</v>
      </c>
      <c r="Q285">
        <v>3.5799617599722775</v>
      </c>
      <c r="R285">
        <v>3.5987281469902515</v>
      </c>
      <c r="S285">
        <v>3.6239124955793138</v>
      </c>
      <c r="T285">
        <v>3.6523547534000378</v>
      </c>
      <c r="U285">
        <v>3.6890476003645332</v>
      </c>
      <c r="V285">
        <v>3.7282238217279642</v>
      </c>
      <c r="W285">
        <v>3.7566067739075715</v>
      </c>
      <c r="X285">
        <v>3.7824387700943114</v>
      </c>
      <c r="Y285">
        <v>3.8262478729247316</v>
      </c>
      <c r="Z285" s="1">
        <f t="shared" si="17"/>
        <v>42398</v>
      </c>
      <c r="AA285">
        <v>3.1855447609055116</v>
      </c>
      <c r="AB285">
        <v>3.2591987210132656</v>
      </c>
      <c r="AC285">
        <v>3.3109392953011003</v>
      </c>
      <c r="AD285">
        <v>3.3431236789723435</v>
      </c>
      <c r="AE285">
        <v>3.3888345060978455</v>
      </c>
      <c r="AF285">
        <v>3.4344569249644668</v>
      </c>
      <c r="AG285">
        <v>3.4873471062267436</v>
      </c>
      <c r="AH285">
        <v>3.537349970657353</v>
      </c>
      <c r="AI285">
        <v>3.5713311150922809</v>
      </c>
      <c r="AJ285">
        <v>3.6141359151568047</v>
      </c>
      <c r="AK285">
        <v>3.6594337182612784</v>
      </c>
      <c r="AL285">
        <v>3.7039985294156774</v>
      </c>
      <c r="AM285">
        <v>3.7464840725294479</v>
      </c>
      <c r="AN285">
        <v>3.7878060181219766</v>
      </c>
      <c r="AO285">
        <v>3.827695863163731</v>
      </c>
      <c r="AP285">
        <v>3.8776186431072266</v>
      </c>
      <c r="AQ285">
        <v>3.9435868927796132</v>
      </c>
      <c r="AR285">
        <v>4.0100534547086832</v>
      </c>
      <c r="AS285">
        <v>4.0740793219619595</v>
      </c>
      <c r="AT285">
        <v>4.1378130859189248</v>
      </c>
      <c r="AU285">
        <v>4.2012435095079299</v>
      </c>
      <c r="AV285" s="1">
        <f t="shared" si="18"/>
        <v>42398</v>
      </c>
      <c r="AW285">
        <v>3.1414629685864326</v>
      </c>
      <c r="AX285">
        <v>3.2170758444320584</v>
      </c>
      <c r="AY285">
        <v>3.2687765391106605</v>
      </c>
      <c r="AZ285">
        <v>3.2808839602407458</v>
      </c>
      <c r="BA285">
        <v>3.3072532241425394</v>
      </c>
      <c r="BB285">
        <v>3.3370071211826651</v>
      </c>
      <c r="BC285">
        <v>3.373902979804086</v>
      </c>
      <c r="BD285">
        <v>3.4204306430558167</v>
      </c>
      <c r="BE285">
        <v>3.4615581096723012</v>
      </c>
      <c r="BF285">
        <v>3.5045518279126737</v>
      </c>
      <c r="BG285">
        <v>3.5594819971755074</v>
      </c>
      <c r="BH285">
        <v>3.6236532358007119</v>
      </c>
      <c r="BI285">
        <v>3.6817501724624875</v>
      </c>
      <c r="BJ285">
        <v>3.7337519183609285</v>
      </c>
      <c r="BK285">
        <v>3.8034659425449218</v>
      </c>
      <c r="BL285">
        <v>3.8776186431072266</v>
      </c>
      <c r="BM285">
        <v>3.9435868927796132</v>
      </c>
      <c r="BN285">
        <v>4.0100534547086832</v>
      </c>
      <c r="BO285">
        <v>4.0100534547086832</v>
      </c>
      <c r="BP285">
        <v>4.0740793219619595</v>
      </c>
      <c r="BQ285">
        <v>4.2012435095079299</v>
      </c>
      <c r="BR285" s="1">
        <f t="shared" si="19"/>
        <v>42398</v>
      </c>
      <c r="BS285" s="8">
        <v>3.1855447609055116</v>
      </c>
      <c r="BT285" s="8">
        <v>3.2486135484397671</v>
      </c>
      <c r="BU285" s="8">
        <v>3.3083800147871929</v>
      </c>
      <c r="BV285" s="8">
        <v>3.3438865311215964</v>
      </c>
      <c r="BW285" s="8">
        <v>3.3740339781500963</v>
      </c>
      <c r="BX285" s="8">
        <v>3.4045923001709975</v>
      </c>
      <c r="BY285" s="8">
        <v>3.4444442386375309</v>
      </c>
      <c r="BZ285" s="8">
        <v>3.4844832589408861</v>
      </c>
      <c r="CA285" s="8">
        <v>3.5255483579241949</v>
      </c>
      <c r="CB285" s="8">
        <v>3.5649102727478188</v>
      </c>
      <c r="CC285" s="8">
        <v>3.5956845188652085</v>
      </c>
      <c r="CD285" s="8">
        <v>3.6352384615667011</v>
      </c>
      <c r="CE285" s="8">
        <v>3.6648911331463641</v>
      </c>
      <c r="CF285" s="8">
        <v>3.6911752102024402</v>
      </c>
      <c r="CG285" s="8">
        <v>3.7223478008057058</v>
      </c>
      <c r="CH285" s="8">
        <v>3.7600910042904823</v>
      </c>
      <c r="CI285" s="8">
        <v>3.8179003869814978</v>
      </c>
      <c r="CJ285" s="8">
        <v>3.8731157601914603</v>
      </c>
      <c r="CK285" s="8">
        <v>3.9318212252230209</v>
      </c>
      <c r="CL285" s="8">
        <v>3.9818343734765302</v>
      </c>
      <c r="CM285" s="8">
        <v>4.0374593420871037</v>
      </c>
    </row>
    <row r="286" spans="1:91" x14ac:dyDescent="0.25">
      <c r="A286" s="1">
        <f t="shared" si="16"/>
        <v>42429</v>
      </c>
      <c r="B286">
        <v>3.5769758030440175</v>
      </c>
      <c r="C286">
        <v>3.610047045016715</v>
      </c>
      <c r="D286" s="1">
        <v>42429</v>
      </c>
      <c r="E286">
        <v>3.1924443352436103</v>
      </c>
      <c r="F286">
        <v>3.2480088306039572</v>
      </c>
      <c r="G286">
        <v>3.3034596441933535</v>
      </c>
      <c r="H286">
        <v>3.3468889304804983</v>
      </c>
      <c r="I286">
        <v>3.3914811966369145</v>
      </c>
      <c r="J286">
        <v>3.4246177468146928</v>
      </c>
      <c r="K286">
        <v>3.4454825520771326</v>
      </c>
      <c r="L286">
        <v>3.4755754684462659</v>
      </c>
      <c r="M286">
        <v>3.5075641948923892</v>
      </c>
      <c r="N286">
        <v>3.5368866811889221</v>
      </c>
      <c r="O286">
        <v>3.5617802548835433</v>
      </c>
      <c r="P286">
        <v>3.5834418553297969</v>
      </c>
      <c r="Q286">
        <v>3.6059551346622634</v>
      </c>
      <c r="R286">
        <v>3.6263520280855226</v>
      </c>
      <c r="S286">
        <v>3.6532741092993106</v>
      </c>
      <c r="T286">
        <v>3.6834897514669733</v>
      </c>
      <c r="U286">
        <v>3.7220891989550675</v>
      </c>
      <c r="V286">
        <v>3.7632032296628473</v>
      </c>
      <c r="W286">
        <v>3.7934362514037692</v>
      </c>
      <c r="X286">
        <v>3.8211161646008689</v>
      </c>
      <c r="Y286">
        <v>3.8669863700923552</v>
      </c>
      <c r="Z286" s="1">
        <f t="shared" si="17"/>
        <v>42429</v>
      </c>
      <c r="AA286">
        <v>3.1924443352436103</v>
      </c>
      <c r="AB286">
        <v>3.267650091160522</v>
      </c>
      <c r="AC286">
        <v>3.3209392042427779</v>
      </c>
      <c r="AD286">
        <v>3.3546489130302994</v>
      </c>
      <c r="AE286">
        <v>3.401964972312677</v>
      </c>
      <c r="AF286">
        <v>3.4492312966386964</v>
      </c>
      <c r="AG286">
        <v>3.5038387306103171</v>
      </c>
      <c r="AH286">
        <v>3.5555891476434653</v>
      </c>
      <c r="AI286">
        <v>3.5912711103676749</v>
      </c>
      <c r="AJ286">
        <v>3.6358428078524478</v>
      </c>
      <c r="AK286">
        <v>3.6828834249135904</v>
      </c>
      <c r="AL286">
        <v>3.7292224693757099</v>
      </c>
      <c r="AM286">
        <v>3.7735030722534626</v>
      </c>
      <c r="AN286">
        <v>3.8166453687243354</v>
      </c>
      <c r="AO286">
        <v>3.8583773005623532</v>
      </c>
      <c r="AP286">
        <v>3.9102586839939417</v>
      </c>
      <c r="AQ286">
        <v>3.9783671780309087</v>
      </c>
      <c r="AR286">
        <v>4.0470316055869757</v>
      </c>
      <c r="AS286">
        <v>4.1132852777042306</v>
      </c>
      <c r="AT286">
        <v>4.1792953829714179</v>
      </c>
      <c r="AU286">
        <v>4.2450502149523359</v>
      </c>
      <c r="AV286" s="1">
        <f t="shared" si="18"/>
        <v>42429</v>
      </c>
      <c r="AW286">
        <v>3.1601099529668155</v>
      </c>
      <c r="AX286">
        <v>3.236171649036951</v>
      </c>
      <c r="AY286">
        <v>3.2881792268638717</v>
      </c>
      <c r="AZ286">
        <v>3.3003585147945391</v>
      </c>
      <c r="BA286">
        <v>3.3268843004370048</v>
      </c>
      <c r="BB286">
        <v>3.3568148096030446</v>
      </c>
      <c r="BC286">
        <v>3.3939296733524245</v>
      </c>
      <c r="BD286">
        <v>3.4407335138561512</v>
      </c>
      <c r="BE286">
        <v>3.4821051034291277</v>
      </c>
      <c r="BF286">
        <v>3.5256005466827092</v>
      </c>
      <c r="BG286">
        <v>3.5822912116863281</v>
      </c>
      <c r="BH286">
        <v>3.6483300306023105</v>
      </c>
      <c r="BI286">
        <v>3.7083023224163756</v>
      </c>
      <c r="BJ286">
        <v>3.7621797153813334</v>
      </c>
      <c r="BK286">
        <v>3.8339531615888953</v>
      </c>
      <c r="BL286">
        <v>3.9102586839939417</v>
      </c>
      <c r="BM286">
        <v>3.9783671780309087</v>
      </c>
      <c r="BN286">
        <v>4.0470316055869757</v>
      </c>
      <c r="BO286">
        <v>4.0470316055869757</v>
      </c>
      <c r="BP286">
        <v>4.1132852777042306</v>
      </c>
      <c r="BQ286">
        <v>4.2450502149523359</v>
      </c>
      <c r="BR286" s="1">
        <f t="shared" si="19"/>
        <v>42429</v>
      </c>
      <c r="BS286" s="8">
        <v>3.1924443352436103</v>
      </c>
      <c r="BT286" s="8">
        <v>3.257037470364577</v>
      </c>
      <c r="BU286" s="8">
        <v>3.3183721940274737</v>
      </c>
      <c r="BV286" s="8">
        <v>3.3554143950701625</v>
      </c>
      <c r="BW286" s="8">
        <v>3.3871070978548432</v>
      </c>
      <c r="BX286" s="8">
        <v>3.4192381999859927</v>
      </c>
      <c r="BY286" s="8">
        <v>3.4607329758533787</v>
      </c>
      <c r="BZ286" s="8">
        <v>3.5024498461861842</v>
      </c>
      <c r="CA286" s="8">
        <v>3.5452327319949997</v>
      </c>
      <c r="CB286" s="8">
        <v>3.5863269125187163</v>
      </c>
      <c r="CC286" s="8">
        <v>3.6187622962319317</v>
      </c>
      <c r="CD286" s="8">
        <v>3.6600626004686414</v>
      </c>
      <c r="CE286" s="8">
        <v>3.691422433989656</v>
      </c>
      <c r="CF286" s="8">
        <v>3.719370667286146</v>
      </c>
      <c r="CG286" s="8">
        <v>3.7523515702511117</v>
      </c>
      <c r="CH286" s="8">
        <v>3.7919427574834463</v>
      </c>
      <c r="CI286" s="8">
        <v>3.8518093350673901</v>
      </c>
      <c r="CJ286" s="8">
        <v>3.9091052681552796</v>
      </c>
      <c r="CK286" s="8">
        <v>3.9699704952229022</v>
      </c>
      <c r="CL286" s="8">
        <v>4.0221037025115614</v>
      </c>
      <c r="CM286" s="8">
        <v>4.0799488551345098</v>
      </c>
    </row>
    <row r="287" spans="1:91" x14ac:dyDescent="0.25">
      <c r="A287" s="1">
        <f t="shared" si="16"/>
        <v>42460</v>
      </c>
      <c r="B287">
        <v>3.6097945550035706</v>
      </c>
      <c r="C287">
        <v>3.6364493966977758</v>
      </c>
      <c r="D287" s="1">
        <v>42460</v>
      </c>
      <c r="E287">
        <v>3.2313117159951923</v>
      </c>
      <c r="F287">
        <v>3.2857248590817121</v>
      </c>
      <c r="G287">
        <v>3.3399605256992699</v>
      </c>
      <c r="H287">
        <v>3.3819861902322246</v>
      </c>
      <c r="I287">
        <v>3.4251374955335154</v>
      </c>
      <c r="J287">
        <v>3.4572376570845096</v>
      </c>
      <c r="K287">
        <v>3.4788724626439129</v>
      </c>
      <c r="L287">
        <v>3.5075870183757729</v>
      </c>
      <c r="M287">
        <v>3.5380169108136528</v>
      </c>
      <c r="N287">
        <v>3.5657250167547843</v>
      </c>
      <c r="O287">
        <v>3.5889394497391809</v>
      </c>
      <c r="P287">
        <v>3.6090032535532734</v>
      </c>
      <c r="Q287">
        <v>3.6297226195272563</v>
      </c>
      <c r="R287">
        <v>3.6505184914803825</v>
      </c>
      <c r="S287">
        <v>3.6757595778785417</v>
      </c>
      <c r="T287">
        <v>3.7050140151709821</v>
      </c>
      <c r="U287">
        <v>3.7423852761435468</v>
      </c>
      <c r="V287">
        <v>3.7827792370930378</v>
      </c>
      <c r="W287">
        <v>3.8122176842417828</v>
      </c>
      <c r="X287">
        <v>3.8390758508611587</v>
      </c>
      <c r="Y287">
        <v>3.8841913511199535</v>
      </c>
      <c r="Z287" s="1">
        <f t="shared" si="17"/>
        <v>42460</v>
      </c>
      <c r="AA287">
        <v>3.2313117159951923</v>
      </c>
      <c r="AB287">
        <v>3.3055941948625529</v>
      </c>
      <c r="AC287">
        <v>3.3576332224656089</v>
      </c>
      <c r="AD287">
        <v>3.3898275480917168</v>
      </c>
      <c r="AE287">
        <v>3.4357253098482237</v>
      </c>
      <c r="AF287">
        <v>3.481519616210262</v>
      </c>
      <c r="AG287">
        <v>3.5346664223342499</v>
      </c>
      <c r="AH287">
        <v>3.5848712211318325</v>
      </c>
      <c r="AI287">
        <v>3.6188260306125972</v>
      </c>
      <c r="AJ287">
        <v>3.6619663091853543</v>
      </c>
      <c r="AK287">
        <v>3.7081396452680857</v>
      </c>
      <c r="AL287">
        <v>3.7535760379506788</v>
      </c>
      <c r="AM287">
        <v>3.7969108901035638</v>
      </c>
      <c r="AN287">
        <v>3.8390717645158494</v>
      </c>
      <c r="AO287">
        <v>3.8797862109698151</v>
      </c>
      <c r="AP287">
        <v>3.9306757890296842</v>
      </c>
      <c r="AQ287">
        <v>3.9978379381481663</v>
      </c>
      <c r="AR287">
        <v>4.0655139810461547</v>
      </c>
      <c r="AS287">
        <v>4.1307241052802857</v>
      </c>
      <c r="AT287">
        <v>4.1956463451345209</v>
      </c>
      <c r="AU287">
        <v>4.2602691913342392</v>
      </c>
      <c r="AV287" s="1">
        <f t="shared" si="18"/>
        <v>42460</v>
      </c>
      <c r="AW287">
        <v>3.1831446833933241</v>
      </c>
      <c r="AX287">
        <v>3.2597608097493782</v>
      </c>
      <c r="AY287">
        <v>3.3121474821499719</v>
      </c>
      <c r="AZ287">
        <v>3.3244155475657409</v>
      </c>
      <c r="BA287">
        <v>3.3511346854430086</v>
      </c>
      <c r="BB287">
        <v>3.3812833646159244</v>
      </c>
      <c r="BC287">
        <v>3.4186687666990987</v>
      </c>
      <c r="BD287">
        <v>3.4658137706006107</v>
      </c>
      <c r="BE287">
        <v>3.5074869267099777</v>
      </c>
      <c r="BF287">
        <v>3.5509319582557417</v>
      </c>
      <c r="BG287">
        <v>3.60685759779681</v>
      </c>
      <c r="BH287">
        <v>3.6721553336819803</v>
      </c>
      <c r="BI287">
        <v>3.7313056865674463</v>
      </c>
      <c r="BJ287">
        <v>3.7842860740248003</v>
      </c>
      <c r="BK287">
        <v>3.8552265502051144</v>
      </c>
      <c r="BL287">
        <v>3.9306757890296842</v>
      </c>
      <c r="BM287">
        <v>3.9978379381481663</v>
      </c>
      <c r="BN287">
        <v>4.0655139810461547</v>
      </c>
      <c r="BO287">
        <v>4.0655139810461547</v>
      </c>
      <c r="BP287">
        <v>4.1307241052802857</v>
      </c>
      <c r="BQ287">
        <v>4.2602691913342392</v>
      </c>
      <c r="BR287" s="1">
        <f t="shared" si="19"/>
        <v>42460</v>
      </c>
      <c r="BS287" s="8">
        <v>3.2313117159951923</v>
      </c>
      <c r="BT287" s="8">
        <v>3.2948583398240183</v>
      </c>
      <c r="BU287" s="8">
        <v>3.3550378486116395</v>
      </c>
      <c r="BV287" s="8">
        <v>3.3906010573839165</v>
      </c>
      <c r="BW287" s="8">
        <v>3.4207199891759696</v>
      </c>
      <c r="BX287" s="8">
        <v>3.4512457536110683</v>
      </c>
      <c r="BY287" s="8">
        <v>3.4911814118462856</v>
      </c>
      <c r="BZ287" s="8">
        <v>3.5312942906724984</v>
      </c>
      <c r="CA287" s="8">
        <v>3.5724344113385036</v>
      </c>
      <c r="CB287" s="8">
        <v>3.6121318395220201</v>
      </c>
      <c r="CC287" s="8">
        <v>3.6437341765939699</v>
      </c>
      <c r="CD287" s="8">
        <v>3.684240878534609</v>
      </c>
      <c r="CE287" s="8">
        <v>3.7147200306925416</v>
      </c>
      <c r="CF287" s="8">
        <v>3.7417485732765883</v>
      </c>
      <c r="CG287" s="8">
        <v>3.7738221094991551</v>
      </c>
      <c r="CH287" s="8">
        <v>3.8125223666724706</v>
      </c>
      <c r="CI287" s="8">
        <v>3.8715787429728379</v>
      </c>
      <c r="CJ287" s="8">
        <v>3.9280167537446236</v>
      </c>
      <c r="CK287" s="8">
        <v>3.9880065045423119</v>
      </c>
      <c r="CL287" s="8">
        <v>4.0391912649723318</v>
      </c>
      <c r="CM287" s="8">
        <v>4.0960798273773431</v>
      </c>
    </row>
    <row r="288" spans="1:91" x14ac:dyDescent="0.25">
      <c r="A288" s="1">
        <f t="shared" si="16"/>
        <v>42489</v>
      </c>
      <c r="B288">
        <v>3.6236504498843471</v>
      </c>
      <c r="C288">
        <v>3.6497536262327315</v>
      </c>
      <c r="D288" s="1">
        <v>42489</v>
      </c>
      <c r="E288">
        <v>3.2522495002955063</v>
      </c>
      <c r="F288">
        <v>3.3058160668423859</v>
      </c>
      <c r="G288">
        <v>3.359164419342715</v>
      </c>
      <c r="H288">
        <v>3.4001974340202676</v>
      </c>
      <c r="I288">
        <v>3.4423310646881196</v>
      </c>
      <c r="J288">
        <v>3.473428951720126</v>
      </c>
      <c r="K288">
        <v>3.4952516161337721</v>
      </c>
      <c r="L288">
        <v>3.5231695740740925</v>
      </c>
      <c r="M288">
        <v>3.5533087186477794</v>
      </c>
      <c r="N288">
        <v>3.5807073136829493</v>
      </c>
      <c r="O288">
        <v>3.6035872240114619</v>
      </c>
      <c r="P288">
        <v>3.6232984361348177</v>
      </c>
      <c r="Q288">
        <v>3.6436475154160979</v>
      </c>
      <c r="R288">
        <v>3.6640991603416553</v>
      </c>
      <c r="S288">
        <v>3.6889916326506436</v>
      </c>
      <c r="T288">
        <v>3.7179053425871111</v>
      </c>
      <c r="U288">
        <v>3.7549560971916445</v>
      </c>
      <c r="V288">
        <v>3.7950303431704864</v>
      </c>
      <c r="W288">
        <v>3.8241051872910305</v>
      </c>
      <c r="X288">
        <v>3.8505849274681618</v>
      </c>
      <c r="Y288">
        <v>3.8953680697820912</v>
      </c>
      <c r="Z288" s="1">
        <f t="shared" si="17"/>
        <v>42489</v>
      </c>
      <c r="AA288">
        <v>3.2313117159951923</v>
      </c>
      <c r="AB288">
        <v>3.3055941948625529</v>
      </c>
      <c r="AC288">
        <v>3.3576332224656089</v>
      </c>
      <c r="AD288">
        <v>3.3898275480917168</v>
      </c>
      <c r="AE288">
        <v>3.4357253098482237</v>
      </c>
      <c r="AF288">
        <v>3.481519616210262</v>
      </c>
      <c r="AG288">
        <v>3.5346664223342499</v>
      </c>
      <c r="AH288">
        <v>3.5848712211318325</v>
      </c>
      <c r="AI288">
        <v>3.6188260306125972</v>
      </c>
      <c r="AJ288">
        <v>3.6619663091853543</v>
      </c>
      <c r="AK288">
        <v>3.7081396452680857</v>
      </c>
      <c r="AL288">
        <v>3.7535760379506788</v>
      </c>
      <c r="AM288">
        <v>3.7969108901035638</v>
      </c>
      <c r="AN288">
        <v>3.8390717645158494</v>
      </c>
      <c r="AO288">
        <v>3.8797862109698151</v>
      </c>
      <c r="AP288">
        <v>3.9306757890296842</v>
      </c>
      <c r="AQ288">
        <v>3.9978379381481663</v>
      </c>
      <c r="AR288">
        <v>4.0655139810461547</v>
      </c>
      <c r="AS288">
        <v>4.1307241052802857</v>
      </c>
      <c r="AT288">
        <v>4.1956463451345209</v>
      </c>
      <c r="AU288">
        <v>4.2602691913342392</v>
      </c>
      <c r="AV288" s="1">
        <f t="shared" si="18"/>
        <v>42489</v>
      </c>
      <c r="AW288">
        <v>3.1980968857568821</v>
      </c>
      <c r="AX288">
        <v>3.2750729014486502</v>
      </c>
      <c r="AY288">
        <v>3.3277056500426929</v>
      </c>
      <c r="AZ288">
        <v>3.3400313423070505</v>
      </c>
      <c r="BA288">
        <v>3.3668759881320423</v>
      </c>
      <c r="BB288">
        <v>3.3970814833917902</v>
      </c>
      <c r="BC288">
        <v>3.4339043508469178</v>
      </c>
      <c r="BD288">
        <v>3.4805120863212693</v>
      </c>
      <c r="BE288">
        <v>3.5216056153114539</v>
      </c>
      <c r="BF288">
        <v>3.5644597970353744</v>
      </c>
      <c r="BG288">
        <v>3.6198207051474167</v>
      </c>
      <c r="BH288">
        <v>3.6845612522577924</v>
      </c>
      <c r="BI288">
        <v>3.743106812000399</v>
      </c>
      <c r="BJ288">
        <v>3.7954387122913329</v>
      </c>
      <c r="BK288">
        <v>3.8657569088245807</v>
      </c>
      <c r="BL288">
        <v>3.9405646157298615</v>
      </c>
      <c r="BM288">
        <v>4.0070336312331305</v>
      </c>
      <c r="BN288">
        <v>4.0739886458156187</v>
      </c>
      <c r="BO288">
        <v>4.0739886458156187</v>
      </c>
      <c r="BP288">
        <v>4.1384439456620736</v>
      </c>
      <c r="BQ288">
        <v>4.2663937526618554</v>
      </c>
      <c r="BR288" s="1">
        <f t="shared" si="19"/>
        <v>42489</v>
      </c>
      <c r="BS288" s="8">
        <v>3.2522495002955063</v>
      </c>
      <c r="BT288" s="8">
        <v>3.3150053960403731</v>
      </c>
      <c r="BU288" s="8">
        <v>3.3743284328921175</v>
      </c>
      <c r="BV288" s="8">
        <v>3.408858690316408</v>
      </c>
      <c r="BW288" s="8">
        <v>3.437891383249676</v>
      </c>
      <c r="BX288" s="8">
        <v>3.4673878645390759</v>
      </c>
      <c r="BY288" s="8">
        <v>3.5069063016407944</v>
      </c>
      <c r="BZ288" s="8">
        <v>3.5465889084085997</v>
      </c>
      <c r="CA288" s="8">
        <v>3.5872644785582204</v>
      </c>
      <c r="CB288" s="8">
        <v>3.6260930558731999</v>
      </c>
      <c r="CC288" s="8">
        <v>3.6573892775069834</v>
      </c>
      <c r="CD288" s="8">
        <v>3.6976147583852512</v>
      </c>
      <c r="CE288" s="8">
        <v>3.7275956862771107</v>
      </c>
      <c r="CF288" s="8">
        <v>3.7540705549130187</v>
      </c>
      <c r="CG288" s="8">
        <v>3.7855968056745644</v>
      </c>
      <c r="CH288" s="8">
        <v>3.8237582088694402</v>
      </c>
      <c r="CI288" s="8">
        <v>3.8823188096570362</v>
      </c>
      <c r="CJ288" s="8">
        <v>3.9382337997361492</v>
      </c>
      <c r="CK288" s="8">
        <v>3.9976896250563163</v>
      </c>
      <c r="CL288" s="8">
        <v>4.0482998467141513</v>
      </c>
      <c r="CM288" s="8">
        <v>4.1046080349990159</v>
      </c>
    </row>
    <row r="289" spans="71:91" x14ac:dyDescent="0.25">
      <c r="BS289" s="8">
        <v>3.2556959671689172</v>
      </c>
      <c r="BT289" s="8">
        <v>3.318467094562056</v>
      </c>
      <c r="BU289" s="8">
        <v>3.3776848785065896</v>
      </c>
      <c r="BV289" s="8">
        <v>3.4120805711210886</v>
      </c>
      <c r="BW289" s="8">
        <v>3.4408376959965734</v>
      </c>
      <c r="BX289" s="8">
        <v>3.4699631932277528</v>
      </c>
      <c r="BY289" s="8">
        <v>3.5094117091414936</v>
      </c>
      <c r="BZ289" s="8">
        <v>3.5490222700033041</v>
      </c>
      <c r="CA289" s="8">
        <v>3.5896116447701534</v>
      </c>
      <c r="CB289" s="8">
        <v>3.6281550239147551</v>
      </c>
      <c r="CC289" s="8">
        <v>3.6594683483793418</v>
      </c>
      <c r="CD289" s="8">
        <v>3.6996437952528711</v>
      </c>
      <c r="CE289" s="8">
        <v>3.7294564691636656</v>
      </c>
      <c r="CF289" s="8">
        <v>3.7557585361882602</v>
      </c>
      <c r="CG289" s="8">
        <v>3.7871113826347282</v>
      </c>
      <c r="CH289" s="8">
        <v>3.8250985830813002</v>
      </c>
      <c r="CI289" s="8">
        <v>3.8834873391595286</v>
      </c>
      <c r="CJ289" s="8">
        <v>3.9392240158631622</v>
      </c>
      <c r="CK289" s="8">
        <v>3.9984967013739285</v>
      </c>
      <c r="CL289" s="8">
        <v>4.0489165435482128</v>
      </c>
      <c r="CM289" s="8">
        <v>4.1050299224428946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Data</vt:lpstr>
      <vt:lpstr>Model</vt:lpstr>
      <vt:lpstr>Static Models</vt:lpstr>
      <vt:lpstr>cumulative_return_chart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Bak</dc:creator>
  <cp:lastModifiedBy>Brian Fagan</cp:lastModifiedBy>
  <dcterms:created xsi:type="dcterms:W3CDTF">2016-06-10T12:34:44Z</dcterms:created>
  <dcterms:modified xsi:type="dcterms:W3CDTF">2018-10-23T19:09:49Z</dcterms:modified>
</cp:coreProperties>
</file>